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orkstation\Desktop\ТЗ\"/>
    </mc:Choice>
  </mc:AlternateContent>
  <bookViews>
    <workbookView xWindow="0" yWindow="0" windowWidth="28800" windowHeight="11865"/>
  </bookViews>
  <sheets>
    <sheet name="Лист1" sheetId="1" r:id="rId1"/>
  </sheets>
  <definedNames>
    <definedName name="_xlnm._FilterDatabase" localSheetId="0" hidden="1">Лист1!$A$1:$H$731</definedName>
  </definedNames>
  <calcPr calcId="162913"/>
</workbook>
</file>

<file path=xl/calcChain.xml><?xml version="1.0" encoding="utf-8"?>
<calcChain xmlns="http://schemas.openxmlformats.org/spreadsheetml/2006/main">
  <c r="U4" i="1" l="1"/>
  <c r="T4" i="1"/>
  <c r="I4" i="1"/>
  <c r="V43" i="1"/>
  <c r="V155" i="1"/>
  <c r="V196" i="1"/>
  <c r="V240" i="1"/>
  <c r="V4" i="1"/>
  <c r="W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T5" i="1"/>
  <c r="V5" i="1" s="1"/>
  <c r="T6" i="1"/>
  <c r="V6" i="1" s="1"/>
  <c r="T7" i="1"/>
  <c r="V7" i="1" s="1"/>
  <c r="T8" i="1"/>
  <c r="V8" i="1" s="1"/>
  <c r="T9" i="1"/>
  <c r="V9" i="1" s="1"/>
  <c r="T10" i="1"/>
  <c r="V10" i="1" s="1"/>
  <c r="T11" i="1"/>
  <c r="V11" i="1" s="1"/>
  <c r="T12" i="1"/>
  <c r="V12" i="1" s="1"/>
  <c r="T13" i="1"/>
  <c r="V13" i="1" s="1"/>
  <c r="T14" i="1"/>
  <c r="V14" i="1" s="1"/>
  <c r="T15" i="1"/>
  <c r="V15" i="1" s="1"/>
  <c r="T16" i="1"/>
  <c r="V16" i="1" s="1"/>
  <c r="T17" i="1"/>
  <c r="V17" i="1" s="1"/>
  <c r="T18" i="1"/>
  <c r="V18" i="1" s="1"/>
  <c r="T19" i="1"/>
  <c r="V19" i="1" s="1"/>
  <c r="T20" i="1"/>
  <c r="V20" i="1" s="1"/>
  <c r="T21" i="1"/>
  <c r="V21" i="1" s="1"/>
  <c r="T22" i="1"/>
  <c r="V22" i="1" s="1"/>
  <c r="T23" i="1"/>
  <c r="V23" i="1" s="1"/>
  <c r="T24" i="1"/>
  <c r="V24" i="1" s="1"/>
  <c r="T25" i="1"/>
  <c r="V25" i="1" s="1"/>
  <c r="T26" i="1"/>
  <c r="V26" i="1" s="1"/>
  <c r="T27" i="1"/>
  <c r="V27" i="1" s="1"/>
  <c r="T28" i="1"/>
  <c r="V28" i="1" s="1"/>
  <c r="T29" i="1"/>
  <c r="V29" i="1" s="1"/>
  <c r="T30" i="1"/>
  <c r="V30" i="1" s="1"/>
  <c r="T31" i="1"/>
  <c r="V31" i="1" s="1"/>
  <c r="T32" i="1"/>
  <c r="V32" i="1" s="1"/>
  <c r="T33" i="1"/>
  <c r="V33" i="1" s="1"/>
  <c r="T34" i="1"/>
  <c r="V34" i="1" s="1"/>
  <c r="T35" i="1"/>
  <c r="V35" i="1" s="1"/>
  <c r="T36" i="1"/>
  <c r="V36" i="1" s="1"/>
  <c r="T37" i="1"/>
  <c r="V37" i="1" s="1"/>
  <c r="T38" i="1"/>
  <c r="V38" i="1" s="1"/>
  <c r="T39" i="1"/>
  <c r="V39" i="1" s="1"/>
  <c r="T40" i="1"/>
  <c r="V40" i="1" s="1"/>
  <c r="T41" i="1"/>
  <c r="V41" i="1" s="1"/>
  <c r="T42" i="1"/>
  <c r="V42" i="1" s="1"/>
  <c r="T43" i="1"/>
  <c r="T44" i="1"/>
  <c r="V44" i="1" s="1"/>
  <c r="T45" i="1"/>
  <c r="V45" i="1" s="1"/>
  <c r="T46" i="1"/>
  <c r="V46" i="1" s="1"/>
  <c r="T47" i="1"/>
  <c r="V47" i="1" s="1"/>
  <c r="T48" i="1"/>
  <c r="V48" i="1" s="1"/>
  <c r="T49" i="1"/>
  <c r="V49" i="1" s="1"/>
  <c r="T50" i="1"/>
  <c r="V50" i="1" s="1"/>
  <c r="T51" i="1"/>
  <c r="V51" i="1" s="1"/>
  <c r="T52" i="1"/>
  <c r="V52" i="1" s="1"/>
  <c r="T53" i="1"/>
  <c r="V53" i="1" s="1"/>
  <c r="T54" i="1"/>
  <c r="V54" i="1" s="1"/>
  <c r="T55" i="1"/>
  <c r="V55" i="1" s="1"/>
  <c r="T56" i="1"/>
  <c r="V56" i="1" s="1"/>
  <c r="T57" i="1"/>
  <c r="V57" i="1" s="1"/>
  <c r="T58" i="1"/>
  <c r="V58" i="1" s="1"/>
  <c r="T59" i="1"/>
  <c r="V59" i="1" s="1"/>
  <c r="T60" i="1"/>
  <c r="V60" i="1" s="1"/>
  <c r="T61" i="1"/>
  <c r="V61" i="1" s="1"/>
  <c r="T62" i="1"/>
  <c r="V62" i="1" s="1"/>
  <c r="T63" i="1"/>
  <c r="V63" i="1" s="1"/>
  <c r="T64" i="1"/>
  <c r="V64" i="1" s="1"/>
  <c r="T65" i="1"/>
  <c r="V65" i="1" s="1"/>
  <c r="T66" i="1"/>
  <c r="V66" i="1" s="1"/>
  <c r="T67" i="1"/>
  <c r="V67" i="1" s="1"/>
  <c r="T68" i="1"/>
  <c r="V68" i="1" s="1"/>
  <c r="T69" i="1"/>
  <c r="V69" i="1" s="1"/>
  <c r="T70" i="1"/>
  <c r="V70" i="1" s="1"/>
  <c r="T71" i="1"/>
  <c r="V71" i="1" s="1"/>
  <c r="T72" i="1"/>
  <c r="V72" i="1" s="1"/>
  <c r="T73" i="1"/>
  <c r="V73" i="1" s="1"/>
  <c r="T74" i="1"/>
  <c r="V74" i="1" s="1"/>
  <c r="T75" i="1"/>
  <c r="V75" i="1" s="1"/>
  <c r="T76" i="1"/>
  <c r="V76" i="1" s="1"/>
  <c r="T77" i="1"/>
  <c r="V77" i="1" s="1"/>
  <c r="T78" i="1"/>
  <c r="V78" i="1" s="1"/>
  <c r="T79" i="1"/>
  <c r="V79" i="1" s="1"/>
  <c r="T80" i="1"/>
  <c r="V80" i="1" s="1"/>
  <c r="T81" i="1"/>
  <c r="V81" i="1" s="1"/>
  <c r="T82" i="1"/>
  <c r="V82" i="1" s="1"/>
  <c r="T83" i="1"/>
  <c r="V83" i="1" s="1"/>
  <c r="T84" i="1"/>
  <c r="V84" i="1" s="1"/>
  <c r="T85" i="1"/>
  <c r="V85" i="1" s="1"/>
  <c r="T86" i="1"/>
  <c r="V86" i="1" s="1"/>
  <c r="T87" i="1"/>
  <c r="V87" i="1" s="1"/>
  <c r="T88" i="1"/>
  <c r="V88" i="1" s="1"/>
  <c r="T89" i="1"/>
  <c r="V89" i="1" s="1"/>
  <c r="T90" i="1"/>
  <c r="V90" i="1" s="1"/>
  <c r="T91" i="1"/>
  <c r="V91" i="1" s="1"/>
  <c r="T92" i="1"/>
  <c r="V92" i="1" s="1"/>
  <c r="T93" i="1"/>
  <c r="V93" i="1" s="1"/>
  <c r="T94" i="1"/>
  <c r="V94" i="1" s="1"/>
  <c r="T95" i="1"/>
  <c r="V95" i="1" s="1"/>
  <c r="T96" i="1"/>
  <c r="V96" i="1" s="1"/>
  <c r="T97" i="1"/>
  <c r="V97" i="1" s="1"/>
  <c r="T98" i="1"/>
  <c r="V98" i="1" s="1"/>
  <c r="T99" i="1"/>
  <c r="V99" i="1" s="1"/>
  <c r="T100" i="1"/>
  <c r="V100" i="1" s="1"/>
  <c r="T101" i="1"/>
  <c r="V101" i="1" s="1"/>
  <c r="T102" i="1"/>
  <c r="V102" i="1" s="1"/>
  <c r="T103" i="1"/>
  <c r="V103" i="1" s="1"/>
  <c r="T104" i="1"/>
  <c r="V104" i="1" s="1"/>
  <c r="T105" i="1"/>
  <c r="V105" i="1" s="1"/>
  <c r="T106" i="1"/>
  <c r="V106" i="1" s="1"/>
  <c r="T107" i="1"/>
  <c r="V107" i="1" s="1"/>
  <c r="T108" i="1"/>
  <c r="V108" i="1" s="1"/>
  <c r="T109" i="1"/>
  <c r="V109" i="1" s="1"/>
  <c r="T110" i="1"/>
  <c r="V110" i="1" s="1"/>
  <c r="T111" i="1"/>
  <c r="V111" i="1" s="1"/>
  <c r="T112" i="1"/>
  <c r="V112" i="1" s="1"/>
  <c r="T113" i="1"/>
  <c r="V113" i="1" s="1"/>
  <c r="T114" i="1"/>
  <c r="V114" i="1" s="1"/>
  <c r="T115" i="1"/>
  <c r="V115" i="1" s="1"/>
  <c r="T116" i="1"/>
  <c r="V116" i="1" s="1"/>
  <c r="T117" i="1"/>
  <c r="V117" i="1" s="1"/>
  <c r="T118" i="1"/>
  <c r="V118" i="1" s="1"/>
  <c r="T119" i="1"/>
  <c r="V119" i="1" s="1"/>
  <c r="T120" i="1"/>
  <c r="V120" i="1" s="1"/>
  <c r="T121" i="1"/>
  <c r="V121" i="1" s="1"/>
  <c r="T122" i="1"/>
  <c r="V122" i="1" s="1"/>
  <c r="T123" i="1"/>
  <c r="V123" i="1" s="1"/>
  <c r="T124" i="1"/>
  <c r="V124" i="1" s="1"/>
  <c r="T125" i="1"/>
  <c r="V125" i="1" s="1"/>
  <c r="T126" i="1"/>
  <c r="V126" i="1" s="1"/>
  <c r="T127" i="1"/>
  <c r="V127" i="1" s="1"/>
  <c r="T128" i="1"/>
  <c r="V128" i="1" s="1"/>
  <c r="T129" i="1"/>
  <c r="V129" i="1" s="1"/>
  <c r="T130" i="1"/>
  <c r="V130" i="1" s="1"/>
  <c r="T131" i="1"/>
  <c r="V131" i="1" s="1"/>
  <c r="T132" i="1"/>
  <c r="V132" i="1" s="1"/>
  <c r="T133" i="1"/>
  <c r="V133" i="1" s="1"/>
  <c r="T134" i="1"/>
  <c r="V134" i="1" s="1"/>
  <c r="T135" i="1"/>
  <c r="V135" i="1" s="1"/>
  <c r="T136" i="1"/>
  <c r="V136" i="1" s="1"/>
  <c r="T137" i="1"/>
  <c r="V137" i="1" s="1"/>
  <c r="T138" i="1"/>
  <c r="V138" i="1" s="1"/>
  <c r="T139" i="1"/>
  <c r="V139" i="1" s="1"/>
  <c r="T140" i="1"/>
  <c r="V140" i="1" s="1"/>
  <c r="T141" i="1"/>
  <c r="V141" i="1" s="1"/>
  <c r="T142" i="1"/>
  <c r="V142" i="1" s="1"/>
  <c r="T143" i="1"/>
  <c r="V143" i="1" s="1"/>
  <c r="T144" i="1"/>
  <c r="V144" i="1" s="1"/>
  <c r="T145" i="1"/>
  <c r="V145" i="1" s="1"/>
  <c r="T146" i="1"/>
  <c r="V146" i="1" s="1"/>
  <c r="T147" i="1"/>
  <c r="V147" i="1" s="1"/>
  <c r="T148" i="1"/>
  <c r="V148" i="1" s="1"/>
  <c r="T149" i="1"/>
  <c r="V149" i="1" s="1"/>
  <c r="T150" i="1"/>
  <c r="V150" i="1" s="1"/>
  <c r="T151" i="1"/>
  <c r="V151" i="1" s="1"/>
  <c r="T152" i="1"/>
  <c r="V152" i="1" s="1"/>
  <c r="T153" i="1"/>
  <c r="V153" i="1" s="1"/>
  <c r="T154" i="1"/>
  <c r="V154" i="1" s="1"/>
  <c r="T155" i="1"/>
  <c r="T156" i="1"/>
  <c r="V156" i="1" s="1"/>
  <c r="T157" i="1"/>
  <c r="V157" i="1" s="1"/>
  <c r="T158" i="1"/>
  <c r="V158" i="1" s="1"/>
  <c r="T159" i="1"/>
  <c r="V159" i="1" s="1"/>
  <c r="T160" i="1"/>
  <c r="V160" i="1" s="1"/>
  <c r="T161" i="1"/>
  <c r="V161" i="1" s="1"/>
  <c r="T162" i="1"/>
  <c r="V162" i="1" s="1"/>
  <c r="T163" i="1"/>
  <c r="V163" i="1" s="1"/>
  <c r="T164" i="1"/>
  <c r="V164" i="1" s="1"/>
  <c r="T165" i="1"/>
  <c r="V165" i="1" s="1"/>
  <c r="T166" i="1"/>
  <c r="V166" i="1" s="1"/>
  <c r="T167" i="1"/>
  <c r="V167" i="1" s="1"/>
  <c r="T168" i="1"/>
  <c r="V168" i="1" s="1"/>
  <c r="T169" i="1"/>
  <c r="V169" i="1" s="1"/>
  <c r="T170" i="1"/>
  <c r="V170" i="1" s="1"/>
  <c r="T171" i="1"/>
  <c r="V171" i="1" s="1"/>
  <c r="T172" i="1"/>
  <c r="V172" i="1" s="1"/>
  <c r="T173" i="1"/>
  <c r="V173" i="1" s="1"/>
  <c r="T174" i="1"/>
  <c r="V174" i="1" s="1"/>
  <c r="T175" i="1"/>
  <c r="V175" i="1" s="1"/>
  <c r="T176" i="1"/>
  <c r="V176" i="1" s="1"/>
  <c r="T177" i="1"/>
  <c r="V177" i="1" s="1"/>
  <c r="T178" i="1"/>
  <c r="V178" i="1" s="1"/>
  <c r="T179" i="1"/>
  <c r="V179" i="1" s="1"/>
  <c r="T180" i="1"/>
  <c r="V180" i="1" s="1"/>
  <c r="T181" i="1"/>
  <c r="V181" i="1" s="1"/>
  <c r="T182" i="1"/>
  <c r="V182" i="1" s="1"/>
  <c r="T183" i="1"/>
  <c r="V183" i="1" s="1"/>
  <c r="T184" i="1"/>
  <c r="V184" i="1" s="1"/>
  <c r="T185" i="1"/>
  <c r="V185" i="1" s="1"/>
  <c r="T186" i="1"/>
  <c r="V186" i="1" s="1"/>
  <c r="T187" i="1"/>
  <c r="V187" i="1" s="1"/>
  <c r="T188" i="1"/>
  <c r="V188" i="1" s="1"/>
  <c r="T189" i="1"/>
  <c r="V189" i="1" s="1"/>
  <c r="T190" i="1"/>
  <c r="V190" i="1" s="1"/>
  <c r="T191" i="1"/>
  <c r="V191" i="1" s="1"/>
  <c r="T192" i="1"/>
  <c r="V192" i="1" s="1"/>
  <c r="T193" i="1"/>
  <c r="V193" i="1" s="1"/>
  <c r="T194" i="1"/>
  <c r="V194" i="1" s="1"/>
  <c r="T195" i="1"/>
  <c r="V195" i="1" s="1"/>
  <c r="T196" i="1"/>
  <c r="T197" i="1"/>
  <c r="V197" i="1" s="1"/>
  <c r="T198" i="1"/>
  <c r="V198" i="1" s="1"/>
  <c r="T199" i="1"/>
  <c r="V199" i="1" s="1"/>
  <c r="T200" i="1"/>
  <c r="V200" i="1" s="1"/>
  <c r="T201" i="1"/>
  <c r="V201" i="1" s="1"/>
  <c r="T202" i="1"/>
  <c r="V202" i="1" s="1"/>
  <c r="T203" i="1"/>
  <c r="V203" i="1" s="1"/>
  <c r="T204" i="1"/>
  <c r="V204" i="1" s="1"/>
  <c r="T205" i="1"/>
  <c r="V205" i="1" s="1"/>
  <c r="T206" i="1"/>
  <c r="V206" i="1" s="1"/>
  <c r="T207" i="1"/>
  <c r="V207" i="1" s="1"/>
  <c r="T208" i="1"/>
  <c r="V208" i="1" s="1"/>
  <c r="T209" i="1"/>
  <c r="V209" i="1" s="1"/>
  <c r="T210" i="1"/>
  <c r="V210" i="1" s="1"/>
  <c r="T211" i="1"/>
  <c r="V211" i="1" s="1"/>
  <c r="T212" i="1"/>
  <c r="V212" i="1" s="1"/>
  <c r="T213" i="1"/>
  <c r="V213" i="1" s="1"/>
  <c r="T214" i="1"/>
  <c r="V214" i="1" s="1"/>
  <c r="T215" i="1"/>
  <c r="V215" i="1" s="1"/>
  <c r="T216" i="1"/>
  <c r="V216" i="1" s="1"/>
  <c r="T217" i="1"/>
  <c r="V217" i="1" s="1"/>
  <c r="T218" i="1"/>
  <c r="V218" i="1" s="1"/>
  <c r="T219" i="1"/>
  <c r="V219" i="1" s="1"/>
  <c r="T220" i="1"/>
  <c r="V220" i="1" s="1"/>
  <c r="T221" i="1"/>
  <c r="V221" i="1" s="1"/>
  <c r="T222" i="1"/>
  <c r="V222" i="1" s="1"/>
  <c r="T223" i="1"/>
  <c r="V223" i="1" s="1"/>
  <c r="T224" i="1"/>
  <c r="V224" i="1" s="1"/>
  <c r="T225" i="1"/>
  <c r="V225" i="1" s="1"/>
  <c r="T226" i="1"/>
  <c r="V226" i="1" s="1"/>
  <c r="T227" i="1"/>
  <c r="V227" i="1" s="1"/>
  <c r="T228" i="1"/>
  <c r="V228" i="1" s="1"/>
  <c r="T229" i="1"/>
  <c r="V229" i="1" s="1"/>
  <c r="T230" i="1"/>
  <c r="V230" i="1" s="1"/>
  <c r="T231" i="1"/>
  <c r="V231" i="1" s="1"/>
  <c r="T232" i="1"/>
  <c r="V232" i="1" s="1"/>
  <c r="T233" i="1"/>
  <c r="V233" i="1" s="1"/>
  <c r="T234" i="1"/>
  <c r="V234" i="1" s="1"/>
  <c r="T235" i="1"/>
  <c r="V235" i="1" s="1"/>
  <c r="T236" i="1"/>
  <c r="V236" i="1" s="1"/>
  <c r="T237" i="1"/>
  <c r="V237" i="1" s="1"/>
  <c r="T238" i="1"/>
  <c r="V238" i="1" s="1"/>
  <c r="T239" i="1"/>
  <c r="V239" i="1" s="1"/>
  <c r="T240" i="1"/>
  <c r="T241" i="1"/>
  <c r="V241" i="1" s="1"/>
  <c r="T242" i="1"/>
  <c r="V242" i="1" s="1"/>
  <c r="T243" i="1"/>
  <c r="V243" i="1" s="1"/>
  <c r="T244" i="1"/>
  <c r="V244" i="1" s="1"/>
  <c r="T245" i="1"/>
  <c r="V245" i="1" s="1"/>
  <c r="T246" i="1"/>
  <c r="V246" i="1" s="1"/>
  <c r="T247" i="1"/>
  <c r="V247" i="1" s="1"/>
  <c r="T248" i="1"/>
  <c r="V248" i="1" s="1"/>
  <c r="T249" i="1"/>
  <c r="V249" i="1" s="1"/>
  <c r="T250" i="1"/>
  <c r="V250" i="1" s="1"/>
  <c r="T251" i="1"/>
  <c r="V251" i="1" s="1"/>
  <c r="T252" i="1"/>
  <c r="V252" i="1" s="1"/>
  <c r="T253" i="1"/>
  <c r="V253" i="1" s="1"/>
  <c r="T254" i="1"/>
  <c r="V254" i="1" s="1"/>
  <c r="T255" i="1"/>
  <c r="V255" i="1" s="1"/>
  <c r="T256" i="1"/>
  <c r="V256" i="1" s="1"/>
  <c r="T257" i="1"/>
  <c r="V257" i="1" s="1"/>
  <c r="T258" i="1"/>
  <c r="V258" i="1" s="1"/>
  <c r="T259" i="1"/>
  <c r="V259" i="1" s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R5" i="1"/>
  <c r="R6" i="1"/>
  <c r="R7" i="1"/>
  <c r="R8" i="1"/>
  <c r="AZ8" i="1" s="1"/>
  <c r="R9" i="1"/>
  <c r="R10" i="1"/>
  <c r="R11" i="1"/>
  <c r="R12" i="1"/>
  <c r="AZ12" i="1" s="1"/>
  <c r="R13" i="1"/>
  <c r="R14" i="1"/>
  <c r="R15" i="1"/>
  <c r="R16" i="1"/>
  <c r="AZ16" i="1" s="1"/>
  <c r="R17" i="1"/>
  <c r="R18" i="1"/>
  <c r="R19" i="1"/>
  <c r="R20" i="1"/>
  <c r="R21" i="1"/>
  <c r="R22" i="1"/>
  <c r="R23" i="1"/>
  <c r="R24" i="1"/>
  <c r="AZ24" i="1" s="1"/>
  <c r="R25" i="1"/>
  <c r="R26" i="1"/>
  <c r="R27" i="1"/>
  <c r="R28" i="1"/>
  <c r="AZ28" i="1" s="1"/>
  <c r="R29" i="1"/>
  <c r="R30" i="1"/>
  <c r="R31" i="1"/>
  <c r="R32" i="1"/>
  <c r="R33" i="1"/>
  <c r="R34" i="1"/>
  <c r="R35" i="1"/>
  <c r="R36" i="1"/>
  <c r="AZ36" i="1" s="1"/>
  <c r="R37" i="1"/>
  <c r="R38" i="1"/>
  <c r="R39" i="1"/>
  <c r="R40" i="1"/>
  <c r="AZ40" i="1" s="1"/>
  <c r="R41" i="1"/>
  <c r="R42" i="1"/>
  <c r="R43" i="1"/>
  <c r="R44" i="1"/>
  <c r="AZ44" i="1" s="1"/>
  <c r="R45" i="1"/>
  <c r="R46" i="1"/>
  <c r="R47" i="1"/>
  <c r="R48" i="1"/>
  <c r="AZ48" i="1" s="1"/>
  <c r="R49" i="1"/>
  <c r="R50" i="1"/>
  <c r="R51" i="1"/>
  <c r="R52" i="1"/>
  <c r="R53" i="1"/>
  <c r="R54" i="1"/>
  <c r="R55" i="1"/>
  <c r="R56" i="1"/>
  <c r="AZ56" i="1" s="1"/>
  <c r="R57" i="1"/>
  <c r="R58" i="1"/>
  <c r="R59" i="1"/>
  <c r="R60" i="1"/>
  <c r="AZ60" i="1" s="1"/>
  <c r="R61" i="1"/>
  <c r="R62" i="1"/>
  <c r="R63" i="1"/>
  <c r="R64" i="1"/>
  <c r="R65" i="1"/>
  <c r="R66" i="1"/>
  <c r="R67" i="1"/>
  <c r="R68" i="1"/>
  <c r="AZ68" i="1" s="1"/>
  <c r="R69" i="1"/>
  <c r="R70" i="1"/>
  <c r="R71" i="1"/>
  <c r="R72" i="1"/>
  <c r="AZ72" i="1" s="1"/>
  <c r="R73" i="1"/>
  <c r="R74" i="1"/>
  <c r="R75" i="1"/>
  <c r="R76" i="1"/>
  <c r="AZ76" i="1" s="1"/>
  <c r="R77" i="1"/>
  <c r="R78" i="1"/>
  <c r="R79" i="1"/>
  <c r="R80" i="1"/>
  <c r="AZ80" i="1" s="1"/>
  <c r="R81" i="1"/>
  <c r="R82" i="1"/>
  <c r="R83" i="1"/>
  <c r="R84" i="1"/>
  <c r="R85" i="1"/>
  <c r="R86" i="1"/>
  <c r="R87" i="1"/>
  <c r="R88" i="1"/>
  <c r="AZ88" i="1" s="1"/>
  <c r="R89" i="1"/>
  <c r="R90" i="1"/>
  <c r="R91" i="1"/>
  <c r="R92" i="1"/>
  <c r="AZ92" i="1" s="1"/>
  <c r="R93" i="1"/>
  <c r="R94" i="1"/>
  <c r="R95" i="1"/>
  <c r="R96" i="1"/>
  <c r="R97" i="1"/>
  <c r="R98" i="1"/>
  <c r="R99" i="1"/>
  <c r="R100" i="1"/>
  <c r="AZ100" i="1" s="1"/>
  <c r="R101" i="1"/>
  <c r="R102" i="1"/>
  <c r="R103" i="1"/>
  <c r="R104" i="1"/>
  <c r="AZ104" i="1" s="1"/>
  <c r="R105" i="1"/>
  <c r="R106" i="1"/>
  <c r="R107" i="1"/>
  <c r="R108" i="1"/>
  <c r="AZ108" i="1" s="1"/>
  <c r="R109" i="1"/>
  <c r="R110" i="1"/>
  <c r="R111" i="1"/>
  <c r="R112" i="1"/>
  <c r="AZ112" i="1" s="1"/>
  <c r="R113" i="1"/>
  <c r="R114" i="1"/>
  <c r="R115" i="1"/>
  <c r="R116" i="1"/>
  <c r="R117" i="1"/>
  <c r="R118" i="1"/>
  <c r="R119" i="1"/>
  <c r="R120" i="1"/>
  <c r="AZ120" i="1" s="1"/>
  <c r="R121" i="1"/>
  <c r="R122" i="1"/>
  <c r="R123" i="1"/>
  <c r="R124" i="1"/>
  <c r="AZ124" i="1" s="1"/>
  <c r="R125" i="1"/>
  <c r="R126" i="1"/>
  <c r="R127" i="1"/>
  <c r="R128" i="1"/>
  <c r="R129" i="1"/>
  <c r="R130" i="1"/>
  <c r="R131" i="1"/>
  <c r="R132" i="1"/>
  <c r="AZ132" i="1" s="1"/>
  <c r="R133" i="1"/>
  <c r="R134" i="1"/>
  <c r="R135" i="1"/>
  <c r="R136" i="1"/>
  <c r="R137" i="1"/>
  <c r="R138" i="1"/>
  <c r="R139" i="1"/>
  <c r="R140" i="1"/>
  <c r="R141" i="1"/>
  <c r="R142" i="1"/>
  <c r="R143" i="1"/>
  <c r="R144" i="1"/>
  <c r="AZ144" i="1" s="1"/>
  <c r="R145" i="1"/>
  <c r="R146" i="1"/>
  <c r="R147" i="1"/>
  <c r="R148" i="1"/>
  <c r="AZ148" i="1" s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AZ176" i="1" s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AZ196" i="1" s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AZ228" i="1" s="1"/>
  <c r="R229" i="1"/>
  <c r="R230" i="1"/>
  <c r="R231" i="1"/>
  <c r="R232" i="1"/>
  <c r="R233" i="1"/>
  <c r="R234" i="1"/>
  <c r="R235" i="1"/>
  <c r="R236" i="1"/>
  <c r="R237" i="1"/>
  <c r="R238" i="1"/>
  <c r="R239" i="1"/>
  <c r="R240" i="1"/>
  <c r="AZ240" i="1" s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AO112" i="1" s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AO240" i="1" s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AN25" i="1" s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AN153" i="1" s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AM172" i="1" s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AM214" i="1" s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M5" i="1"/>
  <c r="M6" i="1"/>
  <c r="M7" i="1"/>
  <c r="M8" i="1"/>
  <c r="M9" i="1"/>
  <c r="M10" i="1"/>
  <c r="M11" i="1"/>
  <c r="M12" i="1"/>
  <c r="M13" i="1"/>
  <c r="M14" i="1"/>
  <c r="M15" i="1"/>
  <c r="AJ15" i="1" s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AK35" i="1" s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AI56" i="1" s="1"/>
  <c r="M57" i="1"/>
  <c r="M58" i="1"/>
  <c r="M59" i="1"/>
  <c r="M60" i="1"/>
  <c r="M61" i="1"/>
  <c r="M62" i="1"/>
  <c r="M63" i="1"/>
  <c r="AJ63" i="1" s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AJ79" i="1" s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AI104" i="1" s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AI120" i="1" s="1"/>
  <c r="M121" i="1"/>
  <c r="M122" i="1"/>
  <c r="M123" i="1"/>
  <c r="M124" i="1"/>
  <c r="M125" i="1"/>
  <c r="M126" i="1"/>
  <c r="M127" i="1"/>
  <c r="AJ127" i="1" s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AJ143" i="1" s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AI168" i="1" s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AI184" i="1" s="1"/>
  <c r="M185" i="1"/>
  <c r="M186" i="1"/>
  <c r="M187" i="1"/>
  <c r="M188" i="1"/>
  <c r="M189" i="1"/>
  <c r="M190" i="1"/>
  <c r="M191" i="1"/>
  <c r="AJ191" i="1" s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AJ207" i="1" s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AI232" i="1" s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AI248" i="1" s="1"/>
  <c r="M249" i="1"/>
  <c r="M250" i="1"/>
  <c r="M251" i="1"/>
  <c r="M252" i="1"/>
  <c r="M253" i="1"/>
  <c r="M254" i="1"/>
  <c r="M255" i="1"/>
  <c r="AJ255" i="1" s="1"/>
  <c r="M256" i="1"/>
  <c r="M257" i="1"/>
  <c r="M258" i="1"/>
  <c r="M259" i="1"/>
  <c r="L5" i="1"/>
  <c r="L6" i="1"/>
  <c r="L7" i="1"/>
  <c r="L8" i="1"/>
  <c r="L9" i="1"/>
  <c r="L10" i="1"/>
  <c r="AG10" i="1" s="1"/>
  <c r="L11" i="1"/>
  <c r="L12" i="1"/>
  <c r="L13" i="1"/>
  <c r="L14" i="1"/>
  <c r="L15" i="1"/>
  <c r="L16" i="1"/>
  <c r="AF16" i="1" s="1"/>
  <c r="L17" i="1"/>
  <c r="L18" i="1"/>
  <c r="L19" i="1"/>
  <c r="L20" i="1"/>
  <c r="L21" i="1"/>
  <c r="L22" i="1"/>
  <c r="L23" i="1"/>
  <c r="L24" i="1"/>
  <c r="AF24" i="1" s="1"/>
  <c r="L25" i="1"/>
  <c r="L26" i="1"/>
  <c r="L27" i="1"/>
  <c r="L28" i="1"/>
  <c r="L29" i="1"/>
  <c r="L30" i="1"/>
  <c r="L31" i="1"/>
  <c r="L32" i="1"/>
  <c r="L33" i="1"/>
  <c r="AH33" i="1" s="1"/>
  <c r="L34" i="1"/>
  <c r="L35" i="1"/>
  <c r="L36" i="1"/>
  <c r="L37" i="1"/>
  <c r="L38" i="1"/>
  <c r="L39" i="1"/>
  <c r="L40" i="1"/>
  <c r="L41" i="1"/>
  <c r="L42" i="1"/>
  <c r="AG42" i="1" s="1"/>
  <c r="L43" i="1"/>
  <c r="L44" i="1"/>
  <c r="L45" i="1"/>
  <c r="L46" i="1"/>
  <c r="L47" i="1"/>
  <c r="L48" i="1"/>
  <c r="AF48" i="1" s="1"/>
  <c r="L49" i="1"/>
  <c r="L50" i="1"/>
  <c r="L51" i="1"/>
  <c r="L52" i="1"/>
  <c r="L53" i="1"/>
  <c r="L54" i="1"/>
  <c r="L55" i="1"/>
  <c r="L56" i="1"/>
  <c r="AF56" i="1" s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AF80" i="1" s="1"/>
  <c r="L81" i="1"/>
  <c r="L82" i="1"/>
  <c r="L83" i="1"/>
  <c r="L84" i="1"/>
  <c r="L85" i="1"/>
  <c r="L86" i="1"/>
  <c r="L87" i="1"/>
  <c r="L88" i="1"/>
  <c r="AF88" i="1" s="1"/>
  <c r="L89" i="1"/>
  <c r="L90" i="1"/>
  <c r="L91" i="1"/>
  <c r="L92" i="1"/>
  <c r="L93" i="1"/>
  <c r="L94" i="1"/>
  <c r="L95" i="1"/>
  <c r="L96" i="1"/>
  <c r="L97" i="1"/>
  <c r="AH97" i="1" s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AF112" i="1" s="1"/>
  <c r="L113" i="1"/>
  <c r="L114" i="1"/>
  <c r="L115" i="1"/>
  <c r="L116" i="1"/>
  <c r="L117" i="1"/>
  <c r="L118" i="1"/>
  <c r="L119" i="1"/>
  <c r="L120" i="1"/>
  <c r="AF120" i="1" s="1"/>
  <c r="L121" i="1"/>
  <c r="L122" i="1"/>
  <c r="AG122" i="1" s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AG138" i="1" s="1"/>
  <c r="L139" i="1"/>
  <c r="L140" i="1"/>
  <c r="L141" i="1"/>
  <c r="L142" i="1"/>
  <c r="L143" i="1"/>
  <c r="L144" i="1"/>
  <c r="AF144" i="1" s="1"/>
  <c r="L145" i="1"/>
  <c r="AH145" i="1" s="1"/>
  <c r="L146" i="1"/>
  <c r="L147" i="1"/>
  <c r="L148" i="1"/>
  <c r="L149" i="1"/>
  <c r="L150" i="1"/>
  <c r="L151" i="1"/>
  <c r="L152" i="1"/>
  <c r="AF152" i="1" s="1"/>
  <c r="L153" i="1"/>
  <c r="L154" i="1"/>
  <c r="L155" i="1"/>
  <c r="L156" i="1"/>
  <c r="L157" i="1"/>
  <c r="L158" i="1"/>
  <c r="L159" i="1"/>
  <c r="L160" i="1"/>
  <c r="L161" i="1"/>
  <c r="AH161" i="1" s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AF176" i="1" s="1"/>
  <c r="L177" i="1"/>
  <c r="L178" i="1"/>
  <c r="L179" i="1"/>
  <c r="L180" i="1"/>
  <c r="L181" i="1"/>
  <c r="L182" i="1"/>
  <c r="L183" i="1"/>
  <c r="L184" i="1"/>
  <c r="AF184" i="1" s="1"/>
  <c r="L185" i="1"/>
  <c r="L186" i="1"/>
  <c r="AG186" i="1" s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AF208" i="1" s="1"/>
  <c r="L209" i="1"/>
  <c r="L210" i="1"/>
  <c r="L211" i="1"/>
  <c r="L212" i="1"/>
  <c r="L213" i="1"/>
  <c r="L214" i="1"/>
  <c r="L215" i="1"/>
  <c r="L216" i="1"/>
  <c r="AF216" i="1" s="1"/>
  <c r="L217" i="1"/>
  <c r="L218" i="1"/>
  <c r="L219" i="1"/>
  <c r="L220" i="1"/>
  <c r="L221" i="1"/>
  <c r="L222" i="1"/>
  <c r="L223" i="1"/>
  <c r="L224" i="1"/>
  <c r="L225" i="1"/>
  <c r="AH225" i="1" s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AF240" i="1" s="1"/>
  <c r="L241" i="1"/>
  <c r="L242" i="1"/>
  <c r="L243" i="1"/>
  <c r="L244" i="1"/>
  <c r="L245" i="1"/>
  <c r="L246" i="1"/>
  <c r="L247" i="1"/>
  <c r="L248" i="1"/>
  <c r="AF248" i="1" s="1"/>
  <c r="L249" i="1"/>
  <c r="L250" i="1"/>
  <c r="L251" i="1"/>
  <c r="L252" i="1"/>
  <c r="L253" i="1"/>
  <c r="L254" i="1"/>
  <c r="L255" i="1"/>
  <c r="L256" i="1"/>
  <c r="L257" i="1"/>
  <c r="L258" i="1"/>
  <c r="L259" i="1"/>
  <c r="K5" i="1"/>
  <c r="K6" i="1"/>
  <c r="K7" i="1"/>
  <c r="K8" i="1"/>
  <c r="Y8" i="1" s="1"/>
  <c r="K9" i="1"/>
  <c r="K10" i="1"/>
  <c r="K11" i="1"/>
  <c r="K12" i="1"/>
  <c r="Y12" i="1" s="1"/>
  <c r="K13" i="1"/>
  <c r="K14" i="1"/>
  <c r="K15" i="1"/>
  <c r="K16" i="1"/>
  <c r="K17" i="1"/>
  <c r="K18" i="1"/>
  <c r="K19" i="1"/>
  <c r="K20" i="1"/>
  <c r="AD20" i="1" s="1"/>
  <c r="K21" i="1"/>
  <c r="K22" i="1"/>
  <c r="K23" i="1"/>
  <c r="K24" i="1"/>
  <c r="Y24" i="1" s="1"/>
  <c r="K25" i="1"/>
  <c r="K26" i="1"/>
  <c r="K27" i="1"/>
  <c r="K28" i="1"/>
  <c r="Y28" i="1" s="1"/>
  <c r="K29" i="1"/>
  <c r="K30" i="1"/>
  <c r="AD30" i="1" s="1"/>
  <c r="K31" i="1"/>
  <c r="K32" i="1"/>
  <c r="K33" i="1"/>
  <c r="AE33" i="1" s="1"/>
  <c r="K34" i="1"/>
  <c r="K35" i="1"/>
  <c r="K36" i="1"/>
  <c r="Y36" i="1" s="1"/>
  <c r="K37" i="1"/>
  <c r="K38" i="1"/>
  <c r="K39" i="1"/>
  <c r="K40" i="1"/>
  <c r="Y40" i="1" s="1"/>
  <c r="K41" i="1"/>
  <c r="K42" i="1"/>
  <c r="K43" i="1"/>
  <c r="K44" i="1"/>
  <c r="Y44" i="1" s="1"/>
  <c r="K45" i="1"/>
  <c r="K46" i="1"/>
  <c r="K47" i="1"/>
  <c r="K48" i="1"/>
  <c r="K49" i="1"/>
  <c r="K50" i="1"/>
  <c r="K51" i="1"/>
  <c r="K52" i="1"/>
  <c r="Y52" i="1" s="1"/>
  <c r="K53" i="1"/>
  <c r="K54" i="1"/>
  <c r="K55" i="1"/>
  <c r="K56" i="1"/>
  <c r="Y56" i="1" s="1"/>
  <c r="K57" i="1"/>
  <c r="K58" i="1"/>
  <c r="K59" i="1"/>
  <c r="K60" i="1"/>
  <c r="Y60" i="1" s="1"/>
  <c r="K61" i="1"/>
  <c r="K62" i="1"/>
  <c r="K63" i="1"/>
  <c r="K64" i="1"/>
  <c r="K65" i="1"/>
  <c r="K66" i="1"/>
  <c r="K67" i="1"/>
  <c r="K68" i="1"/>
  <c r="Y68" i="1" s="1"/>
  <c r="K69" i="1"/>
  <c r="K70" i="1"/>
  <c r="K71" i="1"/>
  <c r="K72" i="1"/>
  <c r="Y72" i="1" s="1"/>
  <c r="K73" i="1"/>
  <c r="K74" i="1"/>
  <c r="K75" i="1"/>
  <c r="K76" i="1"/>
  <c r="Y76" i="1" s="1"/>
  <c r="K77" i="1"/>
  <c r="K78" i="1"/>
  <c r="K79" i="1"/>
  <c r="K80" i="1"/>
  <c r="K81" i="1"/>
  <c r="K82" i="1"/>
  <c r="K83" i="1"/>
  <c r="K84" i="1"/>
  <c r="AD84" i="1" s="1"/>
  <c r="K85" i="1"/>
  <c r="K86" i="1"/>
  <c r="K87" i="1"/>
  <c r="AC87" i="1" s="1"/>
  <c r="K88" i="1"/>
  <c r="Y88" i="1" s="1"/>
  <c r="K89" i="1"/>
  <c r="K90" i="1"/>
  <c r="K91" i="1"/>
  <c r="K92" i="1"/>
  <c r="Y92" i="1" s="1"/>
  <c r="K93" i="1"/>
  <c r="K94" i="1"/>
  <c r="AD94" i="1" s="1"/>
  <c r="K95" i="1"/>
  <c r="K96" i="1"/>
  <c r="AE96" i="1" s="1"/>
  <c r="K97" i="1"/>
  <c r="K98" i="1"/>
  <c r="K99" i="1"/>
  <c r="K100" i="1"/>
  <c r="Y100" i="1" s="1"/>
  <c r="K101" i="1"/>
  <c r="K102" i="1"/>
  <c r="K103" i="1"/>
  <c r="K104" i="1"/>
  <c r="Y104" i="1" s="1"/>
  <c r="K105" i="1"/>
  <c r="K106" i="1"/>
  <c r="K107" i="1"/>
  <c r="K108" i="1"/>
  <c r="Y108" i="1" s="1"/>
  <c r="K109" i="1"/>
  <c r="K110" i="1"/>
  <c r="K111" i="1"/>
  <c r="K112" i="1"/>
  <c r="AE112" i="1" s="1"/>
  <c r="K113" i="1"/>
  <c r="K114" i="1"/>
  <c r="K115" i="1"/>
  <c r="K116" i="1"/>
  <c r="Y116" i="1" s="1"/>
  <c r="K117" i="1"/>
  <c r="K118" i="1"/>
  <c r="K119" i="1"/>
  <c r="K120" i="1"/>
  <c r="Y120" i="1" s="1"/>
  <c r="K121" i="1"/>
  <c r="K122" i="1"/>
  <c r="K123" i="1"/>
  <c r="K124" i="1"/>
  <c r="Y124" i="1" s="1"/>
  <c r="K125" i="1"/>
  <c r="K126" i="1"/>
  <c r="K127" i="1"/>
  <c r="K128" i="1"/>
  <c r="K129" i="1"/>
  <c r="K130" i="1"/>
  <c r="K131" i="1"/>
  <c r="K132" i="1"/>
  <c r="Y132" i="1" s="1"/>
  <c r="K133" i="1"/>
  <c r="K134" i="1"/>
  <c r="K135" i="1"/>
  <c r="AC135" i="1" s="1"/>
  <c r="K136" i="1"/>
  <c r="Y136" i="1" s="1"/>
  <c r="K137" i="1"/>
  <c r="K138" i="1"/>
  <c r="K139" i="1"/>
  <c r="K140" i="1"/>
  <c r="Y140" i="1" s="1"/>
  <c r="K141" i="1"/>
  <c r="K142" i="1"/>
  <c r="K143" i="1"/>
  <c r="K144" i="1"/>
  <c r="K145" i="1"/>
  <c r="K146" i="1"/>
  <c r="K147" i="1"/>
  <c r="K148" i="1"/>
  <c r="AD148" i="1" s="1"/>
  <c r="K149" i="1"/>
  <c r="K150" i="1"/>
  <c r="K151" i="1"/>
  <c r="AC151" i="1" s="1"/>
  <c r="K152" i="1"/>
  <c r="Y152" i="1" s="1"/>
  <c r="K153" i="1"/>
  <c r="K154" i="1"/>
  <c r="K155" i="1"/>
  <c r="AE155" i="1" s="1"/>
  <c r="K156" i="1"/>
  <c r="Y156" i="1" s="1"/>
  <c r="K157" i="1"/>
  <c r="K158" i="1"/>
  <c r="AD158" i="1" s="1"/>
  <c r="K159" i="1"/>
  <c r="K160" i="1"/>
  <c r="AE160" i="1" s="1"/>
  <c r="K161" i="1"/>
  <c r="K162" i="1"/>
  <c r="K163" i="1"/>
  <c r="K164" i="1"/>
  <c r="K165" i="1"/>
  <c r="K166" i="1"/>
  <c r="K167" i="1"/>
  <c r="AC167" i="1" s="1"/>
  <c r="K168" i="1"/>
  <c r="Y168" i="1" s="1"/>
  <c r="K169" i="1"/>
  <c r="K170" i="1"/>
  <c r="K171" i="1"/>
  <c r="K172" i="1"/>
  <c r="Y172" i="1" s="1"/>
  <c r="K173" i="1"/>
  <c r="K174" i="1"/>
  <c r="K175" i="1"/>
  <c r="K176" i="1"/>
  <c r="K177" i="1"/>
  <c r="K178" i="1"/>
  <c r="K179" i="1"/>
  <c r="K180" i="1"/>
  <c r="Y180" i="1" s="1"/>
  <c r="K181" i="1"/>
  <c r="K182" i="1"/>
  <c r="K183" i="1"/>
  <c r="K184" i="1"/>
  <c r="Y184" i="1" s="1"/>
  <c r="K185" i="1"/>
  <c r="K186" i="1"/>
  <c r="K187" i="1"/>
  <c r="K188" i="1"/>
  <c r="Y188" i="1" s="1"/>
  <c r="K189" i="1"/>
  <c r="K190" i="1"/>
  <c r="K191" i="1"/>
  <c r="K192" i="1"/>
  <c r="AE192" i="1" s="1"/>
  <c r="K193" i="1"/>
  <c r="K194" i="1"/>
  <c r="K195" i="1"/>
  <c r="K196" i="1"/>
  <c r="K197" i="1"/>
  <c r="K198" i="1"/>
  <c r="K199" i="1"/>
  <c r="AC199" i="1" s="1"/>
  <c r="K200" i="1"/>
  <c r="Y200" i="1" s="1"/>
  <c r="K201" i="1"/>
  <c r="K202" i="1"/>
  <c r="K203" i="1"/>
  <c r="K204" i="1"/>
  <c r="Y204" i="1" s="1"/>
  <c r="K205" i="1"/>
  <c r="K206" i="1"/>
  <c r="K207" i="1"/>
  <c r="K208" i="1"/>
  <c r="K209" i="1"/>
  <c r="K210" i="1"/>
  <c r="K211" i="1"/>
  <c r="K212" i="1"/>
  <c r="AD212" i="1" s="1"/>
  <c r="K213" i="1"/>
  <c r="K214" i="1"/>
  <c r="K215" i="1"/>
  <c r="AC215" i="1" s="1"/>
  <c r="K216" i="1"/>
  <c r="Y216" i="1" s="1"/>
  <c r="K217" i="1"/>
  <c r="AD217" i="1" s="1"/>
  <c r="K218" i="1"/>
  <c r="K219" i="1"/>
  <c r="K220" i="1"/>
  <c r="Y220" i="1" s="1"/>
  <c r="K221" i="1"/>
  <c r="K222" i="1"/>
  <c r="AD222" i="1" s="1"/>
  <c r="K223" i="1"/>
  <c r="K224" i="1"/>
  <c r="AE224" i="1" s="1"/>
  <c r="K225" i="1"/>
  <c r="K226" i="1"/>
  <c r="K227" i="1"/>
  <c r="K228" i="1"/>
  <c r="K229" i="1"/>
  <c r="K230" i="1"/>
  <c r="K231" i="1"/>
  <c r="AC231" i="1" s="1"/>
  <c r="K232" i="1"/>
  <c r="Y232" i="1" s="1"/>
  <c r="K233" i="1"/>
  <c r="K234" i="1"/>
  <c r="K235" i="1"/>
  <c r="K236" i="1"/>
  <c r="Y236" i="1" s="1"/>
  <c r="K237" i="1"/>
  <c r="K238" i="1"/>
  <c r="K239" i="1"/>
  <c r="K240" i="1"/>
  <c r="K241" i="1"/>
  <c r="K242" i="1"/>
  <c r="K243" i="1"/>
  <c r="K244" i="1"/>
  <c r="Y244" i="1" s="1"/>
  <c r="K245" i="1"/>
  <c r="K246" i="1"/>
  <c r="K247" i="1"/>
  <c r="K248" i="1"/>
  <c r="Y248" i="1" s="1"/>
  <c r="K249" i="1"/>
  <c r="K250" i="1"/>
  <c r="K251" i="1"/>
  <c r="K252" i="1"/>
  <c r="Y252" i="1" s="1"/>
  <c r="K253" i="1"/>
  <c r="K254" i="1"/>
  <c r="K255" i="1"/>
  <c r="K256" i="1"/>
  <c r="AE256" i="1" s="1"/>
  <c r="K257" i="1"/>
  <c r="K258" i="1"/>
  <c r="K259" i="1"/>
  <c r="J5" i="1"/>
  <c r="J6" i="1"/>
  <c r="J7" i="1"/>
  <c r="J8" i="1"/>
  <c r="X8" i="1" s="1"/>
  <c r="J9" i="1"/>
  <c r="J10" i="1"/>
  <c r="J11" i="1"/>
  <c r="J12" i="1"/>
  <c r="J13" i="1"/>
  <c r="J14" i="1"/>
  <c r="Z14" i="1" s="1"/>
  <c r="J15" i="1"/>
  <c r="J16" i="1"/>
  <c r="J17" i="1"/>
  <c r="J18" i="1"/>
  <c r="J19" i="1"/>
  <c r="J20" i="1"/>
  <c r="X20" i="1" s="1"/>
  <c r="J21" i="1"/>
  <c r="J22" i="1"/>
  <c r="AB22" i="1" s="1"/>
  <c r="J23" i="1"/>
  <c r="J24" i="1"/>
  <c r="J25" i="1"/>
  <c r="J26" i="1"/>
  <c r="J27" i="1"/>
  <c r="J28" i="1"/>
  <c r="J29" i="1"/>
  <c r="J30" i="1"/>
  <c r="Z30" i="1" s="1"/>
  <c r="J31" i="1"/>
  <c r="J32" i="1"/>
  <c r="J33" i="1"/>
  <c r="J34" i="1"/>
  <c r="J35" i="1"/>
  <c r="J36" i="1"/>
  <c r="X36" i="1" s="1"/>
  <c r="J37" i="1"/>
  <c r="J38" i="1"/>
  <c r="J39" i="1"/>
  <c r="J40" i="1"/>
  <c r="X40" i="1" s="1"/>
  <c r="J41" i="1"/>
  <c r="J42" i="1"/>
  <c r="J43" i="1"/>
  <c r="J44" i="1"/>
  <c r="J45" i="1"/>
  <c r="J46" i="1"/>
  <c r="Z46" i="1" s="1"/>
  <c r="J47" i="1"/>
  <c r="J48" i="1"/>
  <c r="AB48" i="1" s="1"/>
  <c r="J49" i="1"/>
  <c r="J50" i="1"/>
  <c r="J51" i="1"/>
  <c r="J52" i="1"/>
  <c r="J53" i="1"/>
  <c r="J54" i="1"/>
  <c r="J55" i="1"/>
  <c r="J56" i="1"/>
  <c r="X56" i="1" s="1"/>
  <c r="J57" i="1"/>
  <c r="J58" i="1"/>
  <c r="J59" i="1"/>
  <c r="J60" i="1"/>
  <c r="J61" i="1"/>
  <c r="J62" i="1"/>
  <c r="Z62" i="1" s="1"/>
  <c r="J63" i="1"/>
  <c r="J64" i="1"/>
  <c r="AB64" i="1" s="1"/>
  <c r="J65" i="1"/>
  <c r="J66" i="1"/>
  <c r="J67" i="1"/>
  <c r="J68" i="1"/>
  <c r="X68" i="1" s="1"/>
  <c r="J69" i="1"/>
  <c r="J70" i="1"/>
  <c r="J71" i="1"/>
  <c r="J72" i="1"/>
  <c r="J73" i="1"/>
  <c r="J74" i="1"/>
  <c r="J75" i="1"/>
  <c r="J76" i="1"/>
  <c r="J77" i="1"/>
  <c r="J78" i="1"/>
  <c r="Z78" i="1" s="1"/>
  <c r="J79" i="1"/>
  <c r="J80" i="1"/>
  <c r="J81" i="1"/>
  <c r="J82" i="1"/>
  <c r="J83" i="1"/>
  <c r="J84" i="1"/>
  <c r="J85" i="1"/>
  <c r="J86" i="1"/>
  <c r="AB86" i="1" s="1"/>
  <c r="J87" i="1"/>
  <c r="J88" i="1"/>
  <c r="X88" i="1" s="1"/>
  <c r="J89" i="1"/>
  <c r="J90" i="1"/>
  <c r="J91" i="1"/>
  <c r="J92" i="1"/>
  <c r="J93" i="1"/>
  <c r="J94" i="1"/>
  <c r="Z94" i="1" s="1"/>
  <c r="J95" i="1"/>
  <c r="J96" i="1"/>
  <c r="J97" i="1"/>
  <c r="J98" i="1"/>
  <c r="J99" i="1"/>
  <c r="J100" i="1"/>
  <c r="J101" i="1"/>
  <c r="J102" i="1"/>
  <c r="J103" i="1"/>
  <c r="J104" i="1"/>
  <c r="X104" i="1" s="1"/>
  <c r="J105" i="1"/>
  <c r="J106" i="1"/>
  <c r="J107" i="1"/>
  <c r="J108" i="1"/>
  <c r="J109" i="1"/>
  <c r="J110" i="1"/>
  <c r="Z110" i="1" s="1"/>
  <c r="J111" i="1"/>
  <c r="J112" i="1"/>
  <c r="AB112" i="1" s="1"/>
  <c r="J113" i="1"/>
  <c r="J114" i="1"/>
  <c r="J115" i="1"/>
  <c r="J116" i="1"/>
  <c r="X116" i="1" s="1"/>
  <c r="J117" i="1"/>
  <c r="J118" i="1"/>
  <c r="J119" i="1"/>
  <c r="J120" i="1"/>
  <c r="J121" i="1"/>
  <c r="J122" i="1"/>
  <c r="J123" i="1"/>
  <c r="J124" i="1"/>
  <c r="J125" i="1"/>
  <c r="J126" i="1"/>
  <c r="Z126" i="1" s="1"/>
  <c r="J127" i="1"/>
  <c r="J128" i="1"/>
  <c r="X128" i="1" s="1"/>
  <c r="J129" i="1"/>
  <c r="J130" i="1"/>
  <c r="J131" i="1"/>
  <c r="J132" i="1"/>
  <c r="J133" i="1"/>
  <c r="J134" i="1"/>
  <c r="J135" i="1"/>
  <c r="J136" i="1"/>
  <c r="X136" i="1" s="1"/>
  <c r="J137" i="1"/>
  <c r="J138" i="1"/>
  <c r="J139" i="1"/>
  <c r="J140" i="1"/>
  <c r="X140" i="1" s="1"/>
  <c r="J141" i="1"/>
  <c r="J142" i="1"/>
  <c r="Z142" i="1" s="1"/>
  <c r="J143" i="1"/>
  <c r="J144" i="1"/>
  <c r="J145" i="1"/>
  <c r="J146" i="1"/>
  <c r="J147" i="1"/>
  <c r="J148" i="1"/>
  <c r="X148" i="1" s="1"/>
  <c r="J149" i="1"/>
  <c r="J150" i="1"/>
  <c r="AB150" i="1" s="1"/>
  <c r="J151" i="1"/>
  <c r="J152" i="1"/>
  <c r="X152" i="1" s="1"/>
  <c r="J153" i="1"/>
  <c r="J154" i="1"/>
  <c r="J155" i="1"/>
  <c r="J156" i="1"/>
  <c r="J157" i="1"/>
  <c r="J158" i="1"/>
  <c r="Z158" i="1" s="1"/>
  <c r="J159" i="1"/>
  <c r="J160" i="1"/>
  <c r="X160" i="1" s="1"/>
  <c r="J161" i="1"/>
  <c r="J162" i="1"/>
  <c r="J163" i="1"/>
  <c r="J164" i="1"/>
  <c r="J165" i="1"/>
  <c r="J166" i="1"/>
  <c r="J167" i="1"/>
  <c r="J168" i="1"/>
  <c r="J169" i="1"/>
  <c r="J170" i="1"/>
  <c r="J171" i="1"/>
  <c r="AB171" i="1" s="1"/>
  <c r="J172" i="1"/>
  <c r="X172" i="1" s="1"/>
  <c r="J173" i="1"/>
  <c r="J174" i="1"/>
  <c r="Z174" i="1" s="1"/>
  <c r="J175" i="1"/>
  <c r="J176" i="1"/>
  <c r="J177" i="1"/>
  <c r="J178" i="1"/>
  <c r="J179" i="1"/>
  <c r="J180" i="1"/>
  <c r="J181" i="1"/>
  <c r="J182" i="1"/>
  <c r="J183" i="1"/>
  <c r="J184" i="1"/>
  <c r="X184" i="1" s="1"/>
  <c r="J185" i="1"/>
  <c r="J186" i="1"/>
  <c r="J187" i="1"/>
  <c r="J188" i="1"/>
  <c r="J189" i="1"/>
  <c r="J190" i="1"/>
  <c r="Z190" i="1" s="1"/>
  <c r="J191" i="1"/>
  <c r="J192" i="1"/>
  <c r="J193" i="1"/>
  <c r="J194" i="1"/>
  <c r="J195" i="1"/>
  <c r="J196" i="1"/>
  <c r="X196" i="1" s="1"/>
  <c r="J197" i="1"/>
  <c r="J198" i="1"/>
  <c r="J199" i="1"/>
  <c r="J200" i="1"/>
  <c r="X200" i="1" s="1"/>
  <c r="J201" i="1"/>
  <c r="J202" i="1"/>
  <c r="J203" i="1"/>
  <c r="J204" i="1"/>
  <c r="J205" i="1"/>
  <c r="J206" i="1"/>
  <c r="Z206" i="1" s="1"/>
  <c r="J207" i="1"/>
  <c r="J208" i="1"/>
  <c r="J209" i="1"/>
  <c r="J210" i="1"/>
  <c r="J211" i="1"/>
  <c r="J212" i="1"/>
  <c r="J213" i="1"/>
  <c r="J214" i="1"/>
  <c r="AB214" i="1" s="1"/>
  <c r="J215" i="1"/>
  <c r="J216" i="1"/>
  <c r="J217" i="1"/>
  <c r="J218" i="1"/>
  <c r="J219" i="1"/>
  <c r="J220" i="1"/>
  <c r="X220" i="1" s="1"/>
  <c r="J221" i="1"/>
  <c r="J222" i="1"/>
  <c r="Z222" i="1" s="1"/>
  <c r="J223" i="1"/>
  <c r="J224" i="1"/>
  <c r="J225" i="1"/>
  <c r="J226" i="1"/>
  <c r="J227" i="1"/>
  <c r="J228" i="1"/>
  <c r="J229" i="1"/>
  <c r="J230" i="1"/>
  <c r="J231" i="1"/>
  <c r="J232" i="1"/>
  <c r="X232" i="1" s="1"/>
  <c r="J233" i="1"/>
  <c r="J234" i="1"/>
  <c r="J235" i="1"/>
  <c r="J236" i="1"/>
  <c r="J237" i="1"/>
  <c r="J238" i="1"/>
  <c r="Z238" i="1" s="1"/>
  <c r="J239" i="1"/>
  <c r="J240" i="1"/>
  <c r="AB240" i="1" s="1"/>
  <c r="J241" i="1"/>
  <c r="J242" i="1"/>
  <c r="J243" i="1"/>
  <c r="J244" i="1"/>
  <c r="J245" i="1"/>
  <c r="J246" i="1"/>
  <c r="J247" i="1"/>
  <c r="J248" i="1"/>
  <c r="J249" i="1"/>
  <c r="J250" i="1"/>
  <c r="J251" i="1"/>
  <c r="J252" i="1"/>
  <c r="X252" i="1" s="1"/>
  <c r="J253" i="1"/>
  <c r="J254" i="1"/>
  <c r="Z254" i="1" s="1"/>
  <c r="J255" i="1"/>
  <c r="J256" i="1"/>
  <c r="J257" i="1"/>
  <c r="J258" i="1"/>
  <c r="J259" i="1"/>
  <c r="I5" i="1"/>
  <c r="W5" i="1" s="1"/>
  <c r="I6" i="1"/>
  <c r="I7" i="1"/>
  <c r="I8" i="1"/>
  <c r="W8" i="1" s="1"/>
  <c r="I9" i="1"/>
  <c r="W9" i="1" s="1"/>
  <c r="I10" i="1"/>
  <c r="I11" i="1"/>
  <c r="I12" i="1"/>
  <c r="W12" i="1" s="1"/>
  <c r="I13" i="1"/>
  <c r="W13" i="1" s="1"/>
  <c r="I14" i="1"/>
  <c r="I15" i="1"/>
  <c r="I16" i="1"/>
  <c r="W16" i="1" s="1"/>
  <c r="I17" i="1"/>
  <c r="W17" i="1" s="1"/>
  <c r="I18" i="1"/>
  <c r="I19" i="1"/>
  <c r="I20" i="1"/>
  <c r="W20" i="1" s="1"/>
  <c r="I21" i="1"/>
  <c r="W21" i="1" s="1"/>
  <c r="I22" i="1"/>
  <c r="I23" i="1"/>
  <c r="I24" i="1"/>
  <c r="W24" i="1" s="1"/>
  <c r="I25" i="1"/>
  <c r="W25" i="1" s="1"/>
  <c r="I26" i="1"/>
  <c r="I27" i="1"/>
  <c r="I28" i="1"/>
  <c r="W28" i="1" s="1"/>
  <c r="I29" i="1"/>
  <c r="W29" i="1" s="1"/>
  <c r="I30" i="1"/>
  <c r="I31" i="1"/>
  <c r="I32" i="1"/>
  <c r="W32" i="1" s="1"/>
  <c r="I33" i="1"/>
  <c r="W33" i="1" s="1"/>
  <c r="I34" i="1"/>
  <c r="I35" i="1"/>
  <c r="I36" i="1"/>
  <c r="W36" i="1" s="1"/>
  <c r="I37" i="1"/>
  <c r="W37" i="1" s="1"/>
  <c r="I38" i="1"/>
  <c r="I39" i="1"/>
  <c r="I40" i="1"/>
  <c r="W40" i="1" s="1"/>
  <c r="I41" i="1"/>
  <c r="W41" i="1" s="1"/>
  <c r="I42" i="1"/>
  <c r="I43" i="1"/>
  <c r="I44" i="1"/>
  <c r="W44" i="1" s="1"/>
  <c r="I45" i="1"/>
  <c r="W45" i="1" s="1"/>
  <c r="I46" i="1"/>
  <c r="I47" i="1"/>
  <c r="I48" i="1"/>
  <c r="W48" i="1" s="1"/>
  <c r="I49" i="1"/>
  <c r="W49" i="1" s="1"/>
  <c r="I50" i="1"/>
  <c r="I51" i="1"/>
  <c r="I52" i="1"/>
  <c r="W52" i="1" s="1"/>
  <c r="I53" i="1"/>
  <c r="W53" i="1" s="1"/>
  <c r="I54" i="1"/>
  <c r="I55" i="1"/>
  <c r="I56" i="1"/>
  <c r="W56" i="1" s="1"/>
  <c r="I57" i="1"/>
  <c r="W57" i="1" s="1"/>
  <c r="I58" i="1"/>
  <c r="I59" i="1"/>
  <c r="I60" i="1"/>
  <c r="W60" i="1" s="1"/>
  <c r="I61" i="1"/>
  <c r="W61" i="1" s="1"/>
  <c r="I62" i="1"/>
  <c r="I63" i="1"/>
  <c r="I64" i="1"/>
  <c r="W64" i="1" s="1"/>
  <c r="I65" i="1"/>
  <c r="W65" i="1" s="1"/>
  <c r="I66" i="1"/>
  <c r="I67" i="1"/>
  <c r="I68" i="1"/>
  <c r="W68" i="1" s="1"/>
  <c r="I69" i="1"/>
  <c r="W69" i="1" s="1"/>
  <c r="I70" i="1"/>
  <c r="I71" i="1"/>
  <c r="I72" i="1"/>
  <c r="W72" i="1" s="1"/>
  <c r="I73" i="1"/>
  <c r="W73" i="1" s="1"/>
  <c r="I74" i="1"/>
  <c r="I75" i="1"/>
  <c r="I76" i="1"/>
  <c r="W76" i="1" s="1"/>
  <c r="I77" i="1"/>
  <c r="W77" i="1" s="1"/>
  <c r="I78" i="1"/>
  <c r="I79" i="1"/>
  <c r="I80" i="1"/>
  <c r="W80" i="1" s="1"/>
  <c r="I81" i="1"/>
  <c r="W81" i="1" s="1"/>
  <c r="I82" i="1"/>
  <c r="I83" i="1"/>
  <c r="I84" i="1"/>
  <c r="W84" i="1" s="1"/>
  <c r="I85" i="1"/>
  <c r="W85" i="1" s="1"/>
  <c r="I86" i="1"/>
  <c r="I87" i="1"/>
  <c r="I88" i="1"/>
  <c r="W88" i="1" s="1"/>
  <c r="I89" i="1"/>
  <c r="W89" i="1" s="1"/>
  <c r="I90" i="1"/>
  <c r="I91" i="1"/>
  <c r="I92" i="1"/>
  <c r="W92" i="1" s="1"/>
  <c r="I93" i="1"/>
  <c r="W93" i="1" s="1"/>
  <c r="I94" i="1"/>
  <c r="I95" i="1"/>
  <c r="I96" i="1"/>
  <c r="W96" i="1" s="1"/>
  <c r="I97" i="1"/>
  <c r="W97" i="1" s="1"/>
  <c r="I98" i="1"/>
  <c r="I99" i="1"/>
  <c r="I100" i="1"/>
  <c r="W100" i="1" s="1"/>
  <c r="I101" i="1"/>
  <c r="W101" i="1" s="1"/>
  <c r="I102" i="1"/>
  <c r="I103" i="1"/>
  <c r="I104" i="1"/>
  <c r="W104" i="1" s="1"/>
  <c r="I105" i="1"/>
  <c r="W105" i="1" s="1"/>
  <c r="I106" i="1"/>
  <c r="I107" i="1"/>
  <c r="I108" i="1"/>
  <c r="W108" i="1" s="1"/>
  <c r="I109" i="1"/>
  <c r="I110" i="1"/>
  <c r="I111" i="1"/>
  <c r="I112" i="1"/>
  <c r="W112" i="1" s="1"/>
  <c r="I113" i="1"/>
  <c r="W113" i="1" s="1"/>
  <c r="I114" i="1"/>
  <c r="I115" i="1"/>
  <c r="I116" i="1"/>
  <c r="W116" i="1" s="1"/>
  <c r="I117" i="1"/>
  <c r="W117" i="1" s="1"/>
  <c r="I118" i="1"/>
  <c r="I119" i="1"/>
  <c r="I120" i="1"/>
  <c r="W120" i="1" s="1"/>
  <c r="I121" i="1"/>
  <c r="W121" i="1" s="1"/>
  <c r="I122" i="1"/>
  <c r="I123" i="1"/>
  <c r="I124" i="1"/>
  <c r="W124" i="1" s="1"/>
  <c r="I125" i="1"/>
  <c r="W125" i="1" s="1"/>
  <c r="I126" i="1"/>
  <c r="I127" i="1"/>
  <c r="I128" i="1"/>
  <c r="W128" i="1" s="1"/>
  <c r="I129" i="1"/>
  <c r="I130" i="1"/>
  <c r="I131" i="1"/>
  <c r="I132" i="1"/>
  <c r="W132" i="1" s="1"/>
  <c r="I133" i="1"/>
  <c r="I134" i="1"/>
  <c r="I135" i="1"/>
  <c r="I136" i="1"/>
  <c r="W136" i="1" s="1"/>
  <c r="I137" i="1"/>
  <c r="I138" i="1"/>
  <c r="I139" i="1"/>
  <c r="I140" i="1"/>
  <c r="W140" i="1" s="1"/>
  <c r="I141" i="1"/>
  <c r="I142" i="1"/>
  <c r="I143" i="1"/>
  <c r="I144" i="1"/>
  <c r="W144" i="1" s="1"/>
  <c r="I145" i="1"/>
  <c r="I146" i="1"/>
  <c r="I147" i="1"/>
  <c r="I148" i="1"/>
  <c r="W148" i="1" s="1"/>
  <c r="I149" i="1"/>
  <c r="I150" i="1"/>
  <c r="I151" i="1"/>
  <c r="I152" i="1"/>
  <c r="W152" i="1" s="1"/>
  <c r="I153" i="1"/>
  <c r="I154" i="1"/>
  <c r="I155" i="1"/>
  <c r="I156" i="1"/>
  <c r="W156" i="1" s="1"/>
  <c r="I157" i="1"/>
  <c r="I158" i="1"/>
  <c r="I159" i="1"/>
  <c r="I160" i="1"/>
  <c r="W160" i="1" s="1"/>
  <c r="I161" i="1"/>
  <c r="I162" i="1"/>
  <c r="I163" i="1"/>
  <c r="I164" i="1"/>
  <c r="W164" i="1" s="1"/>
  <c r="I165" i="1"/>
  <c r="I166" i="1"/>
  <c r="I167" i="1"/>
  <c r="I168" i="1"/>
  <c r="W168" i="1" s="1"/>
  <c r="I169" i="1"/>
  <c r="I170" i="1"/>
  <c r="I171" i="1"/>
  <c r="I172" i="1"/>
  <c r="W172" i="1" s="1"/>
  <c r="I173" i="1"/>
  <c r="I174" i="1"/>
  <c r="I175" i="1"/>
  <c r="I176" i="1"/>
  <c r="W176" i="1" s="1"/>
  <c r="I177" i="1"/>
  <c r="I178" i="1"/>
  <c r="I179" i="1"/>
  <c r="I180" i="1"/>
  <c r="W180" i="1" s="1"/>
  <c r="I181" i="1"/>
  <c r="I182" i="1"/>
  <c r="I183" i="1"/>
  <c r="I184" i="1"/>
  <c r="W184" i="1" s="1"/>
  <c r="I185" i="1"/>
  <c r="I186" i="1"/>
  <c r="I187" i="1"/>
  <c r="I188" i="1"/>
  <c r="W188" i="1" s="1"/>
  <c r="I189" i="1"/>
  <c r="I190" i="1"/>
  <c r="I191" i="1"/>
  <c r="I192" i="1"/>
  <c r="W192" i="1" s="1"/>
  <c r="I193" i="1"/>
  <c r="I194" i="1"/>
  <c r="I195" i="1"/>
  <c r="I196" i="1"/>
  <c r="W196" i="1" s="1"/>
  <c r="I197" i="1"/>
  <c r="I198" i="1"/>
  <c r="I199" i="1"/>
  <c r="I200" i="1"/>
  <c r="W200" i="1" s="1"/>
  <c r="I201" i="1"/>
  <c r="I202" i="1"/>
  <c r="I203" i="1"/>
  <c r="I204" i="1"/>
  <c r="W204" i="1" s="1"/>
  <c r="I205" i="1"/>
  <c r="I206" i="1"/>
  <c r="I207" i="1"/>
  <c r="I208" i="1"/>
  <c r="W208" i="1" s="1"/>
  <c r="I209" i="1"/>
  <c r="I210" i="1"/>
  <c r="I211" i="1"/>
  <c r="I212" i="1"/>
  <c r="W212" i="1" s="1"/>
  <c r="I213" i="1"/>
  <c r="I214" i="1"/>
  <c r="I215" i="1"/>
  <c r="I216" i="1"/>
  <c r="W216" i="1" s="1"/>
  <c r="I217" i="1"/>
  <c r="I218" i="1"/>
  <c r="I219" i="1"/>
  <c r="I220" i="1"/>
  <c r="W220" i="1" s="1"/>
  <c r="I221" i="1"/>
  <c r="I222" i="1"/>
  <c r="I223" i="1"/>
  <c r="I224" i="1"/>
  <c r="W224" i="1" s="1"/>
  <c r="I225" i="1"/>
  <c r="I226" i="1"/>
  <c r="I227" i="1"/>
  <c r="I228" i="1"/>
  <c r="W228" i="1" s="1"/>
  <c r="I229" i="1"/>
  <c r="I230" i="1"/>
  <c r="I231" i="1"/>
  <c r="I232" i="1"/>
  <c r="W232" i="1" s="1"/>
  <c r="I233" i="1"/>
  <c r="I234" i="1"/>
  <c r="I235" i="1"/>
  <c r="I236" i="1"/>
  <c r="W236" i="1" s="1"/>
  <c r="I237" i="1"/>
  <c r="I238" i="1"/>
  <c r="I239" i="1"/>
  <c r="I240" i="1"/>
  <c r="W240" i="1" s="1"/>
  <c r="I241" i="1"/>
  <c r="I242" i="1"/>
  <c r="I243" i="1"/>
  <c r="I244" i="1"/>
  <c r="W244" i="1" s="1"/>
  <c r="I245" i="1"/>
  <c r="I246" i="1"/>
  <c r="I247" i="1"/>
  <c r="I248" i="1"/>
  <c r="W248" i="1" s="1"/>
  <c r="I249" i="1"/>
  <c r="I250" i="1"/>
  <c r="I251" i="1"/>
  <c r="I252" i="1"/>
  <c r="W252" i="1" s="1"/>
  <c r="I253" i="1"/>
  <c r="I254" i="1"/>
  <c r="I255" i="1"/>
  <c r="I256" i="1"/>
  <c r="W256" i="1" s="1"/>
  <c r="I257" i="1"/>
  <c r="I258" i="1"/>
  <c r="I259" i="1"/>
  <c r="S4" i="1"/>
  <c r="BA4" i="1" s="1"/>
  <c r="R4" i="1"/>
  <c r="AZ4" i="1" s="1"/>
  <c r="Q4" i="1"/>
  <c r="AY4" i="1" s="1"/>
  <c r="P4" i="1"/>
  <c r="AT4" i="1" s="1"/>
  <c r="O4" i="1"/>
  <c r="N4" i="1"/>
  <c r="M4" i="1"/>
  <c r="L4" i="1"/>
  <c r="AG4" i="1" s="1"/>
  <c r="K4" i="1"/>
  <c r="J4" i="1"/>
  <c r="W258" i="1" l="1"/>
  <c r="W254" i="1"/>
  <c r="W250" i="1"/>
  <c r="W246" i="1"/>
  <c r="W242" i="1"/>
  <c r="W238" i="1"/>
  <c r="W234" i="1"/>
  <c r="W230" i="1"/>
  <c r="W226" i="1"/>
  <c r="W222" i="1"/>
  <c r="W218" i="1"/>
  <c r="W214" i="1"/>
  <c r="W210" i="1"/>
  <c r="W206" i="1"/>
  <c r="W202" i="1"/>
  <c r="W198" i="1"/>
  <c r="W194" i="1"/>
  <c r="W190" i="1"/>
  <c r="W186" i="1"/>
  <c r="W182" i="1"/>
  <c r="W178" i="1"/>
  <c r="W174" i="1"/>
  <c r="W170" i="1"/>
  <c r="W166" i="1"/>
  <c r="W162" i="1"/>
  <c r="W158" i="1"/>
  <c r="W154" i="1"/>
  <c r="W150" i="1"/>
  <c r="W146" i="1"/>
  <c r="W142" i="1"/>
  <c r="W138" i="1"/>
  <c r="W134" i="1"/>
  <c r="W130" i="1"/>
  <c r="W126" i="1"/>
  <c r="W122" i="1"/>
  <c r="W118" i="1"/>
  <c r="W114" i="1"/>
  <c r="W110" i="1"/>
  <c r="W106" i="1"/>
  <c r="W102" i="1"/>
  <c r="W98" i="1"/>
  <c r="W94" i="1"/>
  <c r="W90" i="1"/>
  <c r="W86" i="1"/>
  <c r="W82" i="1"/>
  <c r="W78" i="1"/>
  <c r="W74" i="1"/>
  <c r="W70" i="1"/>
  <c r="W66" i="1"/>
  <c r="W62" i="1"/>
  <c r="W58" i="1"/>
  <c r="W54" i="1"/>
  <c r="W50" i="1"/>
  <c r="W46" i="1"/>
  <c r="W42" i="1"/>
  <c r="AB43" i="1"/>
  <c r="AC258" i="1"/>
  <c r="AC194" i="1"/>
  <c r="AC66" i="1"/>
  <c r="AD153" i="1"/>
  <c r="AL250" i="1"/>
  <c r="AL122" i="1"/>
  <c r="W38" i="1"/>
  <c r="W34" i="1"/>
  <c r="W30" i="1"/>
  <c r="W26" i="1"/>
  <c r="W22" i="1"/>
  <c r="W18" i="1"/>
  <c r="W14" i="1"/>
  <c r="W10" i="1"/>
  <c r="W6" i="1"/>
  <c r="AA257" i="1"/>
  <c r="X253" i="1"/>
  <c r="AA249" i="1"/>
  <c r="AA245" i="1"/>
  <c r="AA241" i="1"/>
  <c r="X237" i="1"/>
  <c r="AA233" i="1"/>
  <c r="AA229" i="1"/>
  <c r="AA225" i="1"/>
  <c r="X221" i="1"/>
  <c r="AA217" i="1"/>
  <c r="AA213" i="1"/>
  <c r="AA209" i="1"/>
  <c r="X205" i="1"/>
  <c r="AA201" i="1"/>
  <c r="AA197" i="1"/>
  <c r="AA193" i="1"/>
  <c r="X189" i="1"/>
  <c r="AA185" i="1"/>
  <c r="AA181" i="1"/>
  <c r="AA177" i="1"/>
  <c r="X173" i="1"/>
  <c r="AA169" i="1"/>
  <c r="AA165" i="1"/>
  <c r="AA161" i="1"/>
  <c r="X157" i="1"/>
  <c r="AA153" i="1"/>
  <c r="AA149" i="1"/>
  <c r="AA145" i="1"/>
  <c r="X141" i="1"/>
  <c r="AA137" i="1"/>
  <c r="AA133" i="1"/>
  <c r="AA129" i="1"/>
  <c r="X125" i="1"/>
  <c r="AA121" i="1"/>
  <c r="AA117" i="1"/>
  <c r="AA113" i="1"/>
  <c r="X109" i="1"/>
  <c r="AA105" i="1"/>
  <c r="AA101" i="1"/>
  <c r="AA97" i="1"/>
  <c r="X93" i="1"/>
  <c r="AA89" i="1"/>
  <c r="AA85" i="1"/>
  <c r="AA81" i="1"/>
  <c r="X77" i="1"/>
  <c r="AA73" i="1"/>
  <c r="AA69" i="1"/>
  <c r="AA65" i="1"/>
  <c r="X61" i="1"/>
  <c r="AA57" i="1"/>
  <c r="AA53" i="1"/>
  <c r="AA49" i="1"/>
  <c r="X45" i="1"/>
  <c r="AA41" i="1"/>
  <c r="AA37" i="1"/>
  <c r="AA33" i="1"/>
  <c r="X29" i="1"/>
  <c r="AA25" i="1"/>
  <c r="AA21" i="1"/>
  <c r="AA17" i="1"/>
  <c r="X13" i="1"/>
  <c r="AA9" i="1"/>
  <c r="AA5" i="1"/>
  <c r="AE240" i="1"/>
  <c r="Y228" i="1"/>
  <c r="Y196" i="1"/>
  <c r="AE176" i="1"/>
  <c r="Y164" i="1"/>
  <c r="AE128" i="1"/>
  <c r="AM129" i="1"/>
  <c r="AK195" i="1"/>
  <c r="W257" i="1"/>
  <c r="W253" i="1"/>
  <c r="W249" i="1"/>
  <c r="W245" i="1"/>
  <c r="W241" i="1"/>
  <c r="W237" i="1"/>
  <c r="W233" i="1"/>
  <c r="W229" i="1"/>
  <c r="W225" i="1"/>
  <c r="W221" i="1"/>
  <c r="W217" i="1"/>
  <c r="W213" i="1"/>
  <c r="W209" i="1"/>
  <c r="W205" i="1"/>
  <c r="W201" i="1"/>
  <c r="W197" i="1"/>
  <c r="W193" i="1"/>
  <c r="W189" i="1"/>
  <c r="W185" i="1"/>
  <c r="W181" i="1"/>
  <c r="W177" i="1"/>
  <c r="W173" i="1"/>
  <c r="W169" i="1"/>
  <c r="W165" i="1"/>
  <c r="W161" i="1"/>
  <c r="W157" i="1"/>
  <c r="W153" i="1"/>
  <c r="W149" i="1"/>
  <c r="W145" i="1"/>
  <c r="W141" i="1"/>
  <c r="W137" i="1"/>
  <c r="W133" i="1"/>
  <c r="W129" i="1"/>
  <c r="W109" i="1"/>
  <c r="AB208" i="1"/>
  <c r="AE203" i="1"/>
  <c r="AZ256" i="1"/>
  <c r="AZ252" i="1"/>
  <c r="AZ248" i="1"/>
  <c r="AZ244" i="1"/>
  <c r="AZ236" i="1"/>
  <c r="AZ232" i="1"/>
  <c r="AZ224" i="1"/>
  <c r="AZ220" i="1"/>
  <c r="AZ216" i="1"/>
  <c r="AZ212" i="1"/>
  <c r="AZ208" i="1"/>
  <c r="AZ204" i="1"/>
  <c r="AZ200" i="1"/>
  <c r="AZ192" i="1"/>
  <c r="AZ188" i="1"/>
  <c r="AZ184" i="1"/>
  <c r="AZ180" i="1"/>
  <c r="AZ172" i="1"/>
  <c r="AZ168" i="1"/>
  <c r="AZ164" i="1"/>
  <c r="AZ160" i="1"/>
  <c r="AZ156" i="1"/>
  <c r="AZ152" i="1"/>
  <c r="AZ140" i="1"/>
  <c r="AB155" i="1"/>
  <c r="AK4" i="1"/>
  <c r="AI4" i="1"/>
  <c r="AE4" i="1"/>
  <c r="AD4" i="1"/>
  <c r="AE245" i="1"/>
  <c r="AC237" i="1"/>
  <c r="AC221" i="1"/>
  <c r="AE197" i="1"/>
  <c r="AE181" i="1"/>
  <c r="AC173" i="1"/>
  <c r="AC157" i="1"/>
  <c r="AE133" i="1"/>
  <c r="AE117" i="1"/>
  <c r="AC109" i="1"/>
  <c r="AC93" i="1"/>
  <c r="AE89" i="1"/>
  <c r="AE65" i="1"/>
  <c r="AE57" i="1"/>
  <c r="AC45" i="1"/>
  <c r="AC29" i="1"/>
  <c r="AE25" i="1"/>
  <c r="AB219" i="1"/>
  <c r="AK163" i="1"/>
  <c r="AZ257" i="1"/>
  <c r="AZ253" i="1"/>
  <c r="AZ249" i="1"/>
  <c r="AZ245" i="1"/>
  <c r="AZ241" i="1"/>
  <c r="AZ237" i="1"/>
  <c r="AZ233" i="1"/>
  <c r="AZ229" i="1"/>
  <c r="AZ225" i="1"/>
  <c r="AZ221" i="1"/>
  <c r="AZ217" i="1"/>
  <c r="AZ213" i="1"/>
  <c r="AZ209" i="1"/>
  <c r="AZ205" i="1"/>
  <c r="AZ201" i="1"/>
  <c r="AZ197" i="1"/>
  <c r="AZ193" i="1"/>
  <c r="AZ189" i="1"/>
  <c r="AZ185" i="1"/>
  <c r="AZ181" i="1"/>
  <c r="AZ177" i="1"/>
  <c r="AZ173" i="1"/>
  <c r="AZ169" i="1"/>
  <c r="AZ165" i="1"/>
  <c r="AZ161" i="1"/>
  <c r="AZ157" i="1"/>
  <c r="AZ153" i="1"/>
  <c r="AZ149" i="1"/>
  <c r="AZ145" i="1"/>
  <c r="AZ141" i="1"/>
  <c r="AZ137" i="1"/>
  <c r="AZ133" i="1"/>
  <c r="AZ129" i="1"/>
  <c r="AZ125" i="1"/>
  <c r="AZ121" i="1"/>
  <c r="AZ117" i="1"/>
  <c r="AZ113" i="1"/>
  <c r="AZ109" i="1"/>
  <c r="AZ105" i="1"/>
  <c r="AZ101" i="1"/>
  <c r="AZ97" i="1"/>
  <c r="AZ93" i="1"/>
  <c r="AZ89" i="1"/>
  <c r="AZ85" i="1"/>
  <c r="AZ81" i="1"/>
  <c r="AZ77" i="1"/>
  <c r="AZ73" i="1"/>
  <c r="AZ69" i="1"/>
  <c r="AZ65" i="1"/>
  <c r="AZ61" i="1"/>
  <c r="AZ57" i="1"/>
  <c r="AZ53" i="1"/>
  <c r="AZ49" i="1"/>
  <c r="AZ45" i="1"/>
  <c r="AZ41" i="1"/>
  <c r="AZ37" i="1"/>
  <c r="AZ33" i="1"/>
  <c r="AZ29" i="1"/>
  <c r="AZ25" i="1"/>
  <c r="AZ21" i="1"/>
  <c r="AZ17" i="1"/>
  <c r="AZ13" i="1"/>
  <c r="AZ9" i="1"/>
  <c r="AZ5" i="1"/>
  <c r="AB91" i="1"/>
  <c r="AK67" i="1"/>
  <c r="AB27" i="1"/>
  <c r="AZ136" i="1"/>
  <c r="AZ128" i="1"/>
  <c r="AZ116" i="1"/>
  <c r="AZ96" i="1"/>
  <c r="AZ84" i="1"/>
  <c r="AZ64" i="1"/>
  <c r="AZ52" i="1"/>
  <c r="AZ32" i="1"/>
  <c r="AZ20" i="1"/>
  <c r="AB198" i="1"/>
  <c r="AB134" i="1"/>
  <c r="AB70" i="1"/>
  <c r="AB6" i="1"/>
  <c r="AD201" i="1"/>
  <c r="AD137" i="1"/>
  <c r="AD73" i="1"/>
  <c r="AD9" i="1"/>
  <c r="Y7" i="1"/>
  <c r="Z256" i="1"/>
  <c r="AA256" i="1"/>
  <c r="Z244" i="1"/>
  <c r="AB244" i="1"/>
  <c r="AA244" i="1"/>
  <c r="Z228" i="1"/>
  <c r="AB228" i="1"/>
  <c r="AA228" i="1"/>
  <c r="AB216" i="1"/>
  <c r="Z216" i="1"/>
  <c r="AA216" i="1"/>
  <c r="AB204" i="1"/>
  <c r="Z204" i="1"/>
  <c r="AA204" i="1"/>
  <c r="Z192" i="1"/>
  <c r="AA192" i="1"/>
  <c r="Z180" i="1"/>
  <c r="AB180" i="1"/>
  <c r="AA180" i="1"/>
  <c r="AB168" i="1"/>
  <c r="Z168" i="1"/>
  <c r="AA168" i="1"/>
  <c r="AB156" i="1"/>
  <c r="Z156" i="1"/>
  <c r="AA156" i="1"/>
  <c r="Z144" i="1"/>
  <c r="AA144" i="1"/>
  <c r="Z132" i="1"/>
  <c r="AB132" i="1"/>
  <c r="AA132" i="1"/>
  <c r="AB120" i="1"/>
  <c r="Z120" i="1"/>
  <c r="AA120" i="1"/>
  <c r="AB108" i="1"/>
  <c r="Z108" i="1"/>
  <c r="AA108" i="1"/>
  <c r="AB92" i="1"/>
  <c r="Z92" i="1"/>
  <c r="AA92" i="1"/>
  <c r="Z80" i="1"/>
  <c r="AA80" i="1"/>
  <c r="AB72" i="1"/>
  <c r="Z72" i="1"/>
  <c r="AA72" i="1"/>
  <c r="AB60" i="1"/>
  <c r="Z60" i="1"/>
  <c r="AA60" i="1"/>
  <c r="AB44" i="1"/>
  <c r="Z44" i="1"/>
  <c r="AA44" i="1"/>
  <c r="Z32" i="1"/>
  <c r="AA32" i="1"/>
  <c r="AB24" i="1"/>
  <c r="Z24" i="1"/>
  <c r="AA24" i="1"/>
  <c r="Z16" i="1"/>
  <c r="AA16" i="1"/>
  <c r="AD259" i="1"/>
  <c r="AC259" i="1"/>
  <c r="AE259" i="1"/>
  <c r="AD247" i="1"/>
  <c r="AE247" i="1"/>
  <c r="Y247" i="1"/>
  <c r="AD235" i="1"/>
  <c r="AC235" i="1"/>
  <c r="Y235" i="1"/>
  <c r="AD219" i="1"/>
  <c r="AC219" i="1"/>
  <c r="Y219" i="1"/>
  <c r="AD207" i="1"/>
  <c r="AC207" i="1"/>
  <c r="AE207" i="1"/>
  <c r="Y207" i="1"/>
  <c r="AD195" i="1"/>
  <c r="AC195" i="1"/>
  <c r="AE195" i="1"/>
  <c r="Y195" i="1"/>
  <c r="AD183" i="1"/>
  <c r="AE183" i="1"/>
  <c r="Y183" i="1"/>
  <c r="AD171" i="1"/>
  <c r="AC171" i="1"/>
  <c r="Y171" i="1"/>
  <c r="AD159" i="1"/>
  <c r="AC159" i="1"/>
  <c r="AE159" i="1"/>
  <c r="Y159" i="1"/>
  <c r="AD147" i="1"/>
  <c r="AC147" i="1"/>
  <c r="AE147" i="1"/>
  <c r="Y147" i="1"/>
  <c r="AD139" i="1"/>
  <c r="AC139" i="1"/>
  <c r="Y139" i="1"/>
  <c r="AD127" i="1"/>
  <c r="AC127" i="1"/>
  <c r="AE127" i="1"/>
  <c r="Y127" i="1"/>
  <c r="AD115" i="1"/>
  <c r="AC115" i="1"/>
  <c r="AE115" i="1"/>
  <c r="Y115" i="1"/>
  <c r="AD103" i="1"/>
  <c r="AE103" i="1"/>
  <c r="Y103" i="1"/>
  <c r="AD91" i="1"/>
  <c r="AE91" i="1"/>
  <c r="AC91" i="1"/>
  <c r="Y91" i="1"/>
  <c r="AD79" i="1"/>
  <c r="AE79" i="1"/>
  <c r="AC79" i="1"/>
  <c r="Y79" i="1"/>
  <c r="AD63" i="1"/>
  <c r="AE63" i="1"/>
  <c r="AC63" i="1"/>
  <c r="Y63" i="1"/>
  <c r="AD51" i="1"/>
  <c r="AE51" i="1"/>
  <c r="AC51" i="1"/>
  <c r="Y51" i="1"/>
  <c r="AD39" i="1"/>
  <c r="AE39" i="1"/>
  <c r="Y39" i="1"/>
  <c r="AD23" i="1"/>
  <c r="AE23" i="1"/>
  <c r="Y23" i="1"/>
  <c r="AD11" i="1"/>
  <c r="AE11" i="1"/>
  <c r="AC11" i="1"/>
  <c r="Y11" i="1"/>
  <c r="AH250" i="1"/>
  <c r="AF250" i="1"/>
  <c r="AG238" i="1"/>
  <c r="AF238" i="1"/>
  <c r="AH238" i="1"/>
  <c r="AH226" i="1"/>
  <c r="AF226" i="1"/>
  <c r="AG226" i="1"/>
  <c r="AH210" i="1"/>
  <c r="AF210" i="1"/>
  <c r="AG210" i="1"/>
  <c r="AH194" i="1"/>
  <c r="AF194" i="1"/>
  <c r="AG194" i="1"/>
  <c r="AG182" i="1"/>
  <c r="AF182" i="1"/>
  <c r="AH182" i="1"/>
  <c r="AH170" i="1"/>
  <c r="AF170" i="1"/>
  <c r="AH154" i="1"/>
  <c r="AF154" i="1"/>
  <c r="AG142" i="1"/>
  <c r="AF142" i="1"/>
  <c r="AH142" i="1"/>
  <c r="AG134" i="1"/>
  <c r="AF134" i="1"/>
  <c r="AH134" i="1"/>
  <c r="AG118" i="1"/>
  <c r="AF118" i="1"/>
  <c r="AH118" i="1"/>
  <c r="AG110" i="1"/>
  <c r="AF110" i="1"/>
  <c r="AH110" i="1"/>
  <c r="AH98" i="1"/>
  <c r="AF98" i="1"/>
  <c r="AG98" i="1"/>
  <c r="AG86" i="1"/>
  <c r="AF86" i="1"/>
  <c r="AH86" i="1"/>
  <c r="AH74" i="1"/>
  <c r="AF74" i="1"/>
  <c r="AH58" i="1"/>
  <c r="AF58" i="1"/>
  <c r="AG46" i="1"/>
  <c r="AF46" i="1"/>
  <c r="AH46" i="1"/>
  <c r="AG38" i="1"/>
  <c r="AF38" i="1"/>
  <c r="AH38" i="1"/>
  <c r="AH26" i="1"/>
  <c r="AF26" i="1"/>
  <c r="AG14" i="1"/>
  <c r="AF14" i="1"/>
  <c r="AH14" i="1"/>
  <c r="AJ257" i="1"/>
  <c r="AK257" i="1"/>
  <c r="AI257" i="1"/>
  <c r="AJ241" i="1"/>
  <c r="AK241" i="1"/>
  <c r="AI241" i="1"/>
  <c r="AJ229" i="1"/>
  <c r="AK229" i="1"/>
  <c r="AI229" i="1"/>
  <c r="AJ217" i="1"/>
  <c r="AK217" i="1"/>
  <c r="AI217" i="1"/>
  <c r="AJ205" i="1"/>
  <c r="AK205" i="1"/>
  <c r="AI205" i="1"/>
  <c r="AJ193" i="1"/>
  <c r="AK193" i="1"/>
  <c r="AI193" i="1"/>
  <c r="AJ177" i="1"/>
  <c r="AK177" i="1"/>
  <c r="AI177" i="1"/>
  <c r="AJ165" i="1"/>
  <c r="AK165" i="1"/>
  <c r="AI165" i="1"/>
  <c r="AJ149" i="1"/>
  <c r="AK149" i="1"/>
  <c r="AI149" i="1"/>
  <c r="AJ141" i="1"/>
  <c r="AK141" i="1"/>
  <c r="AI141" i="1"/>
  <c r="AJ129" i="1"/>
  <c r="AK129" i="1"/>
  <c r="AI129" i="1"/>
  <c r="AJ125" i="1"/>
  <c r="AK125" i="1"/>
  <c r="AI125" i="1"/>
  <c r="AJ113" i="1"/>
  <c r="AK113" i="1"/>
  <c r="AI113" i="1"/>
  <c r="AJ101" i="1"/>
  <c r="AK101" i="1"/>
  <c r="AI101" i="1"/>
  <c r="AJ89" i="1"/>
  <c r="AK89" i="1"/>
  <c r="AI89" i="1"/>
  <c r="AJ73" i="1"/>
  <c r="AK73" i="1"/>
  <c r="AI73" i="1"/>
  <c r="AJ65" i="1"/>
  <c r="AK65" i="1"/>
  <c r="AI65" i="1"/>
  <c r="AJ53" i="1"/>
  <c r="AK53" i="1"/>
  <c r="AI53" i="1"/>
  <c r="AJ37" i="1"/>
  <c r="AK37" i="1"/>
  <c r="AI37" i="1"/>
  <c r="AJ21" i="1"/>
  <c r="AK21" i="1"/>
  <c r="AI21" i="1"/>
  <c r="AN256" i="1"/>
  <c r="AL256" i="1"/>
  <c r="AM256" i="1"/>
  <c r="AN244" i="1"/>
  <c r="AM244" i="1"/>
  <c r="AL244" i="1"/>
  <c r="AN236" i="1"/>
  <c r="AL236" i="1"/>
  <c r="AM236" i="1"/>
  <c r="AN224" i="1"/>
  <c r="AL224" i="1"/>
  <c r="AM224" i="1"/>
  <c r="AN212" i="1"/>
  <c r="AM212" i="1"/>
  <c r="AL212" i="1"/>
  <c r="AN200" i="1"/>
  <c r="AM200" i="1"/>
  <c r="AL200" i="1"/>
  <c r="AN188" i="1"/>
  <c r="AL188" i="1"/>
  <c r="AM188" i="1"/>
  <c r="AN176" i="1"/>
  <c r="AL176" i="1"/>
  <c r="AM176" i="1"/>
  <c r="AN164" i="1"/>
  <c r="AM164" i="1"/>
  <c r="AL164" i="1"/>
  <c r="AN148" i="1"/>
  <c r="AM148" i="1"/>
  <c r="AL148" i="1"/>
  <c r="AN136" i="1"/>
  <c r="AM136" i="1"/>
  <c r="AL136" i="1"/>
  <c r="AN128" i="1"/>
  <c r="AL128" i="1"/>
  <c r="AM128" i="1"/>
  <c r="AN112" i="1"/>
  <c r="AL112" i="1"/>
  <c r="AM112" i="1"/>
  <c r="AN100" i="1"/>
  <c r="AL100" i="1"/>
  <c r="AM100" i="1"/>
  <c r="AN92" i="1"/>
  <c r="AL92" i="1"/>
  <c r="AM92" i="1"/>
  <c r="AM80" i="1"/>
  <c r="AN80" i="1"/>
  <c r="AL80" i="1"/>
  <c r="AM64" i="1"/>
  <c r="AN64" i="1"/>
  <c r="AL64" i="1"/>
  <c r="AM52" i="1"/>
  <c r="AN52" i="1"/>
  <c r="AL52" i="1"/>
  <c r="AM40" i="1"/>
  <c r="AN40" i="1"/>
  <c r="AL40" i="1"/>
  <c r="AM28" i="1"/>
  <c r="AN28" i="1"/>
  <c r="AL28" i="1"/>
  <c r="AM16" i="1"/>
  <c r="AN16" i="1"/>
  <c r="AL16" i="1"/>
  <c r="AP259" i="1"/>
  <c r="AQ259" i="1"/>
  <c r="AO259" i="1"/>
  <c r="AP247" i="1"/>
  <c r="AQ247" i="1"/>
  <c r="AO247" i="1"/>
  <c r="AP235" i="1"/>
  <c r="AQ235" i="1"/>
  <c r="AO235" i="1"/>
  <c r="AP219" i="1"/>
  <c r="AQ219" i="1"/>
  <c r="AO219" i="1"/>
  <c r="AP207" i="1"/>
  <c r="AQ207" i="1"/>
  <c r="AO207" i="1"/>
  <c r="AP195" i="1"/>
  <c r="AQ195" i="1"/>
  <c r="AO195" i="1"/>
  <c r="AP187" i="1"/>
  <c r="AQ187" i="1"/>
  <c r="AO187" i="1"/>
  <c r="AP175" i="1"/>
  <c r="AQ175" i="1"/>
  <c r="AO175" i="1"/>
  <c r="AP167" i="1"/>
  <c r="AQ167" i="1"/>
  <c r="AO167" i="1"/>
  <c r="AP155" i="1"/>
  <c r="AQ155" i="1"/>
  <c r="AO155" i="1"/>
  <c r="AP143" i="1"/>
  <c r="AQ143" i="1"/>
  <c r="AO143" i="1"/>
  <c r="AP127" i="1"/>
  <c r="AQ127" i="1"/>
  <c r="AO127" i="1"/>
  <c r="AP115" i="1"/>
  <c r="AQ115" i="1"/>
  <c r="AO115" i="1"/>
  <c r="AP103" i="1"/>
  <c r="AQ103" i="1"/>
  <c r="AO103" i="1"/>
  <c r="AP91" i="1"/>
  <c r="AQ91" i="1"/>
  <c r="AO91" i="1"/>
  <c r="AP75" i="1"/>
  <c r="AQ75" i="1"/>
  <c r="AO75" i="1"/>
  <c r="AP63" i="1"/>
  <c r="AQ63" i="1"/>
  <c r="AO63" i="1"/>
  <c r="AP47" i="1"/>
  <c r="AQ47" i="1"/>
  <c r="AO47" i="1"/>
  <c r="AP35" i="1"/>
  <c r="AQ35" i="1"/>
  <c r="AO35" i="1"/>
  <c r="AP27" i="1"/>
  <c r="AQ27" i="1"/>
  <c r="AO27" i="1"/>
  <c r="AP15" i="1"/>
  <c r="AQ15" i="1"/>
  <c r="AO15" i="1"/>
  <c r="AP7" i="1"/>
  <c r="AQ7" i="1"/>
  <c r="AO7" i="1"/>
  <c r="AT250" i="1"/>
  <c r="AV250" i="1"/>
  <c r="AS250" i="1"/>
  <c r="AR250" i="1"/>
  <c r="AT238" i="1"/>
  <c r="AV238" i="1"/>
  <c r="AR238" i="1"/>
  <c r="AS238" i="1"/>
  <c r="AT226" i="1"/>
  <c r="AV226" i="1"/>
  <c r="AS226" i="1"/>
  <c r="AR226" i="1"/>
  <c r="AV214" i="1"/>
  <c r="AT214" i="1"/>
  <c r="AR214" i="1"/>
  <c r="AS214" i="1"/>
  <c r="AT202" i="1"/>
  <c r="AV202" i="1"/>
  <c r="AS202" i="1"/>
  <c r="AR202" i="1"/>
  <c r="AT190" i="1"/>
  <c r="AV190" i="1"/>
  <c r="AR190" i="1"/>
  <c r="AS190" i="1"/>
  <c r="AT174" i="1"/>
  <c r="AV174" i="1"/>
  <c r="AS174" i="1"/>
  <c r="AR174" i="1"/>
  <c r="AV166" i="1"/>
  <c r="AT166" i="1"/>
  <c r="AR166" i="1"/>
  <c r="AS166" i="1"/>
  <c r="AT154" i="1"/>
  <c r="AV154" i="1"/>
  <c r="AS154" i="1"/>
  <c r="AR154" i="1"/>
  <c r="AT146" i="1"/>
  <c r="AV146" i="1"/>
  <c r="AR146" i="1"/>
  <c r="AS146" i="1"/>
  <c r="AT138" i="1"/>
  <c r="AV138" i="1"/>
  <c r="AS138" i="1"/>
  <c r="AR138" i="1"/>
  <c r="AT130" i="1"/>
  <c r="AR130" i="1"/>
  <c r="AS130" i="1"/>
  <c r="AV130" i="1"/>
  <c r="AV118" i="1"/>
  <c r="AT118" i="1"/>
  <c r="AR118" i="1"/>
  <c r="AS118" i="1"/>
  <c r="AT110" i="1"/>
  <c r="AV110" i="1"/>
  <c r="AS110" i="1"/>
  <c r="AR110" i="1"/>
  <c r="AV102" i="1"/>
  <c r="AT102" i="1"/>
  <c r="AR102" i="1"/>
  <c r="AS102" i="1"/>
  <c r="AT94" i="1"/>
  <c r="AV94" i="1"/>
  <c r="AS94" i="1"/>
  <c r="AR94" i="1"/>
  <c r="AV86" i="1"/>
  <c r="AT86" i="1"/>
  <c r="AR86" i="1"/>
  <c r="AS86" i="1"/>
  <c r="AT78" i="1"/>
  <c r="AV78" i="1"/>
  <c r="AS78" i="1"/>
  <c r="AR78" i="1"/>
  <c r="AT74" i="1"/>
  <c r="AV74" i="1"/>
  <c r="AS74" i="1"/>
  <c r="AR74" i="1"/>
  <c r="AT66" i="1"/>
  <c r="AR66" i="1"/>
  <c r="AS66" i="1"/>
  <c r="AV66" i="1"/>
  <c r="AT58" i="1"/>
  <c r="AV58" i="1"/>
  <c r="AS58" i="1"/>
  <c r="AR58" i="1"/>
  <c r="AT50" i="1"/>
  <c r="AR50" i="1"/>
  <c r="AV50" i="1"/>
  <c r="AS50" i="1"/>
  <c r="AT42" i="1"/>
  <c r="AV42" i="1"/>
  <c r="AS42" i="1"/>
  <c r="AR42" i="1"/>
  <c r="AT34" i="1"/>
  <c r="AV34" i="1"/>
  <c r="AR34" i="1"/>
  <c r="AS34" i="1"/>
  <c r="AT26" i="1"/>
  <c r="AV26" i="1"/>
  <c r="AS26" i="1"/>
  <c r="AR26" i="1"/>
  <c r="AT18" i="1"/>
  <c r="AV18" i="1"/>
  <c r="AR18" i="1"/>
  <c r="AS18" i="1"/>
  <c r="AT10" i="1"/>
  <c r="AV10" i="1"/>
  <c r="AS10" i="1"/>
  <c r="AR10" i="1"/>
  <c r="AY257" i="1"/>
  <c r="AX257" i="1"/>
  <c r="AU257" i="1"/>
  <c r="AW257" i="1"/>
  <c r="AY245" i="1"/>
  <c r="AX245" i="1"/>
  <c r="AU245" i="1"/>
  <c r="AW245" i="1"/>
  <c r="AY233" i="1"/>
  <c r="AX233" i="1"/>
  <c r="AU233" i="1"/>
  <c r="AW233" i="1"/>
  <c r="AY225" i="1"/>
  <c r="AX225" i="1"/>
  <c r="AU225" i="1"/>
  <c r="AW225" i="1"/>
  <c r="AY213" i="1"/>
  <c r="AX213" i="1"/>
  <c r="AU213" i="1"/>
  <c r="AW213" i="1"/>
  <c r="AY197" i="1"/>
  <c r="AX197" i="1"/>
  <c r="AU197" i="1"/>
  <c r="AW197" i="1"/>
  <c r="AY185" i="1"/>
  <c r="AX185" i="1"/>
  <c r="AU185" i="1"/>
  <c r="AW185" i="1"/>
  <c r="AY177" i="1"/>
  <c r="AX177" i="1"/>
  <c r="AU177" i="1"/>
  <c r="AW177" i="1"/>
  <c r="AY161" i="1"/>
  <c r="AX161" i="1"/>
  <c r="AU161" i="1"/>
  <c r="AW161" i="1"/>
  <c r="AY149" i="1"/>
  <c r="AX149" i="1"/>
  <c r="AU149" i="1"/>
  <c r="AW149" i="1"/>
  <c r="AY141" i="1"/>
  <c r="AX141" i="1"/>
  <c r="AW141" i="1"/>
  <c r="AU141" i="1"/>
  <c r="AY129" i="1"/>
  <c r="AX129" i="1"/>
  <c r="AU129" i="1"/>
  <c r="AW129" i="1"/>
  <c r="AY117" i="1"/>
  <c r="AX117" i="1"/>
  <c r="AU117" i="1"/>
  <c r="AW117" i="1"/>
  <c r="AY105" i="1"/>
  <c r="AX105" i="1"/>
  <c r="AU105" i="1"/>
  <c r="AW105" i="1"/>
  <c r="AY93" i="1"/>
  <c r="AX93" i="1"/>
  <c r="AW93" i="1"/>
  <c r="AU93" i="1"/>
  <c r="AY81" i="1"/>
  <c r="AX81" i="1"/>
  <c r="AU81" i="1"/>
  <c r="AW81" i="1"/>
  <c r="AY73" i="1"/>
  <c r="AX73" i="1"/>
  <c r="AU73" i="1"/>
  <c r="AW73" i="1"/>
  <c r="AY61" i="1"/>
  <c r="AX61" i="1"/>
  <c r="AW61" i="1"/>
  <c r="AU61" i="1"/>
  <c r="AY49" i="1"/>
  <c r="AX49" i="1"/>
  <c r="AW49" i="1"/>
  <c r="AU49" i="1"/>
  <c r="AY37" i="1"/>
  <c r="AX37" i="1"/>
  <c r="AW37" i="1"/>
  <c r="AU37" i="1"/>
  <c r="AY25" i="1"/>
  <c r="AX25" i="1"/>
  <c r="AW25" i="1"/>
  <c r="AU25" i="1"/>
  <c r="AY17" i="1"/>
  <c r="AX17" i="1"/>
  <c r="AW17" i="1"/>
  <c r="AU17" i="1"/>
  <c r="AY9" i="1"/>
  <c r="AX9" i="1"/>
  <c r="AW9" i="1"/>
  <c r="AU9" i="1"/>
  <c r="BC259" i="1"/>
  <c r="BB259" i="1"/>
  <c r="BA259" i="1"/>
  <c r="BC251" i="1"/>
  <c r="BB251" i="1"/>
  <c r="BA251" i="1"/>
  <c r="BC235" i="1"/>
  <c r="BB235" i="1"/>
  <c r="BA235" i="1"/>
  <c r="BC219" i="1"/>
  <c r="BB219" i="1"/>
  <c r="BA219" i="1"/>
  <c r="BC215" i="1"/>
  <c r="BB215" i="1"/>
  <c r="BA215" i="1"/>
  <c r="BC203" i="1"/>
  <c r="BB203" i="1"/>
  <c r="BA203" i="1"/>
  <c r="BC191" i="1"/>
  <c r="BB191" i="1"/>
  <c r="BA191" i="1"/>
  <c r="BC187" i="1"/>
  <c r="BB187" i="1"/>
  <c r="BA187" i="1"/>
  <c r="BC175" i="1"/>
  <c r="BB175" i="1"/>
  <c r="BA175" i="1"/>
  <c r="BC159" i="1"/>
  <c r="BB159" i="1"/>
  <c r="BA159" i="1"/>
  <c r="BC147" i="1"/>
  <c r="BB147" i="1"/>
  <c r="BA147" i="1"/>
  <c r="BC135" i="1"/>
  <c r="BB135" i="1"/>
  <c r="BA135" i="1"/>
  <c r="BC123" i="1"/>
  <c r="BB123" i="1"/>
  <c r="BA123" i="1"/>
  <c r="BC115" i="1"/>
  <c r="BB115" i="1"/>
  <c r="BA115" i="1"/>
  <c r="BC103" i="1"/>
  <c r="BB103" i="1"/>
  <c r="BA103" i="1"/>
  <c r="BC91" i="1"/>
  <c r="BB91" i="1"/>
  <c r="BA91" i="1"/>
  <c r="BC79" i="1"/>
  <c r="BB79" i="1"/>
  <c r="BA79" i="1"/>
  <c r="BC63" i="1"/>
  <c r="BB63" i="1"/>
  <c r="BA63" i="1"/>
  <c r="BC51" i="1"/>
  <c r="BB51" i="1"/>
  <c r="BA51" i="1"/>
  <c r="BC39" i="1"/>
  <c r="BB39" i="1"/>
  <c r="BA39" i="1"/>
  <c r="BC27" i="1"/>
  <c r="BB27" i="1"/>
  <c r="BA27" i="1"/>
  <c r="BC15" i="1"/>
  <c r="BB15" i="1"/>
  <c r="BA15" i="1"/>
  <c r="BC7" i="1"/>
  <c r="BB7" i="1"/>
  <c r="BA7" i="1"/>
  <c r="X256" i="1"/>
  <c r="X240" i="1"/>
  <c r="X216" i="1"/>
  <c r="X168" i="1"/>
  <c r="X120" i="1"/>
  <c r="X80" i="1"/>
  <c r="X64" i="1"/>
  <c r="X24" i="1"/>
  <c r="Z258" i="1"/>
  <c r="Z226" i="1"/>
  <c r="Z194" i="1"/>
  <c r="Z162" i="1"/>
  <c r="Z130" i="1"/>
  <c r="Z98" i="1"/>
  <c r="Z66" i="1"/>
  <c r="Z18" i="1"/>
  <c r="AC242" i="1"/>
  <c r="AC50" i="1"/>
  <c r="AC7" i="1"/>
  <c r="AD180" i="1"/>
  <c r="AD52" i="1"/>
  <c r="AL26" i="1"/>
  <c r="Z251" i="1"/>
  <c r="AA251" i="1"/>
  <c r="X251" i="1"/>
  <c r="Z243" i="1"/>
  <c r="AB243" i="1"/>
  <c r="AA243" i="1"/>
  <c r="X243" i="1"/>
  <c r="Z235" i="1"/>
  <c r="AA235" i="1"/>
  <c r="X235" i="1"/>
  <c r="Z227" i="1"/>
  <c r="AB227" i="1"/>
  <c r="AA227" i="1"/>
  <c r="X227" i="1"/>
  <c r="Z219" i="1"/>
  <c r="AA219" i="1"/>
  <c r="X219" i="1"/>
  <c r="Z211" i="1"/>
  <c r="AB211" i="1"/>
  <c r="AA211" i="1"/>
  <c r="X211" i="1"/>
  <c r="Z203" i="1"/>
  <c r="AA203" i="1"/>
  <c r="X203" i="1"/>
  <c r="Z195" i="1"/>
  <c r="AB195" i="1"/>
  <c r="AA195" i="1"/>
  <c r="X195" i="1"/>
  <c r="AB183" i="1"/>
  <c r="Z183" i="1"/>
  <c r="AA183" i="1"/>
  <c r="X183" i="1"/>
  <c r="Z175" i="1"/>
  <c r="AA175" i="1"/>
  <c r="X175" i="1"/>
  <c r="AB175" i="1"/>
  <c r="AB167" i="1"/>
  <c r="Z167" i="1"/>
  <c r="AA167" i="1"/>
  <c r="X167" i="1"/>
  <c r="Z159" i="1"/>
  <c r="AA159" i="1"/>
  <c r="X159" i="1"/>
  <c r="AB159" i="1"/>
  <c r="AB151" i="1"/>
  <c r="Z151" i="1"/>
  <c r="AA151" i="1"/>
  <c r="X151" i="1"/>
  <c r="Z143" i="1"/>
  <c r="AA143" i="1"/>
  <c r="X143" i="1"/>
  <c r="AB143" i="1"/>
  <c r="AB135" i="1"/>
  <c r="Z135" i="1"/>
  <c r="AA135" i="1"/>
  <c r="X135" i="1"/>
  <c r="Z123" i="1"/>
  <c r="AA123" i="1"/>
  <c r="X123" i="1"/>
  <c r="Z115" i="1"/>
  <c r="AB115" i="1"/>
  <c r="AA115" i="1"/>
  <c r="X115" i="1"/>
  <c r="Z107" i="1"/>
  <c r="AA107" i="1"/>
  <c r="X107" i="1"/>
  <c r="Z99" i="1"/>
  <c r="AB99" i="1"/>
  <c r="AA99" i="1"/>
  <c r="X99" i="1"/>
  <c r="Z91" i="1"/>
  <c r="AA91" i="1"/>
  <c r="X91" i="1"/>
  <c r="Z83" i="1"/>
  <c r="AB83" i="1"/>
  <c r="AA83" i="1"/>
  <c r="X83" i="1"/>
  <c r="Z75" i="1"/>
  <c r="AA75" i="1"/>
  <c r="X75" i="1"/>
  <c r="Z67" i="1"/>
  <c r="AB67" i="1"/>
  <c r="AA67" i="1"/>
  <c r="X67" i="1"/>
  <c r="AB55" i="1"/>
  <c r="Z55" i="1"/>
  <c r="AA55" i="1"/>
  <c r="X55" i="1"/>
  <c r="Z47" i="1"/>
  <c r="AA47" i="1"/>
  <c r="X47" i="1"/>
  <c r="AB47" i="1"/>
  <c r="AB39" i="1"/>
  <c r="Z39" i="1"/>
  <c r="AA39" i="1"/>
  <c r="X39" i="1"/>
  <c r="Z31" i="1"/>
  <c r="AA31" i="1"/>
  <c r="X31" i="1"/>
  <c r="AB31" i="1"/>
  <c r="AB23" i="1"/>
  <c r="Z23" i="1"/>
  <c r="AA23" i="1"/>
  <c r="X23" i="1"/>
  <c r="Z15" i="1"/>
  <c r="AA15" i="1"/>
  <c r="X15" i="1"/>
  <c r="AB15" i="1"/>
  <c r="AB7" i="1"/>
  <c r="Z7" i="1"/>
  <c r="AA7" i="1"/>
  <c r="X7" i="1"/>
  <c r="AE254" i="1"/>
  <c r="AC254" i="1"/>
  <c r="Y254" i="1"/>
  <c r="AE246" i="1"/>
  <c r="AD246" i="1"/>
  <c r="Y246" i="1"/>
  <c r="AC246" i="1"/>
  <c r="AE238" i="1"/>
  <c r="AC238" i="1"/>
  <c r="Y238" i="1"/>
  <c r="AE230" i="1"/>
  <c r="AD230" i="1"/>
  <c r="Y230" i="1"/>
  <c r="AC230" i="1"/>
  <c r="AE222" i="1"/>
  <c r="AC222" i="1"/>
  <c r="Y222" i="1"/>
  <c r="AE214" i="1"/>
  <c r="AD214" i="1"/>
  <c r="Y214" i="1"/>
  <c r="AC214" i="1"/>
  <c r="AE206" i="1"/>
  <c r="AC206" i="1"/>
  <c r="Y206" i="1"/>
  <c r="AE198" i="1"/>
  <c r="AD198" i="1"/>
  <c r="Y198" i="1"/>
  <c r="AC198" i="1"/>
  <c r="AE190" i="1"/>
  <c r="AC190" i="1"/>
  <c r="Y190" i="1"/>
  <c r="AE182" i="1"/>
  <c r="AD182" i="1"/>
  <c r="Y182" i="1"/>
  <c r="AC182" i="1"/>
  <c r="AE174" i="1"/>
  <c r="AC174" i="1"/>
  <c r="Y174" i="1"/>
  <c r="AE162" i="1"/>
  <c r="Y162" i="1"/>
  <c r="AD162" i="1"/>
  <c r="AE154" i="1"/>
  <c r="AD154" i="1"/>
  <c r="AC154" i="1"/>
  <c r="Y154" i="1"/>
  <c r="AE146" i="1"/>
  <c r="Y146" i="1"/>
  <c r="AD146" i="1"/>
  <c r="AE138" i="1"/>
  <c r="AD138" i="1"/>
  <c r="AC138" i="1"/>
  <c r="Y138" i="1"/>
  <c r="AE130" i="1"/>
  <c r="Y130" i="1"/>
  <c r="AD130" i="1"/>
  <c r="AE122" i="1"/>
  <c r="AD122" i="1"/>
  <c r="AC122" i="1"/>
  <c r="Y122" i="1"/>
  <c r="AE118" i="1"/>
  <c r="AD118" i="1"/>
  <c r="Y118" i="1"/>
  <c r="AC118" i="1"/>
  <c r="AE110" i="1"/>
  <c r="AC110" i="1"/>
  <c r="Y110" i="1"/>
  <c r="AE102" i="1"/>
  <c r="AD102" i="1"/>
  <c r="Y102" i="1"/>
  <c r="AC102" i="1"/>
  <c r="AE94" i="1"/>
  <c r="AC94" i="1"/>
  <c r="Y94" i="1"/>
  <c r="AE86" i="1"/>
  <c r="AD86" i="1"/>
  <c r="Y86" i="1"/>
  <c r="AC86" i="1"/>
  <c r="AE78" i="1"/>
  <c r="AC78" i="1"/>
  <c r="Y78" i="1"/>
  <c r="AE70" i="1"/>
  <c r="AD70" i="1"/>
  <c r="Y70" i="1"/>
  <c r="AC70" i="1"/>
  <c r="AE58" i="1"/>
  <c r="AD58" i="1"/>
  <c r="AC58" i="1"/>
  <c r="Y58" i="1"/>
  <c r="AE50" i="1"/>
  <c r="Y50" i="1"/>
  <c r="AD50" i="1"/>
  <c r="AE46" i="1"/>
  <c r="AC46" i="1"/>
  <c r="Y46" i="1"/>
  <c r="AE38" i="1"/>
  <c r="AD38" i="1"/>
  <c r="Y38" i="1"/>
  <c r="AC38" i="1"/>
  <c r="AE30" i="1"/>
  <c r="AC30" i="1"/>
  <c r="Y30" i="1"/>
  <c r="AE22" i="1"/>
  <c r="AD22" i="1"/>
  <c r="Y22" i="1"/>
  <c r="AC22" i="1"/>
  <c r="AE14" i="1"/>
  <c r="AC14" i="1"/>
  <c r="Y14" i="1"/>
  <c r="AE6" i="1"/>
  <c r="AD6" i="1"/>
  <c r="AC6" i="1"/>
  <c r="Y6" i="1"/>
  <c r="AG253" i="1"/>
  <c r="AF253" i="1"/>
  <c r="AH253" i="1"/>
  <c r="AG245" i="1"/>
  <c r="AF245" i="1"/>
  <c r="AH245" i="1"/>
  <c r="AG237" i="1"/>
  <c r="AF237" i="1"/>
  <c r="AH237" i="1"/>
  <c r="AG229" i="1"/>
  <c r="AF229" i="1"/>
  <c r="AH229" i="1"/>
  <c r="AG217" i="1"/>
  <c r="AF217" i="1"/>
  <c r="AH217" i="1"/>
  <c r="AG209" i="1"/>
  <c r="AF209" i="1"/>
  <c r="AG201" i="1"/>
  <c r="AF201" i="1"/>
  <c r="AH201" i="1"/>
  <c r="AG193" i="1"/>
  <c r="AF193" i="1"/>
  <c r="AG185" i="1"/>
  <c r="AF185" i="1"/>
  <c r="AH185" i="1"/>
  <c r="AG181" i="1"/>
  <c r="AF181" i="1"/>
  <c r="AH181" i="1"/>
  <c r="AG169" i="1"/>
  <c r="AF169" i="1"/>
  <c r="AH169" i="1"/>
  <c r="AG165" i="1"/>
  <c r="AF165" i="1"/>
  <c r="AH165" i="1"/>
  <c r="AG157" i="1"/>
  <c r="AF157" i="1"/>
  <c r="AH157" i="1"/>
  <c r="AG149" i="1"/>
  <c r="AF149" i="1"/>
  <c r="AH149" i="1"/>
  <c r="AG141" i="1"/>
  <c r="AF141" i="1"/>
  <c r="AH141" i="1"/>
  <c r="AG133" i="1"/>
  <c r="AF133" i="1"/>
  <c r="AH133" i="1"/>
  <c r="AG125" i="1"/>
  <c r="AF125" i="1"/>
  <c r="AH125" i="1"/>
  <c r="AG113" i="1"/>
  <c r="AF113" i="1"/>
  <c r="AG105" i="1"/>
  <c r="AF105" i="1"/>
  <c r="AH105" i="1"/>
  <c r="AG97" i="1"/>
  <c r="AF97" i="1"/>
  <c r="AG89" i="1"/>
  <c r="AF89" i="1"/>
  <c r="AH89" i="1"/>
  <c r="AG81" i="1"/>
  <c r="AF81" i="1"/>
  <c r="AG73" i="1"/>
  <c r="AF73" i="1"/>
  <c r="AH73" i="1"/>
  <c r="AG65" i="1"/>
  <c r="AF65" i="1"/>
  <c r="AG57" i="1"/>
  <c r="AF57" i="1"/>
  <c r="AH57" i="1"/>
  <c r="AG53" i="1"/>
  <c r="AF53" i="1"/>
  <c r="AH53" i="1"/>
  <c r="AG41" i="1"/>
  <c r="AF41" i="1"/>
  <c r="AH41" i="1"/>
  <c r="AG33" i="1"/>
  <c r="AF33" i="1"/>
  <c r="AG25" i="1"/>
  <c r="AF25" i="1"/>
  <c r="AH25" i="1"/>
  <c r="AG17" i="1"/>
  <c r="AF17" i="1"/>
  <c r="AG9" i="1"/>
  <c r="AF9" i="1"/>
  <c r="AH9" i="1"/>
  <c r="AK256" i="1"/>
  <c r="AJ256" i="1"/>
  <c r="AI256" i="1"/>
  <c r="AK252" i="1"/>
  <c r="AI252" i="1"/>
  <c r="AJ252" i="1"/>
  <c r="AK244" i="1"/>
  <c r="AI244" i="1"/>
  <c r="AJ244" i="1"/>
  <c r="AK236" i="1"/>
  <c r="AI236" i="1"/>
  <c r="AJ236" i="1"/>
  <c r="AK228" i="1"/>
  <c r="AI228" i="1"/>
  <c r="AJ228" i="1"/>
  <c r="AK220" i="1"/>
  <c r="AI220" i="1"/>
  <c r="AJ220" i="1"/>
  <c r="AK212" i="1"/>
  <c r="AI212" i="1"/>
  <c r="AJ212" i="1"/>
  <c r="AK204" i="1"/>
  <c r="AI204" i="1"/>
  <c r="AJ204" i="1"/>
  <c r="AK196" i="1"/>
  <c r="AI196" i="1"/>
  <c r="AJ196" i="1"/>
  <c r="AK188" i="1"/>
  <c r="AI188" i="1"/>
  <c r="AJ188" i="1"/>
  <c r="AK180" i="1"/>
  <c r="AI180" i="1"/>
  <c r="AJ180" i="1"/>
  <c r="AK172" i="1"/>
  <c r="AI172" i="1"/>
  <c r="AJ172" i="1"/>
  <c r="AK160" i="1"/>
  <c r="AJ160" i="1"/>
  <c r="AI160" i="1"/>
  <c r="AK152" i="1"/>
  <c r="AJ152" i="1"/>
  <c r="AK144" i="1"/>
  <c r="AJ144" i="1"/>
  <c r="AI144" i="1"/>
  <c r="AK136" i="1"/>
  <c r="AJ136" i="1"/>
  <c r="AK120" i="1"/>
  <c r="AJ120" i="1"/>
  <c r="AK112" i="1"/>
  <c r="AJ112" i="1"/>
  <c r="AI112" i="1"/>
  <c r="AK108" i="1"/>
  <c r="AI108" i="1"/>
  <c r="AJ108" i="1"/>
  <c r="AK100" i="1"/>
  <c r="AI100" i="1"/>
  <c r="AJ100" i="1"/>
  <c r="AK88" i="1"/>
  <c r="AJ88" i="1"/>
  <c r="AK80" i="1"/>
  <c r="AJ80" i="1"/>
  <c r="AI80" i="1"/>
  <c r="AK76" i="1"/>
  <c r="AI76" i="1"/>
  <c r="AJ76" i="1"/>
  <c r="AK68" i="1"/>
  <c r="AI68" i="1"/>
  <c r="AJ68" i="1"/>
  <c r="AK56" i="1"/>
  <c r="AJ56" i="1"/>
  <c r="AK48" i="1"/>
  <c r="AJ48" i="1"/>
  <c r="AI48" i="1"/>
  <c r="AK40" i="1"/>
  <c r="AJ40" i="1"/>
  <c r="AK36" i="1"/>
  <c r="AI36" i="1"/>
  <c r="AJ36" i="1"/>
  <c r="AK28" i="1"/>
  <c r="AI28" i="1"/>
  <c r="AJ28" i="1"/>
  <c r="AK20" i="1"/>
  <c r="AI20" i="1"/>
  <c r="AJ20" i="1"/>
  <c r="AK16" i="1"/>
  <c r="AJ16" i="1"/>
  <c r="AI16" i="1"/>
  <c r="AK8" i="1"/>
  <c r="AJ8" i="1"/>
  <c r="AM255" i="1"/>
  <c r="AN255" i="1"/>
  <c r="AL255" i="1"/>
  <c r="AM247" i="1"/>
  <c r="AN247" i="1"/>
  <c r="AL247" i="1"/>
  <c r="AM239" i="1"/>
  <c r="AN239" i="1"/>
  <c r="AL239" i="1"/>
  <c r="AM231" i="1"/>
  <c r="AN231" i="1"/>
  <c r="AL231" i="1"/>
  <c r="AM223" i="1"/>
  <c r="AN223" i="1"/>
  <c r="AL223" i="1"/>
  <c r="AM215" i="1"/>
  <c r="AN215" i="1"/>
  <c r="AL215" i="1"/>
  <c r="AM203" i="1"/>
  <c r="AN203" i="1"/>
  <c r="AL203" i="1"/>
  <c r="AM195" i="1"/>
  <c r="AN195" i="1"/>
  <c r="AL195" i="1"/>
  <c r="AM191" i="1"/>
  <c r="AN191" i="1"/>
  <c r="AL191" i="1"/>
  <c r="AM183" i="1"/>
  <c r="AN183" i="1"/>
  <c r="AL183" i="1"/>
  <c r="AM175" i="1"/>
  <c r="AN175" i="1"/>
  <c r="AL175" i="1"/>
  <c r="AM167" i="1"/>
  <c r="AN167" i="1"/>
  <c r="AL167" i="1"/>
  <c r="AM159" i="1"/>
  <c r="AN159" i="1"/>
  <c r="AL159" i="1"/>
  <c r="AM151" i="1"/>
  <c r="AN151" i="1"/>
  <c r="AL151" i="1"/>
  <c r="AM143" i="1"/>
  <c r="AN143" i="1"/>
  <c r="AL143" i="1"/>
  <c r="AM135" i="1"/>
  <c r="AN135" i="1"/>
  <c r="AL135" i="1"/>
  <c r="AM123" i="1"/>
  <c r="AN123" i="1"/>
  <c r="AL123" i="1"/>
  <c r="AM115" i="1"/>
  <c r="AN115" i="1"/>
  <c r="AL115" i="1"/>
  <c r="AM111" i="1"/>
  <c r="AN111" i="1"/>
  <c r="AL111" i="1"/>
  <c r="AM103" i="1"/>
  <c r="AN103" i="1"/>
  <c r="AL103" i="1"/>
  <c r="AM95" i="1"/>
  <c r="AN95" i="1"/>
  <c r="AL95" i="1"/>
  <c r="AM87" i="1"/>
  <c r="AN87" i="1"/>
  <c r="AL87" i="1"/>
  <c r="AM75" i="1"/>
  <c r="AN75" i="1"/>
  <c r="AL75" i="1"/>
  <c r="AM71" i="1"/>
  <c r="AN71" i="1"/>
  <c r="AL71" i="1"/>
  <c r="AM59" i="1"/>
  <c r="AN59" i="1"/>
  <c r="AL59" i="1"/>
  <c r="AM51" i="1"/>
  <c r="AN51" i="1"/>
  <c r="AL51" i="1"/>
  <c r="AM43" i="1"/>
  <c r="AN43" i="1"/>
  <c r="AL43" i="1"/>
  <c r="AM35" i="1"/>
  <c r="AN35" i="1"/>
  <c r="AL35" i="1"/>
  <c r="AM27" i="1"/>
  <c r="AN27" i="1"/>
  <c r="AL27" i="1"/>
  <c r="AM19" i="1"/>
  <c r="AN19" i="1"/>
  <c r="AL19" i="1"/>
  <c r="AM11" i="1"/>
  <c r="AN11" i="1"/>
  <c r="AL11" i="1"/>
  <c r="AQ258" i="1"/>
  <c r="AO258" i="1"/>
  <c r="AP258" i="1"/>
  <c r="AQ250" i="1"/>
  <c r="AO250" i="1"/>
  <c r="AP250" i="1"/>
  <c r="AQ242" i="1"/>
  <c r="AO242" i="1"/>
  <c r="AP242" i="1"/>
  <c r="AQ234" i="1"/>
  <c r="AO234" i="1"/>
  <c r="AP234" i="1"/>
  <c r="AQ226" i="1"/>
  <c r="AO226" i="1"/>
  <c r="AP226" i="1"/>
  <c r="AQ218" i="1"/>
  <c r="AO218" i="1"/>
  <c r="AP218" i="1"/>
  <c r="AQ210" i="1"/>
  <c r="AO210" i="1"/>
  <c r="AP210" i="1"/>
  <c r="AQ202" i="1"/>
  <c r="AO202" i="1"/>
  <c r="AP202" i="1"/>
  <c r="AQ194" i="1"/>
  <c r="AO194" i="1"/>
  <c r="AP194" i="1"/>
  <c r="AQ186" i="1"/>
  <c r="AO186" i="1"/>
  <c r="AP186" i="1"/>
  <c r="AQ174" i="1"/>
  <c r="AP174" i="1"/>
  <c r="AO174" i="1"/>
  <c r="AQ170" i="1"/>
  <c r="AO170" i="1"/>
  <c r="AP170" i="1"/>
  <c r="AQ162" i="1"/>
  <c r="AO162" i="1"/>
  <c r="AP162" i="1"/>
  <c r="AQ154" i="1"/>
  <c r="AO154" i="1"/>
  <c r="AP154" i="1"/>
  <c r="AQ146" i="1"/>
  <c r="AP146" i="1"/>
  <c r="AO146" i="1"/>
  <c r="AQ138" i="1"/>
  <c r="AO138" i="1"/>
  <c r="AP138" i="1"/>
  <c r="AQ130" i="1"/>
  <c r="AP130" i="1"/>
  <c r="AO130" i="1"/>
  <c r="AQ122" i="1"/>
  <c r="AO122" i="1"/>
  <c r="AP122" i="1"/>
  <c r="AQ114" i="1"/>
  <c r="AP114" i="1"/>
  <c r="AO114" i="1"/>
  <c r="AQ106" i="1"/>
  <c r="AO106" i="1"/>
  <c r="AQ98" i="1"/>
  <c r="AP98" i="1"/>
  <c r="AO98" i="1"/>
  <c r="AQ90" i="1"/>
  <c r="AO90" i="1"/>
  <c r="AP90" i="1"/>
  <c r="AQ82" i="1"/>
  <c r="AP82" i="1"/>
  <c r="AO82" i="1"/>
  <c r="AQ74" i="1"/>
  <c r="AO74" i="1"/>
  <c r="AP74" i="1"/>
  <c r="AQ62" i="1"/>
  <c r="AP62" i="1"/>
  <c r="AO62" i="1"/>
  <c r="AQ54" i="1"/>
  <c r="AO54" i="1"/>
  <c r="AP54" i="1"/>
  <c r="AQ46" i="1"/>
  <c r="AP46" i="1"/>
  <c r="AO46" i="1"/>
  <c r="AQ42" i="1"/>
  <c r="AO42" i="1"/>
  <c r="AP42" i="1"/>
  <c r="AQ34" i="1"/>
  <c r="AP34" i="1"/>
  <c r="AO34" i="1"/>
  <c r="AQ26" i="1"/>
  <c r="AO26" i="1"/>
  <c r="AP26" i="1"/>
  <c r="AQ18" i="1"/>
  <c r="AP18" i="1"/>
  <c r="AO18" i="1"/>
  <c r="AQ10" i="1"/>
  <c r="AO10" i="1"/>
  <c r="AP10" i="1"/>
  <c r="AV257" i="1"/>
  <c r="AS257" i="1"/>
  <c r="AT257" i="1"/>
  <c r="AR257" i="1"/>
  <c r="AV249" i="1"/>
  <c r="AS249" i="1"/>
  <c r="AR249" i="1"/>
  <c r="AT249" i="1"/>
  <c r="AV237" i="1"/>
  <c r="AS237" i="1"/>
  <c r="AR237" i="1"/>
  <c r="AT237" i="1"/>
  <c r="AV229" i="1"/>
  <c r="AS229" i="1"/>
  <c r="AR229" i="1"/>
  <c r="AT229" i="1"/>
  <c r="AV221" i="1"/>
  <c r="AS221" i="1"/>
  <c r="AR221" i="1"/>
  <c r="AT221" i="1"/>
  <c r="AV213" i="1"/>
  <c r="AS213" i="1"/>
  <c r="AR213" i="1"/>
  <c r="AT213" i="1"/>
  <c r="AV205" i="1"/>
  <c r="AS205" i="1"/>
  <c r="AR205" i="1"/>
  <c r="AT205" i="1"/>
  <c r="AV197" i="1"/>
  <c r="AS197" i="1"/>
  <c r="AR197" i="1"/>
  <c r="AT197" i="1"/>
  <c r="AV189" i="1"/>
  <c r="AS189" i="1"/>
  <c r="AR189" i="1"/>
  <c r="AT189" i="1"/>
  <c r="AV181" i="1"/>
  <c r="AS181" i="1"/>
  <c r="AR181" i="1"/>
  <c r="AT181" i="1"/>
  <c r="AV169" i="1"/>
  <c r="AS169" i="1"/>
  <c r="AR169" i="1"/>
  <c r="AT169" i="1"/>
  <c r="AV165" i="1"/>
  <c r="AS165" i="1"/>
  <c r="AR165" i="1"/>
  <c r="AT165" i="1"/>
  <c r="AV157" i="1"/>
  <c r="AS157" i="1"/>
  <c r="AR157" i="1"/>
  <c r="AT157" i="1"/>
  <c r="AV145" i="1"/>
  <c r="AS145" i="1"/>
  <c r="AT145" i="1"/>
  <c r="AR145" i="1"/>
  <c r="AV141" i="1"/>
  <c r="AS141" i="1"/>
  <c r="AR141" i="1"/>
  <c r="AT141" i="1"/>
  <c r="AV133" i="1"/>
  <c r="AS133" i="1"/>
  <c r="AR133" i="1"/>
  <c r="AT133" i="1"/>
  <c r="AV125" i="1"/>
  <c r="AS125" i="1"/>
  <c r="AR125" i="1"/>
  <c r="AT125" i="1"/>
  <c r="AV113" i="1"/>
  <c r="AS113" i="1"/>
  <c r="AT113" i="1"/>
  <c r="AR113" i="1"/>
  <c r="AV109" i="1"/>
  <c r="AS109" i="1"/>
  <c r="AR109" i="1"/>
  <c r="AT109" i="1"/>
  <c r="AV101" i="1"/>
  <c r="AS101" i="1"/>
  <c r="AR101" i="1"/>
  <c r="AT101" i="1"/>
  <c r="AV93" i="1"/>
  <c r="AS93" i="1"/>
  <c r="AR93" i="1"/>
  <c r="AT93" i="1"/>
  <c r="AV85" i="1"/>
  <c r="AS85" i="1"/>
  <c r="AR85" i="1"/>
  <c r="AT85" i="1"/>
  <c r="AV77" i="1"/>
  <c r="AS77" i="1"/>
  <c r="AR77" i="1"/>
  <c r="AT77" i="1"/>
  <c r="AV69" i="1"/>
  <c r="AS69" i="1"/>
  <c r="AR69" i="1"/>
  <c r="AT69" i="1"/>
  <c r="AV61" i="1"/>
  <c r="AS61" i="1"/>
  <c r="AR61" i="1"/>
  <c r="AT61" i="1"/>
  <c r="AV53" i="1"/>
  <c r="AS53" i="1"/>
  <c r="AR53" i="1"/>
  <c r="AT53" i="1"/>
  <c r="AV49" i="1"/>
  <c r="AS49" i="1"/>
  <c r="AT49" i="1"/>
  <c r="AR49" i="1"/>
  <c r="AV41" i="1"/>
  <c r="AS41" i="1"/>
  <c r="AR41" i="1"/>
  <c r="AT41" i="1"/>
  <c r="AV29" i="1"/>
  <c r="AS29" i="1"/>
  <c r="AR29" i="1"/>
  <c r="AT29" i="1"/>
  <c r="AV25" i="1"/>
  <c r="AS25" i="1"/>
  <c r="AR25" i="1"/>
  <c r="AT25" i="1"/>
  <c r="AV17" i="1"/>
  <c r="AS17" i="1"/>
  <c r="AT17" i="1"/>
  <c r="AR17" i="1"/>
  <c r="AV9" i="1"/>
  <c r="AS9" i="1"/>
  <c r="AR9" i="1"/>
  <c r="AT9" i="1"/>
  <c r="AY256" i="1"/>
  <c r="AX256" i="1"/>
  <c r="AW256" i="1"/>
  <c r="AU256" i="1"/>
  <c r="AY248" i="1"/>
  <c r="AX248" i="1"/>
  <c r="AW248" i="1"/>
  <c r="AU248" i="1"/>
  <c r="AY240" i="1"/>
  <c r="AX240" i="1"/>
  <c r="AW240" i="1"/>
  <c r="AU240" i="1"/>
  <c r="AY232" i="1"/>
  <c r="AX232" i="1"/>
  <c r="AW232" i="1"/>
  <c r="AU232" i="1"/>
  <c r="AY224" i="1"/>
  <c r="AX224" i="1"/>
  <c r="AW224" i="1"/>
  <c r="AU224" i="1"/>
  <c r="AY216" i="1"/>
  <c r="AX216" i="1"/>
  <c r="AW216" i="1"/>
  <c r="AU216" i="1"/>
  <c r="AY208" i="1"/>
  <c r="AX208" i="1"/>
  <c r="AW208" i="1"/>
  <c r="AU208" i="1"/>
  <c r="AY200" i="1"/>
  <c r="AX200" i="1"/>
  <c r="AW200" i="1"/>
  <c r="AU200" i="1"/>
  <c r="AY192" i="1"/>
  <c r="AX192" i="1"/>
  <c r="AW192" i="1"/>
  <c r="AU192" i="1"/>
  <c r="AY184" i="1"/>
  <c r="AX184" i="1"/>
  <c r="AW184" i="1"/>
  <c r="AU184" i="1"/>
  <c r="AY176" i="1"/>
  <c r="AX176" i="1"/>
  <c r="AW176" i="1"/>
  <c r="AU176" i="1"/>
  <c r="AY168" i="1"/>
  <c r="AX168" i="1"/>
  <c r="AW168" i="1"/>
  <c r="AU168" i="1"/>
  <c r="AX156" i="1"/>
  <c r="AW156" i="1"/>
  <c r="AU156" i="1"/>
  <c r="AY156" i="1"/>
  <c r="AY152" i="1"/>
  <c r="AX152" i="1"/>
  <c r="AW152" i="1"/>
  <c r="AU152" i="1"/>
  <c r="AY144" i="1"/>
  <c r="AX144" i="1"/>
  <c r="AW144" i="1"/>
  <c r="AU144" i="1"/>
  <c r="AY136" i="1"/>
  <c r="AX136" i="1"/>
  <c r="AW136" i="1"/>
  <c r="AU136" i="1"/>
  <c r="AY128" i="1"/>
  <c r="AX128" i="1"/>
  <c r="AW128" i="1"/>
  <c r="AU128" i="1"/>
  <c r="AY116" i="1"/>
  <c r="AW116" i="1"/>
  <c r="AX116" i="1"/>
  <c r="AU116" i="1"/>
  <c r="AY108" i="1"/>
  <c r="AX108" i="1"/>
  <c r="AW108" i="1"/>
  <c r="AU108" i="1"/>
  <c r="AY96" i="1"/>
  <c r="AX96" i="1"/>
  <c r="AW96" i="1"/>
  <c r="AU96" i="1"/>
  <c r="AY88" i="1"/>
  <c r="AX88" i="1"/>
  <c r="AW88" i="1"/>
  <c r="AU88" i="1"/>
  <c r="AY84" i="1"/>
  <c r="AW84" i="1"/>
  <c r="AX84" i="1"/>
  <c r="AU84" i="1"/>
  <c r="AX76" i="1"/>
  <c r="AY76" i="1"/>
  <c r="AW76" i="1"/>
  <c r="AU76" i="1"/>
  <c r="AY68" i="1"/>
  <c r="AX68" i="1"/>
  <c r="AW68" i="1"/>
  <c r="AU68" i="1"/>
  <c r="AY60" i="1"/>
  <c r="AX60" i="1"/>
  <c r="AW60" i="1"/>
  <c r="AU60" i="1"/>
  <c r="AY52" i="1"/>
  <c r="AX52" i="1"/>
  <c r="AW52" i="1"/>
  <c r="AU52" i="1"/>
  <c r="AY44" i="1"/>
  <c r="AX44" i="1"/>
  <c r="AW44" i="1"/>
  <c r="AU44" i="1"/>
  <c r="AY36" i="1"/>
  <c r="AW36" i="1"/>
  <c r="AX36" i="1"/>
  <c r="AU36" i="1"/>
  <c r="AX28" i="1"/>
  <c r="AW28" i="1"/>
  <c r="AY28" i="1"/>
  <c r="AU28" i="1"/>
  <c r="AY20" i="1"/>
  <c r="AW20" i="1"/>
  <c r="AX20" i="1"/>
  <c r="AU20" i="1"/>
  <c r="AX12" i="1"/>
  <c r="AY12" i="1"/>
  <c r="AW12" i="1"/>
  <c r="AU12" i="1"/>
  <c r="AY8" i="1"/>
  <c r="AX8" i="1"/>
  <c r="AW8" i="1"/>
  <c r="AU8" i="1"/>
  <c r="AZ255" i="1"/>
  <c r="AZ243" i="1"/>
  <c r="AZ235" i="1"/>
  <c r="AZ231" i="1"/>
  <c r="AZ223" i="1"/>
  <c r="AZ211" i="1"/>
  <c r="AZ203" i="1"/>
  <c r="AZ195" i="1"/>
  <c r="AZ187" i="1"/>
  <c r="AZ179" i="1"/>
  <c r="AZ171" i="1"/>
  <c r="AZ163" i="1"/>
  <c r="AZ155" i="1"/>
  <c r="AZ147" i="1"/>
  <c r="AZ139" i="1"/>
  <c r="AZ131" i="1"/>
  <c r="AZ123" i="1"/>
  <c r="AZ111" i="1"/>
  <c r="AZ103" i="1"/>
  <c r="AZ95" i="1"/>
  <c r="AZ87" i="1"/>
  <c r="AZ79" i="1"/>
  <c r="AZ71" i="1"/>
  <c r="AZ63" i="1"/>
  <c r="AZ55" i="1"/>
  <c r="AZ43" i="1"/>
  <c r="AZ35" i="1"/>
  <c r="BC254" i="1"/>
  <c r="BB254" i="1"/>
  <c r="BA254" i="1"/>
  <c r="BC246" i="1"/>
  <c r="BB246" i="1"/>
  <c r="BA246" i="1"/>
  <c r="BC238" i="1"/>
  <c r="BB238" i="1"/>
  <c r="BA238" i="1"/>
  <c r="BC230" i="1"/>
  <c r="BB230" i="1"/>
  <c r="BA230" i="1"/>
  <c r="BC218" i="1"/>
  <c r="BA218" i="1"/>
  <c r="BB218" i="1"/>
  <c r="BC210" i="1"/>
  <c r="BB210" i="1"/>
  <c r="BA210" i="1"/>
  <c r="BC206" i="1"/>
  <c r="BB206" i="1"/>
  <c r="BA206" i="1"/>
  <c r="BC198" i="1"/>
  <c r="BB198" i="1"/>
  <c r="BA198" i="1"/>
  <c r="BC190" i="1"/>
  <c r="BB190" i="1"/>
  <c r="BA190" i="1"/>
  <c r="BC182" i="1"/>
  <c r="BB182" i="1"/>
  <c r="BA182" i="1"/>
  <c r="BC174" i="1"/>
  <c r="BB174" i="1"/>
  <c r="BA174" i="1"/>
  <c r="BC166" i="1"/>
  <c r="BB166" i="1"/>
  <c r="BA166" i="1"/>
  <c r="BC154" i="1"/>
  <c r="BB154" i="1"/>
  <c r="BA154" i="1"/>
  <c r="BC142" i="1"/>
  <c r="BB142" i="1"/>
  <c r="BA142" i="1"/>
  <c r="BC134" i="1"/>
  <c r="BB134" i="1"/>
  <c r="BA134" i="1"/>
  <c r="BC126" i="1"/>
  <c r="BB126" i="1"/>
  <c r="BA126" i="1"/>
  <c r="BC118" i="1"/>
  <c r="BB118" i="1"/>
  <c r="BA118" i="1"/>
  <c r="BC110" i="1"/>
  <c r="BB110" i="1"/>
  <c r="BA110" i="1"/>
  <c r="BC102" i="1"/>
  <c r="BB102" i="1"/>
  <c r="BA102" i="1"/>
  <c r="BC94" i="1"/>
  <c r="BB94" i="1"/>
  <c r="BA94" i="1"/>
  <c r="BC86" i="1"/>
  <c r="BB86" i="1"/>
  <c r="BA86" i="1"/>
  <c r="BC74" i="1"/>
  <c r="BB74" i="1"/>
  <c r="BA74" i="1"/>
  <c r="BC66" i="1"/>
  <c r="BB66" i="1"/>
  <c r="BA66" i="1"/>
  <c r="BC58" i="1"/>
  <c r="BB58" i="1"/>
  <c r="BA58" i="1"/>
  <c r="BC50" i="1"/>
  <c r="BB50" i="1"/>
  <c r="BA50" i="1"/>
  <c r="BC42" i="1"/>
  <c r="BB42" i="1"/>
  <c r="BA42" i="1"/>
  <c r="BC34" i="1"/>
  <c r="BB34" i="1"/>
  <c r="BA34" i="1"/>
  <c r="BC26" i="1"/>
  <c r="BA26" i="1"/>
  <c r="BB26" i="1"/>
  <c r="BC14" i="1"/>
  <c r="BB14" i="1"/>
  <c r="BA14" i="1"/>
  <c r="BC6" i="1"/>
  <c r="BB6" i="1"/>
  <c r="BA6" i="1"/>
  <c r="AU4" i="1"/>
  <c r="AJ4" i="1"/>
  <c r="X245" i="1"/>
  <c r="X229" i="1"/>
  <c r="X213" i="1"/>
  <c r="X197" i="1"/>
  <c r="X181" i="1"/>
  <c r="X165" i="1"/>
  <c r="X149" i="1"/>
  <c r="X133" i="1"/>
  <c r="X117" i="1"/>
  <c r="X101" i="1"/>
  <c r="X85" i="1"/>
  <c r="X69" i="1"/>
  <c r="X53" i="1"/>
  <c r="X37" i="1"/>
  <c r="X21" i="1"/>
  <c r="X5" i="1"/>
  <c r="AB256" i="1"/>
  <c r="AB235" i="1"/>
  <c r="AB192" i="1"/>
  <c r="AB128" i="1"/>
  <c r="AB107" i="1"/>
  <c r="AC130" i="1"/>
  <c r="AC23" i="1"/>
  <c r="AD238" i="1"/>
  <c r="AD196" i="1"/>
  <c r="AD174" i="1"/>
  <c r="AD132" i="1"/>
  <c r="AD110" i="1"/>
  <c r="AD89" i="1"/>
  <c r="AD68" i="1"/>
  <c r="AD46" i="1"/>
  <c r="AD25" i="1"/>
  <c r="AE219" i="1"/>
  <c r="AG250" i="1"/>
  <c r="AG58" i="1"/>
  <c r="AH209" i="1"/>
  <c r="AH81" i="1"/>
  <c r="AH17" i="1"/>
  <c r="AI40" i="1"/>
  <c r="X4" i="1"/>
  <c r="Z4" i="1"/>
  <c r="AB248" i="1"/>
  <c r="Z248" i="1"/>
  <c r="AA248" i="1"/>
  <c r="AB236" i="1"/>
  <c r="Z236" i="1"/>
  <c r="AA236" i="1"/>
  <c r="Z224" i="1"/>
  <c r="AA224" i="1"/>
  <c r="Z212" i="1"/>
  <c r="AB212" i="1"/>
  <c r="AA212" i="1"/>
  <c r="AB200" i="1"/>
  <c r="Z200" i="1"/>
  <c r="AA200" i="1"/>
  <c r="AB188" i="1"/>
  <c r="Z188" i="1"/>
  <c r="AA188" i="1"/>
  <c r="Z176" i="1"/>
  <c r="AA176" i="1"/>
  <c r="Z164" i="1"/>
  <c r="AB164" i="1"/>
  <c r="AA164" i="1"/>
  <c r="AB152" i="1"/>
  <c r="Z152" i="1"/>
  <c r="AA152" i="1"/>
  <c r="AB136" i="1"/>
  <c r="Z136" i="1"/>
  <c r="AA136" i="1"/>
  <c r="AB124" i="1"/>
  <c r="Z124" i="1"/>
  <c r="AA124" i="1"/>
  <c r="Z112" i="1"/>
  <c r="AA112" i="1"/>
  <c r="Z100" i="1"/>
  <c r="AB100" i="1"/>
  <c r="AA100" i="1"/>
  <c r="Z96" i="1"/>
  <c r="AA96" i="1"/>
  <c r="Z84" i="1"/>
  <c r="AB84" i="1"/>
  <c r="AA84" i="1"/>
  <c r="AB76" i="1"/>
  <c r="Z76" i="1"/>
  <c r="AA76" i="1"/>
  <c r="Z64" i="1"/>
  <c r="AA64" i="1"/>
  <c r="Z52" i="1"/>
  <c r="AB52" i="1"/>
  <c r="AA52" i="1"/>
  <c r="AB40" i="1"/>
  <c r="Z40" i="1"/>
  <c r="AA40" i="1"/>
  <c r="AB28" i="1"/>
  <c r="Z28" i="1"/>
  <c r="AA28" i="1"/>
  <c r="AB12" i="1"/>
  <c r="Z12" i="1"/>
  <c r="AA12" i="1"/>
  <c r="AD251" i="1"/>
  <c r="AC251" i="1"/>
  <c r="Y251" i="1"/>
  <c r="AD239" i="1"/>
  <c r="AC239" i="1"/>
  <c r="AE239" i="1"/>
  <c r="Y239" i="1"/>
  <c r="AD227" i="1"/>
  <c r="AC227" i="1"/>
  <c r="AE227" i="1"/>
  <c r="Y227" i="1"/>
  <c r="AD211" i="1"/>
  <c r="AC211" i="1"/>
  <c r="AE211" i="1"/>
  <c r="Y211" i="1"/>
  <c r="AD199" i="1"/>
  <c r="AE199" i="1"/>
  <c r="Y199" i="1"/>
  <c r="AD187" i="1"/>
  <c r="AC187" i="1"/>
  <c r="Y187" i="1"/>
  <c r="AD175" i="1"/>
  <c r="AC175" i="1"/>
  <c r="AE175" i="1"/>
  <c r="Y175" i="1"/>
  <c r="AD163" i="1"/>
  <c r="AC163" i="1"/>
  <c r="AE163" i="1"/>
  <c r="Y163" i="1"/>
  <c r="AD155" i="1"/>
  <c r="AC155" i="1"/>
  <c r="Y155" i="1"/>
  <c r="AD143" i="1"/>
  <c r="AC143" i="1"/>
  <c r="AE143" i="1"/>
  <c r="Y143" i="1"/>
  <c r="AD131" i="1"/>
  <c r="AC131" i="1"/>
  <c r="AE131" i="1"/>
  <c r="Y131" i="1"/>
  <c r="AD119" i="1"/>
  <c r="AE119" i="1"/>
  <c r="Y119" i="1"/>
  <c r="AD107" i="1"/>
  <c r="AC107" i="1"/>
  <c r="Y107" i="1"/>
  <c r="AD95" i="1"/>
  <c r="AC95" i="1"/>
  <c r="AE95" i="1"/>
  <c r="Y95" i="1"/>
  <c r="AD83" i="1"/>
  <c r="AE83" i="1"/>
  <c r="AC83" i="1"/>
  <c r="Y83" i="1"/>
  <c r="AD71" i="1"/>
  <c r="AE71" i="1"/>
  <c r="Y71" i="1"/>
  <c r="AD59" i="1"/>
  <c r="AE59" i="1"/>
  <c r="AC59" i="1"/>
  <c r="Y59" i="1"/>
  <c r="AD47" i="1"/>
  <c r="AE47" i="1"/>
  <c r="AC47" i="1"/>
  <c r="Y47" i="1"/>
  <c r="AD35" i="1"/>
  <c r="AE35" i="1"/>
  <c r="AC35" i="1"/>
  <c r="Y35" i="1"/>
  <c r="AD27" i="1"/>
  <c r="AE27" i="1"/>
  <c r="AC27" i="1"/>
  <c r="Y27" i="1"/>
  <c r="AD15" i="1"/>
  <c r="AE15" i="1"/>
  <c r="AC15" i="1"/>
  <c r="Y15" i="1"/>
  <c r="AH258" i="1"/>
  <c r="AF258" i="1"/>
  <c r="AG258" i="1"/>
  <c r="AG246" i="1"/>
  <c r="AF246" i="1"/>
  <c r="AH246" i="1"/>
  <c r="AH234" i="1"/>
  <c r="AF234" i="1"/>
  <c r="AG222" i="1"/>
  <c r="AF222" i="1"/>
  <c r="AH222" i="1"/>
  <c r="AG214" i="1"/>
  <c r="AF214" i="1"/>
  <c r="AH214" i="1"/>
  <c r="AH202" i="1"/>
  <c r="AF202" i="1"/>
  <c r="AG190" i="1"/>
  <c r="AF190" i="1"/>
  <c r="AH190" i="1"/>
  <c r="AH178" i="1"/>
  <c r="AF178" i="1"/>
  <c r="AG178" i="1"/>
  <c r="AG166" i="1"/>
  <c r="AF166" i="1"/>
  <c r="AH166" i="1"/>
  <c r="AG158" i="1"/>
  <c r="AF158" i="1"/>
  <c r="AH158" i="1"/>
  <c r="AH146" i="1"/>
  <c r="AF146" i="1"/>
  <c r="AG146" i="1"/>
  <c r="AH130" i="1"/>
  <c r="AF130" i="1"/>
  <c r="AG130" i="1"/>
  <c r="AH122" i="1"/>
  <c r="AF122" i="1"/>
  <c r="AH106" i="1"/>
  <c r="AF106" i="1"/>
  <c r="AG94" i="1"/>
  <c r="AF94" i="1"/>
  <c r="AH94" i="1"/>
  <c r="AH82" i="1"/>
  <c r="AF82" i="1"/>
  <c r="AG82" i="1"/>
  <c r="AH66" i="1"/>
  <c r="AF66" i="1"/>
  <c r="AG66" i="1"/>
  <c r="AG62" i="1"/>
  <c r="AF62" i="1"/>
  <c r="AH62" i="1"/>
  <c r="AH50" i="1"/>
  <c r="AF50" i="1"/>
  <c r="AG50" i="1"/>
  <c r="AH34" i="1"/>
  <c r="AF34" i="1"/>
  <c r="AG34" i="1"/>
  <c r="AG22" i="1"/>
  <c r="AF22" i="1"/>
  <c r="AH22" i="1"/>
  <c r="AH10" i="1"/>
  <c r="AF10" i="1"/>
  <c r="AJ249" i="1"/>
  <c r="AK249" i="1"/>
  <c r="AI249" i="1"/>
  <c r="AJ237" i="1"/>
  <c r="AK237" i="1"/>
  <c r="AI237" i="1"/>
  <c r="AJ221" i="1"/>
  <c r="AK221" i="1"/>
  <c r="AI221" i="1"/>
  <c r="AJ209" i="1"/>
  <c r="AK209" i="1"/>
  <c r="AI209" i="1"/>
  <c r="AJ201" i="1"/>
  <c r="AK201" i="1"/>
  <c r="AI201" i="1"/>
  <c r="AJ185" i="1"/>
  <c r="AK185" i="1"/>
  <c r="AI185" i="1"/>
  <c r="AJ169" i="1"/>
  <c r="AK169" i="1"/>
  <c r="AI169" i="1"/>
  <c r="AJ157" i="1"/>
  <c r="AK157" i="1"/>
  <c r="AI157" i="1"/>
  <c r="AJ137" i="1"/>
  <c r="AK137" i="1"/>
  <c r="AI137" i="1"/>
  <c r="AJ121" i="1"/>
  <c r="AK121" i="1"/>
  <c r="AI121" i="1"/>
  <c r="AJ109" i="1"/>
  <c r="AK109" i="1"/>
  <c r="AI109" i="1"/>
  <c r="AJ93" i="1"/>
  <c r="AK93" i="1"/>
  <c r="AI93" i="1"/>
  <c r="AJ81" i="1"/>
  <c r="AK81" i="1"/>
  <c r="AI81" i="1"/>
  <c r="AJ61" i="1"/>
  <c r="AK61" i="1"/>
  <c r="AI61" i="1"/>
  <c r="AJ45" i="1"/>
  <c r="AK45" i="1"/>
  <c r="AI45" i="1"/>
  <c r="AJ29" i="1"/>
  <c r="AK29" i="1"/>
  <c r="AI29" i="1"/>
  <c r="AJ17" i="1"/>
  <c r="AK17" i="1"/>
  <c r="AI17" i="1"/>
  <c r="AJ9" i="1"/>
  <c r="AK9" i="1"/>
  <c r="AI9" i="1"/>
  <c r="AN248" i="1"/>
  <c r="AM248" i="1"/>
  <c r="AL248" i="1"/>
  <c r="AN232" i="1"/>
  <c r="AM232" i="1"/>
  <c r="AL232" i="1"/>
  <c r="AN216" i="1"/>
  <c r="AM216" i="1"/>
  <c r="AL216" i="1"/>
  <c r="AN208" i="1"/>
  <c r="AL208" i="1"/>
  <c r="AM208" i="1"/>
  <c r="AN192" i="1"/>
  <c r="AL192" i="1"/>
  <c r="AM192" i="1"/>
  <c r="AN180" i="1"/>
  <c r="AM180" i="1"/>
  <c r="AL180" i="1"/>
  <c r="AN168" i="1"/>
  <c r="AM168" i="1"/>
  <c r="AL168" i="1"/>
  <c r="AN156" i="1"/>
  <c r="AL156" i="1"/>
  <c r="AM156" i="1"/>
  <c r="AN140" i="1"/>
  <c r="AL140" i="1"/>
  <c r="AM140" i="1"/>
  <c r="AN124" i="1"/>
  <c r="AL124" i="1"/>
  <c r="AM124" i="1"/>
  <c r="AN116" i="1"/>
  <c r="AM116" i="1"/>
  <c r="AL116" i="1"/>
  <c r="AN104" i="1"/>
  <c r="AM104" i="1"/>
  <c r="AL104" i="1"/>
  <c r="AN88" i="1"/>
  <c r="AM88" i="1"/>
  <c r="AL88" i="1"/>
  <c r="AM72" i="1"/>
  <c r="AN72" i="1"/>
  <c r="AL72" i="1"/>
  <c r="AM60" i="1"/>
  <c r="AN60" i="1"/>
  <c r="AL60" i="1"/>
  <c r="AM48" i="1"/>
  <c r="AN48" i="1"/>
  <c r="AL48" i="1"/>
  <c r="AM36" i="1"/>
  <c r="AN36" i="1"/>
  <c r="AL36" i="1"/>
  <c r="AM24" i="1"/>
  <c r="AN24" i="1"/>
  <c r="AL24" i="1"/>
  <c r="AM12" i="1"/>
  <c r="AN12" i="1"/>
  <c r="AL12" i="1"/>
  <c r="AP251" i="1"/>
  <c r="AQ251" i="1"/>
  <c r="AO251" i="1"/>
  <c r="AP239" i="1"/>
  <c r="AQ239" i="1"/>
  <c r="AO239" i="1"/>
  <c r="AP227" i="1"/>
  <c r="AQ227" i="1"/>
  <c r="AO227" i="1"/>
  <c r="AP215" i="1"/>
  <c r="AQ215" i="1"/>
  <c r="AO215" i="1"/>
  <c r="AP203" i="1"/>
  <c r="AQ203" i="1"/>
  <c r="AO203" i="1"/>
  <c r="AP191" i="1"/>
  <c r="AQ191" i="1"/>
  <c r="AO191" i="1"/>
  <c r="AP183" i="1"/>
  <c r="AQ183" i="1"/>
  <c r="AO183" i="1"/>
  <c r="AP171" i="1"/>
  <c r="AQ171" i="1"/>
  <c r="AO171" i="1"/>
  <c r="AP159" i="1"/>
  <c r="AQ159" i="1"/>
  <c r="AO159" i="1"/>
  <c r="AP147" i="1"/>
  <c r="AQ147" i="1"/>
  <c r="AO147" i="1"/>
  <c r="AP135" i="1"/>
  <c r="AQ135" i="1"/>
  <c r="AO135" i="1"/>
  <c r="AP123" i="1"/>
  <c r="AQ123" i="1"/>
  <c r="AO123" i="1"/>
  <c r="AP111" i="1"/>
  <c r="AQ111" i="1"/>
  <c r="AO111" i="1"/>
  <c r="AP99" i="1"/>
  <c r="AQ99" i="1"/>
  <c r="AO99" i="1"/>
  <c r="AP87" i="1"/>
  <c r="AQ87" i="1"/>
  <c r="AO87" i="1"/>
  <c r="AP79" i="1"/>
  <c r="AQ79" i="1"/>
  <c r="AO79" i="1"/>
  <c r="AP67" i="1"/>
  <c r="AQ67" i="1"/>
  <c r="AO67" i="1"/>
  <c r="AP55" i="1"/>
  <c r="AQ55" i="1"/>
  <c r="AO55" i="1"/>
  <c r="AP43" i="1"/>
  <c r="AQ43" i="1"/>
  <c r="AO43" i="1"/>
  <c r="AP31" i="1"/>
  <c r="AQ31" i="1"/>
  <c r="AO31" i="1"/>
  <c r="AP19" i="1"/>
  <c r="AQ19" i="1"/>
  <c r="AO19" i="1"/>
  <c r="AT258" i="1"/>
  <c r="AV258" i="1"/>
  <c r="AS258" i="1"/>
  <c r="AR258" i="1"/>
  <c r="AV246" i="1"/>
  <c r="AT246" i="1"/>
  <c r="AR246" i="1"/>
  <c r="AS246" i="1"/>
  <c r="AT234" i="1"/>
  <c r="AV234" i="1"/>
  <c r="AS234" i="1"/>
  <c r="AR234" i="1"/>
  <c r="AT222" i="1"/>
  <c r="AV222" i="1"/>
  <c r="AR222" i="1"/>
  <c r="AS222" i="1"/>
  <c r="AT206" i="1"/>
  <c r="AV206" i="1"/>
  <c r="AR206" i="1"/>
  <c r="AS206" i="1"/>
  <c r="AT194" i="1"/>
  <c r="AS194" i="1"/>
  <c r="AR194" i="1"/>
  <c r="AV194" i="1"/>
  <c r="AV182" i="1"/>
  <c r="AT182" i="1"/>
  <c r="AR182" i="1"/>
  <c r="AS182" i="1"/>
  <c r="AT170" i="1"/>
  <c r="AV170" i="1"/>
  <c r="AS170" i="1"/>
  <c r="AR170" i="1"/>
  <c r="AT158" i="1"/>
  <c r="AV158" i="1"/>
  <c r="AS158" i="1"/>
  <c r="AR158" i="1"/>
  <c r="AT126" i="1"/>
  <c r="AV126" i="1"/>
  <c r="AS126" i="1"/>
  <c r="AR126" i="1"/>
  <c r="AV6" i="1"/>
  <c r="AT6" i="1"/>
  <c r="AR6" i="1"/>
  <c r="AS6" i="1"/>
  <c r="AY253" i="1"/>
  <c r="AX253" i="1"/>
  <c r="AW253" i="1"/>
  <c r="AU253" i="1"/>
  <c r="AY237" i="1"/>
  <c r="AX237" i="1"/>
  <c r="AW237" i="1"/>
  <c r="AU237" i="1"/>
  <c r="AY221" i="1"/>
  <c r="AX221" i="1"/>
  <c r="AW221" i="1"/>
  <c r="AU221" i="1"/>
  <c r="AY205" i="1"/>
  <c r="AX205" i="1"/>
  <c r="AW205" i="1"/>
  <c r="AU205" i="1"/>
  <c r="AY193" i="1"/>
  <c r="AX193" i="1"/>
  <c r="AU193" i="1"/>
  <c r="AW193" i="1"/>
  <c r="AY181" i="1"/>
  <c r="AX181" i="1"/>
  <c r="AU181" i="1"/>
  <c r="AW181" i="1"/>
  <c r="AY169" i="1"/>
  <c r="AX169" i="1"/>
  <c r="AU169" i="1"/>
  <c r="AW169" i="1"/>
  <c r="AY157" i="1"/>
  <c r="AX157" i="1"/>
  <c r="AW157" i="1"/>
  <c r="AU157" i="1"/>
  <c r="AY145" i="1"/>
  <c r="AX145" i="1"/>
  <c r="AU145" i="1"/>
  <c r="AW145" i="1"/>
  <c r="AY133" i="1"/>
  <c r="AX133" i="1"/>
  <c r="AU133" i="1"/>
  <c r="AW133" i="1"/>
  <c r="AY125" i="1"/>
  <c r="AX125" i="1"/>
  <c r="AW125" i="1"/>
  <c r="AU125" i="1"/>
  <c r="AY113" i="1"/>
  <c r="AX113" i="1"/>
  <c r="AU113" i="1"/>
  <c r="AW113" i="1"/>
  <c r="AY97" i="1"/>
  <c r="AX97" i="1"/>
  <c r="AU97" i="1"/>
  <c r="AW97" i="1"/>
  <c r="AY85" i="1"/>
  <c r="AX85" i="1"/>
  <c r="AU85" i="1"/>
  <c r="AW85" i="1"/>
  <c r="AY77" i="1"/>
  <c r="AX77" i="1"/>
  <c r="AW77" i="1"/>
  <c r="AU77" i="1"/>
  <c r="AY65" i="1"/>
  <c r="AX65" i="1"/>
  <c r="AW65" i="1"/>
  <c r="AU65" i="1"/>
  <c r="AY53" i="1"/>
  <c r="AX53" i="1"/>
  <c r="AW53" i="1"/>
  <c r="AU53" i="1"/>
  <c r="AY41" i="1"/>
  <c r="AX41" i="1"/>
  <c r="AU41" i="1"/>
  <c r="AW41" i="1"/>
  <c r="AY29" i="1"/>
  <c r="AX29" i="1"/>
  <c r="AU29" i="1"/>
  <c r="AW29" i="1"/>
  <c r="AY13" i="1"/>
  <c r="AX13" i="1"/>
  <c r="AU13" i="1"/>
  <c r="AW13" i="1"/>
  <c r="AY5" i="1"/>
  <c r="AX5" i="1"/>
  <c r="AW5" i="1"/>
  <c r="AU5" i="1"/>
  <c r="BC247" i="1"/>
  <c r="BB247" i="1"/>
  <c r="BA247" i="1"/>
  <c r="BC239" i="1"/>
  <c r="BB239" i="1"/>
  <c r="BA239" i="1"/>
  <c r="BC223" i="1"/>
  <c r="BB223" i="1"/>
  <c r="BA223" i="1"/>
  <c r="BC211" i="1"/>
  <c r="BB211" i="1"/>
  <c r="BA211" i="1"/>
  <c r="BC199" i="1"/>
  <c r="BB199" i="1"/>
  <c r="BA199" i="1"/>
  <c r="BC183" i="1"/>
  <c r="BB183" i="1"/>
  <c r="BA183" i="1"/>
  <c r="BC171" i="1"/>
  <c r="BB171" i="1"/>
  <c r="BA171" i="1"/>
  <c r="BC163" i="1"/>
  <c r="BB163" i="1"/>
  <c r="BA163" i="1"/>
  <c r="BC151" i="1"/>
  <c r="BB151" i="1"/>
  <c r="BA151" i="1"/>
  <c r="BC139" i="1"/>
  <c r="BB139" i="1"/>
  <c r="BA139" i="1"/>
  <c r="BC131" i="1"/>
  <c r="BB131" i="1"/>
  <c r="BA131" i="1"/>
  <c r="BC119" i="1"/>
  <c r="BB119" i="1"/>
  <c r="BA119" i="1"/>
  <c r="BC107" i="1"/>
  <c r="BB107" i="1"/>
  <c r="BA107" i="1"/>
  <c r="BC99" i="1"/>
  <c r="BB99" i="1"/>
  <c r="BA99" i="1"/>
  <c r="BC87" i="1"/>
  <c r="BB87" i="1"/>
  <c r="BA87" i="1"/>
  <c r="BC71" i="1"/>
  <c r="BB71" i="1"/>
  <c r="BA71" i="1"/>
  <c r="BC59" i="1"/>
  <c r="BB59" i="1"/>
  <c r="BA59" i="1"/>
  <c r="BC47" i="1"/>
  <c r="BB47" i="1"/>
  <c r="BA47" i="1"/>
  <c r="BC31" i="1"/>
  <c r="BB31" i="1"/>
  <c r="BA31" i="1"/>
  <c r="BC19" i="1"/>
  <c r="BB19" i="1"/>
  <c r="BA19" i="1"/>
  <c r="X248" i="1"/>
  <c r="X224" i="1"/>
  <c r="X208" i="1"/>
  <c r="X192" i="1"/>
  <c r="X176" i="1"/>
  <c r="X144" i="1"/>
  <c r="X112" i="1"/>
  <c r="X96" i="1"/>
  <c r="X72" i="1"/>
  <c r="X48" i="1"/>
  <c r="X32" i="1"/>
  <c r="X16" i="1"/>
  <c r="Z242" i="1"/>
  <c r="Z210" i="1"/>
  <c r="Z178" i="1"/>
  <c r="Z146" i="1"/>
  <c r="Z114" i="1"/>
  <c r="Z82" i="1"/>
  <c r="Z50" i="1"/>
  <c r="Z34" i="1"/>
  <c r="AB176" i="1"/>
  <c r="AC178" i="1"/>
  <c r="AC114" i="1"/>
  <c r="AC71" i="1"/>
  <c r="AD244" i="1"/>
  <c r="AD116" i="1"/>
  <c r="AE139" i="1"/>
  <c r="AG202" i="1"/>
  <c r="AG74" i="1"/>
  <c r="AL154" i="1"/>
  <c r="AP4" i="1"/>
  <c r="AO4" i="1"/>
  <c r="Z259" i="1"/>
  <c r="AB259" i="1"/>
  <c r="AA259" i="1"/>
  <c r="X259" i="1"/>
  <c r="Z255" i="1"/>
  <c r="AA255" i="1"/>
  <c r="X255" i="1"/>
  <c r="AB255" i="1"/>
  <c r="AB247" i="1"/>
  <c r="Z247" i="1"/>
  <c r="AA247" i="1"/>
  <c r="X247" i="1"/>
  <c r="Z239" i="1"/>
  <c r="AA239" i="1"/>
  <c r="X239" i="1"/>
  <c r="AB239" i="1"/>
  <c r="AB231" i="1"/>
  <c r="Z231" i="1"/>
  <c r="AA231" i="1"/>
  <c r="X231" i="1"/>
  <c r="Z223" i="1"/>
  <c r="AA223" i="1"/>
  <c r="X223" i="1"/>
  <c r="AB223" i="1"/>
  <c r="AB215" i="1"/>
  <c r="Z215" i="1"/>
  <c r="AA215" i="1"/>
  <c r="X215" i="1"/>
  <c r="Z207" i="1"/>
  <c r="AA207" i="1"/>
  <c r="X207" i="1"/>
  <c r="AB207" i="1"/>
  <c r="AB199" i="1"/>
  <c r="Z199" i="1"/>
  <c r="AA199" i="1"/>
  <c r="X199" i="1"/>
  <c r="Z191" i="1"/>
  <c r="AA191" i="1"/>
  <c r="X191" i="1"/>
  <c r="AB191" i="1"/>
  <c r="Z187" i="1"/>
  <c r="AA187" i="1"/>
  <c r="X187" i="1"/>
  <c r="Z179" i="1"/>
  <c r="AB179" i="1"/>
  <c r="AA179" i="1"/>
  <c r="X179" i="1"/>
  <c r="Z171" i="1"/>
  <c r="AA171" i="1"/>
  <c r="X171" i="1"/>
  <c r="Z163" i="1"/>
  <c r="AB163" i="1"/>
  <c r="AA163" i="1"/>
  <c r="X163" i="1"/>
  <c r="Z155" i="1"/>
  <c r="AA155" i="1"/>
  <c r="X155" i="1"/>
  <c r="Z147" i="1"/>
  <c r="AB147" i="1"/>
  <c r="AA147" i="1"/>
  <c r="X147" i="1"/>
  <c r="Z139" i="1"/>
  <c r="AA139" i="1"/>
  <c r="X139" i="1"/>
  <c r="Z131" i="1"/>
  <c r="AB131" i="1"/>
  <c r="AA131" i="1"/>
  <c r="X131" i="1"/>
  <c r="Z127" i="1"/>
  <c r="AA127" i="1"/>
  <c r="X127" i="1"/>
  <c r="AB127" i="1"/>
  <c r="AB119" i="1"/>
  <c r="Z119" i="1"/>
  <c r="AA119" i="1"/>
  <c r="X119" i="1"/>
  <c r="Z111" i="1"/>
  <c r="AA111" i="1"/>
  <c r="X111" i="1"/>
  <c r="AB111" i="1"/>
  <c r="AB103" i="1"/>
  <c r="Z103" i="1"/>
  <c r="AA103" i="1"/>
  <c r="X103" i="1"/>
  <c r="Z95" i="1"/>
  <c r="AA95" i="1"/>
  <c r="X95" i="1"/>
  <c r="AB95" i="1"/>
  <c r="AB87" i="1"/>
  <c r="Z87" i="1"/>
  <c r="AA87" i="1"/>
  <c r="X87" i="1"/>
  <c r="Z79" i="1"/>
  <c r="AA79" i="1"/>
  <c r="X79" i="1"/>
  <c r="AB79" i="1"/>
  <c r="AB71" i="1"/>
  <c r="Z71" i="1"/>
  <c r="AA71" i="1"/>
  <c r="X71" i="1"/>
  <c r="Z63" i="1"/>
  <c r="AA63" i="1"/>
  <c r="X63" i="1"/>
  <c r="AB63" i="1"/>
  <c r="Z59" i="1"/>
  <c r="AA59" i="1"/>
  <c r="X59" i="1"/>
  <c r="Z51" i="1"/>
  <c r="AB51" i="1"/>
  <c r="AA51" i="1"/>
  <c r="X51" i="1"/>
  <c r="Z43" i="1"/>
  <c r="AA43" i="1"/>
  <c r="X43" i="1"/>
  <c r="Z35" i="1"/>
  <c r="AB35" i="1"/>
  <c r="AA35" i="1"/>
  <c r="X35" i="1"/>
  <c r="Z27" i="1"/>
  <c r="AA27" i="1"/>
  <c r="X27" i="1"/>
  <c r="Z19" i="1"/>
  <c r="AB19" i="1"/>
  <c r="AA19" i="1"/>
  <c r="X19" i="1"/>
  <c r="Z11" i="1"/>
  <c r="AA11" i="1"/>
  <c r="X11" i="1"/>
  <c r="AE258" i="1"/>
  <c r="Y258" i="1"/>
  <c r="AD258" i="1"/>
  <c r="AE250" i="1"/>
  <c r="AD250" i="1"/>
  <c r="AC250" i="1"/>
  <c r="Y250" i="1"/>
  <c r="AE242" i="1"/>
  <c r="Y242" i="1"/>
  <c r="AD242" i="1"/>
  <c r="AE234" i="1"/>
  <c r="AD234" i="1"/>
  <c r="AC234" i="1"/>
  <c r="Y234" i="1"/>
  <c r="AE226" i="1"/>
  <c r="Y226" i="1"/>
  <c r="AD226" i="1"/>
  <c r="AE218" i="1"/>
  <c r="AD218" i="1"/>
  <c r="AC218" i="1"/>
  <c r="Y218" i="1"/>
  <c r="AE210" i="1"/>
  <c r="Y210" i="1"/>
  <c r="AD210" i="1"/>
  <c r="AE202" i="1"/>
  <c r="AD202" i="1"/>
  <c r="AC202" i="1"/>
  <c r="Y202" i="1"/>
  <c r="AE194" i="1"/>
  <c r="Y194" i="1"/>
  <c r="AD194" i="1"/>
  <c r="AE186" i="1"/>
  <c r="AD186" i="1"/>
  <c r="AC186" i="1"/>
  <c r="Y186" i="1"/>
  <c r="AE178" i="1"/>
  <c r="Y178" i="1"/>
  <c r="AD178" i="1"/>
  <c r="AE170" i="1"/>
  <c r="AD170" i="1"/>
  <c r="AC170" i="1"/>
  <c r="Y170" i="1"/>
  <c r="AE166" i="1"/>
  <c r="AD166" i="1"/>
  <c r="Y166" i="1"/>
  <c r="AC166" i="1"/>
  <c r="AE158" i="1"/>
  <c r="AC158" i="1"/>
  <c r="Y158" i="1"/>
  <c r="AE150" i="1"/>
  <c r="AD150" i="1"/>
  <c r="Y150" i="1"/>
  <c r="AC150" i="1"/>
  <c r="AE142" i="1"/>
  <c r="AC142" i="1"/>
  <c r="Y142" i="1"/>
  <c r="AE134" i="1"/>
  <c r="AD134" i="1"/>
  <c r="Y134" i="1"/>
  <c r="AC134" i="1"/>
  <c r="AE126" i="1"/>
  <c r="AC126" i="1"/>
  <c r="Y126" i="1"/>
  <c r="AE114" i="1"/>
  <c r="Y114" i="1"/>
  <c r="AD114" i="1"/>
  <c r="AE106" i="1"/>
  <c r="AD106" i="1"/>
  <c r="AC106" i="1"/>
  <c r="Y106" i="1"/>
  <c r="AE98" i="1"/>
  <c r="Y98" i="1"/>
  <c r="AD98" i="1"/>
  <c r="AE90" i="1"/>
  <c r="AD90" i="1"/>
  <c r="AC90" i="1"/>
  <c r="Y90" i="1"/>
  <c r="AE82" i="1"/>
  <c r="Y82" i="1"/>
  <c r="AD82" i="1"/>
  <c r="AE74" i="1"/>
  <c r="AD74" i="1"/>
  <c r="AC74" i="1"/>
  <c r="Y74" i="1"/>
  <c r="AE66" i="1"/>
  <c r="Y66" i="1"/>
  <c r="AD66" i="1"/>
  <c r="AE62" i="1"/>
  <c r="AC62" i="1"/>
  <c r="Y62" i="1"/>
  <c r="AE54" i="1"/>
  <c r="AD54" i="1"/>
  <c r="Y54" i="1"/>
  <c r="AC54" i="1"/>
  <c r="AE42" i="1"/>
  <c r="AD42" i="1"/>
  <c r="AC42" i="1"/>
  <c r="Y42" i="1"/>
  <c r="AE34" i="1"/>
  <c r="Y34" i="1"/>
  <c r="AD34" i="1"/>
  <c r="AE26" i="1"/>
  <c r="AD26" i="1"/>
  <c r="AC26" i="1"/>
  <c r="Y26" i="1"/>
  <c r="AE18" i="1"/>
  <c r="Y18" i="1"/>
  <c r="AD18" i="1"/>
  <c r="AE10" i="1"/>
  <c r="AD10" i="1"/>
  <c r="AC10" i="1"/>
  <c r="Y10" i="1"/>
  <c r="AG257" i="1"/>
  <c r="AF257" i="1"/>
  <c r="AG249" i="1"/>
  <c r="AF249" i="1"/>
  <c r="AH249" i="1"/>
  <c r="AG241" i="1"/>
  <c r="AF241" i="1"/>
  <c r="AG233" i="1"/>
  <c r="AF233" i="1"/>
  <c r="AH233" i="1"/>
  <c r="AG225" i="1"/>
  <c r="AF225" i="1"/>
  <c r="AG221" i="1"/>
  <c r="AF221" i="1"/>
  <c r="AH221" i="1"/>
  <c r="AG213" i="1"/>
  <c r="AF213" i="1"/>
  <c r="AH213" i="1"/>
  <c r="AG205" i="1"/>
  <c r="AF205" i="1"/>
  <c r="AH205" i="1"/>
  <c r="AG197" i="1"/>
  <c r="AF197" i="1"/>
  <c r="AH197" i="1"/>
  <c r="AG189" i="1"/>
  <c r="AF189" i="1"/>
  <c r="AH189" i="1"/>
  <c r="AG177" i="1"/>
  <c r="AF177" i="1"/>
  <c r="AG173" i="1"/>
  <c r="AF173" i="1"/>
  <c r="AH173" i="1"/>
  <c r="AG161" i="1"/>
  <c r="AF161" i="1"/>
  <c r="AG153" i="1"/>
  <c r="AF153" i="1"/>
  <c r="AH153" i="1"/>
  <c r="AG145" i="1"/>
  <c r="AF145" i="1"/>
  <c r="AG137" i="1"/>
  <c r="AF137" i="1"/>
  <c r="AH137" i="1"/>
  <c r="AG129" i="1"/>
  <c r="AF129" i="1"/>
  <c r="AG121" i="1"/>
  <c r="AF121" i="1"/>
  <c r="AH121" i="1"/>
  <c r="AG117" i="1"/>
  <c r="AF117" i="1"/>
  <c r="AH117" i="1"/>
  <c r="AG109" i="1"/>
  <c r="AF109" i="1"/>
  <c r="AH109" i="1"/>
  <c r="AG101" i="1"/>
  <c r="AF101" i="1"/>
  <c r="AH101" i="1"/>
  <c r="AG93" i="1"/>
  <c r="AF93" i="1"/>
  <c r="AH93" i="1"/>
  <c r="AG85" i="1"/>
  <c r="AF85" i="1"/>
  <c r="AH85" i="1"/>
  <c r="AG77" i="1"/>
  <c r="AF77" i="1"/>
  <c r="AH77" i="1"/>
  <c r="AG69" i="1"/>
  <c r="AF69" i="1"/>
  <c r="AH69" i="1"/>
  <c r="AG61" i="1"/>
  <c r="AF61" i="1"/>
  <c r="AH61" i="1"/>
  <c r="AG49" i="1"/>
  <c r="AF49" i="1"/>
  <c r="AG45" i="1"/>
  <c r="AF45" i="1"/>
  <c r="AH45" i="1"/>
  <c r="AG37" i="1"/>
  <c r="AF37" i="1"/>
  <c r="AH37" i="1"/>
  <c r="AG29" i="1"/>
  <c r="AF29" i="1"/>
  <c r="AH29" i="1"/>
  <c r="AG21" i="1"/>
  <c r="AF21" i="1"/>
  <c r="AH21" i="1"/>
  <c r="AG13" i="1"/>
  <c r="AF13" i="1"/>
  <c r="AH13" i="1"/>
  <c r="AG5" i="1"/>
  <c r="AF5" i="1"/>
  <c r="AH5" i="1"/>
  <c r="AK248" i="1"/>
  <c r="AJ248" i="1"/>
  <c r="AK240" i="1"/>
  <c r="AJ240" i="1"/>
  <c r="AI240" i="1"/>
  <c r="AK232" i="1"/>
  <c r="AJ232" i="1"/>
  <c r="AK224" i="1"/>
  <c r="AJ224" i="1"/>
  <c r="AI224" i="1"/>
  <c r="AK216" i="1"/>
  <c r="AJ216" i="1"/>
  <c r="AK208" i="1"/>
  <c r="AJ208" i="1"/>
  <c r="AI208" i="1"/>
  <c r="AK200" i="1"/>
  <c r="AJ200" i="1"/>
  <c r="AK192" i="1"/>
  <c r="AJ192" i="1"/>
  <c r="AI192" i="1"/>
  <c r="AK184" i="1"/>
  <c r="AJ184" i="1"/>
  <c r="AK176" i="1"/>
  <c r="AJ176" i="1"/>
  <c r="AI176" i="1"/>
  <c r="AK168" i="1"/>
  <c r="AJ168" i="1"/>
  <c r="AK164" i="1"/>
  <c r="AI164" i="1"/>
  <c r="AJ164" i="1"/>
  <c r="AK156" i="1"/>
  <c r="AI156" i="1"/>
  <c r="AJ156" i="1"/>
  <c r="AK148" i="1"/>
  <c r="AI148" i="1"/>
  <c r="AJ148" i="1"/>
  <c r="AK140" i="1"/>
  <c r="AI140" i="1"/>
  <c r="AJ140" i="1"/>
  <c r="AK132" i="1"/>
  <c r="AI132" i="1"/>
  <c r="AJ132" i="1"/>
  <c r="AK128" i="1"/>
  <c r="AJ128" i="1"/>
  <c r="AI128" i="1"/>
  <c r="AK124" i="1"/>
  <c r="AI124" i="1"/>
  <c r="AJ124" i="1"/>
  <c r="AK116" i="1"/>
  <c r="AI116" i="1"/>
  <c r="AJ116" i="1"/>
  <c r="AK104" i="1"/>
  <c r="AJ104" i="1"/>
  <c r="AK96" i="1"/>
  <c r="AJ96" i="1"/>
  <c r="AI96" i="1"/>
  <c r="AK92" i="1"/>
  <c r="AI92" i="1"/>
  <c r="AJ92" i="1"/>
  <c r="AK84" i="1"/>
  <c r="AI84" i="1"/>
  <c r="AJ84" i="1"/>
  <c r="AK72" i="1"/>
  <c r="AJ72" i="1"/>
  <c r="AK64" i="1"/>
  <c r="AJ64" i="1"/>
  <c r="AI64" i="1"/>
  <c r="AK60" i="1"/>
  <c r="AI60" i="1"/>
  <c r="AJ60" i="1"/>
  <c r="AK52" i="1"/>
  <c r="AI52" i="1"/>
  <c r="AJ52" i="1"/>
  <c r="AK44" i="1"/>
  <c r="AI44" i="1"/>
  <c r="AJ44" i="1"/>
  <c r="AK32" i="1"/>
  <c r="AJ32" i="1"/>
  <c r="AI32" i="1"/>
  <c r="AK24" i="1"/>
  <c r="AJ24" i="1"/>
  <c r="AK12" i="1"/>
  <c r="AI12" i="1"/>
  <c r="AJ12" i="1"/>
  <c r="AM259" i="1"/>
  <c r="AN259" i="1"/>
  <c r="AL259" i="1"/>
  <c r="AM251" i="1"/>
  <c r="AN251" i="1"/>
  <c r="AL251" i="1"/>
  <c r="AM243" i="1"/>
  <c r="AN243" i="1"/>
  <c r="AL243" i="1"/>
  <c r="AM235" i="1"/>
  <c r="AN235" i="1"/>
  <c r="AL235" i="1"/>
  <c r="AM227" i="1"/>
  <c r="AN227" i="1"/>
  <c r="AL227" i="1"/>
  <c r="AM219" i="1"/>
  <c r="AN219" i="1"/>
  <c r="AL219" i="1"/>
  <c r="AM211" i="1"/>
  <c r="AN211" i="1"/>
  <c r="AL211" i="1"/>
  <c r="AM207" i="1"/>
  <c r="AN207" i="1"/>
  <c r="AL207" i="1"/>
  <c r="AM199" i="1"/>
  <c r="AN199" i="1"/>
  <c r="AL199" i="1"/>
  <c r="AM187" i="1"/>
  <c r="AN187" i="1"/>
  <c r="AL187" i="1"/>
  <c r="AM179" i="1"/>
  <c r="AN179" i="1"/>
  <c r="AL179" i="1"/>
  <c r="AM171" i="1"/>
  <c r="AN171" i="1"/>
  <c r="AL171" i="1"/>
  <c r="AM163" i="1"/>
  <c r="AN163" i="1"/>
  <c r="AL163" i="1"/>
  <c r="AM155" i="1"/>
  <c r="AN155" i="1"/>
  <c r="AL155" i="1"/>
  <c r="AM147" i="1"/>
  <c r="AN147" i="1"/>
  <c r="AL147" i="1"/>
  <c r="AM139" i="1"/>
  <c r="AN139" i="1"/>
  <c r="AL139" i="1"/>
  <c r="AM131" i="1"/>
  <c r="AN131" i="1"/>
  <c r="AL131" i="1"/>
  <c r="AM127" i="1"/>
  <c r="AN127" i="1"/>
  <c r="AL127" i="1"/>
  <c r="AM119" i="1"/>
  <c r="AN119" i="1"/>
  <c r="AL119" i="1"/>
  <c r="AM107" i="1"/>
  <c r="AN107" i="1"/>
  <c r="AL107" i="1"/>
  <c r="AM99" i="1"/>
  <c r="AN99" i="1"/>
  <c r="AL99" i="1"/>
  <c r="AM91" i="1"/>
  <c r="AN91" i="1"/>
  <c r="AL91" i="1"/>
  <c r="AM83" i="1"/>
  <c r="AN83" i="1"/>
  <c r="AL83" i="1"/>
  <c r="AM79" i="1"/>
  <c r="AN79" i="1"/>
  <c r="AL79" i="1"/>
  <c r="AM67" i="1"/>
  <c r="AN67" i="1"/>
  <c r="AL67" i="1"/>
  <c r="AM63" i="1"/>
  <c r="AN63" i="1"/>
  <c r="AL63" i="1"/>
  <c r="AM55" i="1"/>
  <c r="AN55" i="1"/>
  <c r="AL55" i="1"/>
  <c r="AM47" i="1"/>
  <c r="AN47" i="1"/>
  <c r="AL47" i="1"/>
  <c r="AM39" i="1"/>
  <c r="AN39" i="1"/>
  <c r="AL39" i="1"/>
  <c r="AM31" i="1"/>
  <c r="AN31" i="1"/>
  <c r="AL31" i="1"/>
  <c r="AM23" i="1"/>
  <c r="AN23" i="1"/>
  <c r="AL23" i="1"/>
  <c r="AM15" i="1"/>
  <c r="AN15" i="1"/>
  <c r="AL15" i="1"/>
  <c r="AM7" i="1"/>
  <c r="AN7" i="1"/>
  <c r="AL7" i="1"/>
  <c r="AQ254" i="1"/>
  <c r="AP254" i="1"/>
  <c r="AO254" i="1"/>
  <c r="AQ246" i="1"/>
  <c r="AP246" i="1"/>
  <c r="AO246" i="1"/>
  <c r="AQ238" i="1"/>
  <c r="AP238" i="1"/>
  <c r="AO238" i="1"/>
  <c r="AQ230" i="1"/>
  <c r="AP230" i="1"/>
  <c r="AO230" i="1"/>
  <c r="AQ222" i="1"/>
  <c r="AP222" i="1"/>
  <c r="AO222" i="1"/>
  <c r="AQ214" i="1"/>
  <c r="AP214" i="1"/>
  <c r="AO214" i="1"/>
  <c r="AQ206" i="1"/>
  <c r="AP206" i="1"/>
  <c r="AO206" i="1"/>
  <c r="AQ198" i="1"/>
  <c r="AP198" i="1"/>
  <c r="AO198" i="1"/>
  <c r="AQ190" i="1"/>
  <c r="AP190" i="1"/>
  <c r="AO190" i="1"/>
  <c r="AQ182" i="1"/>
  <c r="AP182" i="1"/>
  <c r="AO182" i="1"/>
  <c r="AQ178" i="1"/>
  <c r="AO178" i="1"/>
  <c r="AP178" i="1"/>
  <c r="AQ166" i="1"/>
  <c r="AP166" i="1"/>
  <c r="AO166" i="1"/>
  <c r="AQ158" i="1"/>
  <c r="AP158" i="1"/>
  <c r="AO158" i="1"/>
  <c r="AQ150" i="1"/>
  <c r="AO150" i="1"/>
  <c r="AP150" i="1"/>
  <c r="AQ142" i="1"/>
  <c r="AP142" i="1"/>
  <c r="AO142" i="1"/>
  <c r="AQ134" i="1"/>
  <c r="AO134" i="1"/>
  <c r="AP134" i="1"/>
  <c r="AQ126" i="1"/>
  <c r="AP126" i="1"/>
  <c r="AO126" i="1"/>
  <c r="AQ118" i="1"/>
  <c r="AO118" i="1"/>
  <c r="AP118" i="1"/>
  <c r="AQ110" i="1"/>
  <c r="AP110" i="1"/>
  <c r="AO110" i="1"/>
  <c r="AQ102" i="1"/>
  <c r="AO102" i="1"/>
  <c r="AP102" i="1"/>
  <c r="AQ94" i="1"/>
  <c r="AP94" i="1"/>
  <c r="AO94" i="1"/>
  <c r="AQ86" i="1"/>
  <c r="AO86" i="1"/>
  <c r="AP86" i="1"/>
  <c r="AQ78" i="1"/>
  <c r="AP78" i="1"/>
  <c r="AO78" i="1"/>
  <c r="AQ70" i="1"/>
  <c r="AO70" i="1"/>
  <c r="AP70" i="1"/>
  <c r="AQ66" i="1"/>
  <c r="AP66" i="1"/>
  <c r="AO66" i="1"/>
  <c r="AQ58" i="1"/>
  <c r="AO58" i="1"/>
  <c r="AP58" i="1"/>
  <c r="AQ50" i="1"/>
  <c r="AP50" i="1"/>
  <c r="AO50" i="1"/>
  <c r="AQ38" i="1"/>
  <c r="AO38" i="1"/>
  <c r="AP38" i="1"/>
  <c r="AQ30" i="1"/>
  <c r="AP30" i="1"/>
  <c r="AO30" i="1"/>
  <c r="AQ22" i="1"/>
  <c r="AO22" i="1"/>
  <c r="AP22" i="1"/>
  <c r="AQ14" i="1"/>
  <c r="AP14" i="1"/>
  <c r="AO14" i="1"/>
  <c r="AQ6" i="1"/>
  <c r="AO6" i="1"/>
  <c r="AP6" i="1"/>
  <c r="AV253" i="1"/>
  <c r="AS253" i="1"/>
  <c r="AR253" i="1"/>
  <c r="AT253" i="1"/>
  <c r="AV245" i="1"/>
  <c r="AS245" i="1"/>
  <c r="AR245" i="1"/>
  <c r="AT245" i="1"/>
  <c r="AV241" i="1"/>
  <c r="AS241" i="1"/>
  <c r="AT241" i="1"/>
  <c r="AR241" i="1"/>
  <c r="AV233" i="1"/>
  <c r="AS233" i="1"/>
  <c r="AR233" i="1"/>
  <c r="AT233" i="1"/>
  <c r="AV225" i="1"/>
  <c r="AS225" i="1"/>
  <c r="AT225" i="1"/>
  <c r="AR225" i="1"/>
  <c r="AV217" i="1"/>
  <c r="AS217" i="1"/>
  <c r="AR217" i="1"/>
  <c r="AT217" i="1"/>
  <c r="AV209" i="1"/>
  <c r="AS209" i="1"/>
  <c r="AT209" i="1"/>
  <c r="AR209" i="1"/>
  <c r="AV201" i="1"/>
  <c r="AS201" i="1"/>
  <c r="AR201" i="1"/>
  <c r="AT201" i="1"/>
  <c r="AV193" i="1"/>
  <c r="AS193" i="1"/>
  <c r="AT193" i="1"/>
  <c r="AR193" i="1"/>
  <c r="AV185" i="1"/>
  <c r="AS185" i="1"/>
  <c r="AR185" i="1"/>
  <c r="AT185" i="1"/>
  <c r="AV177" i="1"/>
  <c r="AS177" i="1"/>
  <c r="AT177" i="1"/>
  <c r="AR177" i="1"/>
  <c r="AV173" i="1"/>
  <c r="AS173" i="1"/>
  <c r="AR173" i="1"/>
  <c r="AT173" i="1"/>
  <c r="AV161" i="1"/>
  <c r="AS161" i="1"/>
  <c r="AT161" i="1"/>
  <c r="AR161" i="1"/>
  <c r="AV153" i="1"/>
  <c r="AS153" i="1"/>
  <c r="AR153" i="1"/>
  <c r="AT153" i="1"/>
  <c r="AV149" i="1"/>
  <c r="AS149" i="1"/>
  <c r="AR149" i="1"/>
  <c r="AT149" i="1"/>
  <c r="AV137" i="1"/>
  <c r="AS137" i="1"/>
  <c r="AR137" i="1"/>
  <c r="AT137" i="1"/>
  <c r="AV129" i="1"/>
  <c r="AS129" i="1"/>
  <c r="AT129" i="1"/>
  <c r="AR129" i="1"/>
  <c r="AV121" i="1"/>
  <c r="AS121" i="1"/>
  <c r="AR121" i="1"/>
  <c r="AT121" i="1"/>
  <c r="AV117" i="1"/>
  <c r="AS117" i="1"/>
  <c r="AR117" i="1"/>
  <c r="AT117" i="1"/>
  <c r="AV105" i="1"/>
  <c r="AS105" i="1"/>
  <c r="AR105" i="1"/>
  <c r="AT105" i="1"/>
  <c r="AV97" i="1"/>
  <c r="AS97" i="1"/>
  <c r="AT97" i="1"/>
  <c r="AR97" i="1"/>
  <c r="AV89" i="1"/>
  <c r="AS89" i="1"/>
  <c r="AR89" i="1"/>
  <c r="AT89" i="1"/>
  <c r="AV81" i="1"/>
  <c r="AS81" i="1"/>
  <c r="AT81" i="1"/>
  <c r="AR81" i="1"/>
  <c r="AV73" i="1"/>
  <c r="AS73" i="1"/>
  <c r="AR73" i="1"/>
  <c r="AT73" i="1"/>
  <c r="AV65" i="1"/>
  <c r="AS65" i="1"/>
  <c r="AT65" i="1"/>
  <c r="AR65" i="1"/>
  <c r="AV57" i="1"/>
  <c r="AS57" i="1"/>
  <c r="AR57" i="1"/>
  <c r="AT57" i="1"/>
  <c r="AV45" i="1"/>
  <c r="AS45" i="1"/>
  <c r="AR45" i="1"/>
  <c r="AT45" i="1"/>
  <c r="AV37" i="1"/>
  <c r="AS37" i="1"/>
  <c r="AR37" i="1"/>
  <c r="AT37" i="1"/>
  <c r="AV33" i="1"/>
  <c r="AS33" i="1"/>
  <c r="AT33" i="1"/>
  <c r="AR33" i="1"/>
  <c r="AV21" i="1"/>
  <c r="AS21" i="1"/>
  <c r="AR21" i="1"/>
  <c r="AT21" i="1"/>
  <c r="AV13" i="1"/>
  <c r="AS13" i="1"/>
  <c r="AR13" i="1"/>
  <c r="AT13" i="1"/>
  <c r="AV5" i="1"/>
  <c r="AS5" i="1"/>
  <c r="AR5" i="1"/>
  <c r="AT5" i="1"/>
  <c r="AY252" i="1"/>
  <c r="AX252" i="1"/>
  <c r="AW252" i="1"/>
  <c r="AU252" i="1"/>
  <c r="AY244" i="1"/>
  <c r="AW244" i="1"/>
  <c r="AX244" i="1"/>
  <c r="AU244" i="1"/>
  <c r="AY236" i="1"/>
  <c r="AX236" i="1"/>
  <c r="AW236" i="1"/>
  <c r="AU236" i="1"/>
  <c r="AY228" i="1"/>
  <c r="AW228" i="1"/>
  <c r="AX228" i="1"/>
  <c r="AU228" i="1"/>
  <c r="AX220" i="1"/>
  <c r="AW220" i="1"/>
  <c r="AY220" i="1"/>
  <c r="AU220" i="1"/>
  <c r="AY212" i="1"/>
  <c r="AW212" i="1"/>
  <c r="AX212" i="1"/>
  <c r="AU212" i="1"/>
  <c r="AX204" i="1"/>
  <c r="AY204" i="1"/>
  <c r="AW204" i="1"/>
  <c r="AU204" i="1"/>
  <c r="AY196" i="1"/>
  <c r="AW196" i="1"/>
  <c r="AX196" i="1"/>
  <c r="AU196" i="1"/>
  <c r="AY188" i="1"/>
  <c r="AX188" i="1"/>
  <c r="AW188" i="1"/>
  <c r="AU188" i="1"/>
  <c r="AY180" i="1"/>
  <c r="AW180" i="1"/>
  <c r="AX180" i="1"/>
  <c r="AU180" i="1"/>
  <c r="AY172" i="1"/>
  <c r="AX172" i="1"/>
  <c r="AW172" i="1"/>
  <c r="AU172" i="1"/>
  <c r="AY164" i="1"/>
  <c r="AW164" i="1"/>
  <c r="AX164" i="1"/>
  <c r="AU164" i="1"/>
  <c r="AY160" i="1"/>
  <c r="AX160" i="1"/>
  <c r="AW160" i="1"/>
  <c r="AU160" i="1"/>
  <c r="AY148" i="1"/>
  <c r="AW148" i="1"/>
  <c r="AX148" i="1"/>
  <c r="AU148" i="1"/>
  <c r="AX140" i="1"/>
  <c r="AY140" i="1"/>
  <c r="AW140" i="1"/>
  <c r="AU140" i="1"/>
  <c r="AY132" i="1"/>
  <c r="AW132" i="1"/>
  <c r="AX132" i="1"/>
  <c r="AU132" i="1"/>
  <c r="AY124" i="1"/>
  <c r="AX124" i="1"/>
  <c r="AW124" i="1"/>
  <c r="AU124" i="1"/>
  <c r="AY120" i="1"/>
  <c r="AX120" i="1"/>
  <c r="AW120" i="1"/>
  <c r="AU120" i="1"/>
  <c r="AY112" i="1"/>
  <c r="AX112" i="1"/>
  <c r="AW112" i="1"/>
  <c r="AU112" i="1"/>
  <c r="AY104" i="1"/>
  <c r="AX104" i="1"/>
  <c r="AW104" i="1"/>
  <c r="AU104" i="1"/>
  <c r="AY100" i="1"/>
  <c r="AW100" i="1"/>
  <c r="AX100" i="1"/>
  <c r="AU100" i="1"/>
  <c r="AX92" i="1"/>
  <c r="AW92" i="1"/>
  <c r="AY92" i="1"/>
  <c r="AU92" i="1"/>
  <c r="AY80" i="1"/>
  <c r="AX80" i="1"/>
  <c r="AW80" i="1"/>
  <c r="AU80" i="1"/>
  <c r="AY72" i="1"/>
  <c r="AX72" i="1"/>
  <c r="AW72" i="1"/>
  <c r="AU72" i="1"/>
  <c r="AY64" i="1"/>
  <c r="AW64" i="1"/>
  <c r="AX64" i="1"/>
  <c r="AU64" i="1"/>
  <c r="AY56" i="1"/>
  <c r="AX56" i="1"/>
  <c r="AW56" i="1"/>
  <c r="AU56" i="1"/>
  <c r="AY48" i="1"/>
  <c r="AW48" i="1"/>
  <c r="AX48" i="1"/>
  <c r="AU48" i="1"/>
  <c r="AY40" i="1"/>
  <c r="AX40" i="1"/>
  <c r="AW40" i="1"/>
  <c r="AU40" i="1"/>
  <c r="AY32" i="1"/>
  <c r="AW32" i="1"/>
  <c r="AX32" i="1"/>
  <c r="AU32" i="1"/>
  <c r="AY24" i="1"/>
  <c r="AX24" i="1"/>
  <c r="AW24" i="1"/>
  <c r="AU24" i="1"/>
  <c r="AY16" i="1"/>
  <c r="AW16" i="1"/>
  <c r="AX16" i="1"/>
  <c r="AU16" i="1"/>
  <c r="AZ259" i="1"/>
  <c r="AZ251" i="1"/>
  <c r="AZ247" i="1"/>
  <c r="AZ239" i="1"/>
  <c r="AZ227" i="1"/>
  <c r="AZ219" i="1"/>
  <c r="AZ215" i="1"/>
  <c r="AZ207" i="1"/>
  <c r="AZ199" i="1"/>
  <c r="AZ191" i="1"/>
  <c r="AZ183" i="1"/>
  <c r="AZ175" i="1"/>
  <c r="AZ167" i="1"/>
  <c r="AZ159" i="1"/>
  <c r="AZ151" i="1"/>
  <c r="AZ143" i="1"/>
  <c r="AZ135" i="1"/>
  <c r="AZ127" i="1"/>
  <c r="AZ119" i="1"/>
  <c r="AZ115" i="1"/>
  <c r="AZ107" i="1"/>
  <c r="AZ99" i="1"/>
  <c r="AZ91" i="1"/>
  <c r="AZ83" i="1"/>
  <c r="AZ75" i="1"/>
  <c r="AZ67" i="1"/>
  <c r="AZ59" i="1"/>
  <c r="AZ51" i="1"/>
  <c r="AZ47" i="1"/>
  <c r="AZ39" i="1"/>
  <c r="AZ31" i="1"/>
  <c r="AZ27" i="1"/>
  <c r="AZ23" i="1"/>
  <c r="AZ19" i="1"/>
  <c r="AZ15" i="1"/>
  <c r="AZ11" i="1"/>
  <c r="AZ7" i="1"/>
  <c r="BC258" i="1"/>
  <c r="BB258" i="1"/>
  <c r="BA258" i="1"/>
  <c r="BC250" i="1"/>
  <c r="BA250" i="1"/>
  <c r="BB250" i="1"/>
  <c r="BC242" i="1"/>
  <c r="BB242" i="1"/>
  <c r="BA242" i="1"/>
  <c r="BC234" i="1"/>
  <c r="BB234" i="1"/>
  <c r="BA234" i="1"/>
  <c r="BC226" i="1"/>
  <c r="BB226" i="1"/>
  <c r="BA226" i="1"/>
  <c r="BC222" i="1"/>
  <c r="BB222" i="1"/>
  <c r="BA222" i="1"/>
  <c r="BC214" i="1"/>
  <c r="BB214" i="1"/>
  <c r="BA214" i="1"/>
  <c r="BC202" i="1"/>
  <c r="BB202" i="1"/>
  <c r="BA202" i="1"/>
  <c r="BC194" i="1"/>
  <c r="BB194" i="1"/>
  <c r="BA194" i="1"/>
  <c r="BC186" i="1"/>
  <c r="BB186" i="1"/>
  <c r="BA186" i="1"/>
  <c r="BC178" i="1"/>
  <c r="BB178" i="1"/>
  <c r="BA178" i="1"/>
  <c r="BC170" i="1"/>
  <c r="BB170" i="1"/>
  <c r="BA170" i="1"/>
  <c r="BC162" i="1"/>
  <c r="BB162" i="1"/>
  <c r="BA162" i="1"/>
  <c r="BC158" i="1"/>
  <c r="BB158" i="1"/>
  <c r="BA158" i="1"/>
  <c r="BC150" i="1"/>
  <c r="BB150" i="1"/>
  <c r="BA150" i="1"/>
  <c r="BC146" i="1"/>
  <c r="BB146" i="1"/>
  <c r="BA146" i="1"/>
  <c r="BC138" i="1"/>
  <c r="BB138" i="1"/>
  <c r="BA138" i="1"/>
  <c r="BC130" i="1"/>
  <c r="BB130" i="1"/>
  <c r="BA130" i="1"/>
  <c r="BC122" i="1"/>
  <c r="BB122" i="1"/>
  <c r="BA122" i="1"/>
  <c r="BC114" i="1"/>
  <c r="BB114" i="1"/>
  <c r="BA114" i="1"/>
  <c r="BC106" i="1"/>
  <c r="BB106" i="1"/>
  <c r="BA106" i="1"/>
  <c r="BC98" i="1"/>
  <c r="BB98" i="1"/>
  <c r="BA98" i="1"/>
  <c r="BC90" i="1"/>
  <c r="BB90" i="1"/>
  <c r="BA90" i="1"/>
  <c r="BC82" i="1"/>
  <c r="BB82" i="1"/>
  <c r="BA82" i="1"/>
  <c r="BC78" i="1"/>
  <c r="BB78" i="1"/>
  <c r="BA78" i="1"/>
  <c r="BC70" i="1"/>
  <c r="BB70" i="1"/>
  <c r="BA70" i="1"/>
  <c r="BC62" i="1"/>
  <c r="BB62" i="1"/>
  <c r="BA62" i="1"/>
  <c r="BC54" i="1"/>
  <c r="BB54" i="1"/>
  <c r="BA54" i="1"/>
  <c r="BC46" i="1"/>
  <c r="BB46" i="1"/>
  <c r="BA46" i="1"/>
  <c r="BC38" i="1"/>
  <c r="BB38" i="1"/>
  <c r="BA38" i="1"/>
  <c r="BC30" i="1"/>
  <c r="BB30" i="1"/>
  <c r="BA30" i="1"/>
  <c r="BC22" i="1"/>
  <c r="BB22" i="1"/>
  <c r="BA22" i="1"/>
  <c r="BC18" i="1"/>
  <c r="BB18" i="1"/>
  <c r="BA18" i="1"/>
  <c r="BC10" i="1"/>
  <c r="BB10" i="1"/>
  <c r="BA10" i="1"/>
  <c r="AV4" i="1"/>
  <c r="AR4" i="1"/>
  <c r="W259" i="1"/>
  <c r="W255" i="1"/>
  <c r="W251" i="1"/>
  <c r="W247" i="1"/>
  <c r="W243" i="1"/>
  <c r="W239" i="1"/>
  <c r="W235" i="1"/>
  <c r="W231" i="1"/>
  <c r="W227" i="1"/>
  <c r="W223" i="1"/>
  <c r="W219" i="1"/>
  <c r="W215" i="1"/>
  <c r="W211" i="1"/>
  <c r="W207" i="1"/>
  <c r="W203" i="1"/>
  <c r="W199" i="1"/>
  <c r="W195" i="1"/>
  <c r="W191" i="1"/>
  <c r="W187" i="1"/>
  <c r="W183" i="1"/>
  <c r="W179" i="1"/>
  <c r="W175" i="1"/>
  <c r="W171" i="1"/>
  <c r="W167" i="1"/>
  <c r="W163" i="1"/>
  <c r="W159" i="1"/>
  <c r="W155" i="1"/>
  <c r="W151" i="1"/>
  <c r="W147" i="1"/>
  <c r="W143" i="1"/>
  <c r="W139" i="1"/>
  <c r="W135" i="1"/>
  <c r="W131" i="1"/>
  <c r="W127" i="1"/>
  <c r="W123" i="1"/>
  <c r="W119" i="1"/>
  <c r="W115" i="1"/>
  <c r="W111" i="1"/>
  <c r="W107" i="1"/>
  <c r="W103" i="1"/>
  <c r="W99" i="1"/>
  <c r="W95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19" i="1"/>
  <c r="W15" i="1"/>
  <c r="W11" i="1"/>
  <c r="W7" i="1"/>
  <c r="AB258" i="1"/>
  <c r="AA258" i="1"/>
  <c r="X258" i="1"/>
  <c r="AA254" i="1"/>
  <c r="X254" i="1"/>
  <c r="AB254" i="1"/>
  <c r="AA250" i="1"/>
  <c r="X250" i="1"/>
  <c r="AB250" i="1"/>
  <c r="AA246" i="1"/>
  <c r="X246" i="1"/>
  <c r="AB242" i="1"/>
  <c r="AA242" i="1"/>
  <c r="X242" i="1"/>
  <c r="AA238" i="1"/>
  <c r="X238" i="1"/>
  <c r="AB238" i="1"/>
  <c r="AA234" i="1"/>
  <c r="X234" i="1"/>
  <c r="AB234" i="1"/>
  <c r="AA230" i="1"/>
  <c r="X230" i="1"/>
  <c r="AB226" i="1"/>
  <c r="AA226" i="1"/>
  <c r="X226" i="1"/>
  <c r="AA222" i="1"/>
  <c r="X222" i="1"/>
  <c r="AB222" i="1"/>
  <c r="AA218" i="1"/>
  <c r="X218" i="1"/>
  <c r="AB218" i="1"/>
  <c r="AA214" i="1"/>
  <c r="X214" i="1"/>
  <c r="AB210" i="1"/>
  <c r="AA210" i="1"/>
  <c r="X210" i="1"/>
  <c r="AA206" i="1"/>
  <c r="X206" i="1"/>
  <c r="AB206" i="1"/>
  <c r="AA202" i="1"/>
  <c r="X202" i="1"/>
  <c r="AB202" i="1"/>
  <c r="AA198" i="1"/>
  <c r="X198" i="1"/>
  <c r="AB194" i="1"/>
  <c r="AA194" i="1"/>
  <c r="X194" i="1"/>
  <c r="AA190" i="1"/>
  <c r="X190" i="1"/>
  <c r="AB190" i="1"/>
  <c r="AA186" i="1"/>
  <c r="X186" i="1"/>
  <c r="AB186" i="1"/>
  <c r="AA182" i="1"/>
  <c r="X182" i="1"/>
  <c r="AB178" i="1"/>
  <c r="AA178" i="1"/>
  <c r="X178" i="1"/>
  <c r="AA174" i="1"/>
  <c r="X174" i="1"/>
  <c r="AB174" i="1"/>
  <c r="AA170" i="1"/>
  <c r="X170" i="1"/>
  <c r="AB170" i="1"/>
  <c r="AA166" i="1"/>
  <c r="X166" i="1"/>
  <c r="AB162" i="1"/>
  <c r="AA162" i="1"/>
  <c r="X162" i="1"/>
  <c r="AA158" i="1"/>
  <c r="X158" i="1"/>
  <c r="AB158" i="1"/>
  <c r="AA154" i="1"/>
  <c r="X154" i="1"/>
  <c r="AB154" i="1"/>
  <c r="AA150" i="1"/>
  <c r="X150" i="1"/>
  <c r="AB146" i="1"/>
  <c r="AA146" i="1"/>
  <c r="X146" i="1"/>
  <c r="AA142" i="1"/>
  <c r="X142" i="1"/>
  <c r="AB142" i="1"/>
  <c r="AA138" i="1"/>
  <c r="X138" i="1"/>
  <c r="AB138" i="1"/>
  <c r="AA134" i="1"/>
  <c r="X134" i="1"/>
  <c r="AB130" i="1"/>
  <c r="AA130" i="1"/>
  <c r="X130" i="1"/>
  <c r="AA126" i="1"/>
  <c r="X126" i="1"/>
  <c r="AB126" i="1"/>
  <c r="AA122" i="1"/>
  <c r="X122" i="1"/>
  <c r="AB122" i="1"/>
  <c r="AA118" i="1"/>
  <c r="X118" i="1"/>
  <c r="AB114" i="1"/>
  <c r="AA114" i="1"/>
  <c r="X114" i="1"/>
  <c r="AA110" i="1"/>
  <c r="X110" i="1"/>
  <c r="AB110" i="1"/>
  <c r="AA106" i="1"/>
  <c r="X106" i="1"/>
  <c r="AB106" i="1"/>
  <c r="AA102" i="1"/>
  <c r="X102" i="1"/>
  <c r="AB98" i="1"/>
  <c r="AA98" i="1"/>
  <c r="X98" i="1"/>
  <c r="AA94" i="1"/>
  <c r="X94" i="1"/>
  <c r="AB94" i="1"/>
  <c r="AA90" i="1"/>
  <c r="X90" i="1"/>
  <c r="AB90" i="1"/>
  <c r="AA86" i="1"/>
  <c r="X86" i="1"/>
  <c r="AB82" i="1"/>
  <c r="AA82" i="1"/>
  <c r="X82" i="1"/>
  <c r="AA78" i="1"/>
  <c r="X78" i="1"/>
  <c r="AB78" i="1"/>
  <c r="AA74" i="1"/>
  <c r="X74" i="1"/>
  <c r="AB74" i="1"/>
  <c r="AA70" i="1"/>
  <c r="X70" i="1"/>
  <c r="AB66" i="1"/>
  <c r="AA66" i="1"/>
  <c r="X66" i="1"/>
  <c r="AA62" i="1"/>
  <c r="X62" i="1"/>
  <c r="AB62" i="1"/>
  <c r="AA58" i="1"/>
  <c r="X58" i="1"/>
  <c r="AB58" i="1"/>
  <c r="AA54" i="1"/>
  <c r="X54" i="1"/>
  <c r="AB50" i="1"/>
  <c r="AA50" i="1"/>
  <c r="X50" i="1"/>
  <c r="AA46" i="1"/>
  <c r="X46" i="1"/>
  <c r="AB46" i="1"/>
  <c r="AA42" i="1"/>
  <c r="X42" i="1"/>
  <c r="AB42" i="1"/>
  <c r="AA38" i="1"/>
  <c r="X38" i="1"/>
  <c r="AB34" i="1"/>
  <c r="AA34" i="1"/>
  <c r="X34" i="1"/>
  <c r="AA30" i="1"/>
  <c r="X30" i="1"/>
  <c r="AB30" i="1"/>
  <c r="AA26" i="1"/>
  <c r="X26" i="1"/>
  <c r="AB26" i="1"/>
  <c r="AA22" i="1"/>
  <c r="X22" i="1"/>
  <c r="AB18" i="1"/>
  <c r="AA18" i="1"/>
  <c r="X18" i="1"/>
  <c r="AA14" i="1"/>
  <c r="X14" i="1"/>
  <c r="AB14" i="1"/>
  <c r="AA10" i="1"/>
  <c r="X10" i="1"/>
  <c r="AB10" i="1"/>
  <c r="AA6" i="1"/>
  <c r="X6" i="1"/>
  <c r="AE257" i="1"/>
  <c r="Y257" i="1"/>
  <c r="AD257" i="1"/>
  <c r="AC257" i="1"/>
  <c r="Y253" i="1"/>
  <c r="AE253" i="1"/>
  <c r="AD253" i="1"/>
  <c r="AC249" i="1"/>
  <c r="Y249" i="1"/>
  <c r="AE249" i="1"/>
  <c r="AD245" i="1"/>
  <c r="Y245" i="1"/>
  <c r="AC245" i="1"/>
  <c r="AE241" i="1"/>
  <c r="Y241" i="1"/>
  <c r="AD241" i="1"/>
  <c r="AC241" i="1"/>
  <c r="Y237" i="1"/>
  <c r="AE237" i="1"/>
  <c r="AD237" i="1"/>
  <c r="AC233" i="1"/>
  <c r="Y233" i="1"/>
  <c r="AE233" i="1"/>
  <c r="AD229" i="1"/>
  <c r="Y229" i="1"/>
  <c r="AC229" i="1"/>
  <c r="AE225" i="1"/>
  <c r="Y225" i="1"/>
  <c r="AD225" i="1"/>
  <c r="AC225" i="1"/>
  <c r="Y221" i="1"/>
  <c r="AE221" i="1"/>
  <c r="AD221" i="1"/>
  <c r="AC217" i="1"/>
  <c r="Y217" i="1"/>
  <c r="AE217" i="1"/>
  <c r="AD213" i="1"/>
  <c r="Y213" i="1"/>
  <c r="AC213" i="1"/>
  <c r="AE209" i="1"/>
  <c r="Y209" i="1"/>
  <c r="AD209" i="1"/>
  <c r="AC209" i="1"/>
  <c r="Y205" i="1"/>
  <c r="AE205" i="1"/>
  <c r="AD205" i="1"/>
  <c r="AC201" i="1"/>
  <c r="Y201" i="1"/>
  <c r="AE201" i="1"/>
  <c r="AD197" i="1"/>
  <c r="Y197" i="1"/>
  <c r="AC197" i="1"/>
  <c r="AE193" i="1"/>
  <c r="Y193" i="1"/>
  <c r="AD193" i="1"/>
  <c r="AC193" i="1"/>
  <c r="Y189" i="1"/>
  <c r="AE189" i="1"/>
  <c r="AD189" i="1"/>
  <c r="AC185" i="1"/>
  <c r="Y185" i="1"/>
  <c r="AE185" i="1"/>
  <c r="AD181" i="1"/>
  <c r="Y181" i="1"/>
  <c r="AC181" i="1"/>
  <c r="AE177" i="1"/>
  <c r="Y177" i="1"/>
  <c r="AD177" i="1"/>
  <c r="AC177" i="1"/>
  <c r="Y173" i="1"/>
  <c r="AE173" i="1"/>
  <c r="AD173" i="1"/>
  <c r="AC169" i="1"/>
  <c r="Y169" i="1"/>
  <c r="AE169" i="1"/>
  <c r="AD165" i="1"/>
  <c r="Y165" i="1"/>
  <c r="AC165" i="1"/>
  <c r="AE161" i="1"/>
  <c r="Y161" i="1"/>
  <c r="AD161" i="1"/>
  <c r="AC161" i="1"/>
  <c r="Y157" i="1"/>
  <c r="AE157" i="1"/>
  <c r="AD157" i="1"/>
  <c r="AC153" i="1"/>
  <c r="Y153" i="1"/>
  <c r="AE153" i="1"/>
  <c r="AD149" i="1"/>
  <c r="Y149" i="1"/>
  <c r="AC149" i="1"/>
  <c r="AE145" i="1"/>
  <c r="Y145" i="1"/>
  <c r="AD145" i="1"/>
  <c r="AC145" i="1"/>
  <c r="Y141" i="1"/>
  <c r="AE141" i="1"/>
  <c r="AD141" i="1"/>
  <c r="AC137" i="1"/>
  <c r="Y137" i="1"/>
  <c r="AE137" i="1"/>
  <c r="AD133" i="1"/>
  <c r="Y133" i="1"/>
  <c r="AC133" i="1"/>
  <c r="AE129" i="1"/>
  <c r="Y129" i="1"/>
  <c r="AD129" i="1"/>
  <c r="AC129" i="1"/>
  <c r="Y125" i="1"/>
  <c r="AE125" i="1"/>
  <c r="AD125" i="1"/>
  <c r="AC121" i="1"/>
  <c r="Y121" i="1"/>
  <c r="AE121" i="1"/>
  <c r="AD117" i="1"/>
  <c r="Y117" i="1"/>
  <c r="AC117" i="1"/>
  <c r="AE113" i="1"/>
  <c r="Y113" i="1"/>
  <c r="AD113" i="1"/>
  <c r="AC113" i="1"/>
  <c r="Y109" i="1"/>
  <c r="AE109" i="1"/>
  <c r="AD109" i="1"/>
  <c r="AC105" i="1"/>
  <c r="Y105" i="1"/>
  <c r="AE105" i="1"/>
  <c r="AD101" i="1"/>
  <c r="Y101" i="1"/>
  <c r="AC101" i="1"/>
  <c r="AE97" i="1"/>
  <c r="Y97" i="1"/>
  <c r="AD97" i="1"/>
  <c r="AC97" i="1"/>
  <c r="Y93" i="1"/>
  <c r="AE93" i="1"/>
  <c r="AD93" i="1"/>
  <c r="AC89" i="1"/>
  <c r="Y89" i="1"/>
  <c r="AD85" i="1"/>
  <c r="Y85" i="1"/>
  <c r="AE85" i="1"/>
  <c r="AC85" i="1"/>
  <c r="Y81" i="1"/>
  <c r="AD81" i="1"/>
  <c r="AC81" i="1"/>
  <c r="Y77" i="1"/>
  <c r="AE77" i="1"/>
  <c r="AD77" i="1"/>
  <c r="AC73" i="1"/>
  <c r="Y73" i="1"/>
  <c r="AD69" i="1"/>
  <c r="Y69" i="1"/>
  <c r="AE69" i="1"/>
  <c r="AC69" i="1"/>
  <c r="Y65" i="1"/>
  <c r="AD65" i="1"/>
  <c r="AC65" i="1"/>
  <c r="Y61" i="1"/>
  <c r="AE61" i="1"/>
  <c r="AD61" i="1"/>
  <c r="AC57" i="1"/>
  <c r="Y57" i="1"/>
  <c r="AD53" i="1"/>
  <c r="Y53" i="1"/>
  <c r="AE53" i="1"/>
  <c r="AC53" i="1"/>
  <c r="Y49" i="1"/>
  <c r="AD49" i="1"/>
  <c r="AC49" i="1"/>
  <c r="Y45" i="1"/>
  <c r="AE45" i="1"/>
  <c r="AD45" i="1"/>
  <c r="AC41" i="1"/>
  <c r="Y41" i="1"/>
  <c r="AD37" i="1"/>
  <c r="Y37" i="1"/>
  <c r="AE37" i="1"/>
  <c r="AC37" i="1"/>
  <c r="Y33" i="1"/>
  <c r="AD33" i="1"/>
  <c r="AC33" i="1"/>
  <c r="Y29" i="1"/>
  <c r="AE29" i="1"/>
  <c r="AD29" i="1"/>
  <c r="AC25" i="1"/>
  <c r="Y25" i="1"/>
  <c r="AD21" i="1"/>
  <c r="Y21" i="1"/>
  <c r="AE21" i="1"/>
  <c r="AC21" i="1"/>
  <c r="Y17" i="1"/>
  <c r="AD17" i="1"/>
  <c r="AC17" i="1"/>
  <c r="Y13" i="1"/>
  <c r="AE13" i="1"/>
  <c r="AD13" i="1"/>
  <c r="AC9" i="1"/>
  <c r="Y9" i="1"/>
  <c r="AD5" i="1"/>
  <c r="AE5" i="1"/>
  <c r="AC5" i="1"/>
  <c r="Y5" i="1"/>
  <c r="AG256" i="1"/>
  <c r="AH256" i="1"/>
  <c r="AG252" i="1"/>
  <c r="AH252" i="1"/>
  <c r="AF252" i="1"/>
  <c r="AG248" i="1"/>
  <c r="AH248" i="1"/>
  <c r="AG244" i="1"/>
  <c r="AH244" i="1"/>
  <c r="AF244" i="1"/>
  <c r="AG240" i="1"/>
  <c r="AH240" i="1"/>
  <c r="AG236" i="1"/>
  <c r="AH236" i="1"/>
  <c r="AF236" i="1"/>
  <c r="AG232" i="1"/>
  <c r="AH232" i="1"/>
  <c r="AG228" i="1"/>
  <c r="AH228" i="1"/>
  <c r="AF228" i="1"/>
  <c r="AG224" i="1"/>
  <c r="AH224" i="1"/>
  <c r="AG220" i="1"/>
  <c r="AH220" i="1"/>
  <c r="AF220" i="1"/>
  <c r="AG216" i="1"/>
  <c r="AH216" i="1"/>
  <c r="AG212" i="1"/>
  <c r="AH212" i="1"/>
  <c r="AF212" i="1"/>
  <c r="AG208" i="1"/>
  <c r="AH208" i="1"/>
  <c r="AG204" i="1"/>
  <c r="AH204" i="1"/>
  <c r="AF204" i="1"/>
  <c r="AG200" i="1"/>
  <c r="AH200" i="1"/>
  <c r="AG196" i="1"/>
  <c r="AH196" i="1"/>
  <c r="AF196" i="1"/>
  <c r="AG192" i="1"/>
  <c r="AH192" i="1"/>
  <c r="AG188" i="1"/>
  <c r="AH188" i="1"/>
  <c r="AF188" i="1"/>
  <c r="AG184" i="1"/>
  <c r="AH184" i="1"/>
  <c r="AG180" i="1"/>
  <c r="AH180" i="1"/>
  <c r="AF180" i="1"/>
  <c r="AG176" i="1"/>
  <c r="AH176" i="1"/>
  <c r="AG172" i="1"/>
  <c r="AH172" i="1"/>
  <c r="AF172" i="1"/>
  <c r="AG168" i="1"/>
  <c r="AH168" i="1"/>
  <c r="AG164" i="1"/>
  <c r="AH164" i="1"/>
  <c r="AF164" i="1"/>
  <c r="AG160" i="1"/>
  <c r="AH160" i="1"/>
  <c r="AG156" i="1"/>
  <c r="AH156" i="1"/>
  <c r="AF156" i="1"/>
  <c r="AG152" i="1"/>
  <c r="AH152" i="1"/>
  <c r="AG148" i="1"/>
  <c r="AH148" i="1"/>
  <c r="AF148" i="1"/>
  <c r="AG144" i="1"/>
  <c r="AH144" i="1"/>
  <c r="AG140" i="1"/>
  <c r="AH140" i="1"/>
  <c r="AF140" i="1"/>
  <c r="AG136" i="1"/>
  <c r="AH136" i="1"/>
  <c r="AG132" i="1"/>
  <c r="AH132" i="1"/>
  <c r="AF132" i="1"/>
  <c r="AG128" i="1"/>
  <c r="AH128" i="1"/>
  <c r="AG124" i="1"/>
  <c r="AH124" i="1"/>
  <c r="AF124" i="1"/>
  <c r="AG120" i="1"/>
  <c r="AH120" i="1"/>
  <c r="AG116" i="1"/>
  <c r="AH116" i="1"/>
  <c r="AF116" i="1"/>
  <c r="AG112" i="1"/>
  <c r="AH112" i="1"/>
  <c r="AG108" i="1"/>
  <c r="AH108" i="1"/>
  <c r="AF108" i="1"/>
  <c r="AG104" i="1"/>
  <c r="AH104" i="1"/>
  <c r="AG100" i="1"/>
  <c r="AH100" i="1"/>
  <c r="AF100" i="1"/>
  <c r="AG96" i="1"/>
  <c r="AH96" i="1"/>
  <c r="AG92" i="1"/>
  <c r="AH92" i="1"/>
  <c r="AF92" i="1"/>
  <c r="AG88" i="1"/>
  <c r="AH88" i="1"/>
  <c r="AG84" i="1"/>
  <c r="AH84" i="1"/>
  <c r="AF84" i="1"/>
  <c r="AG80" i="1"/>
  <c r="AH80" i="1"/>
  <c r="AG76" i="1"/>
  <c r="AH76" i="1"/>
  <c r="AF76" i="1"/>
  <c r="AG72" i="1"/>
  <c r="AH72" i="1"/>
  <c r="AG68" i="1"/>
  <c r="AH68" i="1"/>
  <c r="AF68" i="1"/>
  <c r="AG64" i="1"/>
  <c r="AH64" i="1"/>
  <c r="AG60" i="1"/>
  <c r="AH60" i="1"/>
  <c r="AF60" i="1"/>
  <c r="AG56" i="1"/>
  <c r="AH56" i="1"/>
  <c r="AG52" i="1"/>
  <c r="AH52" i="1"/>
  <c r="AF52" i="1"/>
  <c r="AG48" i="1"/>
  <c r="AH48" i="1"/>
  <c r="AG44" i="1"/>
  <c r="AH44" i="1"/>
  <c r="AF44" i="1"/>
  <c r="AG40" i="1"/>
  <c r="AH40" i="1"/>
  <c r="AG36" i="1"/>
  <c r="AH36" i="1"/>
  <c r="AF36" i="1"/>
  <c r="AG32" i="1"/>
  <c r="AH32" i="1"/>
  <c r="AG28" i="1"/>
  <c r="AH28" i="1"/>
  <c r="AF28" i="1"/>
  <c r="AG24" i="1"/>
  <c r="AH24" i="1"/>
  <c r="AG20" i="1"/>
  <c r="AH20" i="1"/>
  <c r="AF20" i="1"/>
  <c r="AG16" i="1"/>
  <c r="AH16" i="1"/>
  <c r="AG12" i="1"/>
  <c r="AH12" i="1"/>
  <c r="AF12" i="1"/>
  <c r="AG8" i="1"/>
  <c r="AH8" i="1"/>
  <c r="AI259" i="1"/>
  <c r="AJ259" i="1"/>
  <c r="AI255" i="1"/>
  <c r="AK255" i="1"/>
  <c r="AI251" i="1"/>
  <c r="AK251" i="1"/>
  <c r="AJ251" i="1"/>
  <c r="AI247" i="1"/>
  <c r="AK247" i="1"/>
  <c r="AJ247" i="1"/>
  <c r="AI243" i="1"/>
  <c r="AJ243" i="1"/>
  <c r="AK243" i="1"/>
  <c r="AI239" i="1"/>
  <c r="AK239" i="1"/>
  <c r="AI235" i="1"/>
  <c r="AK235" i="1"/>
  <c r="AJ235" i="1"/>
  <c r="AI231" i="1"/>
  <c r="AK231" i="1"/>
  <c r="AJ231" i="1"/>
  <c r="AI227" i="1"/>
  <c r="AJ227" i="1"/>
  <c r="AI223" i="1"/>
  <c r="AK223" i="1"/>
  <c r="AI219" i="1"/>
  <c r="AK219" i="1"/>
  <c r="AJ219" i="1"/>
  <c r="AI215" i="1"/>
  <c r="AK215" i="1"/>
  <c r="AJ215" i="1"/>
  <c r="AI211" i="1"/>
  <c r="AJ211" i="1"/>
  <c r="AK211" i="1"/>
  <c r="AI207" i="1"/>
  <c r="AK207" i="1"/>
  <c r="AI203" i="1"/>
  <c r="AK203" i="1"/>
  <c r="AJ203" i="1"/>
  <c r="AI199" i="1"/>
  <c r="AK199" i="1"/>
  <c r="AJ199" i="1"/>
  <c r="AI195" i="1"/>
  <c r="AJ195" i="1"/>
  <c r="AI191" i="1"/>
  <c r="AK191" i="1"/>
  <c r="AI187" i="1"/>
  <c r="AK187" i="1"/>
  <c r="AJ187" i="1"/>
  <c r="AI183" i="1"/>
  <c r="AK183" i="1"/>
  <c r="AJ183" i="1"/>
  <c r="AI179" i="1"/>
  <c r="AJ179" i="1"/>
  <c r="AK179" i="1"/>
  <c r="AI175" i="1"/>
  <c r="AK175" i="1"/>
  <c r="AI171" i="1"/>
  <c r="AK171" i="1"/>
  <c r="AJ171" i="1"/>
  <c r="AI167" i="1"/>
  <c r="AK167" i="1"/>
  <c r="AJ167" i="1"/>
  <c r="AI163" i="1"/>
  <c r="AJ163" i="1"/>
  <c r="AI159" i="1"/>
  <c r="AK159" i="1"/>
  <c r="AI155" i="1"/>
  <c r="AK155" i="1"/>
  <c r="AJ155" i="1"/>
  <c r="AI151" i="1"/>
  <c r="AK151" i="1"/>
  <c r="AJ151" i="1"/>
  <c r="AI147" i="1"/>
  <c r="AJ147" i="1"/>
  <c r="AK147" i="1"/>
  <c r="AI143" i="1"/>
  <c r="AK143" i="1"/>
  <c r="AI139" i="1"/>
  <c r="AK139" i="1"/>
  <c r="AJ139" i="1"/>
  <c r="AI135" i="1"/>
  <c r="AK135" i="1"/>
  <c r="AJ135" i="1"/>
  <c r="AI131" i="1"/>
  <c r="AJ131" i="1"/>
  <c r="AI127" i="1"/>
  <c r="AK127" i="1"/>
  <c r="AI123" i="1"/>
  <c r="AK123" i="1"/>
  <c r="AJ123" i="1"/>
  <c r="AI119" i="1"/>
  <c r="AK119" i="1"/>
  <c r="AJ119" i="1"/>
  <c r="AI115" i="1"/>
  <c r="AJ115" i="1"/>
  <c r="AK115" i="1"/>
  <c r="AI111" i="1"/>
  <c r="AK111" i="1"/>
  <c r="AI107" i="1"/>
  <c r="AK107" i="1"/>
  <c r="AJ107" i="1"/>
  <c r="AI103" i="1"/>
  <c r="AK103" i="1"/>
  <c r="AJ103" i="1"/>
  <c r="AI99" i="1"/>
  <c r="AJ99" i="1"/>
  <c r="AI95" i="1"/>
  <c r="AK95" i="1"/>
  <c r="AI91" i="1"/>
  <c r="AK91" i="1"/>
  <c r="AJ91" i="1"/>
  <c r="AI87" i="1"/>
  <c r="AK87" i="1"/>
  <c r="AJ87" i="1"/>
  <c r="AI83" i="1"/>
  <c r="AJ83" i="1"/>
  <c r="AK83" i="1"/>
  <c r="AI79" i="1"/>
  <c r="AK79" i="1"/>
  <c r="AI75" i="1"/>
  <c r="AK75" i="1"/>
  <c r="AJ75" i="1"/>
  <c r="AI71" i="1"/>
  <c r="AK71" i="1"/>
  <c r="AJ71" i="1"/>
  <c r="AI67" i="1"/>
  <c r="AJ67" i="1"/>
  <c r="AI63" i="1"/>
  <c r="AK63" i="1"/>
  <c r="AI59" i="1"/>
  <c r="AK59" i="1"/>
  <c r="AJ59" i="1"/>
  <c r="AI55" i="1"/>
  <c r="AK55" i="1"/>
  <c r="AJ55" i="1"/>
  <c r="AI51" i="1"/>
  <c r="AJ51" i="1"/>
  <c r="AK51" i="1"/>
  <c r="AI47" i="1"/>
  <c r="AK47" i="1"/>
  <c r="AI43" i="1"/>
  <c r="AK43" i="1"/>
  <c r="AJ43" i="1"/>
  <c r="AI39" i="1"/>
  <c r="AK39" i="1"/>
  <c r="AJ39" i="1"/>
  <c r="AI35" i="1"/>
  <c r="AJ35" i="1"/>
  <c r="AI31" i="1"/>
  <c r="AK31" i="1"/>
  <c r="AI27" i="1"/>
  <c r="AK27" i="1"/>
  <c r="AJ27" i="1"/>
  <c r="AI23" i="1"/>
  <c r="AK23" i="1"/>
  <c r="AJ23" i="1"/>
  <c r="AI19" i="1"/>
  <c r="AJ19" i="1"/>
  <c r="AK19" i="1"/>
  <c r="AI15" i="1"/>
  <c r="AK15" i="1"/>
  <c r="AI11" i="1"/>
  <c r="AK11" i="1"/>
  <c r="AJ11" i="1"/>
  <c r="AI7" i="1"/>
  <c r="AK7" i="1"/>
  <c r="AJ7" i="1"/>
  <c r="AN258" i="1"/>
  <c r="AM258" i="1"/>
  <c r="AL258" i="1"/>
  <c r="AN254" i="1"/>
  <c r="AM254" i="1"/>
  <c r="AL254" i="1"/>
  <c r="AN250" i="1"/>
  <c r="AM250" i="1"/>
  <c r="AN246" i="1"/>
  <c r="AM246" i="1"/>
  <c r="AL246" i="1"/>
  <c r="AN242" i="1"/>
  <c r="AM242" i="1"/>
  <c r="AL242" i="1"/>
  <c r="AN238" i="1"/>
  <c r="AM238" i="1"/>
  <c r="AL238" i="1"/>
  <c r="AN234" i="1"/>
  <c r="AM234" i="1"/>
  <c r="AL234" i="1"/>
  <c r="AN230" i="1"/>
  <c r="AM230" i="1"/>
  <c r="AL230" i="1"/>
  <c r="AN226" i="1"/>
  <c r="AM226" i="1"/>
  <c r="AL226" i="1"/>
  <c r="AN222" i="1"/>
  <c r="AM222" i="1"/>
  <c r="AL222" i="1"/>
  <c r="AN218" i="1"/>
  <c r="AM218" i="1"/>
  <c r="AN214" i="1"/>
  <c r="AL214" i="1"/>
  <c r="AN210" i="1"/>
  <c r="AM210" i="1"/>
  <c r="AL210" i="1"/>
  <c r="AN206" i="1"/>
  <c r="AM206" i="1"/>
  <c r="AL206" i="1"/>
  <c r="AN202" i="1"/>
  <c r="AM202" i="1"/>
  <c r="AL202" i="1"/>
  <c r="AN198" i="1"/>
  <c r="AM198" i="1"/>
  <c r="AL198" i="1"/>
  <c r="AN194" i="1"/>
  <c r="AM194" i="1"/>
  <c r="AL194" i="1"/>
  <c r="AN190" i="1"/>
  <c r="AM190" i="1"/>
  <c r="AL190" i="1"/>
  <c r="AN186" i="1"/>
  <c r="AM186" i="1"/>
  <c r="AN182" i="1"/>
  <c r="AM182" i="1"/>
  <c r="AL182" i="1"/>
  <c r="AN178" i="1"/>
  <c r="AM178" i="1"/>
  <c r="AL178" i="1"/>
  <c r="AN174" i="1"/>
  <c r="AM174" i="1"/>
  <c r="AL174" i="1"/>
  <c r="AN170" i="1"/>
  <c r="AM170" i="1"/>
  <c r="AL170" i="1"/>
  <c r="AN166" i="1"/>
  <c r="AL166" i="1"/>
  <c r="AM166" i="1"/>
  <c r="AN162" i="1"/>
  <c r="AM162" i="1"/>
  <c r="AL162" i="1"/>
  <c r="AN158" i="1"/>
  <c r="AM158" i="1"/>
  <c r="AL158" i="1"/>
  <c r="AN154" i="1"/>
  <c r="AM154" i="1"/>
  <c r="AN150" i="1"/>
  <c r="AM150" i="1"/>
  <c r="AL150" i="1"/>
  <c r="AN146" i="1"/>
  <c r="AM146" i="1"/>
  <c r="AL146" i="1"/>
  <c r="AN142" i="1"/>
  <c r="AM142" i="1"/>
  <c r="AL142" i="1"/>
  <c r="AN138" i="1"/>
  <c r="AM138" i="1"/>
  <c r="AL138" i="1"/>
  <c r="AN134" i="1"/>
  <c r="AM134" i="1"/>
  <c r="AL134" i="1"/>
  <c r="AN130" i="1"/>
  <c r="AM130" i="1"/>
  <c r="AL130" i="1"/>
  <c r="AN126" i="1"/>
  <c r="AM126" i="1"/>
  <c r="AL126" i="1"/>
  <c r="AN122" i="1"/>
  <c r="AM122" i="1"/>
  <c r="AN118" i="1"/>
  <c r="AM118" i="1"/>
  <c r="AL118" i="1"/>
  <c r="AN114" i="1"/>
  <c r="AM114" i="1"/>
  <c r="AL114" i="1"/>
  <c r="AN110" i="1"/>
  <c r="AM110" i="1"/>
  <c r="AL110" i="1"/>
  <c r="AN106" i="1"/>
  <c r="AM106" i="1"/>
  <c r="AL106" i="1"/>
  <c r="AN102" i="1"/>
  <c r="AM102" i="1"/>
  <c r="AL102" i="1"/>
  <c r="AN98" i="1"/>
  <c r="AM98" i="1"/>
  <c r="AL98" i="1"/>
  <c r="AN94" i="1"/>
  <c r="AM94" i="1"/>
  <c r="AL94" i="1"/>
  <c r="AN90" i="1"/>
  <c r="AM90" i="1"/>
  <c r="AN86" i="1"/>
  <c r="AM86" i="1"/>
  <c r="AL86" i="1"/>
  <c r="AN82" i="1"/>
  <c r="AM82" i="1"/>
  <c r="AL82" i="1"/>
  <c r="AN78" i="1"/>
  <c r="AM78" i="1"/>
  <c r="AL78" i="1"/>
  <c r="AN74" i="1"/>
  <c r="AM74" i="1"/>
  <c r="AL74" i="1"/>
  <c r="AN70" i="1"/>
  <c r="AM70" i="1"/>
  <c r="AL70" i="1"/>
  <c r="AN66" i="1"/>
  <c r="AL66" i="1"/>
  <c r="AN62" i="1"/>
  <c r="AM62" i="1"/>
  <c r="AL62" i="1"/>
  <c r="AN58" i="1"/>
  <c r="AM58" i="1"/>
  <c r="AN54" i="1"/>
  <c r="AM54" i="1"/>
  <c r="AL54" i="1"/>
  <c r="AN50" i="1"/>
  <c r="AL50" i="1"/>
  <c r="AM50" i="1"/>
  <c r="AN46" i="1"/>
  <c r="AM46" i="1"/>
  <c r="AL46" i="1"/>
  <c r="AN42" i="1"/>
  <c r="AM42" i="1"/>
  <c r="AL42" i="1"/>
  <c r="AN38" i="1"/>
  <c r="AM38" i="1"/>
  <c r="AL38" i="1"/>
  <c r="AN34" i="1"/>
  <c r="AM34" i="1"/>
  <c r="AL34" i="1"/>
  <c r="AN30" i="1"/>
  <c r="AM30" i="1"/>
  <c r="AL30" i="1"/>
  <c r="AN26" i="1"/>
  <c r="AM26" i="1"/>
  <c r="AN22" i="1"/>
  <c r="AM22" i="1"/>
  <c r="AL22" i="1"/>
  <c r="AN18" i="1"/>
  <c r="AM18" i="1"/>
  <c r="AL18" i="1"/>
  <c r="AN14" i="1"/>
  <c r="AM14" i="1"/>
  <c r="AL14" i="1"/>
  <c r="AN10" i="1"/>
  <c r="AM10" i="1"/>
  <c r="AL10" i="1"/>
  <c r="AN6" i="1"/>
  <c r="AM6" i="1"/>
  <c r="AL6" i="1"/>
  <c r="AO257" i="1"/>
  <c r="AP257" i="1"/>
  <c r="AQ257" i="1"/>
  <c r="AP253" i="1"/>
  <c r="AO253" i="1"/>
  <c r="AQ253" i="1"/>
  <c r="AO249" i="1"/>
  <c r="AQ249" i="1"/>
  <c r="AP249" i="1"/>
  <c r="AQ245" i="1"/>
  <c r="AP245" i="1"/>
  <c r="AO245" i="1"/>
  <c r="AO241" i="1"/>
  <c r="AP241" i="1"/>
  <c r="AQ241" i="1"/>
  <c r="AP237" i="1"/>
  <c r="AO237" i="1"/>
  <c r="AQ237" i="1"/>
  <c r="AO233" i="1"/>
  <c r="AQ233" i="1"/>
  <c r="AP233" i="1"/>
  <c r="AQ229" i="1"/>
  <c r="AP229" i="1"/>
  <c r="AO229" i="1"/>
  <c r="AO225" i="1"/>
  <c r="AP225" i="1"/>
  <c r="AQ225" i="1"/>
  <c r="AP221" i="1"/>
  <c r="AO221" i="1"/>
  <c r="AQ221" i="1"/>
  <c r="AO217" i="1"/>
  <c r="AQ217" i="1"/>
  <c r="AP217" i="1"/>
  <c r="AQ213" i="1"/>
  <c r="AP213" i="1"/>
  <c r="AO213" i="1"/>
  <c r="AO209" i="1"/>
  <c r="AP209" i="1"/>
  <c r="AQ209" i="1"/>
  <c r="AP205" i="1"/>
  <c r="AO205" i="1"/>
  <c r="AQ205" i="1"/>
  <c r="AO201" i="1"/>
  <c r="AQ201" i="1"/>
  <c r="AP201" i="1"/>
  <c r="AQ197" i="1"/>
  <c r="AP197" i="1"/>
  <c r="AO197" i="1"/>
  <c r="AO193" i="1"/>
  <c r="AP193" i="1"/>
  <c r="AQ193" i="1"/>
  <c r="AP189" i="1"/>
  <c r="AO189" i="1"/>
  <c r="AQ189" i="1"/>
  <c r="AO185" i="1"/>
  <c r="AQ185" i="1"/>
  <c r="AP185" i="1"/>
  <c r="AQ181" i="1"/>
  <c r="AP181" i="1"/>
  <c r="AO181" i="1"/>
  <c r="AO177" i="1"/>
  <c r="AP177" i="1"/>
  <c r="AQ177" i="1"/>
  <c r="AP173" i="1"/>
  <c r="AO173" i="1"/>
  <c r="AQ173" i="1"/>
  <c r="AO169" i="1"/>
  <c r="AQ169" i="1"/>
  <c r="AP169" i="1"/>
  <c r="AQ165" i="1"/>
  <c r="AP165" i="1"/>
  <c r="AO165" i="1"/>
  <c r="AO161" i="1"/>
  <c r="AP161" i="1"/>
  <c r="AQ161" i="1"/>
  <c r="AP157" i="1"/>
  <c r="AO157" i="1"/>
  <c r="AQ157" i="1"/>
  <c r="AP153" i="1"/>
  <c r="AO153" i="1"/>
  <c r="AQ153" i="1"/>
  <c r="AP149" i="1"/>
  <c r="AQ149" i="1"/>
  <c r="AO149" i="1"/>
  <c r="AP145" i="1"/>
  <c r="AO145" i="1"/>
  <c r="AQ145" i="1"/>
  <c r="AP141" i="1"/>
  <c r="AO141" i="1"/>
  <c r="AQ141" i="1"/>
  <c r="AP137" i="1"/>
  <c r="AO137" i="1"/>
  <c r="AQ137" i="1"/>
  <c r="AP133" i="1"/>
  <c r="AQ133" i="1"/>
  <c r="AO133" i="1"/>
  <c r="AP129" i="1"/>
  <c r="AO129" i="1"/>
  <c r="AQ129" i="1"/>
  <c r="AP125" i="1"/>
  <c r="AO125" i="1"/>
  <c r="AQ125" i="1"/>
  <c r="AP121" i="1"/>
  <c r="AO121" i="1"/>
  <c r="AQ121" i="1"/>
  <c r="AP117" i="1"/>
  <c r="AQ117" i="1"/>
  <c r="AO117" i="1"/>
  <c r="AP113" i="1"/>
  <c r="AO113" i="1"/>
  <c r="AQ113" i="1"/>
  <c r="AP109" i="1"/>
  <c r="AO109" i="1"/>
  <c r="AQ109" i="1"/>
  <c r="AP105" i="1"/>
  <c r="AO105" i="1"/>
  <c r="AQ105" i="1"/>
  <c r="AP101" i="1"/>
  <c r="AQ101" i="1"/>
  <c r="AO101" i="1"/>
  <c r="AP97" i="1"/>
  <c r="AO97" i="1"/>
  <c r="AQ97" i="1"/>
  <c r="AP93" i="1"/>
  <c r="AO93" i="1"/>
  <c r="AQ93" i="1"/>
  <c r="AP89" i="1"/>
  <c r="AO89" i="1"/>
  <c r="AQ89" i="1"/>
  <c r="AP85" i="1"/>
  <c r="AQ85" i="1"/>
  <c r="AO85" i="1"/>
  <c r="AP81" i="1"/>
  <c r="AO81" i="1"/>
  <c r="AQ81" i="1"/>
  <c r="AP77" i="1"/>
  <c r="AO77" i="1"/>
  <c r="AQ77" i="1"/>
  <c r="AP73" i="1"/>
  <c r="AO73" i="1"/>
  <c r="AQ73" i="1"/>
  <c r="AP69" i="1"/>
  <c r="AQ69" i="1"/>
  <c r="AO69" i="1"/>
  <c r="AP65" i="1"/>
  <c r="AO65" i="1"/>
  <c r="AQ65" i="1"/>
  <c r="AP61" i="1"/>
  <c r="AO61" i="1"/>
  <c r="AQ61" i="1"/>
  <c r="AP57" i="1"/>
  <c r="AO57" i="1"/>
  <c r="AQ57" i="1"/>
  <c r="AP53" i="1"/>
  <c r="AQ53" i="1"/>
  <c r="AO53" i="1"/>
  <c r="AP49" i="1"/>
  <c r="AO49" i="1"/>
  <c r="AQ49" i="1"/>
  <c r="AP45" i="1"/>
  <c r="AO45" i="1"/>
  <c r="AQ45" i="1"/>
  <c r="AP41" i="1"/>
  <c r="AO41" i="1"/>
  <c r="AQ41" i="1"/>
  <c r="AP37" i="1"/>
  <c r="AQ37" i="1"/>
  <c r="AO37" i="1"/>
  <c r="AP33" i="1"/>
  <c r="AO33" i="1"/>
  <c r="AQ33" i="1"/>
  <c r="AP29" i="1"/>
  <c r="AO29" i="1"/>
  <c r="AQ29" i="1"/>
  <c r="AP25" i="1"/>
  <c r="AO25" i="1"/>
  <c r="AQ25" i="1"/>
  <c r="AP21" i="1"/>
  <c r="AQ21" i="1"/>
  <c r="AO21" i="1"/>
  <c r="AP17" i="1"/>
  <c r="AO17" i="1"/>
  <c r="AQ17" i="1"/>
  <c r="AP13" i="1"/>
  <c r="AO13" i="1"/>
  <c r="AQ13" i="1"/>
  <c r="AP9" i="1"/>
  <c r="AO9" i="1"/>
  <c r="AQ9" i="1"/>
  <c r="AP5" i="1"/>
  <c r="AQ5" i="1"/>
  <c r="AO5" i="1"/>
  <c r="AV256" i="1"/>
  <c r="AS256" i="1"/>
  <c r="AT256" i="1"/>
  <c r="AR256" i="1"/>
  <c r="AS252" i="1"/>
  <c r="AT252" i="1"/>
  <c r="AV252" i="1"/>
  <c r="AR252" i="1"/>
  <c r="AV248" i="1"/>
  <c r="AS248" i="1"/>
  <c r="AT248" i="1"/>
  <c r="AR248" i="1"/>
  <c r="AV244" i="1"/>
  <c r="AS244" i="1"/>
  <c r="AT244" i="1"/>
  <c r="AR244" i="1"/>
  <c r="AV240" i="1"/>
  <c r="AS240" i="1"/>
  <c r="AT240" i="1"/>
  <c r="AR240" i="1"/>
  <c r="AV236" i="1"/>
  <c r="AS236" i="1"/>
  <c r="AT236" i="1"/>
  <c r="AR236" i="1"/>
  <c r="AV232" i="1"/>
  <c r="AS232" i="1"/>
  <c r="AT232" i="1"/>
  <c r="AR232" i="1"/>
  <c r="AV228" i="1"/>
  <c r="AS228" i="1"/>
  <c r="AT228" i="1"/>
  <c r="AR228" i="1"/>
  <c r="AV224" i="1"/>
  <c r="AS224" i="1"/>
  <c r="AT224" i="1"/>
  <c r="AR224" i="1"/>
  <c r="AV220" i="1"/>
  <c r="AS220" i="1"/>
  <c r="AT220" i="1"/>
  <c r="AR220" i="1"/>
  <c r="AV216" i="1"/>
  <c r="AS216" i="1"/>
  <c r="AT216" i="1"/>
  <c r="AR216" i="1"/>
  <c r="AV212" i="1"/>
  <c r="AS212" i="1"/>
  <c r="AT212" i="1"/>
  <c r="AR212" i="1"/>
  <c r="AV208" i="1"/>
  <c r="AS208" i="1"/>
  <c r="AT208" i="1"/>
  <c r="AR208" i="1"/>
  <c r="AV204" i="1"/>
  <c r="AS204" i="1"/>
  <c r="AT204" i="1"/>
  <c r="AR204" i="1"/>
  <c r="AV200" i="1"/>
  <c r="AS200" i="1"/>
  <c r="AT200" i="1"/>
  <c r="AR200" i="1"/>
  <c r="AV196" i="1"/>
  <c r="AS196" i="1"/>
  <c r="AT196" i="1"/>
  <c r="AR196" i="1"/>
  <c r="AV192" i="1"/>
  <c r="AS192" i="1"/>
  <c r="AT192" i="1"/>
  <c r="AR192" i="1"/>
  <c r="AV188" i="1"/>
  <c r="AS188" i="1"/>
  <c r="AT188" i="1"/>
  <c r="AR188" i="1"/>
  <c r="AV184" i="1"/>
  <c r="AS184" i="1"/>
  <c r="AT184" i="1"/>
  <c r="AR184" i="1"/>
  <c r="AV180" i="1"/>
  <c r="AS180" i="1"/>
  <c r="AT180" i="1"/>
  <c r="AR180" i="1"/>
  <c r="AV176" i="1"/>
  <c r="AS176" i="1"/>
  <c r="AT176" i="1"/>
  <c r="AR176" i="1"/>
  <c r="AV172" i="1"/>
  <c r="AS172" i="1"/>
  <c r="AT172" i="1"/>
  <c r="AR172" i="1"/>
  <c r="AV168" i="1"/>
  <c r="AS168" i="1"/>
  <c r="AT168" i="1"/>
  <c r="AR168" i="1"/>
  <c r="AV164" i="1"/>
  <c r="AS164" i="1"/>
  <c r="AT164" i="1"/>
  <c r="AR164" i="1"/>
  <c r="AV160" i="1"/>
  <c r="AS160" i="1"/>
  <c r="AT160" i="1"/>
  <c r="AR160" i="1"/>
  <c r="AV156" i="1"/>
  <c r="AS156" i="1"/>
  <c r="AT156" i="1"/>
  <c r="AR156" i="1"/>
  <c r="AV152" i="1"/>
  <c r="AS152" i="1"/>
  <c r="AT152" i="1"/>
  <c r="AR152" i="1"/>
  <c r="AV148" i="1"/>
  <c r="AS148" i="1"/>
  <c r="AT148" i="1"/>
  <c r="AR148" i="1"/>
  <c r="AV144" i="1"/>
  <c r="AS144" i="1"/>
  <c r="AT144" i="1"/>
  <c r="AR144" i="1"/>
  <c r="AV140" i="1"/>
  <c r="AS140" i="1"/>
  <c r="AT140" i="1"/>
  <c r="AR140" i="1"/>
  <c r="AV136" i="1"/>
  <c r="AS136" i="1"/>
  <c r="AT136" i="1"/>
  <c r="AR136" i="1"/>
  <c r="AV132" i="1"/>
  <c r="AS132" i="1"/>
  <c r="AT132" i="1"/>
  <c r="AR132" i="1"/>
  <c r="AV128" i="1"/>
  <c r="AS128" i="1"/>
  <c r="AT128" i="1"/>
  <c r="AR128" i="1"/>
  <c r="AV124" i="1"/>
  <c r="AS124" i="1"/>
  <c r="AT124" i="1"/>
  <c r="AR124" i="1"/>
  <c r="AV120" i="1"/>
  <c r="AS120" i="1"/>
  <c r="AT120" i="1"/>
  <c r="AR120" i="1"/>
  <c r="AV116" i="1"/>
  <c r="AS116" i="1"/>
  <c r="AT116" i="1"/>
  <c r="AR116" i="1"/>
  <c r="AV112" i="1"/>
  <c r="AS112" i="1"/>
  <c r="AT112" i="1"/>
  <c r="AR112" i="1"/>
  <c r="AV108" i="1"/>
  <c r="AS108" i="1"/>
  <c r="AT108" i="1"/>
  <c r="AR108" i="1"/>
  <c r="AV104" i="1"/>
  <c r="AS104" i="1"/>
  <c r="AT104" i="1"/>
  <c r="AR104" i="1"/>
  <c r="AV100" i="1"/>
  <c r="AS100" i="1"/>
  <c r="AT100" i="1"/>
  <c r="AR100" i="1"/>
  <c r="AV96" i="1"/>
  <c r="AS96" i="1"/>
  <c r="AT96" i="1"/>
  <c r="AR96" i="1"/>
  <c r="AV92" i="1"/>
  <c r="AS92" i="1"/>
  <c r="AT92" i="1"/>
  <c r="AR92" i="1"/>
  <c r="AV88" i="1"/>
  <c r="AS88" i="1"/>
  <c r="AT88" i="1"/>
  <c r="AR88" i="1"/>
  <c r="AV84" i="1"/>
  <c r="AS84" i="1"/>
  <c r="AT84" i="1"/>
  <c r="AR84" i="1"/>
  <c r="AV80" i="1"/>
  <c r="AS80" i="1"/>
  <c r="AT80" i="1"/>
  <c r="AR80" i="1"/>
  <c r="AV76" i="1"/>
  <c r="AS76" i="1"/>
  <c r="AT76" i="1"/>
  <c r="AR76" i="1"/>
  <c r="AV72" i="1"/>
  <c r="AS72" i="1"/>
  <c r="AT72" i="1"/>
  <c r="AR72" i="1"/>
  <c r="AV68" i="1"/>
  <c r="AS68" i="1"/>
  <c r="AT68" i="1"/>
  <c r="AR68" i="1"/>
  <c r="AV64" i="1"/>
  <c r="AS64" i="1"/>
  <c r="AT64" i="1"/>
  <c r="AR64" i="1"/>
  <c r="AV60" i="1"/>
  <c r="AS60" i="1"/>
  <c r="AT60" i="1"/>
  <c r="AR60" i="1"/>
  <c r="AV56" i="1"/>
  <c r="AS56" i="1"/>
  <c r="AT56" i="1"/>
  <c r="AR56" i="1"/>
  <c r="AV52" i="1"/>
  <c r="AS52" i="1"/>
  <c r="AT52" i="1"/>
  <c r="AR52" i="1"/>
  <c r="AV48" i="1"/>
  <c r="AS48" i="1"/>
  <c r="AT48" i="1"/>
  <c r="AR48" i="1"/>
  <c r="AV44" i="1"/>
  <c r="AS44" i="1"/>
  <c r="AT44" i="1"/>
  <c r="AR44" i="1"/>
  <c r="AV40" i="1"/>
  <c r="AS40" i="1"/>
  <c r="AT40" i="1"/>
  <c r="AR40" i="1"/>
  <c r="AV36" i="1"/>
  <c r="AS36" i="1"/>
  <c r="AT36" i="1"/>
  <c r="AR36" i="1"/>
  <c r="AV32" i="1"/>
  <c r="AS32" i="1"/>
  <c r="AT32" i="1"/>
  <c r="AR32" i="1"/>
  <c r="AV28" i="1"/>
  <c r="AS28" i="1"/>
  <c r="AT28" i="1"/>
  <c r="AR28" i="1"/>
  <c r="AV24" i="1"/>
  <c r="AS24" i="1"/>
  <c r="AT24" i="1"/>
  <c r="AV20" i="1"/>
  <c r="AS20" i="1"/>
  <c r="AT20" i="1"/>
  <c r="AR20" i="1"/>
  <c r="AV16" i="1"/>
  <c r="AS16" i="1"/>
  <c r="AT16" i="1"/>
  <c r="AR16" i="1"/>
  <c r="AV12" i="1"/>
  <c r="AS12" i="1"/>
  <c r="AT12" i="1"/>
  <c r="AR12" i="1"/>
  <c r="AV8" i="1"/>
  <c r="AS8" i="1"/>
  <c r="AT8" i="1"/>
  <c r="AR8" i="1"/>
  <c r="AY259" i="1"/>
  <c r="AX259" i="1"/>
  <c r="AW259" i="1"/>
  <c r="AU259" i="1"/>
  <c r="AY255" i="1"/>
  <c r="AX255" i="1"/>
  <c r="AW255" i="1"/>
  <c r="AU255" i="1"/>
  <c r="AY251" i="1"/>
  <c r="AX251" i="1"/>
  <c r="AW251" i="1"/>
  <c r="AU251" i="1"/>
  <c r="AY247" i="1"/>
  <c r="AX247" i="1"/>
  <c r="AW247" i="1"/>
  <c r="AU247" i="1"/>
  <c r="AY243" i="1"/>
  <c r="AX243" i="1"/>
  <c r="AW243" i="1"/>
  <c r="AU243" i="1"/>
  <c r="AY239" i="1"/>
  <c r="AX239" i="1"/>
  <c r="AW239" i="1"/>
  <c r="AU239" i="1"/>
  <c r="AY235" i="1"/>
  <c r="AX235" i="1"/>
  <c r="AW235" i="1"/>
  <c r="AU235" i="1"/>
  <c r="AY231" i="1"/>
  <c r="AX231" i="1"/>
  <c r="AW231" i="1"/>
  <c r="AU231" i="1"/>
  <c r="AY227" i="1"/>
  <c r="AX227" i="1"/>
  <c r="AW227" i="1"/>
  <c r="AU227" i="1"/>
  <c r="AY223" i="1"/>
  <c r="AX223" i="1"/>
  <c r="AW223" i="1"/>
  <c r="AU223" i="1"/>
  <c r="AY219" i="1"/>
  <c r="AX219" i="1"/>
  <c r="AW219" i="1"/>
  <c r="AU219" i="1"/>
  <c r="AY215" i="1"/>
  <c r="AX215" i="1"/>
  <c r="AW215" i="1"/>
  <c r="AU215" i="1"/>
  <c r="AY211" i="1"/>
  <c r="AX211" i="1"/>
  <c r="AW211" i="1"/>
  <c r="AU211" i="1"/>
  <c r="AY207" i="1"/>
  <c r="AX207" i="1"/>
  <c r="AW207" i="1"/>
  <c r="AU207" i="1"/>
  <c r="AY203" i="1"/>
  <c r="AX203" i="1"/>
  <c r="AW203" i="1"/>
  <c r="AU203" i="1"/>
  <c r="AY199" i="1"/>
  <c r="AX199" i="1"/>
  <c r="AW199" i="1"/>
  <c r="AU199" i="1"/>
  <c r="AY195" i="1"/>
  <c r="AX195" i="1"/>
  <c r="AW195" i="1"/>
  <c r="AU195" i="1"/>
  <c r="AY191" i="1"/>
  <c r="AX191" i="1"/>
  <c r="AW191" i="1"/>
  <c r="AU191" i="1"/>
  <c r="AY187" i="1"/>
  <c r="AX187" i="1"/>
  <c r="AW187" i="1"/>
  <c r="AU187" i="1"/>
  <c r="AY183" i="1"/>
  <c r="AX183" i="1"/>
  <c r="AW183" i="1"/>
  <c r="AU183" i="1"/>
  <c r="AY179" i="1"/>
  <c r="AX179" i="1"/>
  <c r="AW179" i="1"/>
  <c r="AU179" i="1"/>
  <c r="AY175" i="1"/>
  <c r="AX175" i="1"/>
  <c r="AW175" i="1"/>
  <c r="AU175" i="1"/>
  <c r="AY171" i="1"/>
  <c r="AX171" i="1"/>
  <c r="AW171" i="1"/>
  <c r="AU171" i="1"/>
  <c r="AY167" i="1"/>
  <c r="AX167" i="1"/>
  <c r="AW167" i="1"/>
  <c r="AU167" i="1"/>
  <c r="AY163" i="1"/>
  <c r="AX163" i="1"/>
  <c r="AW163" i="1"/>
  <c r="AU163" i="1"/>
  <c r="AY159" i="1"/>
  <c r="AX159" i="1"/>
  <c r="AW159" i="1"/>
  <c r="AU159" i="1"/>
  <c r="AY155" i="1"/>
  <c r="AX155" i="1"/>
  <c r="AW155" i="1"/>
  <c r="AU155" i="1"/>
  <c r="AY151" i="1"/>
  <c r="AX151" i="1"/>
  <c r="AW151" i="1"/>
  <c r="AU151" i="1"/>
  <c r="AY147" i="1"/>
  <c r="AX147" i="1"/>
  <c r="AW147" i="1"/>
  <c r="AU147" i="1"/>
  <c r="AY143" i="1"/>
  <c r="AX143" i="1"/>
  <c r="AW143" i="1"/>
  <c r="AU143" i="1"/>
  <c r="AY139" i="1"/>
  <c r="AX139" i="1"/>
  <c r="AW139" i="1"/>
  <c r="AU139" i="1"/>
  <c r="AY135" i="1"/>
  <c r="AX135" i="1"/>
  <c r="AW135" i="1"/>
  <c r="AU135" i="1"/>
  <c r="AY131" i="1"/>
  <c r="AX131" i="1"/>
  <c r="AW131" i="1"/>
  <c r="AU131" i="1"/>
  <c r="AY127" i="1"/>
  <c r="AX127" i="1"/>
  <c r="AW127" i="1"/>
  <c r="AU127" i="1"/>
  <c r="AY123" i="1"/>
  <c r="AX123" i="1"/>
  <c r="AW123" i="1"/>
  <c r="AU123" i="1"/>
  <c r="AY119" i="1"/>
  <c r="AX119" i="1"/>
  <c r="AW119" i="1"/>
  <c r="AU119" i="1"/>
  <c r="AY115" i="1"/>
  <c r="AX115" i="1"/>
  <c r="AW115" i="1"/>
  <c r="AU115" i="1"/>
  <c r="AY111" i="1"/>
  <c r="AX111" i="1"/>
  <c r="AW111" i="1"/>
  <c r="AU111" i="1"/>
  <c r="AY107" i="1"/>
  <c r="AX107" i="1"/>
  <c r="AW107" i="1"/>
  <c r="AU107" i="1"/>
  <c r="AY103" i="1"/>
  <c r="AX103" i="1"/>
  <c r="AW103" i="1"/>
  <c r="AU103" i="1"/>
  <c r="AY99" i="1"/>
  <c r="AX99" i="1"/>
  <c r="AW99" i="1"/>
  <c r="AU99" i="1"/>
  <c r="AY95" i="1"/>
  <c r="AX95" i="1"/>
  <c r="AW95" i="1"/>
  <c r="AU95" i="1"/>
  <c r="AY91" i="1"/>
  <c r="AX91" i="1"/>
  <c r="AW91" i="1"/>
  <c r="AU91" i="1"/>
  <c r="AY87" i="1"/>
  <c r="AX87" i="1"/>
  <c r="AW87" i="1"/>
  <c r="AU87" i="1"/>
  <c r="AY83" i="1"/>
  <c r="AX83" i="1"/>
  <c r="AW83" i="1"/>
  <c r="AU83" i="1"/>
  <c r="AY79" i="1"/>
  <c r="AX79" i="1"/>
  <c r="AW79" i="1"/>
  <c r="AU79" i="1"/>
  <c r="AY75" i="1"/>
  <c r="AX75" i="1"/>
  <c r="AW75" i="1"/>
  <c r="AU75" i="1"/>
  <c r="AY71" i="1"/>
  <c r="AW71" i="1"/>
  <c r="AX71" i="1"/>
  <c r="AU71" i="1"/>
  <c r="AY67" i="1"/>
  <c r="AW67" i="1"/>
  <c r="AX67" i="1"/>
  <c r="AU67" i="1"/>
  <c r="AY63" i="1"/>
  <c r="AW63" i="1"/>
  <c r="AX63" i="1"/>
  <c r="AU63" i="1"/>
  <c r="AY59" i="1"/>
  <c r="AW59" i="1"/>
  <c r="AX59" i="1"/>
  <c r="AU59" i="1"/>
  <c r="AY55" i="1"/>
  <c r="AW55" i="1"/>
  <c r="AX55" i="1"/>
  <c r="AU55" i="1"/>
  <c r="AY51" i="1"/>
  <c r="AW51" i="1"/>
  <c r="AX51" i="1"/>
  <c r="AU51" i="1"/>
  <c r="AY47" i="1"/>
  <c r="AW47" i="1"/>
  <c r="AX47" i="1"/>
  <c r="AU47" i="1"/>
  <c r="AY43" i="1"/>
  <c r="AW43" i="1"/>
  <c r="AX43" i="1"/>
  <c r="AU43" i="1"/>
  <c r="AY39" i="1"/>
  <c r="AW39" i="1"/>
  <c r="AX39" i="1"/>
  <c r="AU39" i="1"/>
  <c r="AY35" i="1"/>
  <c r="AW35" i="1"/>
  <c r="AX35" i="1"/>
  <c r="AU35" i="1"/>
  <c r="AY31" i="1"/>
  <c r="AW31" i="1"/>
  <c r="AX31" i="1"/>
  <c r="AU31" i="1"/>
  <c r="AY27" i="1"/>
  <c r="AW27" i="1"/>
  <c r="AX27" i="1"/>
  <c r="AU27" i="1"/>
  <c r="AY23" i="1"/>
  <c r="AW23" i="1"/>
  <c r="AX23" i="1"/>
  <c r="AU23" i="1"/>
  <c r="AY19" i="1"/>
  <c r="AW19" i="1"/>
  <c r="AX19" i="1"/>
  <c r="AU19" i="1"/>
  <c r="AY15" i="1"/>
  <c r="AW15" i="1"/>
  <c r="AX15" i="1"/>
  <c r="AU15" i="1"/>
  <c r="AY11" i="1"/>
  <c r="AW11" i="1"/>
  <c r="AX11" i="1"/>
  <c r="AU11" i="1"/>
  <c r="AY7" i="1"/>
  <c r="AW7" i="1"/>
  <c r="AX7" i="1"/>
  <c r="AU7" i="1"/>
  <c r="AZ258" i="1"/>
  <c r="AZ254" i="1"/>
  <c r="AZ250" i="1"/>
  <c r="AZ246" i="1"/>
  <c r="AZ242" i="1"/>
  <c r="AZ238" i="1"/>
  <c r="AZ234" i="1"/>
  <c r="AZ230" i="1"/>
  <c r="AZ226" i="1"/>
  <c r="AZ222" i="1"/>
  <c r="AZ218" i="1"/>
  <c r="AZ214" i="1"/>
  <c r="AZ210" i="1"/>
  <c r="AZ206" i="1"/>
  <c r="AZ202" i="1"/>
  <c r="AZ198" i="1"/>
  <c r="AZ194" i="1"/>
  <c r="AZ190" i="1"/>
  <c r="AZ186" i="1"/>
  <c r="AZ182" i="1"/>
  <c r="AZ178" i="1"/>
  <c r="AZ174" i="1"/>
  <c r="AZ170" i="1"/>
  <c r="AZ166" i="1"/>
  <c r="AZ162" i="1"/>
  <c r="AZ158" i="1"/>
  <c r="AZ154" i="1"/>
  <c r="AZ150" i="1"/>
  <c r="AZ146" i="1"/>
  <c r="AZ142" i="1"/>
  <c r="AZ138" i="1"/>
  <c r="AZ134" i="1"/>
  <c r="AZ130" i="1"/>
  <c r="AZ126" i="1"/>
  <c r="AZ122" i="1"/>
  <c r="AZ118" i="1"/>
  <c r="AZ114" i="1"/>
  <c r="AZ110" i="1"/>
  <c r="AZ106" i="1"/>
  <c r="AZ102" i="1"/>
  <c r="AZ98" i="1"/>
  <c r="AZ94" i="1"/>
  <c r="AZ90" i="1"/>
  <c r="AZ86" i="1"/>
  <c r="AZ82" i="1"/>
  <c r="AZ78" i="1"/>
  <c r="AZ74" i="1"/>
  <c r="AZ70" i="1"/>
  <c r="AZ66" i="1"/>
  <c r="AZ62" i="1"/>
  <c r="AZ58" i="1"/>
  <c r="AZ54" i="1"/>
  <c r="AZ50" i="1"/>
  <c r="AZ46" i="1"/>
  <c r="AZ42" i="1"/>
  <c r="AZ38" i="1"/>
  <c r="AZ34" i="1"/>
  <c r="AZ30" i="1"/>
  <c r="AZ26" i="1"/>
  <c r="AZ22" i="1"/>
  <c r="AZ18" i="1"/>
  <c r="AZ14" i="1"/>
  <c r="AZ10" i="1"/>
  <c r="AZ6" i="1"/>
  <c r="BC257" i="1"/>
  <c r="BB257" i="1"/>
  <c r="BA257" i="1"/>
  <c r="BC253" i="1"/>
  <c r="BB253" i="1"/>
  <c r="BA253" i="1"/>
  <c r="BC249" i="1"/>
  <c r="BB249" i="1"/>
  <c r="BA249" i="1"/>
  <c r="BC245" i="1"/>
  <c r="BB245" i="1"/>
  <c r="BA245" i="1"/>
  <c r="BC241" i="1"/>
  <c r="BB241" i="1"/>
  <c r="BA241" i="1"/>
  <c r="BC237" i="1"/>
  <c r="BB237" i="1"/>
  <c r="BA237" i="1"/>
  <c r="BC233" i="1"/>
  <c r="BB233" i="1"/>
  <c r="BA233" i="1"/>
  <c r="BC229" i="1"/>
  <c r="BB229" i="1"/>
  <c r="BA229" i="1"/>
  <c r="BC225" i="1"/>
  <c r="BB225" i="1"/>
  <c r="BA225" i="1"/>
  <c r="BC221" i="1"/>
  <c r="BB221" i="1"/>
  <c r="BA221" i="1"/>
  <c r="BC217" i="1"/>
  <c r="BB217" i="1"/>
  <c r="BA217" i="1"/>
  <c r="BC213" i="1"/>
  <c r="BB213" i="1"/>
  <c r="BA213" i="1"/>
  <c r="BC209" i="1"/>
  <c r="BB209" i="1"/>
  <c r="BA209" i="1"/>
  <c r="BC205" i="1"/>
  <c r="BB205" i="1"/>
  <c r="BA205" i="1"/>
  <c r="BC201" i="1"/>
  <c r="BB201" i="1"/>
  <c r="BA201" i="1"/>
  <c r="BC197" i="1"/>
  <c r="BB197" i="1"/>
  <c r="BA197" i="1"/>
  <c r="BC193" i="1"/>
  <c r="BB193" i="1"/>
  <c r="BA193" i="1"/>
  <c r="BC189" i="1"/>
  <c r="BB189" i="1"/>
  <c r="BA189" i="1"/>
  <c r="BC185" i="1"/>
  <c r="BB185" i="1"/>
  <c r="BA185" i="1"/>
  <c r="BC181" i="1"/>
  <c r="BB181" i="1"/>
  <c r="BA181" i="1"/>
  <c r="BC177" i="1"/>
  <c r="BB177" i="1"/>
  <c r="BA177" i="1"/>
  <c r="BC173" i="1"/>
  <c r="BB173" i="1"/>
  <c r="BA173" i="1"/>
  <c r="BC169" i="1"/>
  <c r="BB169" i="1"/>
  <c r="BA169" i="1"/>
  <c r="BC165" i="1"/>
  <c r="BB165" i="1"/>
  <c r="BA165" i="1"/>
  <c r="BC161" i="1"/>
  <c r="BB161" i="1"/>
  <c r="BA161" i="1"/>
  <c r="BC157" i="1"/>
  <c r="BB157" i="1"/>
  <c r="BA157" i="1"/>
  <c r="BC153" i="1"/>
  <c r="BB153" i="1"/>
  <c r="BA153" i="1"/>
  <c r="BC149" i="1"/>
  <c r="BB149" i="1"/>
  <c r="BA149" i="1"/>
  <c r="BC145" i="1"/>
  <c r="BB145" i="1"/>
  <c r="BA145" i="1"/>
  <c r="BC141" i="1"/>
  <c r="BB141" i="1"/>
  <c r="BA141" i="1"/>
  <c r="BC137" i="1"/>
  <c r="BB137" i="1"/>
  <c r="BA137" i="1"/>
  <c r="BC133" i="1"/>
  <c r="BB133" i="1"/>
  <c r="BA133" i="1"/>
  <c r="BC129" i="1"/>
  <c r="BB129" i="1"/>
  <c r="BA129" i="1"/>
  <c r="BC125" i="1"/>
  <c r="BB125" i="1"/>
  <c r="BA125" i="1"/>
  <c r="BC121" i="1"/>
  <c r="BB121" i="1"/>
  <c r="BA121" i="1"/>
  <c r="BC117" i="1"/>
  <c r="BB117" i="1"/>
  <c r="BA117" i="1"/>
  <c r="BC113" i="1"/>
  <c r="BB113" i="1"/>
  <c r="BA113" i="1"/>
  <c r="BC109" i="1"/>
  <c r="BB109" i="1"/>
  <c r="BA109" i="1"/>
  <c r="BC105" i="1"/>
  <c r="BB105" i="1"/>
  <c r="BA105" i="1"/>
  <c r="BC101" i="1"/>
  <c r="BB101" i="1"/>
  <c r="BA101" i="1"/>
  <c r="BC97" i="1"/>
  <c r="BB97" i="1"/>
  <c r="BA97" i="1"/>
  <c r="BC93" i="1"/>
  <c r="BB93" i="1"/>
  <c r="BA93" i="1"/>
  <c r="BC89" i="1"/>
  <c r="BB89" i="1"/>
  <c r="BA89" i="1"/>
  <c r="BC85" i="1"/>
  <c r="BB85" i="1"/>
  <c r="BA85" i="1"/>
  <c r="BC81" i="1"/>
  <c r="BB81" i="1"/>
  <c r="BA81" i="1"/>
  <c r="BC77" i="1"/>
  <c r="BB77" i="1"/>
  <c r="BA77" i="1"/>
  <c r="BC73" i="1"/>
  <c r="BB73" i="1"/>
  <c r="BA73" i="1"/>
  <c r="BC69" i="1"/>
  <c r="BB69" i="1"/>
  <c r="BA69" i="1"/>
  <c r="BC65" i="1"/>
  <c r="BB65" i="1"/>
  <c r="BA65" i="1"/>
  <c r="BC61" i="1"/>
  <c r="BB61" i="1"/>
  <c r="BA61" i="1"/>
  <c r="BC57" i="1"/>
  <c r="BB57" i="1"/>
  <c r="BA57" i="1"/>
  <c r="BC53" i="1"/>
  <c r="BB53" i="1"/>
  <c r="BA53" i="1"/>
  <c r="BC49" i="1"/>
  <c r="BB49" i="1"/>
  <c r="BA49" i="1"/>
  <c r="BC45" i="1"/>
  <c r="BB45" i="1"/>
  <c r="BA45" i="1"/>
  <c r="BC41" i="1"/>
  <c r="BB41" i="1"/>
  <c r="BA41" i="1"/>
  <c r="BC37" i="1"/>
  <c r="BB37" i="1"/>
  <c r="BA37" i="1"/>
  <c r="BC33" i="1"/>
  <c r="BB33" i="1"/>
  <c r="BA33" i="1"/>
  <c r="BC29" i="1"/>
  <c r="BB29" i="1"/>
  <c r="BA29" i="1"/>
  <c r="BC25" i="1"/>
  <c r="BB25" i="1"/>
  <c r="BA25" i="1"/>
  <c r="BC21" i="1"/>
  <c r="BB21" i="1"/>
  <c r="BA21" i="1"/>
  <c r="BC17" i="1"/>
  <c r="BB17" i="1"/>
  <c r="BA17" i="1"/>
  <c r="BC13" i="1"/>
  <c r="BB13" i="1"/>
  <c r="BA13" i="1"/>
  <c r="BC9" i="1"/>
  <c r="BB9" i="1"/>
  <c r="BA9" i="1"/>
  <c r="BC5" i="1"/>
  <c r="BB5" i="1"/>
  <c r="BA5" i="1"/>
  <c r="AC4" i="1"/>
  <c r="AX4" i="1"/>
  <c r="AS4" i="1"/>
  <c r="X244" i="1"/>
  <c r="X236" i="1"/>
  <c r="X228" i="1"/>
  <c r="X212" i="1"/>
  <c r="X204" i="1"/>
  <c r="X188" i="1"/>
  <c r="X180" i="1"/>
  <c r="X164" i="1"/>
  <c r="X156" i="1"/>
  <c r="X132" i="1"/>
  <c r="X124" i="1"/>
  <c r="X108" i="1"/>
  <c r="X100" i="1"/>
  <c r="X92" i="1"/>
  <c r="X84" i="1"/>
  <c r="X76" i="1"/>
  <c r="X60" i="1"/>
  <c r="X52" i="1"/>
  <c r="X44" i="1"/>
  <c r="X28" i="1"/>
  <c r="X12" i="1"/>
  <c r="Y259" i="1"/>
  <c r="Y212" i="1"/>
  <c r="Y148" i="1"/>
  <c r="Y84" i="1"/>
  <c r="Y20" i="1"/>
  <c r="Z250" i="1"/>
  <c r="Z234" i="1"/>
  <c r="Z218" i="1"/>
  <c r="Z202" i="1"/>
  <c r="Z186" i="1"/>
  <c r="Z170" i="1"/>
  <c r="Z154" i="1"/>
  <c r="Z138" i="1"/>
  <c r="Z122" i="1"/>
  <c r="Z106" i="1"/>
  <c r="Z90" i="1"/>
  <c r="Z74" i="1"/>
  <c r="Z58" i="1"/>
  <c r="Z42" i="1"/>
  <c r="Z26" i="1"/>
  <c r="Z10" i="1"/>
  <c r="AB251" i="1"/>
  <c r="AB230" i="1"/>
  <c r="AB187" i="1"/>
  <c r="AB166" i="1"/>
  <c r="AB144" i="1"/>
  <c r="AB123" i="1"/>
  <c r="AB102" i="1"/>
  <c r="AB80" i="1"/>
  <c r="AB59" i="1"/>
  <c r="AB38" i="1"/>
  <c r="AB16" i="1"/>
  <c r="AC253" i="1"/>
  <c r="AC210" i="1"/>
  <c r="AC189" i="1"/>
  <c r="AC146" i="1"/>
  <c r="AC125" i="1"/>
  <c r="AC103" i="1"/>
  <c r="AC82" i="1"/>
  <c r="AC61" i="1"/>
  <c r="AC39" i="1"/>
  <c r="AC18" i="1"/>
  <c r="AD254" i="1"/>
  <c r="AD233" i="1"/>
  <c r="AD190" i="1"/>
  <c r="AD169" i="1"/>
  <c r="AD126" i="1"/>
  <c r="AD105" i="1"/>
  <c r="AD62" i="1"/>
  <c r="AD41" i="1"/>
  <c r="AE235" i="1"/>
  <c r="AE213" i="1"/>
  <c r="AE171" i="1"/>
  <c r="AE149" i="1"/>
  <c r="AE107" i="1"/>
  <c r="AE81" i="1"/>
  <c r="AE49" i="1"/>
  <c r="AE17" i="1"/>
  <c r="AF232" i="1"/>
  <c r="AF200" i="1"/>
  <c r="AF168" i="1"/>
  <c r="AF136" i="1"/>
  <c r="AF104" i="1"/>
  <c r="AF72" i="1"/>
  <c r="AF40" i="1"/>
  <c r="AF8" i="1"/>
  <c r="AG234" i="1"/>
  <c r="AG170" i="1"/>
  <c r="AG106" i="1"/>
  <c r="AH257" i="1"/>
  <c r="AH193" i="1"/>
  <c r="AH129" i="1"/>
  <c r="AH65" i="1"/>
  <c r="AI216" i="1"/>
  <c r="AI152" i="1"/>
  <c r="AI88" i="1"/>
  <c r="AI24" i="1"/>
  <c r="AJ239" i="1"/>
  <c r="AJ175" i="1"/>
  <c r="AJ111" i="1"/>
  <c r="AJ47" i="1"/>
  <c r="AK259" i="1"/>
  <c r="AK131" i="1"/>
  <c r="AL218" i="1"/>
  <c r="AL90" i="1"/>
  <c r="AR24" i="1"/>
  <c r="AM4" i="1"/>
  <c r="AL4" i="1"/>
  <c r="AB252" i="1"/>
  <c r="Z252" i="1"/>
  <c r="AA252" i="1"/>
  <c r="Z240" i="1"/>
  <c r="AA240" i="1"/>
  <c r="AB232" i="1"/>
  <c r="Z232" i="1"/>
  <c r="AA232" i="1"/>
  <c r="AB220" i="1"/>
  <c r="Z220" i="1"/>
  <c r="AA220" i="1"/>
  <c r="Z208" i="1"/>
  <c r="AA208" i="1"/>
  <c r="Z196" i="1"/>
  <c r="AB196" i="1"/>
  <c r="AA196" i="1"/>
  <c r="AB184" i="1"/>
  <c r="Z184" i="1"/>
  <c r="AA184" i="1"/>
  <c r="AB172" i="1"/>
  <c r="Z172" i="1"/>
  <c r="AA172" i="1"/>
  <c r="Z160" i="1"/>
  <c r="AA160" i="1"/>
  <c r="Z148" i="1"/>
  <c r="AB148" i="1"/>
  <c r="AA148" i="1"/>
  <c r="AB140" i="1"/>
  <c r="Z140" i="1"/>
  <c r="AA140" i="1"/>
  <c r="Z128" i="1"/>
  <c r="AA128" i="1"/>
  <c r="Z116" i="1"/>
  <c r="AB116" i="1"/>
  <c r="AA116" i="1"/>
  <c r="AB104" i="1"/>
  <c r="Z104" i="1"/>
  <c r="AA104" i="1"/>
  <c r="AB88" i="1"/>
  <c r="Z88" i="1"/>
  <c r="AA88" i="1"/>
  <c r="Z68" i="1"/>
  <c r="AB68" i="1"/>
  <c r="AA68" i="1"/>
  <c r="AB56" i="1"/>
  <c r="Z56" i="1"/>
  <c r="AA56" i="1"/>
  <c r="Z48" i="1"/>
  <c r="AA48" i="1"/>
  <c r="Z36" i="1"/>
  <c r="AB36" i="1"/>
  <c r="AA36" i="1"/>
  <c r="Z20" i="1"/>
  <c r="AB20" i="1"/>
  <c r="AA20" i="1"/>
  <c r="AB8" i="1"/>
  <c r="Z8" i="1"/>
  <c r="AA8" i="1"/>
  <c r="AD255" i="1"/>
  <c r="AC255" i="1"/>
  <c r="AE255" i="1"/>
  <c r="Y255" i="1"/>
  <c r="AD243" i="1"/>
  <c r="AC243" i="1"/>
  <c r="AE243" i="1"/>
  <c r="Y243" i="1"/>
  <c r="AD231" i="1"/>
  <c r="AE231" i="1"/>
  <c r="Y231" i="1"/>
  <c r="AD223" i="1"/>
  <c r="AC223" i="1"/>
  <c r="AE223" i="1"/>
  <c r="Y223" i="1"/>
  <c r="AD215" i="1"/>
  <c r="AE215" i="1"/>
  <c r="Y215" i="1"/>
  <c r="AD203" i="1"/>
  <c r="AC203" i="1"/>
  <c r="Y203" i="1"/>
  <c r="AD191" i="1"/>
  <c r="AC191" i="1"/>
  <c r="AE191" i="1"/>
  <c r="Y191" i="1"/>
  <c r="AD179" i="1"/>
  <c r="AC179" i="1"/>
  <c r="AE179" i="1"/>
  <c r="Y179" i="1"/>
  <c r="AD167" i="1"/>
  <c r="AE167" i="1"/>
  <c r="Y167" i="1"/>
  <c r="AD151" i="1"/>
  <c r="AE151" i="1"/>
  <c r="Y151" i="1"/>
  <c r="AD135" i="1"/>
  <c r="AE135" i="1"/>
  <c r="Y135" i="1"/>
  <c r="AD123" i="1"/>
  <c r="AC123" i="1"/>
  <c r="Y123" i="1"/>
  <c r="AD111" i="1"/>
  <c r="AC111" i="1"/>
  <c r="AE111" i="1"/>
  <c r="Y111" i="1"/>
  <c r="AD99" i="1"/>
  <c r="AC99" i="1"/>
  <c r="AE99" i="1"/>
  <c r="Y99" i="1"/>
  <c r="AD87" i="1"/>
  <c r="AE87" i="1"/>
  <c r="Y87" i="1"/>
  <c r="AD75" i="1"/>
  <c r="AE75" i="1"/>
  <c r="AC75" i="1"/>
  <c r="Y75" i="1"/>
  <c r="AD67" i="1"/>
  <c r="AE67" i="1"/>
  <c r="AC67" i="1"/>
  <c r="Y67" i="1"/>
  <c r="AD55" i="1"/>
  <c r="AE55" i="1"/>
  <c r="Y55" i="1"/>
  <c r="AD43" i="1"/>
  <c r="AE43" i="1"/>
  <c r="AC43" i="1"/>
  <c r="Y43" i="1"/>
  <c r="AD31" i="1"/>
  <c r="AE31" i="1"/>
  <c r="AC31" i="1"/>
  <c r="Y31" i="1"/>
  <c r="AD19" i="1"/>
  <c r="AE19" i="1"/>
  <c r="AC19" i="1"/>
  <c r="Y19" i="1"/>
  <c r="AD7" i="1"/>
  <c r="AE7" i="1"/>
  <c r="AG254" i="1"/>
  <c r="AF254" i="1"/>
  <c r="AH254" i="1"/>
  <c r="AH242" i="1"/>
  <c r="AF242" i="1"/>
  <c r="AG242" i="1"/>
  <c r="AG230" i="1"/>
  <c r="AF230" i="1"/>
  <c r="AH230" i="1"/>
  <c r="AH218" i="1"/>
  <c r="AF218" i="1"/>
  <c r="AG206" i="1"/>
  <c r="AF206" i="1"/>
  <c r="AH206" i="1"/>
  <c r="AG198" i="1"/>
  <c r="AF198" i="1"/>
  <c r="AH198" i="1"/>
  <c r="AH186" i="1"/>
  <c r="AF186" i="1"/>
  <c r="AG174" i="1"/>
  <c r="AF174" i="1"/>
  <c r="AH174" i="1"/>
  <c r="AH162" i="1"/>
  <c r="AF162" i="1"/>
  <c r="AG162" i="1"/>
  <c r="AG150" i="1"/>
  <c r="AF150" i="1"/>
  <c r="AH150" i="1"/>
  <c r="AH138" i="1"/>
  <c r="AF138" i="1"/>
  <c r="AG126" i="1"/>
  <c r="AF126" i="1"/>
  <c r="AH126" i="1"/>
  <c r="AH114" i="1"/>
  <c r="AF114" i="1"/>
  <c r="AG114" i="1"/>
  <c r="AG102" i="1"/>
  <c r="AF102" i="1"/>
  <c r="AH102" i="1"/>
  <c r="AH90" i="1"/>
  <c r="AF90" i="1"/>
  <c r="AG78" i="1"/>
  <c r="AF78" i="1"/>
  <c r="AH78" i="1"/>
  <c r="AG70" i="1"/>
  <c r="AF70" i="1"/>
  <c r="AH70" i="1"/>
  <c r="AG54" i="1"/>
  <c r="AF54" i="1"/>
  <c r="AH54" i="1"/>
  <c r="AH42" i="1"/>
  <c r="AF42" i="1"/>
  <c r="AG30" i="1"/>
  <c r="AF30" i="1"/>
  <c r="AH30" i="1"/>
  <c r="AH18" i="1"/>
  <c r="AF18" i="1"/>
  <c r="AG18" i="1"/>
  <c r="AG6" i="1"/>
  <c r="AF6" i="1"/>
  <c r="AH6" i="1"/>
  <c r="AJ253" i="1"/>
  <c r="AK253" i="1"/>
  <c r="AI253" i="1"/>
  <c r="AJ245" i="1"/>
  <c r="AK245" i="1"/>
  <c r="AI245" i="1"/>
  <c r="AJ233" i="1"/>
  <c r="AK233" i="1"/>
  <c r="AI233" i="1"/>
  <c r="AJ225" i="1"/>
  <c r="AK225" i="1"/>
  <c r="AI225" i="1"/>
  <c r="AJ213" i="1"/>
  <c r="AK213" i="1"/>
  <c r="AI213" i="1"/>
  <c r="AJ197" i="1"/>
  <c r="AK197" i="1"/>
  <c r="AI197" i="1"/>
  <c r="AJ189" i="1"/>
  <c r="AK189" i="1"/>
  <c r="AI189" i="1"/>
  <c r="AJ181" i="1"/>
  <c r="AK181" i="1"/>
  <c r="AI181" i="1"/>
  <c r="AJ173" i="1"/>
  <c r="AK173" i="1"/>
  <c r="AI173" i="1"/>
  <c r="AJ161" i="1"/>
  <c r="AK161" i="1"/>
  <c r="AI161" i="1"/>
  <c r="AJ153" i="1"/>
  <c r="AK153" i="1"/>
  <c r="AI153" i="1"/>
  <c r="AJ145" i="1"/>
  <c r="AK145" i="1"/>
  <c r="AI145" i="1"/>
  <c r="AJ133" i="1"/>
  <c r="AK133" i="1"/>
  <c r="AI133" i="1"/>
  <c r="AJ117" i="1"/>
  <c r="AK117" i="1"/>
  <c r="AI117" i="1"/>
  <c r="AJ105" i="1"/>
  <c r="AK105" i="1"/>
  <c r="AI105" i="1"/>
  <c r="AJ97" i="1"/>
  <c r="AK97" i="1"/>
  <c r="AI97" i="1"/>
  <c r="AJ85" i="1"/>
  <c r="AK85" i="1"/>
  <c r="AI85" i="1"/>
  <c r="AJ77" i="1"/>
  <c r="AK77" i="1"/>
  <c r="AI77" i="1"/>
  <c r="AJ69" i="1"/>
  <c r="AK69" i="1"/>
  <c r="AI69" i="1"/>
  <c r="AJ57" i="1"/>
  <c r="AK57" i="1"/>
  <c r="AI57" i="1"/>
  <c r="AJ49" i="1"/>
  <c r="AK49" i="1"/>
  <c r="AI49" i="1"/>
  <c r="AJ41" i="1"/>
  <c r="AK41" i="1"/>
  <c r="AI41" i="1"/>
  <c r="AJ33" i="1"/>
  <c r="AK33" i="1"/>
  <c r="AI33" i="1"/>
  <c r="AJ25" i="1"/>
  <c r="AK25" i="1"/>
  <c r="AI25" i="1"/>
  <c r="AJ13" i="1"/>
  <c r="AK13" i="1"/>
  <c r="AI13" i="1"/>
  <c r="AJ5" i="1"/>
  <c r="AK5" i="1"/>
  <c r="AI5" i="1"/>
  <c r="AN252" i="1"/>
  <c r="AL252" i="1"/>
  <c r="AM252" i="1"/>
  <c r="AN240" i="1"/>
  <c r="AL240" i="1"/>
  <c r="AM240" i="1"/>
  <c r="AN228" i="1"/>
  <c r="AM228" i="1"/>
  <c r="AL228" i="1"/>
  <c r="AN220" i="1"/>
  <c r="AL220" i="1"/>
  <c r="AM220" i="1"/>
  <c r="AN204" i="1"/>
  <c r="AL204" i="1"/>
  <c r="AM204" i="1"/>
  <c r="AN196" i="1"/>
  <c r="AM196" i="1"/>
  <c r="AL196" i="1"/>
  <c r="AN184" i="1"/>
  <c r="AM184" i="1"/>
  <c r="AL184" i="1"/>
  <c r="AN172" i="1"/>
  <c r="AL172" i="1"/>
  <c r="AN160" i="1"/>
  <c r="AL160" i="1"/>
  <c r="AM160" i="1"/>
  <c r="AN152" i="1"/>
  <c r="AM152" i="1"/>
  <c r="AL152" i="1"/>
  <c r="AN144" i="1"/>
  <c r="AL144" i="1"/>
  <c r="AM144" i="1"/>
  <c r="AN132" i="1"/>
  <c r="AM132" i="1"/>
  <c r="AL132" i="1"/>
  <c r="AN120" i="1"/>
  <c r="AM120" i="1"/>
  <c r="AL120" i="1"/>
  <c r="AN108" i="1"/>
  <c r="AL108" i="1"/>
  <c r="AM108" i="1"/>
  <c r="AN96" i="1"/>
  <c r="AM96" i="1"/>
  <c r="AL96" i="1"/>
  <c r="AM84" i="1"/>
  <c r="AN84" i="1"/>
  <c r="AL84" i="1"/>
  <c r="AM76" i="1"/>
  <c r="AN76" i="1"/>
  <c r="AL76" i="1"/>
  <c r="AM68" i="1"/>
  <c r="AN68" i="1"/>
  <c r="AL68" i="1"/>
  <c r="AM56" i="1"/>
  <c r="AN56" i="1"/>
  <c r="AL56" i="1"/>
  <c r="AM44" i="1"/>
  <c r="AN44" i="1"/>
  <c r="AL44" i="1"/>
  <c r="AM32" i="1"/>
  <c r="AN32" i="1"/>
  <c r="AL32" i="1"/>
  <c r="AM20" i="1"/>
  <c r="AN20" i="1"/>
  <c r="AL20" i="1"/>
  <c r="AM8" i="1"/>
  <c r="AN8" i="1"/>
  <c r="AL8" i="1"/>
  <c r="AP255" i="1"/>
  <c r="AQ255" i="1"/>
  <c r="AO255" i="1"/>
  <c r="AP243" i="1"/>
  <c r="AQ243" i="1"/>
  <c r="AO243" i="1"/>
  <c r="AP231" i="1"/>
  <c r="AQ231" i="1"/>
  <c r="AO231" i="1"/>
  <c r="AP223" i="1"/>
  <c r="AQ223" i="1"/>
  <c r="AO223" i="1"/>
  <c r="AP211" i="1"/>
  <c r="AQ211" i="1"/>
  <c r="AO211" i="1"/>
  <c r="AP199" i="1"/>
  <c r="AQ199" i="1"/>
  <c r="AO199" i="1"/>
  <c r="AP179" i="1"/>
  <c r="AQ179" i="1"/>
  <c r="AO179" i="1"/>
  <c r="AP163" i="1"/>
  <c r="AQ163" i="1"/>
  <c r="AO163" i="1"/>
  <c r="AP151" i="1"/>
  <c r="AQ151" i="1"/>
  <c r="AO151" i="1"/>
  <c r="AP139" i="1"/>
  <c r="AQ139" i="1"/>
  <c r="AO139" i="1"/>
  <c r="AP131" i="1"/>
  <c r="AQ131" i="1"/>
  <c r="AO131" i="1"/>
  <c r="AP119" i="1"/>
  <c r="AQ119" i="1"/>
  <c r="AO119" i="1"/>
  <c r="AP107" i="1"/>
  <c r="AQ107" i="1"/>
  <c r="AO107" i="1"/>
  <c r="AP95" i="1"/>
  <c r="AQ95" i="1"/>
  <c r="AO95" i="1"/>
  <c r="AP83" i="1"/>
  <c r="AQ83" i="1"/>
  <c r="AO83" i="1"/>
  <c r="AP71" i="1"/>
  <c r="AQ71" i="1"/>
  <c r="AO71" i="1"/>
  <c r="AP59" i="1"/>
  <c r="AQ59" i="1"/>
  <c r="AO59" i="1"/>
  <c r="AP51" i="1"/>
  <c r="AQ51" i="1"/>
  <c r="AO51" i="1"/>
  <c r="AP39" i="1"/>
  <c r="AQ39" i="1"/>
  <c r="AO39" i="1"/>
  <c r="AP23" i="1"/>
  <c r="AQ23" i="1"/>
  <c r="AO23" i="1"/>
  <c r="AP11" i="1"/>
  <c r="AQ11" i="1"/>
  <c r="AO11" i="1"/>
  <c r="AV254" i="1"/>
  <c r="AT254" i="1"/>
  <c r="AR254" i="1"/>
  <c r="AS254" i="1"/>
  <c r="AT242" i="1"/>
  <c r="AS242" i="1"/>
  <c r="AR242" i="1"/>
  <c r="AV242" i="1"/>
  <c r="AV230" i="1"/>
  <c r="AT230" i="1"/>
  <c r="AR230" i="1"/>
  <c r="AS230" i="1"/>
  <c r="AT218" i="1"/>
  <c r="AV218" i="1"/>
  <c r="AS218" i="1"/>
  <c r="AR218" i="1"/>
  <c r="AT210" i="1"/>
  <c r="AV210" i="1"/>
  <c r="AS210" i="1"/>
  <c r="AR210" i="1"/>
  <c r="AV198" i="1"/>
  <c r="AT198" i="1"/>
  <c r="AR198" i="1"/>
  <c r="AS198" i="1"/>
  <c r="AT186" i="1"/>
  <c r="AV186" i="1"/>
  <c r="AS186" i="1"/>
  <c r="AR186" i="1"/>
  <c r="AT178" i="1"/>
  <c r="AR178" i="1"/>
  <c r="AV178" i="1"/>
  <c r="AS178" i="1"/>
  <c r="AT162" i="1"/>
  <c r="AV162" i="1"/>
  <c r="AR162" i="1"/>
  <c r="AS162" i="1"/>
  <c r="AV150" i="1"/>
  <c r="AT150" i="1"/>
  <c r="AR150" i="1"/>
  <c r="AS150" i="1"/>
  <c r="AT142" i="1"/>
  <c r="AV142" i="1"/>
  <c r="AS142" i="1"/>
  <c r="AR142" i="1"/>
  <c r="AV134" i="1"/>
  <c r="AT134" i="1"/>
  <c r="AR134" i="1"/>
  <c r="AS134" i="1"/>
  <c r="AT122" i="1"/>
  <c r="AV122" i="1"/>
  <c r="AS122" i="1"/>
  <c r="AR122" i="1"/>
  <c r="AT114" i="1"/>
  <c r="AR114" i="1"/>
  <c r="AV114" i="1"/>
  <c r="AS114" i="1"/>
  <c r="AT106" i="1"/>
  <c r="AV106" i="1"/>
  <c r="AS106" i="1"/>
  <c r="AR106" i="1"/>
  <c r="AT98" i="1"/>
  <c r="AV98" i="1"/>
  <c r="AR98" i="1"/>
  <c r="AS98" i="1"/>
  <c r="AT90" i="1"/>
  <c r="AV90" i="1"/>
  <c r="AS90" i="1"/>
  <c r="AR90" i="1"/>
  <c r="AT82" i="1"/>
  <c r="AV82" i="1"/>
  <c r="AR82" i="1"/>
  <c r="AS82" i="1"/>
  <c r="AV70" i="1"/>
  <c r="AT70" i="1"/>
  <c r="AR70" i="1"/>
  <c r="AS70" i="1"/>
  <c r="AT62" i="1"/>
  <c r="AV62" i="1"/>
  <c r="AS62" i="1"/>
  <c r="AR62" i="1"/>
  <c r="AV54" i="1"/>
  <c r="AT54" i="1"/>
  <c r="AR54" i="1"/>
  <c r="AS54" i="1"/>
  <c r="AT46" i="1"/>
  <c r="AV46" i="1"/>
  <c r="AS46" i="1"/>
  <c r="AR46" i="1"/>
  <c r="AV38" i="1"/>
  <c r="AT38" i="1"/>
  <c r="AR38" i="1"/>
  <c r="AS38" i="1"/>
  <c r="AT30" i="1"/>
  <c r="AV30" i="1"/>
  <c r="AS30" i="1"/>
  <c r="AR30" i="1"/>
  <c r="AV22" i="1"/>
  <c r="AT22" i="1"/>
  <c r="AR22" i="1"/>
  <c r="AS22" i="1"/>
  <c r="AT14" i="1"/>
  <c r="AV14" i="1"/>
  <c r="AS14" i="1"/>
  <c r="AR14" i="1"/>
  <c r="AY249" i="1"/>
  <c r="AX249" i="1"/>
  <c r="AU249" i="1"/>
  <c r="AW249" i="1"/>
  <c r="AY241" i="1"/>
  <c r="AX241" i="1"/>
  <c r="AU241" i="1"/>
  <c r="AW241" i="1"/>
  <c r="AY229" i="1"/>
  <c r="AX229" i="1"/>
  <c r="AU229" i="1"/>
  <c r="AW229" i="1"/>
  <c r="AY217" i="1"/>
  <c r="AX217" i="1"/>
  <c r="AU217" i="1"/>
  <c r="AW217" i="1"/>
  <c r="AY209" i="1"/>
  <c r="AX209" i="1"/>
  <c r="AU209" i="1"/>
  <c r="AW209" i="1"/>
  <c r="AY201" i="1"/>
  <c r="AX201" i="1"/>
  <c r="AU201" i="1"/>
  <c r="AW201" i="1"/>
  <c r="AY189" i="1"/>
  <c r="AX189" i="1"/>
  <c r="AW189" i="1"/>
  <c r="AU189" i="1"/>
  <c r="AY173" i="1"/>
  <c r="AX173" i="1"/>
  <c r="AW173" i="1"/>
  <c r="AU173" i="1"/>
  <c r="AY165" i="1"/>
  <c r="AX165" i="1"/>
  <c r="AU165" i="1"/>
  <c r="AW165" i="1"/>
  <c r="AY153" i="1"/>
  <c r="AX153" i="1"/>
  <c r="AU153" i="1"/>
  <c r="AW153" i="1"/>
  <c r="AY137" i="1"/>
  <c r="AX137" i="1"/>
  <c r="AU137" i="1"/>
  <c r="AW137" i="1"/>
  <c r="AY121" i="1"/>
  <c r="AX121" i="1"/>
  <c r="AU121" i="1"/>
  <c r="AW121" i="1"/>
  <c r="AY109" i="1"/>
  <c r="AX109" i="1"/>
  <c r="AW109" i="1"/>
  <c r="AU109" i="1"/>
  <c r="AY101" i="1"/>
  <c r="AX101" i="1"/>
  <c r="AU101" i="1"/>
  <c r="AW101" i="1"/>
  <c r="AY89" i="1"/>
  <c r="AX89" i="1"/>
  <c r="AU89" i="1"/>
  <c r="AW89" i="1"/>
  <c r="AY69" i="1"/>
  <c r="AX69" i="1"/>
  <c r="AW69" i="1"/>
  <c r="AU69" i="1"/>
  <c r="AY57" i="1"/>
  <c r="AX57" i="1"/>
  <c r="AW57" i="1"/>
  <c r="AU57" i="1"/>
  <c r="AY45" i="1"/>
  <c r="AX45" i="1"/>
  <c r="AW45" i="1"/>
  <c r="AU45" i="1"/>
  <c r="AY33" i="1"/>
  <c r="AX33" i="1"/>
  <c r="AW33" i="1"/>
  <c r="AU33" i="1"/>
  <c r="AY21" i="1"/>
  <c r="AX21" i="1"/>
  <c r="AU21" i="1"/>
  <c r="AW21" i="1"/>
  <c r="BC255" i="1"/>
  <c r="BB255" i="1"/>
  <c r="BA255" i="1"/>
  <c r="BC243" i="1"/>
  <c r="BB243" i="1"/>
  <c r="BA243" i="1"/>
  <c r="BC231" i="1"/>
  <c r="BB231" i="1"/>
  <c r="BA231" i="1"/>
  <c r="BC227" i="1"/>
  <c r="BB227" i="1"/>
  <c r="BA227" i="1"/>
  <c r="BC207" i="1"/>
  <c r="BB207" i="1"/>
  <c r="BA207" i="1"/>
  <c r="BC195" i="1"/>
  <c r="BB195" i="1"/>
  <c r="BA195" i="1"/>
  <c r="BC179" i="1"/>
  <c r="BB179" i="1"/>
  <c r="BA179" i="1"/>
  <c r="BC167" i="1"/>
  <c r="BB167" i="1"/>
  <c r="BA167" i="1"/>
  <c r="BC155" i="1"/>
  <c r="BB155" i="1"/>
  <c r="BA155" i="1"/>
  <c r="BC143" i="1"/>
  <c r="BB143" i="1"/>
  <c r="BA143" i="1"/>
  <c r="BC127" i="1"/>
  <c r="BB127" i="1"/>
  <c r="BA127" i="1"/>
  <c r="BC111" i="1"/>
  <c r="BB111" i="1"/>
  <c r="BA111" i="1"/>
  <c r="BC95" i="1"/>
  <c r="BB95" i="1"/>
  <c r="BA95" i="1"/>
  <c r="BC83" i="1"/>
  <c r="BB83" i="1"/>
  <c r="BA83" i="1"/>
  <c r="BC75" i="1"/>
  <c r="BB75" i="1"/>
  <c r="BA75" i="1"/>
  <c r="BC67" i="1"/>
  <c r="BB67" i="1"/>
  <c r="BA67" i="1"/>
  <c r="BC55" i="1"/>
  <c r="BB55" i="1"/>
  <c r="BA55" i="1"/>
  <c r="BC43" i="1"/>
  <c r="BB43" i="1"/>
  <c r="BA43" i="1"/>
  <c r="BC35" i="1"/>
  <c r="BB35" i="1"/>
  <c r="BA35" i="1"/>
  <c r="BC23" i="1"/>
  <c r="BB23" i="1"/>
  <c r="BA23" i="1"/>
  <c r="BC11" i="1"/>
  <c r="BB11" i="1"/>
  <c r="BA11" i="1"/>
  <c r="AB257" i="1"/>
  <c r="Z257" i="1"/>
  <c r="AB253" i="1"/>
  <c r="Z253" i="1"/>
  <c r="AB249" i="1"/>
  <c r="Z249" i="1"/>
  <c r="AB245" i="1"/>
  <c r="Z245" i="1"/>
  <c r="AB241" i="1"/>
  <c r="Z241" i="1"/>
  <c r="AB237" i="1"/>
  <c r="Z237" i="1"/>
  <c r="AB233" i="1"/>
  <c r="Z233" i="1"/>
  <c r="AB229" i="1"/>
  <c r="Z229" i="1"/>
  <c r="AB225" i="1"/>
  <c r="Z225" i="1"/>
  <c r="AB221" i="1"/>
  <c r="Z221" i="1"/>
  <c r="AB217" i="1"/>
  <c r="Z217" i="1"/>
  <c r="AB213" i="1"/>
  <c r="Z213" i="1"/>
  <c r="AB209" i="1"/>
  <c r="Z209" i="1"/>
  <c r="AB205" i="1"/>
  <c r="Z205" i="1"/>
  <c r="AB201" i="1"/>
  <c r="Z201" i="1"/>
  <c r="AB197" i="1"/>
  <c r="Z197" i="1"/>
  <c r="AB193" i="1"/>
  <c r="Z193" i="1"/>
  <c r="AB189" i="1"/>
  <c r="Z189" i="1"/>
  <c r="AB185" i="1"/>
  <c r="Z185" i="1"/>
  <c r="AB181" i="1"/>
  <c r="Z181" i="1"/>
  <c r="AB177" i="1"/>
  <c r="Z177" i="1"/>
  <c r="AB173" i="1"/>
  <c r="Z173" i="1"/>
  <c r="AB169" i="1"/>
  <c r="Z169" i="1"/>
  <c r="AB165" i="1"/>
  <c r="Z165" i="1"/>
  <c r="AB161" i="1"/>
  <c r="Z161" i="1"/>
  <c r="AB157" i="1"/>
  <c r="Z157" i="1"/>
  <c r="AB153" i="1"/>
  <c r="Z153" i="1"/>
  <c r="AB149" i="1"/>
  <c r="Z149" i="1"/>
  <c r="AB145" i="1"/>
  <c r="Z145" i="1"/>
  <c r="AB141" i="1"/>
  <c r="Z141" i="1"/>
  <c r="AB137" i="1"/>
  <c r="Z137" i="1"/>
  <c r="AB133" i="1"/>
  <c r="Z133" i="1"/>
  <c r="AB129" i="1"/>
  <c r="Z129" i="1"/>
  <c r="AB125" i="1"/>
  <c r="Z125" i="1"/>
  <c r="AB121" i="1"/>
  <c r="Z121" i="1"/>
  <c r="AB117" i="1"/>
  <c r="Z117" i="1"/>
  <c r="AB113" i="1"/>
  <c r="Z113" i="1"/>
  <c r="AB109" i="1"/>
  <c r="Z109" i="1"/>
  <c r="AB105" i="1"/>
  <c r="Z105" i="1"/>
  <c r="AB101" i="1"/>
  <c r="Z101" i="1"/>
  <c r="AB97" i="1"/>
  <c r="Z97" i="1"/>
  <c r="AB93" i="1"/>
  <c r="Z93" i="1"/>
  <c r="AB89" i="1"/>
  <c r="Z89" i="1"/>
  <c r="AB85" i="1"/>
  <c r="Z85" i="1"/>
  <c r="AB81" i="1"/>
  <c r="Z81" i="1"/>
  <c r="AB77" i="1"/>
  <c r="Z77" i="1"/>
  <c r="AB73" i="1"/>
  <c r="Z73" i="1"/>
  <c r="AB69" i="1"/>
  <c r="Z69" i="1"/>
  <c r="AB65" i="1"/>
  <c r="Z65" i="1"/>
  <c r="AB61" i="1"/>
  <c r="Z61" i="1"/>
  <c r="AB57" i="1"/>
  <c r="Z57" i="1"/>
  <c r="AB53" i="1"/>
  <c r="Z53" i="1"/>
  <c r="AB49" i="1"/>
  <c r="Z49" i="1"/>
  <c r="AB45" i="1"/>
  <c r="Z45" i="1"/>
  <c r="AB41" i="1"/>
  <c r="Z41" i="1"/>
  <c r="AB37" i="1"/>
  <c r="Z37" i="1"/>
  <c r="AB33" i="1"/>
  <c r="Z33" i="1"/>
  <c r="AB29" i="1"/>
  <c r="Z29" i="1"/>
  <c r="AB25" i="1"/>
  <c r="Z25" i="1"/>
  <c r="AB21" i="1"/>
  <c r="Z21" i="1"/>
  <c r="AB17" i="1"/>
  <c r="Z17" i="1"/>
  <c r="AB13" i="1"/>
  <c r="Z13" i="1"/>
  <c r="AB9" i="1"/>
  <c r="Z9" i="1"/>
  <c r="AB5" i="1"/>
  <c r="Z5" i="1"/>
  <c r="AC256" i="1"/>
  <c r="AD256" i="1"/>
  <c r="AC252" i="1"/>
  <c r="AE252" i="1"/>
  <c r="AD252" i="1"/>
  <c r="AC248" i="1"/>
  <c r="AE248" i="1"/>
  <c r="AD248" i="1"/>
  <c r="AC244" i="1"/>
  <c r="AE244" i="1"/>
  <c r="AC240" i="1"/>
  <c r="AD240" i="1"/>
  <c r="AC236" i="1"/>
  <c r="AE236" i="1"/>
  <c r="AD236" i="1"/>
  <c r="AC232" i="1"/>
  <c r="AE232" i="1"/>
  <c r="AD232" i="1"/>
  <c r="AC228" i="1"/>
  <c r="AE228" i="1"/>
  <c r="AC224" i="1"/>
  <c r="AD224" i="1"/>
  <c r="AC220" i="1"/>
  <c r="AE220" i="1"/>
  <c r="AD220" i="1"/>
  <c r="AC216" i="1"/>
  <c r="AE216" i="1"/>
  <c r="AD216" i="1"/>
  <c r="AC212" i="1"/>
  <c r="AE212" i="1"/>
  <c r="AC208" i="1"/>
  <c r="AD208" i="1"/>
  <c r="AC204" i="1"/>
  <c r="AE204" i="1"/>
  <c r="AD204" i="1"/>
  <c r="AC200" i="1"/>
  <c r="AE200" i="1"/>
  <c r="AD200" i="1"/>
  <c r="AC196" i="1"/>
  <c r="AE196" i="1"/>
  <c r="AC192" i="1"/>
  <c r="AD192" i="1"/>
  <c r="AC188" i="1"/>
  <c r="AE188" i="1"/>
  <c r="AD188" i="1"/>
  <c r="AC184" i="1"/>
  <c r="AE184" i="1"/>
  <c r="AD184" i="1"/>
  <c r="AC180" i="1"/>
  <c r="AE180" i="1"/>
  <c r="AC176" i="1"/>
  <c r="AD176" i="1"/>
  <c r="AC172" i="1"/>
  <c r="AE172" i="1"/>
  <c r="AD172" i="1"/>
  <c r="AC168" i="1"/>
  <c r="AE168" i="1"/>
  <c r="AD168" i="1"/>
  <c r="AC164" i="1"/>
  <c r="AE164" i="1"/>
  <c r="AC160" i="1"/>
  <c r="AD160" i="1"/>
  <c r="AC156" i="1"/>
  <c r="AE156" i="1"/>
  <c r="AD156" i="1"/>
  <c r="AC152" i="1"/>
  <c r="AE152" i="1"/>
  <c r="AD152" i="1"/>
  <c r="AC148" i="1"/>
  <c r="AE148" i="1"/>
  <c r="AC144" i="1"/>
  <c r="AD144" i="1"/>
  <c r="AC140" i="1"/>
  <c r="AE140" i="1"/>
  <c r="AD140" i="1"/>
  <c r="AC136" i="1"/>
  <c r="AE136" i="1"/>
  <c r="AD136" i="1"/>
  <c r="AC132" i="1"/>
  <c r="AE132" i="1"/>
  <c r="AC128" i="1"/>
  <c r="AD128" i="1"/>
  <c r="AC124" i="1"/>
  <c r="AE124" i="1"/>
  <c r="AD124" i="1"/>
  <c r="AC120" i="1"/>
  <c r="AE120" i="1"/>
  <c r="AD120" i="1"/>
  <c r="AC116" i="1"/>
  <c r="AE116" i="1"/>
  <c r="AC112" i="1"/>
  <c r="AD112" i="1"/>
  <c r="AC108" i="1"/>
  <c r="AE108" i="1"/>
  <c r="AD108" i="1"/>
  <c r="AC104" i="1"/>
  <c r="AE104" i="1"/>
  <c r="AD104" i="1"/>
  <c r="AC100" i="1"/>
  <c r="AE100" i="1"/>
  <c r="AC96" i="1"/>
  <c r="AD96" i="1"/>
  <c r="AC92" i="1"/>
  <c r="AE92" i="1"/>
  <c r="AD92" i="1"/>
  <c r="AC88" i="1"/>
  <c r="AE88" i="1"/>
  <c r="AD88" i="1"/>
  <c r="AC84" i="1"/>
  <c r="AE84" i="1"/>
  <c r="AC80" i="1"/>
  <c r="AD80" i="1"/>
  <c r="AE80" i="1"/>
  <c r="AC76" i="1"/>
  <c r="AE76" i="1"/>
  <c r="AD76" i="1"/>
  <c r="AC72" i="1"/>
  <c r="AE72" i="1"/>
  <c r="AD72" i="1"/>
  <c r="AC68" i="1"/>
  <c r="AE68" i="1"/>
  <c r="AC64" i="1"/>
  <c r="AD64" i="1"/>
  <c r="AE64" i="1"/>
  <c r="AC60" i="1"/>
  <c r="AE60" i="1"/>
  <c r="AD60" i="1"/>
  <c r="AC56" i="1"/>
  <c r="AE56" i="1"/>
  <c r="AD56" i="1"/>
  <c r="AC52" i="1"/>
  <c r="AE52" i="1"/>
  <c r="AC48" i="1"/>
  <c r="AD48" i="1"/>
  <c r="AE48" i="1"/>
  <c r="AC44" i="1"/>
  <c r="AE44" i="1"/>
  <c r="AD44" i="1"/>
  <c r="AC40" i="1"/>
  <c r="AE40" i="1"/>
  <c r="AD40" i="1"/>
  <c r="AC36" i="1"/>
  <c r="AE36" i="1"/>
  <c r="AC32" i="1"/>
  <c r="AD32" i="1"/>
  <c r="AE32" i="1"/>
  <c r="AC28" i="1"/>
  <c r="AE28" i="1"/>
  <c r="AD28" i="1"/>
  <c r="AC24" i="1"/>
  <c r="AE24" i="1"/>
  <c r="AD24" i="1"/>
  <c r="AC20" i="1"/>
  <c r="AE20" i="1"/>
  <c r="AC16" i="1"/>
  <c r="AD16" i="1"/>
  <c r="AE16" i="1"/>
  <c r="AC12" i="1"/>
  <c r="AE12" i="1"/>
  <c r="AD12" i="1"/>
  <c r="AC8" i="1"/>
  <c r="AE8" i="1"/>
  <c r="AD8" i="1"/>
  <c r="AH259" i="1"/>
  <c r="AG259" i="1"/>
  <c r="AF259" i="1"/>
  <c r="AH255" i="1"/>
  <c r="AG255" i="1"/>
  <c r="AF255" i="1"/>
  <c r="AH251" i="1"/>
  <c r="AG251" i="1"/>
  <c r="AF251" i="1"/>
  <c r="AH247" i="1"/>
  <c r="AG247" i="1"/>
  <c r="AF247" i="1"/>
  <c r="AH243" i="1"/>
  <c r="AG243" i="1"/>
  <c r="AF243" i="1"/>
  <c r="AH239" i="1"/>
  <c r="AG239" i="1"/>
  <c r="AF239" i="1"/>
  <c r="AH235" i="1"/>
  <c r="AG235" i="1"/>
  <c r="AF235" i="1"/>
  <c r="AH231" i="1"/>
  <c r="AG231" i="1"/>
  <c r="AF231" i="1"/>
  <c r="AH227" i="1"/>
  <c r="AG227" i="1"/>
  <c r="AF227" i="1"/>
  <c r="AH223" i="1"/>
  <c r="AG223" i="1"/>
  <c r="AF223" i="1"/>
  <c r="AH219" i="1"/>
  <c r="AG219" i="1"/>
  <c r="AF219" i="1"/>
  <c r="AH215" i="1"/>
  <c r="AG215" i="1"/>
  <c r="AF215" i="1"/>
  <c r="AH211" i="1"/>
  <c r="AG211" i="1"/>
  <c r="AF211" i="1"/>
  <c r="AH207" i="1"/>
  <c r="AG207" i="1"/>
  <c r="AF207" i="1"/>
  <c r="AH203" i="1"/>
  <c r="AG203" i="1"/>
  <c r="AF203" i="1"/>
  <c r="AH199" i="1"/>
  <c r="AG199" i="1"/>
  <c r="AF199" i="1"/>
  <c r="AH195" i="1"/>
  <c r="AG195" i="1"/>
  <c r="AF195" i="1"/>
  <c r="AH191" i="1"/>
  <c r="AG191" i="1"/>
  <c r="AF191" i="1"/>
  <c r="AH187" i="1"/>
  <c r="AG187" i="1"/>
  <c r="AF187" i="1"/>
  <c r="AH183" i="1"/>
  <c r="AG183" i="1"/>
  <c r="AF183" i="1"/>
  <c r="AH179" i="1"/>
  <c r="AG179" i="1"/>
  <c r="AF179" i="1"/>
  <c r="AH175" i="1"/>
  <c r="AG175" i="1"/>
  <c r="AF175" i="1"/>
  <c r="AH171" i="1"/>
  <c r="AG171" i="1"/>
  <c r="AF171" i="1"/>
  <c r="AH167" i="1"/>
  <c r="AG167" i="1"/>
  <c r="AF167" i="1"/>
  <c r="AH163" i="1"/>
  <c r="AG163" i="1"/>
  <c r="AF163" i="1"/>
  <c r="AH159" i="1"/>
  <c r="AG159" i="1"/>
  <c r="AF159" i="1"/>
  <c r="AH155" i="1"/>
  <c r="AG155" i="1"/>
  <c r="AF155" i="1"/>
  <c r="AH151" i="1"/>
  <c r="AG151" i="1"/>
  <c r="AF151" i="1"/>
  <c r="AH147" i="1"/>
  <c r="AG147" i="1"/>
  <c r="AF147" i="1"/>
  <c r="AH143" i="1"/>
  <c r="AG143" i="1"/>
  <c r="AF143" i="1"/>
  <c r="AH139" i="1"/>
  <c r="AG139" i="1"/>
  <c r="AF139" i="1"/>
  <c r="AH135" i="1"/>
  <c r="AG135" i="1"/>
  <c r="AF135" i="1"/>
  <c r="AH131" i="1"/>
  <c r="AG131" i="1"/>
  <c r="AF131" i="1"/>
  <c r="AH127" i="1"/>
  <c r="AG127" i="1"/>
  <c r="AF127" i="1"/>
  <c r="AH123" i="1"/>
  <c r="AG123" i="1"/>
  <c r="AF123" i="1"/>
  <c r="AH119" i="1"/>
  <c r="AG119" i="1"/>
  <c r="AF119" i="1"/>
  <c r="AH115" i="1"/>
  <c r="AG115" i="1"/>
  <c r="AF115" i="1"/>
  <c r="AH111" i="1"/>
  <c r="AG111" i="1"/>
  <c r="AF111" i="1"/>
  <c r="AH107" i="1"/>
  <c r="AG107" i="1"/>
  <c r="AF107" i="1"/>
  <c r="AH103" i="1"/>
  <c r="AG103" i="1"/>
  <c r="AF103" i="1"/>
  <c r="AH99" i="1"/>
  <c r="AG99" i="1"/>
  <c r="AF99" i="1"/>
  <c r="AH95" i="1"/>
  <c r="AG95" i="1"/>
  <c r="AF95" i="1"/>
  <c r="AH91" i="1"/>
  <c r="AG91" i="1"/>
  <c r="AF91" i="1"/>
  <c r="AH87" i="1"/>
  <c r="AG87" i="1"/>
  <c r="AF87" i="1"/>
  <c r="AH83" i="1"/>
  <c r="AG83" i="1"/>
  <c r="AF83" i="1"/>
  <c r="AH79" i="1"/>
  <c r="AG79" i="1"/>
  <c r="AF79" i="1"/>
  <c r="AH75" i="1"/>
  <c r="AG75" i="1"/>
  <c r="AF75" i="1"/>
  <c r="AH71" i="1"/>
  <c r="AG71" i="1"/>
  <c r="AF71" i="1"/>
  <c r="AH67" i="1"/>
  <c r="AG67" i="1"/>
  <c r="AF67" i="1"/>
  <c r="AH63" i="1"/>
  <c r="AG63" i="1"/>
  <c r="AF63" i="1"/>
  <c r="AH59" i="1"/>
  <c r="AG59" i="1"/>
  <c r="AF59" i="1"/>
  <c r="AH55" i="1"/>
  <c r="AG55" i="1"/>
  <c r="AF55" i="1"/>
  <c r="AH51" i="1"/>
  <c r="AG51" i="1"/>
  <c r="AF51" i="1"/>
  <c r="AH47" i="1"/>
  <c r="AG47" i="1"/>
  <c r="AF47" i="1"/>
  <c r="AH43" i="1"/>
  <c r="AG43" i="1"/>
  <c r="AF43" i="1"/>
  <c r="AH39" i="1"/>
  <c r="AG39" i="1"/>
  <c r="AF39" i="1"/>
  <c r="AH35" i="1"/>
  <c r="AG35" i="1"/>
  <c r="AF35" i="1"/>
  <c r="AH31" i="1"/>
  <c r="AG31" i="1"/>
  <c r="AF31" i="1"/>
  <c r="AH27" i="1"/>
  <c r="AG27" i="1"/>
  <c r="AF27" i="1"/>
  <c r="AH23" i="1"/>
  <c r="AG23" i="1"/>
  <c r="AF23" i="1"/>
  <c r="AH19" i="1"/>
  <c r="AG19" i="1"/>
  <c r="AF19" i="1"/>
  <c r="AH15" i="1"/>
  <c r="AG15" i="1"/>
  <c r="AF15" i="1"/>
  <c r="AH11" i="1"/>
  <c r="AG11" i="1"/>
  <c r="AF11" i="1"/>
  <c r="AH7" i="1"/>
  <c r="AG7" i="1"/>
  <c r="AF7" i="1"/>
  <c r="AI258" i="1"/>
  <c r="AJ258" i="1"/>
  <c r="AK258" i="1"/>
  <c r="AI254" i="1"/>
  <c r="AJ254" i="1"/>
  <c r="AK254" i="1"/>
  <c r="AI250" i="1"/>
  <c r="AJ250" i="1"/>
  <c r="AK250" i="1"/>
  <c r="AI246" i="1"/>
  <c r="AJ246" i="1"/>
  <c r="AK246" i="1"/>
  <c r="AI242" i="1"/>
  <c r="AJ242" i="1"/>
  <c r="AK242" i="1"/>
  <c r="AI238" i="1"/>
  <c r="AJ238" i="1"/>
  <c r="AK238" i="1"/>
  <c r="AI234" i="1"/>
  <c r="AJ234" i="1"/>
  <c r="AK234" i="1"/>
  <c r="AI230" i="1"/>
  <c r="AJ230" i="1"/>
  <c r="AK230" i="1"/>
  <c r="AI226" i="1"/>
  <c r="AJ226" i="1"/>
  <c r="AK226" i="1"/>
  <c r="AI222" i="1"/>
  <c r="AJ222" i="1"/>
  <c r="AK222" i="1"/>
  <c r="AI218" i="1"/>
  <c r="AJ218" i="1"/>
  <c r="AK218" i="1"/>
  <c r="AI214" i="1"/>
  <c r="AJ214" i="1"/>
  <c r="AK214" i="1"/>
  <c r="AI210" i="1"/>
  <c r="AJ210" i="1"/>
  <c r="AK210" i="1"/>
  <c r="AI206" i="1"/>
  <c r="AJ206" i="1"/>
  <c r="AK206" i="1"/>
  <c r="AI202" i="1"/>
  <c r="AJ202" i="1"/>
  <c r="AK202" i="1"/>
  <c r="AI198" i="1"/>
  <c r="AJ198" i="1"/>
  <c r="AK198" i="1"/>
  <c r="AI194" i="1"/>
  <c r="AJ194" i="1"/>
  <c r="AK194" i="1"/>
  <c r="AI190" i="1"/>
  <c r="AJ190" i="1"/>
  <c r="AK190" i="1"/>
  <c r="AI186" i="1"/>
  <c r="AJ186" i="1"/>
  <c r="AK186" i="1"/>
  <c r="AI182" i="1"/>
  <c r="AJ182" i="1"/>
  <c r="AK182" i="1"/>
  <c r="AI178" i="1"/>
  <c r="AJ178" i="1"/>
  <c r="AK178" i="1"/>
  <c r="AI174" i="1"/>
  <c r="AJ174" i="1"/>
  <c r="AK174" i="1"/>
  <c r="AI170" i="1"/>
  <c r="AJ170" i="1"/>
  <c r="AK170" i="1"/>
  <c r="AI166" i="1"/>
  <c r="AJ166" i="1"/>
  <c r="AK166" i="1"/>
  <c r="AI162" i="1"/>
  <c r="AJ162" i="1"/>
  <c r="AK162" i="1"/>
  <c r="AI158" i="1"/>
  <c r="AJ158" i="1"/>
  <c r="AK158" i="1"/>
  <c r="AI154" i="1"/>
  <c r="AJ154" i="1"/>
  <c r="AK154" i="1"/>
  <c r="AI150" i="1"/>
  <c r="AJ150" i="1"/>
  <c r="AK150" i="1"/>
  <c r="AI146" i="1"/>
  <c r="AJ146" i="1"/>
  <c r="AK146" i="1"/>
  <c r="AI142" i="1"/>
  <c r="AJ142" i="1"/>
  <c r="AK142" i="1"/>
  <c r="AI138" i="1"/>
  <c r="AJ138" i="1"/>
  <c r="AK138" i="1"/>
  <c r="AI134" i="1"/>
  <c r="AJ134" i="1"/>
  <c r="AK134" i="1"/>
  <c r="AI130" i="1"/>
  <c r="AJ130" i="1"/>
  <c r="AK130" i="1"/>
  <c r="AI126" i="1"/>
  <c r="AJ126" i="1"/>
  <c r="AK126" i="1"/>
  <c r="AI122" i="1"/>
  <c r="AJ122" i="1"/>
  <c r="AK122" i="1"/>
  <c r="AI118" i="1"/>
  <c r="AJ118" i="1"/>
  <c r="AK118" i="1"/>
  <c r="AI114" i="1"/>
  <c r="AJ114" i="1"/>
  <c r="AK114" i="1"/>
  <c r="AI110" i="1"/>
  <c r="AJ110" i="1"/>
  <c r="AK110" i="1"/>
  <c r="AI106" i="1"/>
  <c r="AJ106" i="1"/>
  <c r="AK106" i="1"/>
  <c r="AI102" i="1"/>
  <c r="AJ102" i="1"/>
  <c r="AK102" i="1"/>
  <c r="AI98" i="1"/>
  <c r="AJ98" i="1"/>
  <c r="AK98" i="1"/>
  <c r="AI94" i="1"/>
  <c r="AJ94" i="1"/>
  <c r="AK94" i="1"/>
  <c r="AI90" i="1"/>
  <c r="AJ90" i="1"/>
  <c r="AK90" i="1"/>
  <c r="AI86" i="1"/>
  <c r="AJ86" i="1"/>
  <c r="AK86" i="1"/>
  <c r="AI82" i="1"/>
  <c r="AJ82" i="1"/>
  <c r="AK82" i="1"/>
  <c r="AI78" i="1"/>
  <c r="AJ78" i="1"/>
  <c r="AK78" i="1"/>
  <c r="AI74" i="1"/>
  <c r="AJ74" i="1"/>
  <c r="AK74" i="1"/>
  <c r="AI70" i="1"/>
  <c r="AJ70" i="1"/>
  <c r="AK70" i="1"/>
  <c r="AI66" i="1"/>
  <c r="AJ66" i="1"/>
  <c r="AK66" i="1"/>
  <c r="AI62" i="1"/>
  <c r="AJ62" i="1"/>
  <c r="AK62" i="1"/>
  <c r="AI58" i="1"/>
  <c r="AJ58" i="1"/>
  <c r="AK58" i="1"/>
  <c r="AI54" i="1"/>
  <c r="AJ54" i="1"/>
  <c r="AK54" i="1"/>
  <c r="AI50" i="1"/>
  <c r="AJ50" i="1"/>
  <c r="AK50" i="1"/>
  <c r="AI46" i="1"/>
  <c r="AJ46" i="1"/>
  <c r="AK46" i="1"/>
  <c r="AI42" i="1"/>
  <c r="AJ42" i="1"/>
  <c r="AK42" i="1"/>
  <c r="AI38" i="1"/>
  <c r="AJ38" i="1"/>
  <c r="AK38" i="1"/>
  <c r="AI34" i="1"/>
  <c r="AJ34" i="1"/>
  <c r="AK34" i="1"/>
  <c r="AI30" i="1"/>
  <c r="AJ30" i="1"/>
  <c r="AK30" i="1"/>
  <c r="AI26" i="1"/>
  <c r="AJ26" i="1"/>
  <c r="AK26" i="1"/>
  <c r="AI22" i="1"/>
  <c r="AJ22" i="1"/>
  <c r="AK22" i="1"/>
  <c r="AI18" i="1"/>
  <c r="AJ18" i="1"/>
  <c r="AK18" i="1"/>
  <c r="AI14" i="1"/>
  <c r="AJ14" i="1"/>
  <c r="AK14" i="1"/>
  <c r="AI10" i="1"/>
  <c r="AJ10" i="1"/>
  <c r="AK10" i="1"/>
  <c r="AI6" i="1"/>
  <c r="AJ6" i="1"/>
  <c r="AK6" i="1"/>
  <c r="AN257" i="1"/>
  <c r="AL257" i="1"/>
  <c r="AN253" i="1"/>
  <c r="AM253" i="1"/>
  <c r="AL253" i="1"/>
  <c r="AM249" i="1"/>
  <c r="AL249" i="1"/>
  <c r="AN249" i="1"/>
  <c r="AN245" i="1"/>
  <c r="AM245" i="1"/>
  <c r="AL245" i="1"/>
  <c r="AN241" i="1"/>
  <c r="AL241" i="1"/>
  <c r="AM241" i="1"/>
  <c r="AN237" i="1"/>
  <c r="AM237" i="1"/>
  <c r="AL237" i="1"/>
  <c r="AM233" i="1"/>
  <c r="AL233" i="1"/>
  <c r="AN233" i="1"/>
  <c r="AN229" i="1"/>
  <c r="AM229" i="1"/>
  <c r="AL229" i="1"/>
  <c r="AN225" i="1"/>
  <c r="AL225" i="1"/>
  <c r="AM225" i="1"/>
  <c r="AN221" i="1"/>
  <c r="AM221" i="1"/>
  <c r="AL221" i="1"/>
  <c r="AM217" i="1"/>
  <c r="AL217" i="1"/>
  <c r="AN217" i="1"/>
  <c r="AN213" i="1"/>
  <c r="AM213" i="1"/>
  <c r="AL213" i="1"/>
  <c r="AN209" i="1"/>
  <c r="AL209" i="1"/>
  <c r="AM209" i="1"/>
  <c r="AN205" i="1"/>
  <c r="AM205" i="1"/>
  <c r="AL205" i="1"/>
  <c r="AM201" i="1"/>
  <c r="AL201" i="1"/>
  <c r="AN201" i="1"/>
  <c r="AN197" i="1"/>
  <c r="AM197" i="1"/>
  <c r="AL197" i="1"/>
  <c r="AN193" i="1"/>
  <c r="AL193" i="1"/>
  <c r="AM193" i="1"/>
  <c r="AN189" i="1"/>
  <c r="AM189" i="1"/>
  <c r="AL189" i="1"/>
  <c r="AM185" i="1"/>
  <c r="AL185" i="1"/>
  <c r="AN185" i="1"/>
  <c r="AN181" i="1"/>
  <c r="AM181" i="1"/>
  <c r="AL181" i="1"/>
  <c r="AN177" i="1"/>
  <c r="AL177" i="1"/>
  <c r="AM177" i="1"/>
  <c r="AN173" i="1"/>
  <c r="AM173" i="1"/>
  <c r="AL173" i="1"/>
  <c r="AM169" i="1"/>
  <c r="AL169" i="1"/>
  <c r="AN169" i="1"/>
  <c r="AN165" i="1"/>
  <c r="AM165" i="1"/>
  <c r="AL165" i="1"/>
  <c r="AN161" i="1"/>
  <c r="AL161" i="1"/>
  <c r="AM161" i="1"/>
  <c r="AN157" i="1"/>
  <c r="AM157" i="1"/>
  <c r="AL157" i="1"/>
  <c r="AM153" i="1"/>
  <c r="AL153" i="1"/>
  <c r="AN149" i="1"/>
  <c r="AM149" i="1"/>
  <c r="AL149" i="1"/>
  <c r="AN145" i="1"/>
  <c r="AL145" i="1"/>
  <c r="AM145" i="1"/>
  <c r="AN141" i="1"/>
  <c r="AM141" i="1"/>
  <c r="AL141" i="1"/>
  <c r="AM137" i="1"/>
  <c r="AL137" i="1"/>
  <c r="AN137" i="1"/>
  <c r="AN133" i="1"/>
  <c r="AM133" i="1"/>
  <c r="AL133" i="1"/>
  <c r="AN129" i="1"/>
  <c r="AL129" i="1"/>
  <c r="AN125" i="1"/>
  <c r="AM125" i="1"/>
  <c r="AL125" i="1"/>
  <c r="AM121" i="1"/>
  <c r="AL121" i="1"/>
  <c r="AN121" i="1"/>
  <c r="AN117" i="1"/>
  <c r="AM117" i="1"/>
  <c r="AL117" i="1"/>
  <c r="AN113" i="1"/>
  <c r="AL113" i="1"/>
  <c r="AM113" i="1"/>
  <c r="AN109" i="1"/>
  <c r="AM109" i="1"/>
  <c r="AL109" i="1"/>
  <c r="AM105" i="1"/>
  <c r="AL105" i="1"/>
  <c r="AN105" i="1"/>
  <c r="AM101" i="1"/>
  <c r="AN101" i="1"/>
  <c r="AL101" i="1"/>
  <c r="AM97" i="1"/>
  <c r="AN97" i="1"/>
  <c r="AL97" i="1"/>
  <c r="AM93" i="1"/>
  <c r="AN93" i="1"/>
  <c r="AL93" i="1"/>
  <c r="AM89" i="1"/>
  <c r="AL89" i="1"/>
  <c r="AN89" i="1"/>
  <c r="AM85" i="1"/>
  <c r="AN85" i="1"/>
  <c r="AL85" i="1"/>
  <c r="AM81" i="1"/>
  <c r="AN81" i="1"/>
  <c r="AL81" i="1"/>
  <c r="AM77" i="1"/>
  <c r="AN77" i="1"/>
  <c r="AL77" i="1"/>
  <c r="AM73" i="1"/>
  <c r="AL73" i="1"/>
  <c r="AN73" i="1"/>
  <c r="AM69" i="1"/>
  <c r="AN69" i="1"/>
  <c r="AL69" i="1"/>
  <c r="AM65" i="1"/>
  <c r="AN65" i="1"/>
  <c r="AL65" i="1"/>
  <c r="AM61" i="1"/>
  <c r="AN61" i="1"/>
  <c r="AL61" i="1"/>
  <c r="AM57" i="1"/>
  <c r="AL57" i="1"/>
  <c r="AN57" i="1"/>
  <c r="AM53" i="1"/>
  <c r="AN53" i="1"/>
  <c r="AL53" i="1"/>
  <c r="AM49" i="1"/>
  <c r="AN49" i="1"/>
  <c r="AL49" i="1"/>
  <c r="AM45" i="1"/>
  <c r="AN45" i="1"/>
  <c r="AL45" i="1"/>
  <c r="AM41" i="1"/>
  <c r="AL41" i="1"/>
  <c r="AN41" i="1"/>
  <c r="AM37" i="1"/>
  <c r="AN37" i="1"/>
  <c r="AL37" i="1"/>
  <c r="AM33" i="1"/>
  <c r="AN33" i="1"/>
  <c r="AL33" i="1"/>
  <c r="AM29" i="1"/>
  <c r="AN29" i="1"/>
  <c r="AL29" i="1"/>
  <c r="AM25" i="1"/>
  <c r="AL25" i="1"/>
  <c r="AM21" i="1"/>
  <c r="AN21" i="1"/>
  <c r="AL21" i="1"/>
  <c r="AM17" i="1"/>
  <c r="AN17" i="1"/>
  <c r="AL17" i="1"/>
  <c r="AM13" i="1"/>
  <c r="AN13" i="1"/>
  <c r="AL13" i="1"/>
  <c r="AM9" i="1"/>
  <c r="AL9" i="1"/>
  <c r="AN9" i="1"/>
  <c r="AM5" i="1"/>
  <c r="AN5" i="1"/>
  <c r="AL5" i="1"/>
  <c r="AP256" i="1"/>
  <c r="AQ256" i="1"/>
  <c r="AO256" i="1"/>
  <c r="AP252" i="1"/>
  <c r="AQ252" i="1"/>
  <c r="AO252" i="1"/>
  <c r="AP248" i="1"/>
  <c r="AQ248" i="1"/>
  <c r="AO248" i="1"/>
  <c r="AP244" i="1"/>
  <c r="AQ244" i="1"/>
  <c r="AO244" i="1"/>
  <c r="AP240" i="1"/>
  <c r="AQ240" i="1"/>
  <c r="AP236" i="1"/>
  <c r="AQ236" i="1"/>
  <c r="AO236" i="1"/>
  <c r="AP232" i="1"/>
  <c r="AQ232" i="1"/>
  <c r="AO232" i="1"/>
  <c r="AP228" i="1"/>
  <c r="AQ228" i="1"/>
  <c r="AO228" i="1"/>
  <c r="AP224" i="1"/>
  <c r="AQ224" i="1"/>
  <c r="AO224" i="1"/>
  <c r="AP220" i="1"/>
  <c r="AQ220" i="1"/>
  <c r="AO220" i="1"/>
  <c r="AP216" i="1"/>
  <c r="AQ216" i="1"/>
  <c r="AO216" i="1"/>
  <c r="AP212" i="1"/>
  <c r="AQ212" i="1"/>
  <c r="AO212" i="1"/>
  <c r="AP208" i="1"/>
  <c r="AQ208" i="1"/>
  <c r="AO208" i="1"/>
  <c r="AP204" i="1"/>
  <c r="AQ204" i="1"/>
  <c r="AO204" i="1"/>
  <c r="AP200" i="1"/>
  <c r="AQ200" i="1"/>
  <c r="AO200" i="1"/>
  <c r="AP196" i="1"/>
  <c r="AQ196" i="1"/>
  <c r="AO196" i="1"/>
  <c r="AP192" i="1"/>
  <c r="AQ192" i="1"/>
  <c r="AO192" i="1"/>
  <c r="AP188" i="1"/>
  <c r="AQ188" i="1"/>
  <c r="AO188" i="1"/>
  <c r="AP184" i="1"/>
  <c r="AQ184" i="1"/>
  <c r="AO184" i="1"/>
  <c r="AP180" i="1"/>
  <c r="AQ180" i="1"/>
  <c r="AO180" i="1"/>
  <c r="AP176" i="1"/>
  <c r="AQ176" i="1"/>
  <c r="AO176" i="1"/>
  <c r="AP172" i="1"/>
  <c r="AQ172" i="1"/>
  <c r="AO172" i="1"/>
  <c r="AP168" i="1"/>
  <c r="AQ168" i="1"/>
  <c r="AO168" i="1"/>
  <c r="AP164" i="1"/>
  <c r="AQ164" i="1"/>
  <c r="AO164" i="1"/>
  <c r="AP160" i="1"/>
  <c r="AQ160" i="1"/>
  <c r="AO160" i="1"/>
  <c r="AP156" i="1"/>
  <c r="AQ156" i="1"/>
  <c r="AO156" i="1"/>
  <c r="AP152" i="1"/>
  <c r="AQ152" i="1"/>
  <c r="AO152" i="1"/>
  <c r="AP148" i="1"/>
  <c r="AQ148" i="1"/>
  <c r="AO148" i="1"/>
  <c r="AP144" i="1"/>
  <c r="AQ144" i="1"/>
  <c r="AO144" i="1"/>
  <c r="AP140" i="1"/>
  <c r="AQ140" i="1"/>
  <c r="AO140" i="1"/>
  <c r="AP136" i="1"/>
  <c r="AQ136" i="1"/>
  <c r="AO136" i="1"/>
  <c r="AP132" i="1"/>
  <c r="AQ132" i="1"/>
  <c r="AO132" i="1"/>
  <c r="AP128" i="1"/>
  <c r="AQ128" i="1"/>
  <c r="AO128" i="1"/>
  <c r="AP124" i="1"/>
  <c r="AQ124" i="1"/>
  <c r="AO124" i="1"/>
  <c r="AP120" i="1"/>
  <c r="AQ120" i="1"/>
  <c r="AO120" i="1"/>
  <c r="AP116" i="1"/>
  <c r="AQ116" i="1"/>
  <c r="AO116" i="1"/>
  <c r="AP112" i="1"/>
  <c r="AQ112" i="1"/>
  <c r="AP108" i="1"/>
  <c r="AQ108" i="1"/>
  <c r="AO108" i="1"/>
  <c r="AP104" i="1"/>
  <c r="AQ104" i="1"/>
  <c r="AO104" i="1"/>
  <c r="AP100" i="1"/>
  <c r="AQ100" i="1"/>
  <c r="AO100" i="1"/>
  <c r="AP96" i="1"/>
  <c r="AQ96" i="1"/>
  <c r="AO96" i="1"/>
  <c r="AP92" i="1"/>
  <c r="AQ92" i="1"/>
  <c r="AO92" i="1"/>
  <c r="AP88" i="1"/>
  <c r="AQ88" i="1"/>
  <c r="AO88" i="1"/>
  <c r="AP84" i="1"/>
  <c r="AQ84" i="1"/>
  <c r="AO84" i="1"/>
  <c r="AP80" i="1"/>
  <c r="AQ80" i="1"/>
  <c r="AO80" i="1"/>
  <c r="AP76" i="1"/>
  <c r="AQ76" i="1"/>
  <c r="AO76" i="1"/>
  <c r="AP72" i="1"/>
  <c r="AQ72" i="1"/>
  <c r="AO72" i="1"/>
  <c r="AP68" i="1"/>
  <c r="AQ68" i="1"/>
  <c r="AO68" i="1"/>
  <c r="AP64" i="1"/>
  <c r="AQ64" i="1"/>
  <c r="AO64" i="1"/>
  <c r="AP60" i="1"/>
  <c r="AQ60" i="1"/>
  <c r="AO60" i="1"/>
  <c r="AP56" i="1"/>
  <c r="AQ56" i="1"/>
  <c r="AO56" i="1"/>
  <c r="AP52" i="1"/>
  <c r="AQ52" i="1"/>
  <c r="AO52" i="1"/>
  <c r="AP48" i="1"/>
  <c r="AQ48" i="1"/>
  <c r="AO48" i="1"/>
  <c r="AP44" i="1"/>
  <c r="AQ44" i="1"/>
  <c r="AO44" i="1"/>
  <c r="AP40" i="1"/>
  <c r="AQ40" i="1"/>
  <c r="AO40" i="1"/>
  <c r="AP36" i="1"/>
  <c r="AQ36" i="1"/>
  <c r="AO36" i="1"/>
  <c r="AP32" i="1"/>
  <c r="AQ32" i="1"/>
  <c r="AO32" i="1"/>
  <c r="AP28" i="1"/>
  <c r="AQ28" i="1"/>
  <c r="AO28" i="1"/>
  <c r="AP24" i="1"/>
  <c r="AQ24" i="1"/>
  <c r="AO24" i="1"/>
  <c r="AP20" i="1"/>
  <c r="AQ20" i="1"/>
  <c r="AO20" i="1"/>
  <c r="AP16" i="1"/>
  <c r="AQ16" i="1"/>
  <c r="AO16" i="1"/>
  <c r="AP12" i="1"/>
  <c r="AQ12" i="1"/>
  <c r="AO12" i="1"/>
  <c r="AP8" i="1"/>
  <c r="AQ8" i="1"/>
  <c r="AO8" i="1"/>
  <c r="AV259" i="1"/>
  <c r="AT259" i="1"/>
  <c r="AS259" i="1"/>
  <c r="AR259" i="1"/>
  <c r="AV255" i="1"/>
  <c r="AT255" i="1"/>
  <c r="AS255" i="1"/>
  <c r="AR255" i="1"/>
  <c r="AV251" i="1"/>
  <c r="AT251" i="1"/>
  <c r="AS251" i="1"/>
  <c r="AR251" i="1"/>
  <c r="AV247" i="1"/>
  <c r="AT247" i="1"/>
  <c r="AS247" i="1"/>
  <c r="AR247" i="1"/>
  <c r="AV243" i="1"/>
  <c r="AT243" i="1"/>
  <c r="AS243" i="1"/>
  <c r="AR243" i="1"/>
  <c r="AV239" i="1"/>
  <c r="AT239" i="1"/>
  <c r="AS239" i="1"/>
  <c r="AR239" i="1"/>
  <c r="AV235" i="1"/>
  <c r="AT235" i="1"/>
  <c r="AS235" i="1"/>
  <c r="AR235" i="1"/>
  <c r="AV231" i="1"/>
  <c r="AT231" i="1"/>
  <c r="AS231" i="1"/>
  <c r="AR231" i="1"/>
  <c r="AV227" i="1"/>
  <c r="AT227" i="1"/>
  <c r="AS227" i="1"/>
  <c r="AR227" i="1"/>
  <c r="AV223" i="1"/>
  <c r="AT223" i="1"/>
  <c r="AS223" i="1"/>
  <c r="AR223" i="1"/>
  <c r="AV219" i="1"/>
  <c r="AT219" i="1"/>
  <c r="AS219" i="1"/>
  <c r="AR219" i="1"/>
  <c r="AV215" i="1"/>
  <c r="AT215" i="1"/>
  <c r="AS215" i="1"/>
  <c r="AR215" i="1"/>
  <c r="AV211" i="1"/>
  <c r="AT211" i="1"/>
  <c r="AS211" i="1"/>
  <c r="AR211" i="1"/>
  <c r="AV207" i="1"/>
  <c r="AT207" i="1"/>
  <c r="AS207" i="1"/>
  <c r="AR207" i="1"/>
  <c r="AV203" i="1"/>
  <c r="AT203" i="1"/>
  <c r="AS203" i="1"/>
  <c r="AR203" i="1"/>
  <c r="AV199" i="1"/>
  <c r="AT199" i="1"/>
  <c r="AS199" i="1"/>
  <c r="AR199" i="1"/>
  <c r="AV195" i="1"/>
  <c r="AT195" i="1"/>
  <c r="AS195" i="1"/>
  <c r="AR195" i="1"/>
  <c r="AV191" i="1"/>
  <c r="AT191" i="1"/>
  <c r="AS191" i="1"/>
  <c r="AR191" i="1"/>
  <c r="AV187" i="1"/>
  <c r="AT187" i="1"/>
  <c r="AS187" i="1"/>
  <c r="AR187" i="1"/>
  <c r="AV183" i="1"/>
  <c r="AT183" i="1"/>
  <c r="AS183" i="1"/>
  <c r="AR183" i="1"/>
  <c r="AV179" i="1"/>
  <c r="AS179" i="1"/>
  <c r="AT179" i="1"/>
  <c r="AR179" i="1"/>
  <c r="AV175" i="1"/>
  <c r="AS175" i="1"/>
  <c r="AT175" i="1"/>
  <c r="AR175" i="1"/>
  <c r="AV171" i="1"/>
  <c r="AS171" i="1"/>
  <c r="AT171" i="1"/>
  <c r="AR171" i="1"/>
  <c r="AV167" i="1"/>
  <c r="AS167" i="1"/>
  <c r="AT167" i="1"/>
  <c r="AR167" i="1"/>
  <c r="AV163" i="1"/>
  <c r="AS163" i="1"/>
  <c r="AT163" i="1"/>
  <c r="AR163" i="1"/>
  <c r="AV159" i="1"/>
  <c r="AS159" i="1"/>
  <c r="AT159" i="1"/>
  <c r="AR159" i="1"/>
  <c r="AV155" i="1"/>
  <c r="AS155" i="1"/>
  <c r="AT155" i="1"/>
  <c r="AR155" i="1"/>
  <c r="AV151" i="1"/>
  <c r="AS151" i="1"/>
  <c r="AT151" i="1"/>
  <c r="AR151" i="1"/>
  <c r="AV147" i="1"/>
  <c r="AS147" i="1"/>
  <c r="AT147" i="1"/>
  <c r="AR147" i="1"/>
  <c r="AV143" i="1"/>
  <c r="AS143" i="1"/>
  <c r="AT143" i="1"/>
  <c r="AR143" i="1"/>
  <c r="AV139" i="1"/>
  <c r="AS139" i="1"/>
  <c r="AT139" i="1"/>
  <c r="AR139" i="1"/>
  <c r="AV135" i="1"/>
  <c r="AS135" i="1"/>
  <c r="AT135" i="1"/>
  <c r="AR135" i="1"/>
  <c r="AV131" i="1"/>
  <c r="AS131" i="1"/>
  <c r="AT131" i="1"/>
  <c r="AR131" i="1"/>
  <c r="AV127" i="1"/>
  <c r="AS127" i="1"/>
  <c r="AT127" i="1"/>
  <c r="AR127" i="1"/>
  <c r="AV123" i="1"/>
  <c r="AS123" i="1"/>
  <c r="AT123" i="1"/>
  <c r="AR123" i="1"/>
  <c r="AV119" i="1"/>
  <c r="AS119" i="1"/>
  <c r="AT119" i="1"/>
  <c r="AR119" i="1"/>
  <c r="AV115" i="1"/>
  <c r="AS115" i="1"/>
  <c r="AT115" i="1"/>
  <c r="AR115" i="1"/>
  <c r="AV111" i="1"/>
  <c r="AS111" i="1"/>
  <c r="AT111" i="1"/>
  <c r="AR111" i="1"/>
  <c r="AV107" i="1"/>
  <c r="AS107" i="1"/>
  <c r="AT107" i="1"/>
  <c r="AR107" i="1"/>
  <c r="AV103" i="1"/>
  <c r="AS103" i="1"/>
  <c r="AT103" i="1"/>
  <c r="AR103" i="1"/>
  <c r="AV99" i="1"/>
  <c r="AS99" i="1"/>
  <c r="AT99" i="1"/>
  <c r="AR99" i="1"/>
  <c r="AV95" i="1"/>
  <c r="AS95" i="1"/>
  <c r="AT95" i="1"/>
  <c r="AR95" i="1"/>
  <c r="AV91" i="1"/>
  <c r="AS91" i="1"/>
  <c r="AT91" i="1"/>
  <c r="AR91" i="1"/>
  <c r="AV87" i="1"/>
  <c r="AS87" i="1"/>
  <c r="AT87" i="1"/>
  <c r="AR87" i="1"/>
  <c r="AV83" i="1"/>
  <c r="AS83" i="1"/>
  <c r="AT83" i="1"/>
  <c r="AR83" i="1"/>
  <c r="AV79" i="1"/>
  <c r="AS79" i="1"/>
  <c r="AT79" i="1"/>
  <c r="AR79" i="1"/>
  <c r="AV75" i="1"/>
  <c r="AS75" i="1"/>
  <c r="AT75" i="1"/>
  <c r="AR75" i="1"/>
  <c r="AV71" i="1"/>
  <c r="AS71" i="1"/>
  <c r="AT71" i="1"/>
  <c r="AR71" i="1"/>
  <c r="AV67" i="1"/>
  <c r="AS67" i="1"/>
  <c r="AT67" i="1"/>
  <c r="AR67" i="1"/>
  <c r="AV63" i="1"/>
  <c r="AS63" i="1"/>
  <c r="AT63" i="1"/>
  <c r="AR63" i="1"/>
  <c r="AV59" i="1"/>
  <c r="AS59" i="1"/>
  <c r="AT59" i="1"/>
  <c r="AR59" i="1"/>
  <c r="AV55" i="1"/>
  <c r="AS55" i="1"/>
  <c r="AT55" i="1"/>
  <c r="AR55" i="1"/>
  <c r="AV51" i="1"/>
  <c r="AS51" i="1"/>
  <c r="AT51" i="1"/>
  <c r="AR51" i="1"/>
  <c r="AV47" i="1"/>
  <c r="AS47" i="1"/>
  <c r="AT47" i="1"/>
  <c r="AR47" i="1"/>
  <c r="AV43" i="1"/>
  <c r="AS43" i="1"/>
  <c r="AT43" i="1"/>
  <c r="AR43" i="1"/>
  <c r="AV39" i="1"/>
  <c r="AS39" i="1"/>
  <c r="AT39" i="1"/>
  <c r="AR39" i="1"/>
  <c r="AV35" i="1"/>
  <c r="AS35" i="1"/>
  <c r="AT35" i="1"/>
  <c r="AR35" i="1"/>
  <c r="AV31" i="1"/>
  <c r="AS31" i="1"/>
  <c r="AT31" i="1"/>
  <c r="AR31" i="1"/>
  <c r="AV27" i="1"/>
  <c r="AS27" i="1"/>
  <c r="AT27" i="1"/>
  <c r="AR27" i="1"/>
  <c r="AV23" i="1"/>
  <c r="AS23" i="1"/>
  <c r="AT23" i="1"/>
  <c r="AR23" i="1"/>
  <c r="AV19" i="1"/>
  <c r="AS19" i="1"/>
  <c r="AT19" i="1"/>
  <c r="AR19" i="1"/>
  <c r="AV15" i="1"/>
  <c r="AS15" i="1"/>
  <c r="AT15" i="1"/>
  <c r="AR15" i="1"/>
  <c r="AV11" i="1"/>
  <c r="AS11" i="1"/>
  <c r="AT11" i="1"/>
  <c r="AR11" i="1"/>
  <c r="AV7" i="1"/>
  <c r="AS7" i="1"/>
  <c r="AT7" i="1"/>
  <c r="AR7" i="1"/>
  <c r="AY258" i="1"/>
  <c r="AX258" i="1"/>
  <c r="AW258" i="1"/>
  <c r="AU258" i="1"/>
  <c r="AY254" i="1"/>
  <c r="AX254" i="1"/>
  <c r="AW254" i="1"/>
  <c r="AU254" i="1"/>
  <c r="AY250" i="1"/>
  <c r="AX250" i="1"/>
  <c r="AW250" i="1"/>
  <c r="AU250" i="1"/>
  <c r="AY246" i="1"/>
  <c r="AX246" i="1"/>
  <c r="AW246" i="1"/>
  <c r="AU246" i="1"/>
  <c r="AY242" i="1"/>
  <c r="AX242" i="1"/>
  <c r="AW242" i="1"/>
  <c r="AU242" i="1"/>
  <c r="AY238" i="1"/>
  <c r="AX238" i="1"/>
  <c r="AW238" i="1"/>
  <c r="AU238" i="1"/>
  <c r="AY234" i="1"/>
  <c r="AX234" i="1"/>
  <c r="AW234" i="1"/>
  <c r="AU234" i="1"/>
  <c r="AY230" i="1"/>
  <c r="AX230" i="1"/>
  <c r="AW230" i="1"/>
  <c r="AU230" i="1"/>
  <c r="AY226" i="1"/>
  <c r="AX226" i="1"/>
  <c r="AW226" i="1"/>
  <c r="AU226" i="1"/>
  <c r="AY222" i="1"/>
  <c r="AX222" i="1"/>
  <c r="AW222" i="1"/>
  <c r="AU222" i="1"/>
  <c r="AY218" i="1"/>
  <c r="AX218" i="1"/>
  <c r="AW218" i="1"/>
  <c r="AU218" i="1"/>
  <c r="AY214" i="1"/>
  <c r="AX214" i="1"/>
  <c r="AW214" i="1"/>
  <c r="AU214" i="1"/>
  <c r="AY210" i="1"/>
  <c r="AX210" i="1"/>
  <c r="AW210" i="1"/>
  <c r="AU210" i="1"/>
  <c r="AY206" i="1"/>
  <c r="AX206" i="1"/>
  <c r="AW206" i="1"/>
  <c r="AU206" i="1"/>
  <c r="AY202" i="1"/>
  <c r="AX202" i="1"/>
  <c r="AW202" i="1"/>
  <c r="AU202" i="1"/>
  <c r="AY198" i="1"/>
  <c r="AX198" i="1"/>
  <c r="AW198" i="1"/>
  <c r="AU198" i="1"/>
  <c r="AY194" i="1"/>
  <c r="AX194" i="1"/>
  <c r="AW194" i="1"/>
  <c r="AU194" i="1"/>
  <c r="AY190" i="1"/>
  <c r="AX190" i="1"/>
  <c r="AW190" i="1"/>
  <c r="AU190" i="1"/>
  <c r="AY186" i="1"/>
  <c r="AX186" i="1"/>
  <c r="AW186" i="1"/>
  <c r="AU186" i="1"/>
  <c r="AY182" i="1"/>
  <c r="AX182" i="1"/>
  <c r="AW182" i="1"/>
  <c r="AU182" i="1"/>
  <c r="AY178" i="1"/>
  <c r="AX178" i="1"/>
  <c r="AW178" i="1"/>
  <c r="AU178" i="1"/>
  <c r="AY174" i="1"/>
  <c r="AX174" i="1"/>
  <c r="AW174" i="1"/>
  <c r="AU174" i="1"/>
  <c r="AY170" i="1"/>
  <c r="AX170" i="1"/>
  <c r="AW170" i="1"/>
  <c r="AU170" i="1"/>
  <c r="AY166" i="1"/>
  <c r="AX166" i="1"/>
  <c r="AW166" i="1"/>
  <c r="AU166" i="1"/>
  <c r="AY162" i="1"/>
  <c r="AX162" i="1"/>
  <c r="AW162" i="1"/>
  <c r="AU162" i="1"/>
  <c r="AY158" i="1"/>
  <c r="AX158" i="1"/>
  <c r="AW158" i="1"/>
  <c r="AU158" i="1"/>
  <c r="AY154" i="1"/>
  <c r="AX154" i="1"/>
  <c r="AW154" i="1"/>
  <c r="AU154" i="1"/>
  <c r="AY150" i="1"/>
  <c r="AX150" i="1"/>
  <c r="AW150" i="1"/>
  <c r="AU150" i="1"/>
  <c r="AY146" i="1"/>
  <c r="AX146" i="1"/>
  <c r="AW146" i="1"/>
  <c r="AU146" i="1"/>
  <c r="AY142" i="1"/>
  <c r="AX142" i="1"/>
  <c r="AW142" i="1"/>
  <c r="AU142" i="1"/>
  <c r="AY138" i="1"/>
  <c r="AX138" i="1"/>
  <c r="AW138" i="1"/>
  <c r="AU138" i="1"/>
  <c r="AY134" i="1"/>
  <c r="AX134" i="1"/>
  <c r="AW134" i="1"/>
  <c r="AU134" i="1"/>
  <c r="AY130" i="1"/>
  <c r="AX130" i="1"/>
  <c r="AW130" i="1"/>
  <c r="AU130" i="1"/>
  <c r="AY126" i="1"/>
  <c r="AX126" i="1"/>
  <c r="AW126" i="1"/>
  <c r="AU126" i="1"/>
  <c r="AY122" i="1"/>
  <c r="AX122" i="1"/>
  <c r="AW122" i="1"/>
  <c r="AU122" i="1"/>
  <c r="AY118" i="1"/>
  <c r="AX118" i="1"/>
  <c r="AW118" i="1"/>
  <c r="AU118" i="1"/>
  <c r="AY114" i="1"/>
  <c r="AX114" i="1"/>
  <c r="AW114" i="1"/>
  <c r="AU114" i="1"/>
  <c r="AY110" i="1"/>
  <c r="AX110" i="1"/>
  <c r="AW110" i="1"/>
  <c r="AU110" i="1"/>
  <c r="AY106" i="1"/>
  <c r="AX106" i="1"/>
  <c r="AW106" i="1"/>
  <c r="AU106" i="1"/>
  <c r="AY102" i="1"/>
  <c r="AX102" i="1"/>
  <c r="AW102" i="1"/>
  <c r="AU102" i="1"/>
  <c r="AY98" i="1"/>
  <c r="AX98" i="1"/>
  <c r="AW98" i="1"/>
  <c r="AU98" i="1"/>
  <c r="AY94" i="1"/>
  <c r="AX94" i="1"/>
  <c r="AW94" i="1"/>
  <c r="AU94" i="1"/>
  <c r="AY90" i="1"/>
  <c r="AX90" i="1"/>
  <c r="AW90" i="1"/>
  <c r="AU90" i="1"/>
  <c r="AY86" i="1"/>
  <c r="AX86" i="1"/>
  <c r="AW86" i="1"/>
  <c r="AU86" i="1"/>
  <c r="AY82" i="1"/>
  <c r="AX82" i="1"/>
  <c r="AW82" i="1"/>
  <c r="AU82" i="1"/>
  <c r="AY78" i="1"/>
  <c r="AX78" i="1"/>
  <c r="AW78" i="1"/>
  <c r="AU78" i="1"/>
  <c r="AY74" i="1"/>
  <c r="AX74" i="1"/>
  <c r="AW74" i="1"/>
  <c r="AU74" i="1"/>
  <c r="AY70" i="1"/>
  <c r="AX70" i="1"/>
  <c r="AW70" i="1"/>
  <c r="AU70" i="1"/>
  <c r="AY66" i="1"/>
  <c r="AX66" i="1"/>
  <c r="AW66" i="1"/>
  <c r="AU66" i="1"/>
  <c r="AY62" i="1"/>
  <c r="AX62" i="1"/>
  <c r="AW62" i="1"/>
  <c r="AU62" i="1"/>
  <c r="AY58" i="1"/>
  <c r="AX58" i="1"/>
  <c r="AW58" i="1"/>
  <c r="AU58" i="1"/>
  <c r="AY54" i="1"/>
  <c r="AX54" i="1"/>
  <c r="AW54" i="1"/>
  <c r="AU54" i="1"/>
  <c r="AY50" i="1"/>
  <c r="AX50" i="1"/>
  <c r="AW50" i="1"/>
  <c r="AU50" i="1"/>
  <c r="AY46" i="1"/>
  <c r="AX46" i="1"/>
  <c r="AU46" i="1"/>
  <c r="AW46" i="1"/>
  <c r="AY42" i="1"/>
  <c r="AX42" i="1"/>
  <c r="AW42" i="1"/>
  <c r="AU42" i="1"/>
  <c r="AY38" i="1"/>
  <c r="AX38" i="1"/>
  <c r="AW38" i="1"/>
  <c r="AU38" i="1"/>
  <c r="AY34" i="1"/>
  <c r="AX34" i="1"/>
  <c r="AW34" i="1"/>
  <c r="AU34" i="1"/>
  <c r="AY30" i="1"/>
  <c r="AW30" i="1"/>
  <c r="AX30" i="1"/>
  <c r="AU30" i="1"/>
  <c r="AY26" i="1"/>
  <c r="AW26" i="1"/>
  <c r="AX26" i="1"/>
  <c r="AU26" i="1"/>
  <c r="AY22" i="1"/>
  <c r="AW22" i="1"/>
  <c r="AX22" i="1"/>
  <c r="AU22" i="1"/>
  <c r="AY18" i="1"/>
  <c r="AW18" i="1"/>
  <c r="AX18" i="1"/>
  <c r="AU18" i="1"/>
  <c r="AY14" i="1"/>
  <c r="AW14" i="1"/>
  <c r="AX14" i="1"/>
  <c r="AU14" i="1"/>
  <c r="AY10" i="1"/>
  <c r="AW10" i="1"/>
  <c r="AX10" i="1"/>
  <c r="AU10" i="1"/>
  <c r="AY6" i="1"/>
  <c r="AY2" i="1" s="1"/>
  <c r="AW6" i="1"/>
  <c r="AX6" i="1"/>
  <c r="AU6" i="1"/>
  <c r="BB256" i="1"/>
  <c r="BC256" i="1"/>
  <c r="BA256" i="1"/>
  <c r="BC252" i="1"/>
  <c r="BB252" i="1"/>
  <c r="BA252" i="1"/>
  <c r="BC248" i="1"/>
  <c r="BB248" i="1"/>
  <c r="BA248" i="1"/>
  <c r="BC244" i="1"/>
  <c r="BB244" i="1"/>
  <c r="BA244" i="1"/>
  <c r="BB240" i="1"/>
  <c r="BC240" i="1"/>
  <c r="BA240" i="1"/>
  <c r="BC236" i="1"/>
  <c r="BB236" i="1"/>
  <c r="BA236" i="1"/>
  <c r="BC232" i="1"/>
  <c r="BB232" i="1"/>
  <c r="BA232" i="1"/>
  <c r="BC228" i="1"/>
  <c r="BB228" i="1"/>
  <c r="BA228" i="1"/>
  <c r="BC224" i="1"/>
  <c r="BB224" i="1"/>
  <c r="BA224" i="1"/>
  <c r="BC220" i="1"/>
  <c r="BB220" i="1"/>
  <c r="BA220" i="1"/>
  <c r="BC216" i="1"/>
  <c r="BB216" i="1"/>
  <c r="BA216" i="1"/>
  <c r="BC212" i="1"/>
  <c r="BB212" i="1"/>
  <c r="BA212" i="1"/>
  <c r="BC208" i="1"/>
  <c r="BB208" i="1"/>
  <c r="BA208" i="1"/>
  <c r="BC204" i="1"/>
  <c r="BB204" i="1"/>
  <c r="BA204" i="1"/>
  <c r="BC200" i="1"/>
  <c r="BB200" i="1"/>
  <c r="BA200" i="1"/>
  <c r="BC196" i="1"/>
  <c r="BB196" i="1"/>
  <c r="BA196" i="1"/>
  <c r="BB192" i="1"/>
  <c r="BA192" i="1"/>
  <c r="BC192" i="1"/>
  <c r="BC188" i="1"/>
  <c r="BB188" i="1"/>
  <c r="BA188" i="1"/>
  <c r="BC184" i="1"/>
  <c r="BB184" i="1"/>
  <c r="BA184" i="1"/>
  <c r="BC180" i="1"/>
  <c r="BB180" i="1"/>
  <c r="BA180" i="1"/>
  <c r="BB176" i="1"/>
  <c r="BC176" i="1"/>
  <c r="BA176" i="1"/>
  <c r="BC172" i="1"/>
  <c r="BB172" i="1"/>
  <c r="BA172" i="1"/>
  <c r="BC168" i="1"/>
  <c r="BB168" i="1"/>
  <c r="BA168" i="1"/>
  <c r="BC164" i="1"/>
  <c r="BB164" i="1"/>
  <c r="BA164" i="1"/>
  <c r="BC160" i="1"/>
  <c r="BB160" i="1"/>
  <c r="BA160" i="1"/>
  <c r="BC156" i="1"/>
  <c r="BB156" i="1"/>
  <c r="BA156" i="1"/>
  <c r="BC152" i="1"/>
  <c r="BB152" i="1"/>
  <c r="BA152" i="1"/>
  <c r="BC148" i="1"/>
  <c r="BB148" i="1"/>
  <c r="BA148" i="1"/>
  <c r="BC144" i="1"/>
  <c r="BB144" i="1"/>
  <c r="BA144" i="1"/>
  <c r="BC140" i="1"/>
  <c r="BB140" i="1"/>
  <c r="BA140" i="1"/>
  <c r="BC136" i="1"/>
  <c r="BB136" i="1"/>
  <c r="BA136" i="1"/>
  <c r="BC132" i="1"/>
  <c r="BB132" i="1"/>
  <c r="BA132" i="1"/>
  <c r="BB128" i="1"/>
  <c r="BC128" i="1"/>
  <c r="BA128" i="1"/>
  <c r="BC124" i="1"/>
  <c r="BB124" i="1"/>
  <c r="BA124" i="1"/>
  <c r="BC120" i="1"/>
  <c r="BB120" i="1"/>
  <c r="BA120" i="1"/>
  <c r="BC116" i="1"/>
  <c r="BB116" i="1"/>
  <c r="BA116" i="1"/>
  <c r="BB112" i="1"/>
  <c r="BC112" i="1"/>
  <c r="BA112" i="1"/>
  <c r="BC108" i="1"/>
  <c r="BB108" i="1"/>
  <c r="BA108" i="1"/>
  <c r="BC104" i="1"/>
  <c r="BB104" i="1"/>
  <c r="BA104" i="1"/>
  <c r="BC100" i="1"/>
  <c r="BB100" i="1"/>
  <c r="BA100" i="1"/>
  <c r="BC96" i="1"/>
  <c r="BB96" i="1"/>
  <c r="BA96" i="1"/>
  <c r="BC92" i="1"/>
  <c r="BB92" i="1"/>
  <c r="BA92" i="1"/>
  <c r="BC88" i="1"/>
  <c r="BB88" i="1"/>
  <c r="BA88" i="1"/>
  <c r="BC84" i="1"/>
  <c r="BB84" i="1"/>
  <c r="BA84" i="1"/>
  <c r="BC80" i="1"/>
  <c r="BB80" i="1"/>
  <c r="BA80" i="1"/>
  <c r="BC76" i="1"/>
  <c r="BB76" i="1"/>
  <c r="BA76" i="1"/>
  <c r="BC72" i="1"/>
  <c r="BB72" i="1"/>
  <c r="BA72" i="1"/>
  <c r="BC68" i="1"/>
  <c r="BB68" i="1"/>
  <c r="BA68" i="1"/>
  <c r="BB64" i="1"/>
  <c r="BC64" i="1"/>
  <c r="BA64" i="1"/>
  <c r="BC60" i="1"/>
  <c r="BB60" i="1"/>
  <c r="BA60" i="1"/>
  <c r="BC56" i="1"/>
  <c r="BB56" i="1"/>
  <c r="BA56" i="1"/>
  <c r="BC52" i="1"/>
  <c r="BB52" i="1"/>
  <c r="BA52" i="1"/>
  <c r="BB48" i="1"/>
  <c r="BC48" i="1"/>
  <c r="BA48" i="1"/>
  <c r="BC44" i="1"/>
  <c r="BB44" i="1"/>
  <c r="BA44" i="1"/>
  <c r="BC40" i="1"/>
  <c r="BB40" i="1"/>
  <c r="BA40" i="1"/>
  <c r="BC36" i="1"/>
  <c r="BB36" i="1"/>
  <c r="BA36" i="1"/>
  <c r="BC32" i="1"/>
  <c r="BB32" i="1"/>
  <c r="BA32" i="1"/>
  <c r="BC28" i="1"/>
  <c r="BB28" i="1"/>
  <c r="BA28" i="1"/>
  <c r="BC24" i="1"/>
  <c r="BB24" i="1"/>
  <c r="BA24" i="1"/>
  <c r="BC20" i="1"/>
  <c r="BB20" i="1"/>
  <c r="BA20" i="1"/>
  <c r="BC16" i="1"/>
  <c r="BB16" i="1"/>
  <c r="BA16" i="1"/>
  <c r="BC12" i="1"/>
  <c r="BB12" i="1"/>
  <c r="BA12" i="1"/>
  <c r="BC8" i="1"/>
  <c r="BB8" i="1"/>
  <c r="BA8" i="1"/>
  <c r="AF4" i="1"/>
  <c r="AA4" i="1"/>
  <c r="AN4" i="1"/>
  <c r="BB4" i="1"/>
  <c r="X257" i="1"/>
  <c r="X249" i="1"/>
  <c r="X241" i="1"/>
  <c r="X233" i="1"/>
  <c r="X225" i="1"/>
  <c r="X217" i="1"/>
  <c r="X209" i="1"/>
  <c r="X201" i="1"/>
  <c r="X193" i="1"/>
  <c r="X185" i="1"/>
  <c r="X177" i="1"/>
  <c r="X169" i="1"/>
  <c r="X161" i="1"/>
  <c r="X153" i="1"/>
  <c r="X145" i="1"/>
  <c r="X137" i="1"/>
  <c r="X129" i="1"/>
  <c r="X121" i="1"/>
  <c r="X113" i="1"/>
  <c r="X105" i="1"/>
  <c r="X97" i="1"/>
  <c r="X89" i="1"/>
  <c r="X81" i="1"/>
  <c r="X73" i="1"/>
  <c r="X65" i="1"/>
  <c r="X57" i="1"/>
  <c r="X49" i="1"/>
  <c r="X41" i="1"/>
  <c r="X33" i="1"/>
  <c r="X25" i="1"/>
  <c r="X17" i="1"/>
  <c r="X9" i="1"/>
  <c r="Y256" i="1"/>
  <c r="Y240" i="1"/>
  <c r="Y224" i="1"/>
  <c r="Y208" i="1"/>
  <c r="Y192" i="1"/>
  <c r="Y176" i="1"/>
  <c r="Y160" i="1"/>
  <c r="Y144" i="1"/>
  <c r="Y128" i="1"/>
  <c r="Y112" i="1"/>
  <c r="Y96" i="1"/>
  <c r="Y80" i="1"/>
  <c r="Y64" i="1"/>
  <c r="Y48" i="1"/>
  <c r="Y32" i="1"/>
  <c r="Y16" i="1"/>
  <c r="Z246" i="1"/>
  <c r="Z230" i="1"/>
  <c r="Z214" i="1"/>
  <c r="Z198" i="1"/>
  <c r="Z182" i="1"/>
  <c r="Z166" i="1"/>
  <c r="Z150" i="1"/>
  <c r="Z134" i="1"/>
  <c r="Z118" i="1"/>
  <c r="Z102" i="1"/>
  <c r="Z86" i="1"/>
  <c r="Z70" i="1"/>
  <c r="Z54" i="1"/>
  <c r="Z38" i="1"/>
  <c r="Z22" i="1"/>
  <c r="Z6" i="1"/>
  <c r="AA253" i="1"/>
  <c r="AA237" i="1"/>
  <c r="AA221" i="1"/>
  <c r="AA205" i="1"/>
  <c r="AA189" i="1"/>
  <c r="AA173" i="1"/>
  <c r="AA157" i="1"/>
  <c r="AA141" i="1"/>
  <c r="AA125" i="1"/>
  <c r="AA109" i="1"/>
  <c r="AA93" i="1"/>
  <c r="AA77" i="1"/>
  <c r="AA61" i="1"/>
  <c r="AA45" i="1"/>
  <c r="AA29" i="1"/>
  <c r="AA13" i="1"/>
  <c r="AB246" i="1"/>
  <c r="AB224" i="1"/>
  <c r="AB203" i="1"/>
  <c r="AB182" i="1"/>
  <c r="AB160" i="1"/>
  <c r="AB139" i="1"/>
  <c r="AB118" i="1"/>
  <c r="AB96" i="1"/>
  <c r="AB75" i="1"/>
  <c r="AB54" i="1"/>
  <c r="AB32" i="1"/>
  <c r="AB11" i="1"/>
  <c r="AC247" i="1"/>
  <c r="AC226" i="1"/>
  <c r="AC205" i="1"/>
  <c r="AC183" i="1"/>
  <c r="AC162" i="1"/>
  <c r="AC141" i="1"/>
  <c r="AC119" i="1"/>
  <c r="AC98" i="1"/>
  <c r="AC77" i="1"/>
  <c r="AC55" i="1"/>
  <c r="AC34" i="1"/>
  <c r="AC13" i="1"/>
  <c r="AD249" i="1"/>
  <c r="AD228" i="1"/>
  <c r="AD206" i="1"/>
  <c r="AD185" i="1"/>
  <c r="AD164" i="1"/>
  <c r="AD142" i="1"/>
  <c r="AD121" i="1"/>
  <c r="AD100" i="1"/>
  <c r="AD78" i="1"/>
  <c r="AD57" i="1"/>
  <c r="AD36" i="1"/>
  <c r="AD14" i="1"/>
  <c r="AE251" i="1"/>
  <c r="AE229" i="1"/>
  <c r="AE208" i="1"/>
  <c r="AE187" i="1"/>
  <c r="AE165" i="1"/>
  <c r="AE144" i="1"/>
  <c r="AE123" i="1"/>
  <c r="AE101" i="1"/>
  <c r="AE73" i="1"/>
  <c r="AE41" i="1"/>
  <c r="AE9" i="1"/>
  <c r="AF256" i="1"/>
  <c r="AF224" i="1"/>
  <c r="AF192" i="1"/>
  <c r="AF160" i="1"/>
  <c r="AF128" i="1"/>
  <c r="AF96" i="1"/>
  <c r="AF64" i="1"/>
  <c r="AF32" i="1"/>
  <c r="AG218" i="1"/>
  <c r="AG154" i="1"/>
  <c r="AG90" i="1"/>
  <c r="AG26" i="1"/>
  <c r="AH241" i="1"/>
  <c r="AH177" i="1"/>
  <c r="AH113" i="1"/>
  <c r="AH49" i="1"/>
  <c r="AI200" i="1"/>
  <c r="AI136" i="1"/>
  <c r="AI72" i="1"/>
  <c r="AI8" i="1"/>
  <c r="AJ223" i="1"/>
  <c r="AJ159" i="1"/>
  <c r="AJ95" i="1"/>
  <c r="AJ31" i="1"/>
  <c r="AK227" i="1"/>
  <c r="AK99" i="1"/>
  <c r="AL186" i="1"/>
  <c r="AL58" i="1"/>
  <c r="AM257" i="1"/>
  <c r="AM66" i="1"/>
  <c r="AP106" i="1"/>
  <c r="Y4" i="1"/>
  <c r="BC4" i="1"/>
  <c r="AW4" i="1"/>
  <c r="AQ4" i="1"/>
  <c r="AB4" i="1"/>
  <c r="AH4" i="1"/>
  <c r="AB2" i="1" l="1"/>
  <c r="Y2" i="1"/>
  <c r="BA2" i="1"/>
  <c r="AZ2" i="1"/>
  <c r="AE2" i="1"/>
  <c r="AI2" i="1"/>
  <c r="AG2" i="1"/>
  <c r="AD2" i="1"/>
  <c r="AK2" i="1"/>
  <c r="W2" i="1"/>
  <c r="AT2" i="1"/>
  <c r="AA2" i="1"/>
  <c r="Z2" i="1"/>
  <c r="AL2" i="1"/>
  <c r="AO2" i="1"/>
  <c r="X2" i="1"/>
  <c r="I2" i="1" s="1"/>
  <c r="AV2" i="1"/>
  <c r="AU2" i="1"/>
  <c r="AF2" i="1"/>
  <c r="AS2" i="1"/>
  <c r="AX2" i="1"/>
  <c r="AW2" i="1"/>
  <c r="AM2" i="1"/>
  <c r="AC2" i="1"/>
  <c r="K2" i="1" s="1"/>
  <c r="AP2" i="1"/>
  <c r="AQ2" i="1"/>
  <c r="BB2" i="1"/>
  <c r="AH2" i="1"/>
  <c r="L2" i="1" s="1"/>
  <c r="BC2" i="1"/>
  <c r="S2" i="1" s="1"/>
  <c r="AN2" i="1"/>
  <c r="AR2" i="1"/>
  <c r="AJ2" i="1"/>
  <c r="M2" i="1" s="1"/>
  <c r="P2" i="1" l="1"/>
  <c r="R2" i="1"/>
  <c r="J2" i="1"/>
  <c r="Q2" i="1"/>
  <c r="V2" i="1"/>
  <c r="O2" i="1"/>
  <c r="N2" i="1"/>
  <c r="T2" i="1" s="1"/>
</calcChain>
</file>

<file path=xl/sharedStrings.xml><?xml version="1.0" encoding="utf-8"?>
<sst xmlns="http://schemas.openxmlformats.org/spreadsheetml/2006/main" count="1051" uniqueCount="32">
  <si>
    <t>client_id</t>
  </si>
  <si>
    <t>sum</t>
  </si>
  <si>
    <t>status</t>
  </si>
  <si>
    <t>sale</t>
  </si>
  <si>
    <t>new/current</t>
  </si>
  <si>
    <t>document</t>
  </si>
  <si>
    <t>receiving_date</t>
  </si>
  <si>
    <t>Май 2021</t>
  </si>
  <si>
    <t>ВНУТРЕННИЙ</t>
  </si>
  <si>
    <t>-</t>
  </si>
  <si>
    <t>ОПЛАЧЕНО</t>
  </si>
  <si>
    <t>Петрова</t>
  </si>
  <si>
    <t>новая</t>
  </si>
  <si>
    <t>оригинал</t>
  </si>
  <si>
    <t>Иванов</t>
  </si>
  <si>
    <t>текущая</t>
  </si>
  <si>
    <t>Кузнецова</t>
  </si>
  <si>
    <t>Андреев</t>
  </si>
  <si>
    <t>Филимонова</t>
  </si>
  <si>
    <t>Селиванов</t>
  </si>
  <si>
    <t>Смирнов</t>
  </si>
  <si>
    <t>Васильев</t>
  </si>
  <si>
    <t>ПРОСРОЧЕНО</t>
  </si>
  <si>
    <t>Июнь 2021</t>
  </si>
  <si>
    <t>Соколов</t>
  </si>
  <si>
    <t>НЕТ</t>
  </si>
  <si>
    <t>Попов</t>
  </si>
  <si>
    <t>михайлов</t>
  </si>
  <si>
    <t>петрова</t>
  </si>
  <si>
    <t>селиванов</t>
  </si>
  <si>
    <t>смирнов</t>
  </si>
  <si>
    <t>Cоколов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</si>
</sst>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.mm\.yy"/>
    <numFmt numFmtId="165" formatCode="d\.m\.yy"/>
  </numFmts>
  <fonts count="10" x14ac:knownFonts="1">
    <font>
      <sz val="10"/>
      <color rgb="FF000000"/>
      <name val="Arial"/>
    </font>
    <font>
      <sz val="11"/>
      <color theme="1"/>
      <name val="Arial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rgb="FF006100"/>
      <name val="Arial"/>
      <family val="2"/>
      <charset val="204"/>
      <scheme val="minor"/>
    </font>
    <font>
      <sz val="11"/>
      <color rgb="FF9C6500"/>
      <name val="Arial"/>
      <family val="2"/>
      <charset val="204"/>
      <scheme val="minor"/>
    </font>
    <font>
      <b/>
      <sz val="11"/>
      <color rgb="FF3F3F3F"/>
      <name val="Arial"/>
      <family val="2"/>
      <charset val="204"/>
      <scheme val="minor"/>
    </font>
    <font>
      <b/>
      <sz val="11"/>
      <color rgb="FFFA7D00"/>
      <name val="Arial"/>
      <family val="2"/>
      <charset val="204"/>
      <scheme val="minor"/>
    </font>
    <font>
      <sz val="11"/>
      <color theme="0"/>
      <name val="Arial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2" applyNumberFormat="0" applyAlignment="0" applyProtection="0"/>
    <xf numFmtId="0" fontId="8" fillId="4" borderId="1" applyNumberFormat="0" applyAlignment="0" applyProtection="0"/>
    <xf numFmtId="0" fontId="9" fillId="5" borderId="0" applyNumberFormat="0" applyBorder="0" applyAlignment="0" applyProtection="0"/>
    <xf numFmtId="0" fontId="1" fillId="6" borderId="0" applyNumberFormat="0" applyBorder="0" applyAlignment="0" applyProtection="0"/>
  </cellStyleXfs>
  <cellXfs count="15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4" fontId="3" fillId="0" borderId="0" xfId="0" applyNumberFormat="1" applyFont="1" applyAlignment="1"/>
    <xf numFmtId="164" fontId="3" fillId="0" borderId="0" xfId="0" applyNumberFormat="1" applyFont="1" applyAlignment="1"/>
    <xf numFmtId="165" fontId="3" fillId="0" borderId="0" xfId="0" applyNumberFormat="1" applyFont="1" applyAlignment="1"/>
    <xf numFmtId="0" fontId="4" fillId="0" borderId="0" xfId="0" applyFont="1" applyAlignment="1"/>
    <xf numFmtId="9" fontId="0" fillId="0" borderId="0" xfId="0" applyNumberFormat="1" applyFont="1" applyAlignment="1"/>
    <xf numFmtId="0" fontId="5" fillId="2" borderId="0" xfId="1" applyAlignment="1"/>
    <xf numFmtId="0" fontId="6" fillId="3" borderId="0" xfId="2" applyAlignment="1"/>
    <xf numFmtId="0" fontId="9" fillId="5" borderId="0" xfId="5" applyAlignment="1"/>
    <xf numFmtId="0" fontId="8" fillId="4" borderId="1" xfId="4" applyAlignment="1"/>
    <xf numFmtId="9" fontId="8" fillId="4" borderId="1" xfId="4" applyNumberFormat="1" applyAlignment="1"/>
    <xf numFmtId="0" fontId="1" fillId="6" borderId="0" xfId="6" applyAlignment="1"/>
    <xf numFmtId="0" fontId="7" fillId="4" borderId="2" xfId="3" applyAlignment="1"/>
  </cellXfs>
  <cellStyles count="7">
    <cellStyle name="40% — акцент3" xfId="6" builtinId="39"/>
    <cellStyle name="60% — акцент1" xfId="5" builtinId="32"/>
    <cellStyle name="Вывод" xfId="3" builtinId="21"/>
    <cellStyle name="Вычисление" xfId="4" builtinId="22"/>
    <cellStyle name="Нейтральный" xfId="2" builtinId="28"/>
    <cellStyle name="Обычный" xfId="0" builtinId="0"/>
    <cellStyle name="Хороший" xfId="1" builtinId="26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I1:S2" totalsRowShown="0" headerRowDxfId="0">
  <autoFilter ref="I1:S2"/>
  <tableColumns count="11">
    <tableColumn id="1" name="Андреев">
      <calculatedColumnFormula>SUM(W2:Y2)</calculatedColumnFormula>
    </tableColumn>
    <tableColumn id="2" name="Васильев">
      <calculatedColumnFormula>SUM(Z2:AB2)</calculatedColumnFormula>
    </tableColumn>
    <tableColumn id="3" name="Иванов">
      <calculatedColumnFormula>SUM(AC2:AE2)</calculatedColumnFormula>
    </tableColumn>
    <tableColumn id="4" name="Кузнецова">
      <calculatedColumnFormula>SUM(AF2:AH2)</calculatedColumnFormula>
    </tableColumn>
    <tableColumn id="5" name="михайлов">
      <calculatedColumnFormula>SUM(AI2:AK2)</calculatedColumnFormula>
    </tableColumn>
    <tableColumn id="6" name="петрова">
      <calculatedColumnFormula>SUM(AL2:AN2)</calculatedColumnFormula>
    </tableColumn>
    <tableColumn id="7" name="Попов">
      <calculatedColumnFormula>SUM(AO2:AQ2)</calculatedColumnFormula>
    </tableColumn>
    <tableColumn id="8" name="селиванов">
      <calculatedColumnFormula>SUM(AR2:AT2)</calculatedColumnFormula>
    </tableColumn>
    <tableColumn id="9" name="смирнов">
      <calculatedColumnFormula>SUM(AU2:AW2)</calculatedColumnFormula>
    </tableColumn>
    <tableColumn id="10" name="Cоколов">
      <calculatedColumnFormula>SUM(AX2:AZ2)</calculatedColumnFormula>
    </tableColumn>
    <tableColumn id="11" name="Филимонова">
      <calculatedColumnFormula>SUM(BA2:BC2)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F731"/>
  <sheetViews>
    <sheetView tabSelected="1" workbookViewId="0">
      <selection activeCell="I10" sqref="I10"/>
    </sheetView>
  </sheetViews>
  <sheetFormatPr defaultColWidth="14.42578125" defaultRowHeight="15.75" customHeight="1" x14ac:dyDescent="0.2"/>
  <cols>
    <col min="3" max="3" width="17.85546875" customWidth="1"/>
    <col min="20" max="20" width="14.42578125" style="8"/>
    <col min="21" max="21" width="14.42578125" style="9"/>
    <col min="22" max="22" width="14.42578125" style="10"/>
    <col min="23" max="23" width="14.42578125" style="8"/>
    <col min="24" max="24" width="14.42578125" style="9"/>
    <col min="25" max="25" width="14.42578125" style="10"/>
    <col min="26" max="26" width="14.42578125" style="8"/>
    <col min="27" max="27" width="14.42578125" style="9"/>
    <col min="28" max="28" width="14.42578125" style="10"/>
    <col min="29" max="29" width="14.42578125" style="8"/>
    <col min="30" max="30" width="14.42578125" style="13"/>
    <col min="31" max="31" width="14.42578125" style="10"/>
    <col min="32" max="32" width="14.42578125" style="8"/>
    <col min="33" max="33" width="14.42578125" style="9"/>
    <col min="34" max="34" width="14.42578125" style="10"/>
    <col min="35" max="35" width="14.42578125" style="8"/>
    <col min="36" max="36" width="14.42578125" style="9"/>
    <col min="37" max="37" width="14.42578125" style="10"/>
    <col min="38" max="38" width="14.42578125" style="8"/>
    <col min="39" max="39" width="14.42578125" style="9"/>
    <col min="40" max="40" width="14.42578125" style="10"/>
    <col min="41" max="41" width="14.42578125" style="8"/>
    <col min="42" max="42" width="14.42578125" style="9"/>
    <col min="43" max="43" width="14.42578125" style="10"/>
    <col min="44" max="44" width="14.42578125" style="8"/>
    <col min="45" max="45" width="14.42578125" style="9"/>
    <col min="46" max="46" width="14.42578125" style="10"/>
    <col min="47" max="47" width="14.42578125" style="8"/>
    <col min="48" max="48" width="14.42578125" style="9"/>
    <col min="49" max="49" width="14.42578125" style="10"/>
    <col min="50" max="50" width="14.42578125" style="8"/>
    <col min="51" max="51" width="14.42578125" style="9"/>
    <col min="52" max="52" width="14.42578125" style="10"/>
    <col min="53" max="53" width="14.42578125" style="8"/>
    <col min="54" max="54" width="14.42578125" style="9"/>
    <col min="55" max="55" width="14.42578125" style="10"/>
  </cols>
  <sheetData>
    <row r="1" spans="1:58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 t="s">
        <v>5</v>
      </c>
      <c r="H1" s="1" t="s">
        <v>6</v>
      </c>
      <c r="I1" s="6" t="s">
        <v>17</v>
      </c>
      <c r="J1" s="6" t="s">
        <v>21</v>
      </c>
      <c r="K1" s="6" t="s">
        <v>14</v>
      </c>
      <c r="L1" s="6" t="s">
        <v>16</v>
      </c>
      <c r="M1" s="6" t="s">
        <v>27</v>
      </c>
      <c r="N1" s="6" t="s">
        <v>28</v>
      </c>
      <c r="O1" s="6" t="s">
        <v>26</v>
      </c>
      <c r="P1" s="6" t="s">
        <v>29</v>
      </c>
      <c r="Q1" s="6" t="s">
        <v>30</v>
      </c>
      <c r="R1" s="6" t="s">
        <v>31</v>
      </c>
      <c r="S1" s="6" t="s">
        <v>18</v>
      </c>
      <c r="T1" s="8">
        <v>7</v>
      </c>
      <c r="U1" s="9">
        <v>5</v>
      </c>
      <c r="V1" s="10">
        <v>3</v>
      </c>
      <c r="W1" s="14" t="s">
        <v>17</v>
      </c>
      <c r="Z1" s="14" t="s">
        <v>21</v>
      </c>
      <c r="AC1" s="14" t="s">
        <v>14</v>
      </c>
      <c r="AF1" s="14" t="s">
        <v>16</v>
      </c>
      <c r="AI1" s="14" t="s">
        <v>27</v>
      </c>
      <c r="AL1" s="14" t="s">
        <v>28</v>
      </c>
      <c r="AO1" s="14" t="s">
        <v>26</v>
      </c>
      <c r="AR1" s="14" t="s">
        <v>29</v>
      </c>
      <c r="AU1" s="14" t="s">
        <v>30</v>
      </c>
      <c r="AX1" s="14" t="s">
        <v>31</v>
      </c>
      <c r="BA1" s="14" t="s">
        <v>18</v>
      </c>
    </row>
    <row r="2" spans="1:58" ht="15.75" customHeight="1" x14ac:dyDescent="0.25">
      <c r="C2" s="2" t="s">
        <v>7</v>
      </c>
      <c r="I2">
        <f>SUM(W2:Y2)</f>
        <v>2248.7819999999997</v>
      </c>
      <c r="J2">
        <f>SUM(Z2:AB2)</f>
        <v>1037.049</v>
      </c>
      <c r="K2">
        <f>SUM(AC2:AE2)</f>
        <v>5991.4519999999993</v>
      </c>
      <c r="L2">
        <f>SUM(AF2:AH2)</f>
        <v>4496.9501</v>
      </c>
      <c r="M2">
        <f>SUM(AI2:AK2)</f>
        <v>0</v>
      </c>
      <c r="N2">
        <f>SUM(AL2:AN2)</f>
        <v>12553.432400000002</v>
      </c>
      <c r="O2">
        <f>SUM(AO2:AQ2)</f>
        <v>0</v>
      </c>
      <c r="P2">
        <f>SUM(AR2:AT2)</f>
        <v>7053.06</v>
      </c>
      <c r="Q2">
        <f>SUM(AU2:AW2)</f>
        <v>4309.6419999999998</v>
      </c>
      <c r="R2">
        <f>SUM(AX2:AZ2)</f>
        <v>5061.3090000000011</v>
      </c>
      <c r="S2">
        <f>SUM(BA2:BC2)</f>
        <v>2317.9578999999999</v>
      </c>
      <c r="T2" s="8">
        <f>SUM(I2:S2)</f>
        <v>45069.634400000003</v>
      </c>
      <c r="V2" s="10">
        <f>SUM(W2:BC2)</f>
        <v>45069.634400000003</v>
      </c>
      <c r="W2" s="11">
        <f>SUM(W4:W259)</f>
        <v>0</v>
      </c>
      <c r="X2" s="11">
        <f t="shared" ref="X2:BC2" si="0">SUM(X4:X259)</f>
        <v>0</v>
      </c>
      <c r="Y2" s="11">
        <f>SUM(Y4:Y259)</f>
        <v>2248.7819999999997</v>
      </c>
      <c r="Z2" s="11">
        <f t="shared" si="0"/>
        <v>187.50900000000001</v>
      </c>
      <c r="AA2" s="11">
        <f t="shared" si="0"/>
        <v>0</v>
      </c>
      <c r="AB2" s="11">
        <f t="shared" si="0"/>
        <v>849.54</v>
      </c>
      <c r="AC2" s="11">
        <f t="shared" si="0"/>
        <v>0</v>
      </c>
      <c r="AD2" s="11">
        <f t="shared" si="0"/>
        <v>3742.67</v>
      </c>
      <c r="AE2" s="11">
        <f t="shared" si="0"/>
        <v>2248.7819999999997</v>
      </c>
      <c r="AF2" s="11">
        <f t="shared" si="0"/>
        <v>0</v>
      </c>
      <c r="AG2" s="11">
        <f t="shared" si="0"/>
        <v>631.98800000000006</v>
      </c>
      <c r="AH2" s="11">
        <f t="shared" si="0"/>
        <v>3864.9621000000002</v>
      </c>
      <c r="AI2" s="11">
        <f t="shared" si="0"/>
        <v>0</v>
      </c>
      <c r="AJ2" s="11">
        <f t="shared" si="0"/>
        <v>0</v>
      </c>
      <c r="AK2" s="11">
        <f t="shared" si="0"/>
        <v>0</v>
      </c>
      <c r="AL2" s="11">
        <f t="shared" si="0"/>
        <v>2877.4479999999999</v>
      </c>
      <c r="AM2" s="11">
        <f t="shared" si="0"/>
        <v>4072.54</v>
      </c>
      <c r="AN2" s="11">
        <f t="shared" si="0"/>
        <v>5603.4444000000012</v>
      </c>
      <c r="AO2" s="11">
        <f t="shared" si="0"/>
        <v>0</v>
      </c>
      <c r="AP2" s="11">
        <f t="shared" si="0"/>
        <v>0</v>
      </c>
      <c r="AQ2" s="11">
        <f t="shared" si="0"/>
        <v>0</v>
      </c>
      <c r="AR2" s="11">
        <f t="shared" si="0"/>
        <v>4336.9130000000005</v>
      </c>
      <c r="AS2" s="11">
        <f t="shared" si="0"/>
        <v>1755.3700000000001</v>
      </c>
      <c r="AT2" s="11">
        <f t="shared" si="0"/>
        <v>960.77700000000004</v>
      </c>
      <c r="AU2" s="11">
        <f t="shared" si="0"/>
        <v>213.75900000000001</v>
      </c>
      <c r="AV2" s="11">
        <f t="shared" si="0"/>
        <v>1755.3700000000001</v>
      </c>
      <c r="AW2" s="11">
        <f t="shared" si="0"/>
        <v>2340.5129999999999</v>
      </c>
      <c r="AX2" s="11">
        <f t="shared" si="0"/>
        <v>213.75900000000001</v>
      </c>
      <c r="AY2" s="11">
        <f t="shared" si="0"/>
        <v>4847.5500000000011</v>
      </c>
      <c r="AZ2" s="11">
        <f t="shared" si="0"/>
        <v>0</v>
      </c>
      <c r="BA2" s="11">
        <f t="shared" si="0"/>
        <v>727.46800000000007</v>
      </c>
      <c r="BB2" s="11">
        <f t="shared" si="0"/>
        <v>0</v>
      </c>
      <c r="BC2" s="11">
        <f t="shared" si="0"/>
        <v>1590.4898999999998</v>
      </c>
    </row>
    <row r="3" spans="1:58" ht="15.75" customHeight="1" x14ac:dyDescent="0.25">
      <c r="A3" s="2">
        <v>6</v>
      </c>
      <c r="B3" s="3">
        <v>11693.7</v>
      </c>
      <c r="C3" s="2" t="s">
        <v>8</v>
      </c>
      <c r="D3" s="2" t="s">
        <v>9</v>
      </c>
      <c r="E3" s="2" t="s">
        <v>9</v>
      </c>
      <c r="G3" s="2" t="s">
        <v>9</v>
      </c>
      <c r="H3" s="2" t="s">
        <v>9</v>
      </c>
      <c r="W3" s="12">
        <v>7.0000000000000007E-2</v>
      </c>
      <c r="X3" s="12">
        <v>0.05</v>
      </c>
      <c r="Y3" s="12">
        <v>0.03</v>
      </c>
      <c r="Z3" s="12">
        <v>7.0000000000000007E-2</v>
      </c>
      <c r="AA3" s="12">
        <v>0.05</v>
      </c>
      <c r="AB3" s="12">
        <v>0.03</v>
      </c>
      <c r="AC3" s="12">
        <v>7.0000000000000007E-2</v>
      </c>
      <c r="AD3" s="12">
        <v>0.05</v>
      </c>
      <c r="AE3" s="12">
        <v>0.03</v>
      </c>
      <c r="AF3" s="12">
        <v>7.0000000000000007E-2</v>
      </c>
      <c r="AG3" s="12">
        <v>0.05</v>
      </c>
      <c r="AH3" s="12">
        <v>0.03</v>
      </c>
      <c r="AI3" s="12">
        <v>7.0000000000000007E-2</v>
      </c>
      <c r="AJ3" s="12">
        <v>0.05</v>
      </c>
      <c r="AK3" s="12">
        <v>0.03</v>
      </c>
      <c r="AL3" s="12">
        <v>7.0000000000000007E-2</v>
      </c>
      <c r="AM3" s="12">
        <v>0.05</v>
      </c>
      <c r="AN3" s="12">
        <v>0.03</v>
      </c>
      <c r="AO3" s="12">
        <v>7.0000000000000007E-2</v>
      </c>
      <c r="AP3" s="12">
        <v>0.05</v>
      </c>
      <c r="AQ3" s="12">
        <v>0.03</v>
      </c>
      <c r="AR3" s="12">
        <v>7.0000000000000007E-2</v>
      </c>
      <c r="AS3" s="12">
        <v>0.05</v>
      </c>
      <c r="AT3" s="12">
        <v>0.03</v>
      </c>
      <c r="AU3" s="12">
        <v>7.0000000000000007E-2</v>
      </c>
      <c r="AV3" s="12">
        <v>0.05</v>
      </c>
      <c r="AW3" s="12">
        <v>0.03</v>
      </c>
      <c r="AX3" s="12">
        <v>7.0000000000000007E-2</v>
      </c>
      <c r="AY3" s="12">
        <v>0.05</v>
      </c>
      <c r="AZ3" s="12">
        <v>0.03</v>
      </c>
      <c r="BA3" s="12">
        <v>7.0000000000000007E-2</v>
      </c>
      <c r="BB3" s="12">
        <v>0.05</v>
      </c>
      <c r="BC3" s="12">
        <v>0.03</v>
      </c>
      <c r="BD3" s="7"/>
      <c r="BE3" s="7"/>
      <c r="BF3" s="7"/>
    </row>
    <row r="4" spans="1:58" ht="15.75" customHeight="1" x14ac:dyDescent="0.2">
      <c r="A4" s="2">
        <v>14</v>
      </c>
      <c r="B4" s="3">
        <v>5452.7</v>
      </c>
      <c r="C4" s="2" t="s">
        <v>10</v>
      </c>
      <c r="D4" s="2" t="s">
        <v>11</v>
      </c>
      <c r="E4" s="2" t="s">
        <v>12</v>
      </c>
      <c r="G4" s="2" t="s">
        <v>13</v>
      </c>
      <c r="H4" s="4">
        <v>44403</v>
      </c>
      <c r="I4">
        <f>IF((D4=$D$10),1,0)</f>
        <v>0</v>
      </c>
      <c r="J4">
        <f>IF(($D4=$D$55),1,0)</f>
        <v>0</v>
      </c>
      <c r="K4">
        <f>IF(($D4=$D$6),1,0)</f>
        <v>0</v>
      </c>
      <c r="L4">
        <f>IF(($D4=$D$8),1,0)</f>
        <v>0</v>
      </c>
      <c r="M4">
        <f>IF(($D4=$D$638),1,0)</f>
        <v>0</v>
      </c>
      <c r="N4">
        <f>IF(($D4=$D$4),1,0)</f>
        <v>1</v>
      </c>
      <c r="O4">
        <f>IF(($D4=$O$1),1,0)</f>
        <v>0</v>
      </c>
      <c r="P4">
        <f>IF(($D4=$D$20),1,0)</f>
        <v>0</v>
      </c>
      <c r="Q4">
        <f>IF(($D4=$D$22),1,0)</f>
        <v>0</v>
      </c>
      <c r="R4">
        <f>IF(($D4=$R$1),1,0)</f>
        <v>0</v>
      </c>
      <c r="S4">
        <f>IF(($D4=$S$1),1,0)</f>
        <v>0</v>
      </c>
      <c r="T4" s="8">
        <f>IF(AND(C4=$C$4,E4=$E$4,MONTH(H4)&gt;=7),1,0)</f>
        <v>1</v>
      </c>
      <c r="U4" s="9">
        <f>IF(AND(B4&gt;10000,C4&lt;&gt;$C$128,MONTH(H4)&gt;=7),1,0)</f>
        <v>0</v>
      </c>
      <c r="V4" s="10">
        <f>IF(AND(B4&lt;10000,C4&lt;&gt;$C$128,MONTH(H4)&gt;=7,T4=0),1,0)</f>
        <v>0</v>
      </c>
      <c r="W4" s="8">
        <f>I4*$T4*$B4*0.07</f>
        <v>0</v>
      </c>
      <c r="X4" s="9">
        <f>J4*$U4*$B4*0.05</f>
        <v>0</v>
      </c>
      <c r="Y4" s="10">
        <f>K4*$V4*$B4*0.03</f>
        <v>0</v>
      </c>
      <c r="Z4" s="8">
        <f>J4*$T4*$B4*0.07</f>
        <v>0</v>
      </c>
      <c r="AA4" s="9">
        <f>J4*$U4*$B4*0.05</f>
        <v>0</v>
      </c>
      <c r="AB4" s="10">
        <f>J4*$V4*$B4*0.03</f>
        <v>0</v>
      </c>
      <c r="AC4" s="8">
        <f>K4*$T4*$B4*0.07</f>
        <v>0</v>
      </c>
      <c r="AD4" s="13">
        <f>K4*$U4*$B4*0.05</f>
        <v>0</v>
      </c>
      <c r="AE4" s="10">
        <f>K4*$V4*$B4*0.03</f>
        <v>0</v>
      </c>
      <c r="AF4" s="8">
        <f>L4*$T4*$B4*0.07</f>
        <v>0</v>
      </c>
      <c r="AG4" s="9">
        <f>L4*$U4*$B4*0.05</f>
        <v>0</v>
      </c>
      <c r="AH4" s="10">
        <f>L4*$V4*$B4*0.03</f>
        <v>0</v>
      </c>
      <c r="AI4" s="8">
        <f>M4*$T4*$B4*0.07</f>
        <v>0</v>
      </c>
      <c r="AJ4" s="9">
        <f>M4*$U4*$B4*0.05</f>
        <v>0</v>
      </c>
      <c r="AK4" s="10">
        <f>M4*$V4*$B4*0.03</f>
        <v>0</v>
      </c>
      <c r="AL4" s="8">
        <f>N4*$T4*$B4*0.07</f>
        <v>381.68900000000002</v>
      </c>
      <c r="AM4" s="9">
        <f>N4*$U4*$B4*0.05</f>
        <v>0</v>
      </c>
      <c r="AN4" s="10">
        <f>N4*$V4*$B4*0.03</f>
        <v>0</v>
      </c>
      <c r="AO4" s="8">
        <f>O4*$T4*$B4*0.07</f>
        <v>0</v>
      </c>
      <c r="AP4" s="9">
        <f>O4*$U4*$B4*0.05</f>
        <v>0</v>
      </c>
      <c r="AQ4" s="10">
        <f>O4*$V4*$B4*0.03</f>
        <v>0</v>
      </c>
      <c r="AR4" s="8">
        <f>P4*$T4*$B4*0.07</f>
        <v>0</v>
      </c>
      <c r="AS4" s="9">
        <f>P4*$U4*$B4*0.05</f>
        <v>0</v>
      </c>
      <c r="AT4" s="10">
        <f>P4*$V4*$B4*0.03</f>
        <v>0</v>
      </c>
      <c r="AU4" s="8">
        <f>Q4*$T4*$B4*0.07</f>
        <v>0</v>
      </c>
      <c r="AV4" s="9">
        <f>P4*$U4*$B4*0.05</f>
        <v>0</v>
      </c>
      <c r="AW4" s="10">
        <f>Q4*$V4*$B4*0.03</f>
        <v>0</v>
      </c>
      <c r="AX4" s="8">
        <f>Q4*$T4*$B4*0.07</f>
        <v>0</v>
      </c>
      <c r="AY4" s="9">
        <f>Q4*$U4*$B4*0.05</f>
        <v>0</v>
      </c>
      <c r="AZ4" s="10">
        <f>R4*$V4*$B4*0.03</f>
        <v>0</v>
      </c>
      <c r="BA4" s="8">
        <f>S4*$T4*$B4*0.07</f>
        <v>0</v>
      </c>
      <c r="BB4" s="9">
        <f>S4*$U4*$B4*0.05</f>
        <v>0</v>
      </c>
      <c r="BC4" s="10">
        <f>S4*$V4*$B4*0.03</f>
        <v>0</v>
      </c>
    </row>
    <row r="5" spans="1:58" ht="15.75" customHeight="1" x14ac:dyDescent="0.2">
      <c r="A5" s="2">
        <v>15</v>
      </c>
      <c r="B5" s="3">
        <v>13991.7</v>
      </c>
      <c r="C5" s="2" t="s">
        <v>10</v>
      </c>
      <c r="D5" s="2" t="s">
        <v>14</v>
      </c>
      <c r="E5" s="2" t="s">
        <v>15</v>
      </c>
      <c r="G5" s="2" t="s">
        <v>13</v>
      </c>
      <c r="H5" s="4">
        <v>44355</v>
      </c>
      <c r="I5">
        <f t="shared" ref="I5:I68" si="1">IF((D5=$D$10),1,0)</f>
        <v>0</v>
      </c>
      <c r="J5">
        <f t="shared" ref="J5:J68" si="2">IF(($D5=$D$55),1,0)</f>
        <v>0</v>
      </c>
      <c r="K5">
        <f t="shared" ref="K5:K68" si="3">IF(($D5=$D$6),1,0)</f>
        <v>1</v>
      </c>
      <c r="L5">
        <f t="shared" ref="L5:L68" si="4">IF(($D5=$D$8),1,0)</f>
        <v>0</v>
      </c>
      <c r="M5">
        <f t="shared" ref="M5:M68" si="5">IF(($D5=$D$638),1,0)</f>
        <v>0</v>
      </c>
      <c r="N5">
        <f t="shared" ref="N5:N68" si="6">IF(($D5=$D$4),1,0)</f>
        <v>0</v>
      </c>
      <c r="O5">
        <f t="shared" ref="O5:O68" si="7">IF(($D5=$O$1),1,0)</f>
        <v>0</v>
      </c>
      <c r="P5">
        <f t="shared" ref="P5:P68" si="8">IF(($D5=$D$20),1,0)</f>
        <v>0</v>
      </c>
      <c r="Q5">
        <f t="shared" ref="Q5:Q68" si="9">IF(($D5=$D$22),1,0)</f>
        <v>0</v>
      </c>
      <c r="R5">
        <f t="shared" ref="R5:R68" si="10">IF(($D5=$R$1),1,0)</f>
        <v>0</v>
      </c>
      <c r="S5">
        <f t="shared" ref="S5:S68" si="11">IF(($D5=$S$1),1,0)</f>
        <v>0</v>
      </c>
      <c r="T5" s="8">
        <f>IF(AND(C5=$C$4,E5=$E$4,MONTH(H5)&gt;=7),1,0)</f>
        <v>0</v>
      </c>
      <c r="U5" s="9">
        <f>IF(AND(B5&gt;10000,C5&lt;&gt;$C$128,MONTH(H5)&gt;=7),1,0)</f>
        <v>0</v>
      </c>
      <c r="V5" s="10">
        <f>IF(AND(B5&lt;10000,C5&lt;&gt;$C$128,MONTH(H5)&gt;=7,T5=0),1,0)</f>
        <v>0</v>
      </c>
      <c r="W5" s="8">
        <f>I5*$T5*$B5*0.07</f>
        <v>0</v>
      </c>
      <c r="X5" s="9">
        <f>J5*$U5*$B5*0.05</f>
        <v>0</v>
      </c>
      <c r="Y5" s="10">
        <f>K5*$V5*$B5*0.03</f>
        <v>0</v>
      </c>
      <c r="Z5" s="8">
        <f>J5*$T5*$B5*0.07</f>
        <v>0</v>
      </c>
      <c r="AA5" s="9">
        <f>J5*$U5*$B5*0.05</f>
        <v>0</v>
      </c>
      <c r="AB5" s="10">
        <f>J5*$V5*$B5*0.03</f>
        <v>0</v>
      </c>
      <c r="AC5" s="8">
        <f>K5*$T5*$B5*0.07</f>
        <v>0</v>
      </c>
      <c r="AD5" s="13">
        <f>K5*$U5*$B5*0.05</f>
        <v>0</v>
      </c>
      <c r="AE5" s="10">
        <f>K5*$V5*$B5*0.03</f>
        <v>0</v>
      </c>
      <c r="AF5" s="8">
        <f>L5*$T5*$B5*0.07</f>
        <v>0</v>
      </c>
      <c r="AG5" s="9">
        <f>L5*$U5*$B5*0.05</f>
        <v>0</v>
      </c>
      <c r="AH5" s="10">
        <f>L5*$V5*$B5*0.03</f>
        <v>0</v>
      </c>
      <c r="AI5" s="8">
        <f>M5*$T5*$B5*0.07</f>
        <v>0</v>
      </c>
      <c r="AJ5" s="9">
        <f>M5*$U5*$B5*0.05</f>
        <v>0</v>
      </c>
      <c r="AK5" s="10">
        <f>M5*$V5*$B5*0.03</f>
        <v>0</v>
      </c>
      <c r="AL5" s="8">
        <f>N5*$T5*$B5*0.07</f>
        <v>0</v>
      </c>
      <c r="AM5" s="9">
        <f>N5*$U5*$B5*0.05</f>
        <v>0</v>
      </c>
      <c r="AN5" s="10">
        <f>N5*$V5*$B5*0.03</f>
        <v>0</v>
      </c>
      <c r="AO5" s="8">
        <f>O5*$T5*$B5*0.07</f>
        <v>0</v>
      </c>
      <c r="AP5" s="9">
        <f>O5*$U5*$B5*0.05</f>
        <v>0</v>
      </c>
      <c r="AQ5" s="10">
        <f>O5*$V5*$B5*0.03</f>
        <v>0</v>
      </c>
      <c r="AR5" s="8">
        <f>P5*$T5*$B5*0.07</f>
        <v>0</v>
      </c>
      <c r="AS5" s="9">
        <f>P5*$U5*$B5*0.05</f>
        <v>0</v>
      </c>
      <c r="AT5" s="10">
        <f>P5*$V5*$B5*0.03</f>
        <v>0</v>
      </c>
      <c r="AU5" s="8">
        <f>Q5*$T5*$B5*0.07</f>
        <v>0</v>
      </c>
      <c r="AV5" s="9">
        <f>P5*$U5*$B5*0.05</f>
        <v>0</v>
      </c>
      <c r="AW5" s="10">
        <f>Q5*$V5*$B5*0.03</f>
        <v>0</v>
      </c>
      <c r="AX5" s="8">
        <f>Q5*$T5*$B5*0.07</f>
        <v>0</v>
      </c>
      <c r="AY5" s="9">
        <f>Q5*$U5*$B5*0.05</f>
        <v>0</v>
      </c>
      <c r="AZ5" s="10">
        <f>R5*$V5*$B5*0.03</f>
        <v>0</v>
      </c>
      <c r="BA5" s="8">
        <f>S5*$T5*$B5*0.07</f>
        <v>0</v>
      </c>
      <c r="BB5" s="9">
        <f>S5*$U5*$B5*0.05</f>
        <v>0</v>
      </c>
      <c r="BC5" s="10">
        <f>S5*$V5*$B5*0.03</f>
        <v>0</v>
      </c>
    </row>
    <row r="6" spans="1:58" ht="15.75" customHeight="1" x14ac:dyDescent="0.2">
      <c r="A6" s="2">
        <v>16</v>
      </c>
      <c r="B6" s="2">
        <v>719.7</v>
      </c>
      <c r="C6" s="2" t="s">
        <v>10</v>
      </c>
      <c r="D6" s="2" t="s">
        <v>14</v>
      </c>
      <c r="E6" s="2" t="s">
        <v>15</v>
      </c>
      <c r="G6" s="2" t="s">
        <v>13</v>
      </c>
      <c r="H6" s="4">
        <v>44355</v>
      </c>
      <c r="I6">
        <f t="shared" si="1"/>
        <v>0</v>
      </c>
      <c r="J6">
        <f t="shared" si="2"/>
        <v>0</v>
      </c>
      <c r="K6">
        <f t="shared" si="3"/>
        <v>1</v>
      </c>
      <c r="L6">
        <f t="shared" si="4"/>
        <v>0</v>
      </c>
      <c r="M6">
        <f t="shared" si="5"/>
        <v>0</v>
      </c>
      <c r="N6">
        <f t="shared" si="6"/>
        <v>0</v>
      </c>
      <c r="O6">
        <f t="shared" si="7"/>
        <v>0</v>
      </c>
      <c r="P6">
        <f t="shared" si="8"/>
        <v>0</v>
      </c>
      <c r="Q6">
        <f t="shared" si="9"/>
        <v>0</v>
      </c>
      <c r="R6">
        <f t="shared" si="10"/>
        <v>0</v>
      </c>
      <c r="S6">
        <f t="shared" si="11"/>
        <v>0</v>
      </c>
      <c r="T6" s="8">
        <f>IF(AND(C6=$C$4,E6=$E$4,MONTH(H6)&gt;=7),1,0)</f>
        <v>0</v>
      </c>
      <c r="U6" s="9">
        <f>IF(AND(B6&gt;10000,C6&lt;&gt;$C$128,MONTH(H6)&gt;=7),1,0)</f>
        <v>0</v>
      </c>
      <c r="V6" s="10">
        <f>IF(AND(B6&lt;10000,C6&lt;&gt;$C$128,MONTH(H6)&gt;=7,T6=0),1,0)</f>
        <v>0</v>
      </c>
      <c r="W6" s="8">
        <f>I6*$T6*$B6*0.07</f>
        <v>0</v>
      </c>
      <c r="X6" s="9">
        <f>J6*$U6*$B6*0.05</f>
        <v>0</v>
      </c>
      <c r="Y6" s="10">
        <f>K6*$V6*$B6*0.03</f>
        <v>0</v>
      </c>
      <c r="Z6" s="8">
        <f>J6*$T6*$B6*0.07</f>
        <v>0</v>
      </c>
      <c r="AA6" s="9">
        <f>J6*$U6*$B6*0.05</f>
        <v>0</v>
      </c>
      <c r="AB6" s="10">
        <f>J6*$V6*$B6*0.03</f>
        <v>0</v>
      </c>
      <c r="AC6" s="8">
        <f>K6*$T6*$B6*0.07</f>
        <v>0</v>
      </c>
      <c r="AD6" s="13">
        <f>K6*$U6*$B6*0.05</f>
        <v>0</v>
      </c>
      <c r="AE6" s="10">
        <f>K6*$V6*$B6*0.03</f>
        <v>0</v>
      </c>
      <c r="AF6" s="8">
        <f>L6*$T6*$B6*0.07</f>
        <v>0</v>
      </c>
      <c r="AG6" s="9">
        <f>L6*$U6*$B6*0.05</f>
        <v>0</v>
      </c>
      <c r="AH6" s="10">
        <f>L6*$V6*$B6*0.03</f>
        <v>0</v>
      </c>
      <c r="AI6" s="8">
        <f>M6*$T6*$B6*0.07</f>
        <v>0</v>
      </c>
      <c r="AJ6" s="9">
        <f>M6*$U6*$B6*0.05</f>
        <v>0</v>
      </c>
      <c r="AK6" s="10">
        <f>M6*$V6*$B6*0.03</f>
        <v>0</v>
      </c>
      <c r="AL6" s="8">
        <f>N6*$T6*$B6*0.07</f>
        <v>0</v>
      </c>
      <c r="AM6" s="9">
        <f>N6*$U6*$B6*0.05</f>
        <v>0</v>
      </c>
      <c r="AN6" s="10">
        <f>N6*$V6*$B6*0.03</f>
        <v>0</v>
      </c>
      <c r="AO6" s="8">
        <f>O6*$T6*$B6*0.07</f>
        <v>0</v>
      </c>
      <c r="AP6" s="9">
        <f>O6*$U6*$B6*0.05</f>
        <v>0</v>
      </c>
      <c r="AQ6" s="10">
        <f>O6*$V6*$B6*0.03</f>
        <v>0</v>
      </c>
      <c r="AR6" s="8">
        <f>P6*$T6*$B6*0.07</f>
        <v>0</v>
      </c>
      <c r="AS6" s="9">
        <f>P6*$U6*$B6*0.05</f>
        <v>0</v>
      </c>
      <c r="AT6" s="10">
        <f>P6*$V6*$B6*0.03</f>
        <v>0</v>
      </c>
      <c r="AU6" s="8">
        <f>Q6*$T6*$B6*0.07</f>
        <v>0</v>
      </c>
      <c r="AV6" s="9">
        <f>P6*$U6*$B6*0.05</f>
        <v>0</v>
      </c>
      <c r="AW6" s="10">
        <f>Q6*$V6*$B6*0.03</f>
        <v>0</v>
      </c>
      <c r="AX6" s="8">
        <f>Q6*$T6*$B6*0.07</f>
        <v>0</v>
      </c>
      <c r="AY6" s="9">
        <f>Q6*$U6*$B6*0.05</f>
        <v>0</v>
      </c>
      <c r="AZ6" s="10">
        <f>R6*$V6*$B6*0.03</f>
        <v>0</v>
      </c>
      <c r="BA6" s="8">
        <f>S6*$T6*$B6*0.07</f>
        <v>0</v>
      </c>
      <c r="BB6" s="9">
        <f>S6*$U6*$B6*0.05</f>
        <v>0</v>
      </c>
      <c r="BC6" s="10">
        <f>S6*$V6*$B6*0.03</f>
        <v>0</v>
      </c>
    </row>
    <row r="7" spans="1:58" ht="15.75" customHeight="1" x14ac:dyDescent="0.2">
      <c r="A7" s="2">
        <v>18</v>
      </c>
      <c r="B7" s="3">
        <v>4253.7</v>
      </c>
      <c r="C7" s="2" t="s">
        <v>10</v>
      </c>
      <c r="D7" s="2" t="s">
        <v>14</v>
      </c>
      <c r="E7" s="2" t="s">
        <v>15</v>
      </c>
      <c r="G7" s="2" t="s">
        <v>13</v>
      </c>
      <c r="H7" s="4">
        <v>44384</v>
      </c>
      <c r="I7">
        <f t="shared" si="1"/>
        <v>0</v>
      </c>
      <c r="J7">
        <f t="shared" si="2"/>
        <v>0</v>
      </c>
      <c r="K7">
        <f t="shared" si="3"/>
        <v>1</v>
      </c>
      <c r="L7">
        <f t="shared" si="4"/>
        <v>0</v>
      </c>
      <c r="M7">
        <f t="shared" si="5"/>
        <v>0</v>
      </c>
      <c r="N7">
        <f t="shared" si="6"/>
        <v>0</v>
      </c>
      <c r="O7">
        <f t="shared" si="7"/>
        <v>0</v>
      </c>
      <c r="P7">
        <f t="shared" si="8"/>
        <v>0</v>
      </c>
      <c r="Q7">
        <f t="shared" si="9"/>
        <v>0</v>
      </c>
      <c r="R7">
        <f t="shared" si="10"/>
        <v>0</v>
      </c>
      <c r="S7">
        <f t="shared" si="11"/>
        <v>0</v>
      </c>
      <c r="T7" s="8">
        <f>IF(AND(C7=$C$4,E7=$E$4,MONTH(H7)&gt;=7),1,0)</f>
        <v>0</v>
      </c>
      <c r="U7" s="9">
        <f>IF(AND(B7&gt;10000,C7&lt;&gt;$C$128,MONTH(H7)&gt;=7),1,0)</f>
        <v>0</v>
      </c>
      <c r="V7" s="10">
        <f>IF(AND(B7&lt;10000,C7&lt;&gt;$C$128,MONTH(H7)&gt;=7,T7=0),1,0)</f>
        <v>1</v>
      </c>
      <c r="W7" s="8">
        <f>I7*$T7*$B7*0.07</f>
        <v>0</v>
      </c>
      <c r="X7" s="9">
        <f>J7*$U7*$B7*0.05</f>
        <v>0</v>
      </c>
      <c r="Y7" s="10">
        <f>K7*$V7*$B7*0.03</f>
        <v>127.61099999999999</v>
      </c>
      <c r="Z7" s="8">
        <f>J7*$T7*$B7*0.07</f>
        <v>0</v>
      </c>
      <c r="AA7" s="9">
        <f>J7*$U7*$B7*0.05</f>
        <v>0</v>
      </c>
      <c r="AB7" s="10">
        <f>J7*$V7*$B7*0.03</f>
        <v>0</v>
      </c>
      <c r="AC7" s="8">
        <f>K7*$T7*$B7*0.07</f>
        <v>0</v>
      </c>
      <c r="AD7" s="13">
        <f>K7*$U7*$B7*0.05</f>
        <v>0</v>
      </c>
      <c r="AE7" s="10">
        <f>K7*$V7*$B7*0.03</f>
        <v>127.61099999999999</v>
      </c>
      <c r="AF7" s="8">
        <f>L7*$T7*$B7*0.07</f>
        <v>0</v>
      </c>
      <c r="AG7" s="9">
        <f>L7*$U7*$B7*0.05</f>
        <v>0</v>
      </c>
      <c r="AH7" s="10">
        <f>L7*$V7*$B7*0.03</f>
        <v>0</v>
      </c>
      <c r="AI7" s="8">
        <f>M7*$T7*$B7*0.07</f>
        <v>0</v>
      </c>
      <c r="AJ7" s="9">
        <f>M7*$U7*$B7*0.05</f>
        <v>0</v>
      </c>
      <c r="AK7" s="10">
        <f>M7*$V7*$B7*0.03</f>
        <v>0</v>
      </c>
      <c r="AL7" s="8">
        <f>N7*$T7*$B7*0.07</f>
        <v>0</v>
      </c>
      <c r="AM7" s="9">
        <f>N7*$U7*$B7*0.05</f>
        <v>0</v>
      </c>
      <c r="AN7" s="10">
        <f>N7*$V7*$B7*0.03</f>
        <v>0</v>
      </c>
      <c r="AO7" s="8">
        <f>O7*$T7*$B7*0.07</f>
        <v>0</v>
      </c>
      <c r="AP7" s="9">
        <f>O7*$U7*$B7*0.05</f>
        <v>0</v>
      </c>
      <c r="AQ7" s="10">
        <f>O7*$V7*$B7*0.03</f>
        <v>0</v>
      </c>
      <c r="AR7" s="8">
        <f>P7*$T7*$B7*0.07</f>
        <v>0</v>
      </c>
      <c r="AS7" s="9">
        <f>P7*$U7*$B7*0.05</f>
        <v>0</v>
      </c>
      <c r="AT7" s="10">
        <f>P7*$V7*$B7*0.03</f>
        <v>0</v>
      </c>
      <c r="AU7" s="8">
        <f>Q7*$T7*$B7*0.07</f>
        <v>0</v>
      </c>
      <c r="AV7" s="9">
        <f>P7*$U7*$B7*0.05</f>
        <v>0</v>
      </c>
      <c r="AW7" s="10">
        <f>Q7*$V7*$B7*0.03</f>
        <v>0</v>
      </c>
      <c r="AX7" s="8">
        <f>Q7*$T7*$B7*0.07</f>
        <v>0</v>
      </c>
      <c r="AY7" s="9">
        <f>Q7*$U7*$B7*0.05</f>
        <v>0</v>
      </c>
      <c r="AZ7" s="10">
        <f>R7*$V7*$B7*0.03</f>
        <v>0</v>
      </c>
      <c r="BA7" s="8">
        <f>S7*$T7*$B7*0.07</f>
        <v>0</v>
      </c>
      <c r="BB7" s="9">
        <f>S7*$U7*$B7*0.05</f>
        <v>0</v>
      </c>
      <c r="BC7" s="10">
        <f>S7*$V7*$B7*0.03</f>
        <v>0</v>
      </c>
    </row>
    <row r="8" spans="1:58" ht="15.75" customHeight="1" x14ac:dyDescent="0.2">
      <c r="A8" s="2">
        <v>20</v>
      </c>
      <c r="B8" s="3">
        <v>5796.7</v>
      </c>
      <c r="C8" s="2" t="s">
        <v>10</v>
      </c>
      <c r="D8" s="2" t="s">
        <v>16</v>
      </c>
      <c r="E8" s="2" t="s">
        <v>15</v>
      </c>
      <c r="G8" s="2" t="s">
        <v>13</v>
      </c>
      <c r="H8" s="4">
        <v>44392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1</v>
      </c>
      <c r="M8">
        <f t="shared" si="5"/>
        <v>0</v>
      </c>
      <c r="N8">
        <f t="shared" si="6"/>
        <v>0</v>
      </c>
      <c r="O8">
        <f t="shared" si="7"/>
        <v>0</v>
      </c>
      <c r="P8">
        <f t="shared" si="8"/>
        <v>0</v>
      </c>
      <c r="Q8">
        <f t="shared" si="9"/>
        <v>0</v>
      </c>
      <c r="R8">
        <f t="shared" si="10"/>
        <v>0</v>
      </c>
      <c r="S8">
        <f t="shared" si="11"/>
        <v>0</v>
      </c>
      <c r="T8" s="8">
        <f>IF(AND(C8=$C$4,E8=$E$4,MONTH(H8)&gt;=7),1,0)</f>
        <v>0</v>
      </c>
      <c r="U8" s="9">
        <f>IF(AND(B8&gt;10000,C8&lt;&gt;$C$128,MONTH(H8)&gt;=7),1,0)</f>
        <v>0</v>
      </c>
      <c r="V8" s="10">
        <f>IF(AND(B8&lt;10000,C8&lt;&gt;$C$128,MONTH(H8)&gt;=7,T8=0),1,0)</f>
        <v>1</v>
      </c>
      <c r="W8" s="8">
        <f>I8*$T8*$B8*0.07</f>
        <v>0</v>
      </c>
      <c r="X8" s="9">
        <f>J8*$U8*$B8*0.05</f>
        <v>0</v>
      </c>
      <c r="Y8" s="10">
        <f>K8*$V8*$B8*0.03</f>
        <v>0</v>
      </c>
      <c r="Z8" s="8">
        <f>J8*$T8*$B8*0.07</f>
        <v>0</v>
      </c>
      <c r="AA8" s="9">
        <f>J8*$U8*$B8*0.05</f>
        <v>0</v>
      </c>
      <c r="AB8" s="10">
        <f>J8*$V8*$B8*0.03</f>
        <v>0</v>
      </c>
      <c r="AC8" s="8">
        <f>K8*$T8*$B8*0.07</f>
        <v>0</v>
      </c>
      <c r="AD8" s="13">
        <f>K8*$U8*$B8*0.05</f>
        <v>0</v>
      </c>
      <c r="AE8" s="10">
        <f>K8*$V8*$B8*0.03</f>
        <v>0</v>
      </c>
      <c r="AF8" s="8">
        <f>L8*$T8*$B8*0.07</f>
        <v>0</v>
      </c>
      <c r="AG8" s="9">
        <f>L8*$U8*$B8*0.05</f>
        <v>0</v>
      </c>
      <c r="AH8" s="10">
        <f>L8*$V8*$B8*0.03</f>
        <v>173.90099999999998</v>
      </c>
      <c r="AI8" s="8">
        <f>M8*$T8*$B8*0.07</f>
        <v>0</v>
      </c>
      <c r="AJ8" s="9">
        <f>M8*$U8*$B8*0.05</f>
        <v>0</v>
      </c>
      <c r="AK8" s="10">
        <f>M8*$V8*$B8*0.03</f>
        <v>0</v>
      </c>
      <c r="AL8" s="8">
        <f>N8*$T8*$B8*0.07</f>
        <v>0</v>
      </c>
      <c r="AM8" s="9">
        <f>N8*$U8*$B8*0.05</f>
        <v>0</v>
      </c>
      <c r="AN8" s="10">
        <f>N8*$V8*$B8*0.03</f>
        <v>0</v>
      </c>
      <c r="AO8" s="8">
        <f>O8*$T8*$B8*0.07</f>
        <v>0</v>
      </c>
      <c r="AP8" s="9">
        <f>O8*$U8*$B8*0.05</f>
        <v>0</v>
      </c>
      <c r="AQ8" s="10">
        <f>O8*$V8*$B8*0.03</f>
        <v>0</v>
      </c>
      <c r="AR8" s="8">
        <f>P8*$T8*$B8*0.07</f>
        <v>0</v>
      </c>
      <c r="AS8" s="9">
        <f>P8*$U8*$B8*0.05</f>
        <v>0</v>
      </c>
      <c r="AT8" s="10">
        <f>P8*$V8*$B8*0.03</f>
        <v>0</v>
      </c>
      <c r="AU8" s="8">
        <f>Q8*$T8*$B8*0.07</f>
        <v>0</v>
      </c>
      <c r="AV8" s="9">
        <f>P8*$U8*$B8*0.05</f>
        <v>0</v>
      </c>
      <c r="AW8" s="10">
        <f>Q8*$V8*$B8*0.03</f>
        <v>0</v>
      </c>
      <c r="AX8" s="8">
        <f>Q8*$T8*$B8*0.07</f>
        <v>0</v>
      </c>
      <c r="AY8" s="9">
        <f>Q8*$U8*$B8*0.05</f>
        <v>0</v>
      </c>
      <c r="AZ8" s="10">
        <f>R8*$V8*$B8*0.03</f>
        <v>0</v>
      </c>
      <c r="BA8" s="8">
        <f>S8*$T8*$B8*0.07</f>
        <v>0</v>
      </c>
      <c r="BB8" s="9">
        <f>S8*$U8*$B8*0.05</f>
        <v>0</v>
      </c>
      <c r="BC8" s="10">
        <f>S8*$V8*$B8*0.03</f>
        <v>0</v>
      </c>
    </row>
    <row r="9" spans="1:58" ht="15.75" customHeight="1" x14ac:dyDescent="0.2">
      <c r="A9" s="2">
        <v>21</v>
      </c>
      <c r="B9" s="3">
        <v>3613.7</v>
      </c>
      <c r="C9" s="2" t="s">
        <v>10</v>
      </c>
      <c r="D9" s="2" t="s">
        <v>16</v>
      </c>
      <c r="E9" s="2" t="s">
        <v>15</v>
      </c>
      <c r="G9" s="2" t="s">
        <v>13</v>
      </c>
      <c r="H9" s="5">
        <v>44482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1</v>
      </c>
      <c r="M9">
        <f t="shared" si="5"/>
        <v>0</v>
      </c>
      <c r="N9">
        <f t="shared" si="6"/>
        <v>0</v>
      </c>
      <c r="O9">
        <f t="shared" si="7"/>
        <v>0</v>
      </c>
      <c r="P9">
        <f t="shared" si="8"/>
        <v>0</v>
      </c>
      <c r="Q9">
        <f t="shared" si="9"/>
        <v>0</v>
      </c>
      <c r="R9">
        <f t="shared" si="10"/>
        <v>0</v>
      </c>
      <c r="S9">
        <f t="shared" si="11"/>
        <v>0</v>
      </c>
      <c r="T9" s="8">
        <f>IF(AND(C9=$C$4,E9=$E$4,MONTH(H9)&gt;=7),1,0)</f>
        <v>0</v>
      </c>
      <c r="U9" s="9">
        <f>IF(AND(B9&gt;10000,C9&lt;&gt;$C$128,MONTH(H9)&gt;=7),1,0)</f>
        <v>0</v>
      </c>
      <c r="V9" s="10">
        <f>IF(AND(B9&lt;10000,C9&lt;&gt;$C$128,MONTH(H9)&gt;=7,T9=0),1,0)</f>
        <v>1</v>
      </c>
      <c r="W9" s="8">
        <f>I9*$T9*$B9*0.07</f>
        <v>0</v>
      </c>
      <c r="X9" s="9">
        <f>J9*$U9*$B9*0.05</f>
        <v>0</v>
      </c>
      <c r="Y9" s="10">
        <f>K9*$V9*$B9*0.03</f>
        <v>0</v>
      </c>
      <c r="Z9" s="8">
        <f>J9*$T9*$B9*0.07</f>
        <v>0</v>
      </c>
      <c r="AA9" s="9">
        <f>J9*$U9*$B9*0.05</f>
        <v>0</v>
      </c>
      <c r="AB9" s="10">
        <f>J9*$V9*$B9*0.03</f>
        <v>0</v>
      </c>
      <c r="AC9" s="8">
        <f>K9*$T9*$B9*0.07</f>
        <v>0</v>
      </c>
      <c r="AD9" s="13">
        <f>K9*$U9*$B9*0.05</f>
        <v>0</v>
      </c>
      <c r="AE9" s="10">
        <f>K9*$V9*$B9*0.03</f>
        <v>0</v>
      </c>
      <c r="AF9" s="8">
        <f>L9*$T9*$B9*0.07</f>
        <v>0</v>
      </c>
      <c r="AG9" s="9">
        <f>L9*$U9*$B9*0.05</f>
        <v>0</v>
      </c>
      <c r="AH9" s="10">
        <f>L9*$V9*$B9*0.03</f>
        <v>108.41099999999999</v>
      </c>
      <c r="AI9" s="8">
        <f>M9*$T9*$B9*0.07</f>
        <v>0</v>
      </c>
      <c r="AJ9" s="9">
        <f>M9*$U9*$B9*0.05</f>
        <v>0</v>
      </c>
      <c r="AK9" s="10">
        <f>M9*$V9*$B9*0.03</f>
        <v>0</v>
      </c>
      <c r="AL9" s="8">
        <f>N9*$T9*$B9*0.07</f>
        <v>0</v>
      </c>
      <c r="AM9" s="9">
        <f>N9*$U9*$B9*0.05</f>
        <v>0</v>
      </c>
      <c r="AN9" s="10">
        <f>N9*$V9*$B9*0.03</f>
        <v>0</v>
      </c>
      <c r="AO9" s="8">
        <f>O9*$T9*$B9*0.07</f>
        <v>0</v>
      </c>
      <c r="AP9" s="9">
        <f>O9*$U9*$B9*0.05</f>
        <v>0</v>
      </c>
      <c r="AQ9" s="10">
        <f>O9*$V9*$B9*0.03</f>
        <v>0</v>
      </c>
      <c r="AR9" s="8">
        <f>P9*$T9*$B9*0.07</f>
        <v>0</v>
      </c>
      <c r="AS9" s="9">
        <f>P9*$U9*$B9*0.05</f>
        <v>0</v>
      </c>
      <c r="AT9" s="10">
        <f>P9*$V9*$B9*0.03</f>
        <v>0</v>
      </c>
      <c r="AU9" s="8">
        <f>Q9*$T9*$B9*0.07</f>
        <v>0</v>
      </c>
      <c r="AV9" s="9">
        <f>P9*$U9*$B9*0.05</f>
        <v>0</v>
      </c>
      <c r="AW9" s="10">
        <f>Q9*$V9*$B9*0.03</f>
        <v>0</v>
      </c>
      <c r="AX9" s="8">
        <f>Q9*$T9*$B9*0.07</f>
        <v>0</v>
      </c>
      <c r="AY9" s="9">
        <f>Q9*$U9*$B9*0.05</f>
        <v>0</v>
      </c>
      <c r="AZ9" s="10">
        <f>R9*$V9*$B9*0.03</f>
        <v>0</v>
      </c>
      <c r="BA9" s="8">
        <f>S9*$T9*$B9*0.07</f>
        <v>0</v>
      </c>
      <c r="BB9" s="9">
        <f>S9*$U9*$B9*0.05</f>
        <v>0</v>
      </c>
      <c r="BC9" s="10">
        <f>S9*$V9*$B9*0.03</f>
        <v>0</v>
      </c>
    </row>
    <row r="10" spans="1:58" ht="15.75" customHeight="1" x14ac:dyDescent="0.2">
      <c r="A10" s="2">
        <v>23</v>
      </c>
      <c r="B10" s="3">
        <v>8511.7000000000007</v>
      </c>
      <c r="C10" s="2" t="s">
        <v>10</v>
      </c>
      <c r="D10" s="2" t="s">
        <v>17</v>
      </c>
      <c r="E10" s="2" t="s">
        <v>15</v>
      </c>
      <c r="G10" s="2" t="s">
        <v>13</v>
      </c>
      <c r="H10" s="4">
        <v>44355</v>
      </c>
      <c r="I10">
        <f t="shared" si="1"/>
        <v>1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0</v>
      </c>
      <c r="N10">
        <f t="shared" si="6"/>
        <v>0</v>
      </c>
      <c r="O10">
        <f t="shared" si="7"/>
        <v>0</v>
      </c>
      <c r="P10">
        <f t="shared" si="8"/>
        <v>0</v>
      </c>
      <c r="Q10">
        <f t="shared" si="9"/>
        <v>0</v>
      </c>
      <c r="R10">
        <f t="shared" si="10"/>
        <v>0</v>
      </c>
      <c r="S10">
        <f t="shared" si="11"/>
        <v>0</v>
      </c>
      <c r="T10" s="8">
        <f>IF(AND(C10=$C$4,E10=$E$4,MONTH(H10)&gt;=7),1,0)</f>
        <v>0</v>
      </c>
      <c r="U10" s="9">
        <f>IF(AND(B10&gt;10000,C10&lt;&gt;$C$128,MONTH(H10)&gt;=7),1,0)</f>
        <v>0</v>
      </c>
      <c r="V10" s="10">
        <f>IF(AND(B10&lt;10000,C10&lt;&gt;$C$128,MONTH(H10)&gt;=7,T10=0),1,0)</f>
        <v>0</v>
      </c>
      <c r="W10" s="8">
        <f>I10*$T10*$B10*0.07</f>
        <v>0</v>
      </c>
      <c r="X10" s="9">
        <f>J10*$U10*$B10*0.05</f>
        <v>0</v>
      </c>
      <c r="Y10" s="10">
        <f>K10*$V10*$B10*0.03</f>
        <v>0</v>
      </c>
      <c r="Z10" s="8">
        <f>J10*$T10*$B10*0.07</f>
        <v>0</v>
      </c>
      <c r="AA10" s="9">
        <f>J10*$U10*$B10*0.05</f>
        <v>0</v>
      </c>
      <c r="AB10" s="10">
        <f>J10*$V10*$B10*0.03</f>
        <v>0</v>
      </c>
      <c r="AC10" s="8">
        <f>K10*$T10*$B10*0.07</f>
        <v>0</v>
      </c>
      <c r="AD10" s="13">
        <f>K10*$U10*$B10*0.05</f>
        <v>0</v>
      </c>
      <c r="AE10" s="10">
        <f>K10*$V10*$B10*0.03</f>
        <v>0</v>
      </c>
      <c r="AF10" s="8">
        <f>L10*$T10*$B10*0.07</f>
        <v>0</v>
      </c>
      <c r="AG10" s="9">
        <f>L10*$U10*$B10*0.05</f>
        <v>0</v>
      </c>
      <c r="AH10" s="10">
        <f>L10*$V10*$B10*0.03</f>
        <v>0</v>
      </c>
      <c r="AI10" s="8">
        <f>M10*$T10*$B10*0.07</f>
        <v>0</v>
      </c>
      <c r="AJ10" s="9">
        <f>M10*$U10*$B10*0.05</f>
        <v>0</v>
      </c>
      <c r="AK10" s="10">
        <f>M10*$V10*$B10*0.03</f>
        <v>0</v>
      </c>
      <c r="AL10" s="8">
        <f>N10*$T10*$B10*0.07</f>
        <v>0</v>
      </c>
      <c r="AM10" s="9">
        <f>N10*$U10*$B10*0.05</f>
        <v>0</v>
      </c>
      <c r="AN10" s="10">
        <f>N10*$V10*$B10*0.03</f>
        <v>0</v>
      </c>
      <c r="AO10" s="8">
        <f>O10*$T10*$B10*0.07</f>
        <v>0</v>
      </c>
      <c r="AP10" s="9">
        <f>O10*$U10*$B10*0.05</f>
        <v>0</v>
      </c>
      <c r="AQ10" s="10">
        <f>O10*$V10*$B10*0.03</f>
        <v>0</v>
      </c>
      <c r="AR10" s="8">
        <f>P10*$T10*$B10*0.07</f>
        <v>0</v>
      </c>
      <c r="AS10" s="9">
        <f>P10*$U10*$B10*0.05</f>
        <v>0</v>
      </c>
      <c r="AT10" s="10">
        <f>P10*$V10*$B10*0.03</f>
        <v>0</v>
      </c>
      <c r="AU10" s="8">
        <f>Q10*$T10*$B10*0.07</f>
        <v>0</v>
      </c>
      <c r="AV10" s="9">
        <f>P10*$U10*$B10*0.05</f>
        <v>0</v>
      </c>
      <c r="AW10" s="10">
        <f>Q10*$V10*$B10*0.03</f>
        <v>0</v>
      </c>
      <c r="AX10" s="8">
        <f>Q10*$T10*$B10*0.07</f>
        <v>0</v>
      </c>
      <c r="AY10" s="9">
        <f>Q10*$U10*$B10*0.05</f>
        <v>0</v>
      </c>
      <c r="AZ10" s="10">
        <f>R10*$V10*$B10*0.03</f>
        <v>0</v>
      </c>
      <c r="BA10" s="8">
        <f>S10*$T10*$B10*0.07</f>
        <v>0</v>
      </c>
      <c r="BB10" s="9">
        <f>S10*$U10*$B10*0.05</f>
        <v>0</v>
      </c>
      <c r="BC10" s="10">
        <f>S10*$V10*$B10*0.03</f>
        <v>0</v>
      </c>
    </row>
    <row r="11" spans="1:58" ht="15.75" customHeight="1" x14ac:dyDescent="0.2">
      <c r="A11" s="2">
        <v>24</v>
      </c>
      <c r="B11" s="3">
        <v>16347.7</v>
      </c>
      <c r="C11" s="2" t="s">
        <v>10</v>
      </c>
      <c r="D11" s="2" t="s">
        <v>17</v>
      </c>
      <c r="E11" s="2" t="s">
        <v>12</v>
      </c>
      <c r="G11" s="2" t="s">
        <v>13</v>
      </c>
      <c r="H11" s="4">
        <v>44370</v>
      </c>
      <c r="I11">
        <f t="shared" si="1"/>
        <v>1</v>
      </c>
      <c r="J11">
        <f t="shared" si="2"/>
        <v>0</v>
      </c>
      <c r="K11">
        <f t="shared" si="3"/>
        <v>0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7"/>
        <v>0</v>
      </c>
      <c r="P11">
        <f t="shared" si="8"/>
        <v>0</v>
      </c>
      <c r="Q11">
        <f t="shared" si="9"/>
        <v>0</v>
      </c>
      <c r="R11">
        <f t="shared" si="10"/>
        <v>0</v>
      </c>
      <c r="S11">
        <f t="shared" si="11"/>
        <v>0</v>
      </c>
      <c r="T11" s="8">
        <f>IF(AND(C11=$C$4,E11=$E$4,MONTH(H11)&gt;=7),1,0)</f>
        <v>0</v>
      </c>
      <c r="U11" s="9">
        <f>IF(AND(B11&gt;10000,C11&lt;&gt;$C$128,MONTH(H11)&gt;=7),1,0)</f>
        <v>0</v>
      </c>
      <c r="V11" s="10">
        <f>IF(AND(B11&lt;10000,C11&lt;&gt;$C$128,MONTH(H11)&gt;=7,T11=0),1,0)</f>
        <v>0</v>
      </c>
      <c r="W11" s="8">
        <f>I11*$T11*$B11*0.07</f>
        <v>0</v>
      </c>
      <c r="X11" s="9">
        <f>J11*$U11*$B11*0.05</f>
        <v>0</v>
      </c>
      <c r="Y11" s="10">
        <f>K11*$V11*$B11*0.03</f>
        <v>0</v>
      </c>
      <c r="Z11" s="8">
        <f>J11*$T11*$B11*0.07</f>
        <v>0</v>
      </c>
      <c r="AA11" s="9">
        <f>J11*$U11*$B11*0.05</f>
        <v>0</v>
      </c>
      <c r="AB11" s="10">
        <f>J11*$V11*$B11*0.03</f>
        <v>0</v>
      </c>
      <c r="AC11" s="8">
        <f>K11*$T11*$B11*0.07</f>
        <v>0</v>
      </c>
      <c r="AD11" s="13">
        <f>K11*$U11*$B11*0.05</f>
        <v>0</v>
      </c>
      <c r="AE11" s="10">
        <f>K11*$V11*$B11*0.03</f>
        <v>0</v>
      </c>
      <c r="AF11" s="8">
        <f>L11*$T11*$B11*0.07</f>
        <v>0</v>
      </c>
      <c r="AG11" s="9">
        <f>L11*$U11*$B11*0.05</f>
        <v>0</v>
      </c>
      <c r="AH11" s="10">
        <f>L11*$V11*$B11*0.03</f>
        <v>0</v>
      </c>
      <c r="AI11" s="8">
        <f>M11*$T11*$B11*0.07</f>
        <v>0</v>
      </c>
      <c r="AJ11" s="9">
        <f>M11*$U11*$B11*0.05</f>
        <v>0</v>
      </c>
      <c r="AK11" s="10">
        <f>M11*$V11*$B11*0.03</f>
        <v>0</v>
      </c>
      <c r="AL11" s="8">
        <f>N11*$T11*$B11*0.07</f>
        <v>0</v>
      </c>
      <c r="AM11" s="9">
        <f>N11*$U11*$B11*0.05</f>
        <v>0</v>
      </c>
      <c r="AN11" s="10">
        <f>N11*$V11*$B11*0.03</f>
        <v>0</v>
      </c>
      <c r="AO11" s="8">
        <f>O11*$T11*$B11*0.07</f>
        <v>0</v>
      </c>
      <c r="AP11" s="9">
        <f>O11*$U11*$B11*0.05</f>
        <v>0</v>
      </c>
      <c r="AQ11" s="10">
        <f>O11*$V11*$B11*0.03</f>
        <v>0</v>
      </c>
      <c r="AR11" s="8">
        <f>P11*$T11*$B11*0.07</f>
        <v>0</v>
      </c>
      <c r="AS11" s="9">
        <f>P11*$U11*$B11*0.05</f>
        <v>0</v>
      </c>
      <c r="AT11" s="10">
        <f>P11*$V11*$B11*0.03</f>
        <v>0</v>
      </c>
      <c r="AU11" s="8">
        <f>Q11*$T11*$B11*0.07</f>
        <v>0</v>
      </c>
      <c r="AV11" s="9">
        <f>P11*$U11*$B11*0.05</f>
        <v>0</v>
      </c>
      <c r="AW11" s="10">
        <f>Q11*$V11*$B11*0.03</f>
        <v>0</v>
      </c>
      <c r="AX11" s="8">
        <f>Q11*$T11*$B11*0.07</f>
        <v>0</v>
      </c>
      <c r="AY11" s="9">
        <f>Q11*$U11*$B11*0.05</f>
        <v>0</v>
      </c>
      <c r="AZ11" s="10">
        <f>R11*$V11*$B11*0.03</f>
        <v>0</v>
      </c>
      <c r="BA11" s="8">
        <f>S11*$T11*$B11*0.07</f>
        <v>0</v>
      </c>
      <c r="BB11" s="9">
        <f>S11*$U11*$B11*0.05</f>
        <v>0</v>
      </c>
      <c r="BC11" s="10">
        <f>S11*$V11*$B11*0.03</f>
        <v>0</v>
      </c>
    </row>
    <row r="12" spans="1:58" ht="15.75" customHeight="1" x14ac:dyDescent="0.2">
      <c r="A12" s="2">
        <v>28</v>
      </c>
      <c r="B12" s="3">
        <v>10537.7</v>
      </c>
      <c r="C12" s="2" t="s">
        <v>10</v>
      </c>
      <c r="D12" s="2" t="s">
        <v>17</v>
      </c>
      <c r="E12" s="2" t="s">
        <v>15</v>
      </c>
      <c r="G12" s="2" t="s">
        <v>13</v>
      </c>
      <c r="H12" s="4">
        <v>44363</v>
      </c>
      <c r="I12">
        <f t="shared" si="1"/>
        <v>1</v>
      </c>
      <c r="J12">
        <f t="shared" si="2"/>
        <v>0</v>
      </c>
      <c r="K12">
        <f t="shared" si="3"/>
        <v>0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7"/>
        <v>0</v>
      </c>
      <c r="P12">
        <f t="shared" si="8"/>
        <v>0</v>
      </c>
      <c r="Q12">
        <f t="shared" si="9"/>
        <v>0</v>
      </c>
      <c r="R12">
        <f t="shared" si="10"/>
        <v>0</v>
      </c>
      <c r="S12">
        <f t="shared" si="11"/>
        <v>0</v>
      </c>
      <c r="T12" s="8">
        <f>IF(AND(C12=$C$4,E12=$E$4,MONTH(H12)&gt;=7),1,0)</f>
        <v>0</v>
      </c>
      <c r="U12" s="9">
        <f>IF(AND(B12&gt;10000,C12&lt;&gt;$C$128,MONTH(H12)&gt;=7),1,0)</f>
        <v>0</v>
      </c>
      <c r="V12" s="10">
        <f>IF(AND(B12&lt;10000,C12&lt;&gt;$C$128,MONTH(H12)&gt;=7,T12=0),1,0)</f>
        <v>0</v>
      </c>
      <c r="W12" s="8">
        <f>I12*$T12*$B12*0.07</f>
        <v>0</v>
      </c>
      <c r="X12" s="9">
        <f>J12*$U12*$B12*0.05</f>
        <v>0</v>
      </c>
      <c r="Y12" s="10">
        <f>K12*$V12*$B12*0.03</f>
        <v>0</v>
      </c>
      <c r="Z12" s="8">
        <f>J12*$T12*$B12*0.07</f>
        <v>0</v>
      </c>
      <c r="AA12" s="9">
        <f>J12*$U12*$B12*0.05</f>
        <v>0</v>
      </c>
      <c r="AB12" s="10">
        <f>J12*$V12*$B12*0.03</f>
        <v>0</v>
      </c>
      <c r="AC12" s="8">
        <f>K12*$T12*$B12*0.07</f>
        <v>0</v>
      </c>
      <c r="AD12" s="13">
        <f>K12*$U12*$B12*0.05</f>
        <v>0</v>
      </c>
      <c r="AE12" s="10">
        <f>K12*$V12*$B12*0.03</f>
        <v>0</v>
      </c>
      <c r="AF12" s="8">
        <f>L12*$T12*$B12*0.07</f>
        <v>0</v>
      </c>
      <c r="AG12" s="9">
        <f>L12*$U12*$B12*0.05</f>
        <v>0</v>
      </c>
      <c r="AH12" s="10">
        <f>L12*$V12*$B12*0.03</f>
        <v>0</v>
      </c>
      <c r="AI12" s="8">
        <f>M12*$T12*$B12*0.07</f>
        <v>0</v>
      </c>
      <c r="AJ12" s="9">
        <f>M12*$U12*$B12*0.05</f>
        <v>0</v>
      </c>
      <c r="AK12" s="10">
        <f>M12*$V12*$B12*0.03</f>
        <v>0</v>
      </c>
      <c r="AL12" s="8">
        <f>N12*$T12*$B12*0.07</f>
        <v>0</v>
      </c>
      <c r="AM12" s="9">
        <f>N12*$U12*$B12*0.05</f>
        <v>0</v>
      </c>
      <c r="AN12" s="10">
        <f>N12*$V12*$B12*0.03</f>
        <v>0</v>
      </c>
      <c r="AO12" s="8">
        <f>O12*$T12*$B12*0.07</f>
        <v>0</v>
      </c>
      <c r="AP12" s="9">
        <f>O12*$U12*$B12*0.05</f>
        <v>0</v>
      </c>
      <c r="AQ12" s="10">
        <f>O12*$V12*$B12*0.03</f>
        <v>0</v>
      </c>
      <c r="AR12" s="8">
        <f>P12*$T12*$B12*0.07</f>
        <v>0</v>
      </c>
      <c r="AS12" s="9">
        <f>P12*$U12*$B12*0.05</f>
        <v>0</v>
      </c>
      <c r="AT12" s="10">
        <f>P12*$V12*$B12*0.03</f>
        <v>0</v>
      </c>
      <c r="AU12" s="8">
        <f>Q12*$T12*$B12*0.07</f>
        <v>0</v>
      </c>
      <c r="AV12" s="9">
        <f>P12*$U12*$B12*0.05</f>
        <v>0</v>
      </c>
      <c r="AW12" s="10">
        <f>Q12*$V12*$B12*0.03</f>
        <v>0</v>
      </c>
      <c r="AX12" s="8">
        <f>Q12*$T12*$B12*0.07</f>
        <v>0</v>
      </c>
      <c r="AY12" s="9">
        <f>Q12*$U12*$B12*0.05</f>
        <v>0</v>
      </c>
      <c r="AZ12" s="10">
        <f>R12*$V12*$B12*0.03</f>
        <v>0</v>
      </c>
      <c r="BA12" s="8">
        <f>S12*$T12*$B12*0.07</f>
        <v>0</v>
      </c>
      <c r="BB12" s="9">
        <f>S12*$U12*$B12*0.05</f>
        <v>0</v>
      </c>
      <c r="BC12" s="10">
        <f>S12*$V12*$B12*0.03</f>
        <v>0</v>
      </c>
    </row>
    <row r="13" spans="1:58" ht="15.75" customHeight="1" x14ac:dyDescent="0.2">
      <c r="A13" s="2">
        <v>30</v>
      </c>
      <c r="B13" s="3">
        <v>3833.7</v>
      </c>
      <c r="C13" s="2" t="s">
        <v>10</v>
      </c>
      <c r="D13" s="2" t="s">
        <v>18</v>
      </c>
      <c r="E13" s="2" t="s">
        <v>15</v>
      </c>
      <c r="G13" s="2" t="s">
        <v>13</v>
      </c>
      <c r="H13" s="4">
        <v>44368</v>
      </c>
      <c r="I13">
        <f t="shared" si="1"/>
        <v>0</v>
      </c>
      <c r="J13">
        <f t="shared" si="2"/>
        <v>0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7"/>
        <v>0</v>
      </c>
      <c r="P13">
        <f t="shared" si="8"/>
        <v>0</v>
      </c>
      <c r="Q13">
        <f t="shared" si="9"/>
        <v>0</v>
      </c>
      <c r="R13">
        <f t="shared" si="10"/>
        <v>0</v>
      </c>
      <c r="S13">
        <f t="shared" si="11"/>
        <v>1</v>
      </c>
      <c r="T13" s="8">
        <f>IF(AND(C13=$C$4,E13=$E$4,MONTH(H13)&gt;=7),1,0)</f>
        <v>0</v>
      </c>
      <c r="U13" s="9">
        <f>IF(AND(B13&gt;10000,C13&lt;&gt;$C$128,MONTH(H13)&gt;=7),1,0)</f>
        <v>0</v>
      </c>
      <c r="V13" s="10">
        <f>IF(AND(B13&lt;10000,C13&lt;&gt;$C$128,MONTH(H13)&gt;=7,T13=0),1,0)</f>
        <v>0</v>
      </c>
      <c r="W13" s="8">
        <f>I13*$T13*$B13*0.07</f>
        <v>0</v>
      </c>
      <c r="X13" s="9">
        <f>J13*$U13*$B13*0.05</f>
        <v>0</v>
      </c>
      <c r="Y13" s="10">
        <f>K13*$V13*$B13*0.03</f>
        <v>0</v>
      </c>
      <c r="Z13" s="8">
        <f>J13*$T13*$B13*0.07</f>
        <v>0</v>
      </c>
      <c r="AA13" s="9">
        <f>J13*$U13*$B13*0.05</f>
        <v>0</v>
      </c>
      <c r="AB13" s="10">
        <f>J13*$V13*$B13*0.03</f>
        <v>0</v>
      </c>
      <c r="AC13" s="8">
        <f>K13*$T13*$B13*0.07</f>
        <v>0</v>
      </c>
      <c r="AD13" s="13">
        <f>K13*$U13*$B13*0.05</f>
        <v>0</v>
      </c>
      <c r="AE13" s="10">
        <f>K13*$V13*$B13*0.03</f>
        <v>0</v>
      </c>
      <c r="AF13" s="8">
        <f>L13*$T13*$B13*0.07</f>
        <v>0</v>
      </c>
      <c r="AG13" s="9">
        <f>L13*$U13*$B13*0.05</f>
        <v>0</v>
      </c>
      <c r="AH13" s="10">
        <f>L13*$V13*$B13*0.03</f>
        <v>0</v>
      </c>
      <c r="AI13" s="8">
        <f>M13*$T13*$B13*0.07</f>
        <v>0</v>
      </c>
      <c r="AJ13" s="9">
        <f>M13*$U13*$B13*0.05</f>
        <v>0</v>
      </c>
      <c r="AK13" s="10">
        <f>M13*$V13*$B13*0.03</f>
        <v>0</v>
      </c>
      <c r="AL13" s="8">
        <f>N13*$T13*$B13*0.07</f>
        <v>0</v>
      </c>
      <c r="AM13" s="9">
        <f>N13*$U13*$B13*0.05</f>
        <v>0</v>
      </c>
      <c r="AN13" s="10">
        <f>N13*$V13*$B13*0.03</f>
        <v>0</v>
      </c>
      <c r="AO13" s="8">
        <f>O13*$T13*$B13*0.07</f>
        <v>0</v>
      </c>
      <c r="AP13" s="9">
        <f>O13*$U13*$B13*0.05</f>
        <v>0</v>
      </c>
      <c r="AQ13" s="10">
        <f>O13*$V13*$B13*0.03</f>
        <v>0</v>
      </c>
      <c r="AR13" s="8">
        <f>P13*$T13*$B13*0.07</f>
        <v>0</v>
      </c>
      <c r="AS13" s="9">
        <f>P13*$U13*$B13*0.05</f>
        <v>0</v>
      </c>
      <c r="AT13" s="10">
        <f>P13*$V13*$B13*0.03</f>
        <v>0</v>
      </c>
      <c r="AU13" s="8">
        <f>Q13*$T13*$B13*0.07</f>
        <v>0</v>
      </c>
      <c r="AV13" s="9">
        <f>P13*$U13*$B13*0.05</f>
        <v>0</v>
      </c>
      <c r="AW13" s="10">
        <f>Q13*$V13*$B13*0.03</f>
        <v>0</v>
      </c>
      <c r="AX13" s="8">
        <f>Q13*$T13*$B13*0.07</f>
        <v>0</v>
      </c>
      <c r="AY13" s="9">
        <f>Q13*$U13*$B13*0.05</f>
        <v>0</v>
      </c>
      <c r="AZ13" s="10">
        <f>R13*$V13*$B13*0.03</f>
        <v>0</v>
      </c>
      <c r="BA13" s="8">
        <f>S13*$T13*$B13*0.07</f>
        <v>0</v>
      </c>
      <c r="BB13" s="9">
        <f>S13*$U13*$B13*0.05</f>
        <v>0</v>
      </c>
      <c r="BC13" s="10">
        <f>S13*$V13*$B13*0.03</f>
        <v>0</v>
      </c>
    </row>
    <row r="14" spans="1:58" ht="15.75" customHeight="1" x14ac:dyDescent="0.2">
      <c r="A14" s="2">
        <v>32</v>
      </c>
      <c r="B14" s="3">
        <v>7353.9</v>
      </c>
      <c r="C14" s="2" t="s">
        <v>10</v>
      </c>
      <c r="D14" s="2" t="s">
        <v>18</v>
      </c>
      <c r="E14" s="2" t="s">
        <v>15</v>
      </c>
      <c r="G14" s="2" t="s">
        <v>13</v>
      </c>
      <c r="H14" s="4">
        <v>44386</v>
      </c>
      <c r="I14">
        <f t="shared" si="1"/>
        <v>0</v>
      </c>
      <c r="J14">
        <f t="shared" si="2"/>
        <v>0</v>
      </c>
      <c r="K14">
        <f t="shared" si="3"/>
        <v>0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7"/>
        <v>0</v>
      </c>
      <c r="P14">
        <f t="shared" si="8"/>
        <v>0</v>
      </c>
      <c r="Q14">
        <f t="shared" si="9"/>
        <v>0</v>
      </c>
      <c r="R14">
        <f t="shared" si="10"/>
        <v>0</v>
      </c>
      <c r="S14">
        <f t="shared" si="11"/>
        <v>1</v>
      </c>
      <c r="T14" s="8">
        <f>IF(AND(C14=$C$4,E14=$E$4,MONTH(H14)&gt;=7),1,0)</f>
        <v>0</v>
      </c>
      <c r="U14" s="9">
        <f>IF(AND(B14&gt;10000,C14&lt;&gt;$C$128,MONTH(H14)&gt;=7),1,0)</f>
        <v>0</v>
      </c>
      <c r="V14" s="10">
        <f>IF(AND(B14&lt;10000,C14&lt;&gt;$C$128,MONTH(H14)&gt;=7,T14=0),1,0)</f>
        <v>1</v>
      </c>
      <c r="W14" s="8">
        <f>I14*$T14*$B14*0.07</f>
        <v>0</v>
      </c>
      <c r="X14" s="9">
        <f>J14*$U14*$B14*0.05</f>
        <v>0</v>
      </c>
      <c r="Y14" s="10">
        <f>K14*$V14*$B14*0.03</f>
        <v>0</v>
      </c>
      <c r="Z14" s="8">
        <f>J14*$T14*$B14*0.07</f>
        <v>0</v>
      </c>
      <c r="AA14" s="9">
        <f>J14*$U14*$B14*0.05</f>
        <v>0</v>
      </c>
      <c r="AB14" s="10">
        <f>J14*$V14*$B14*0.03</f>
        <v>0</v>
      </c>
      <c r="AC14" s="8">
        <f>K14*$T14*$B14*0.07</f>
        <v>0</v>
      </c>
      <c r="AD14" s="13">
        <f>K14*$U14*$B14*0.05</f>
        <v>0</v>
      </c>
      <c r="AE14" s="10">
        <f>K14*$V14*$B14*0.03</f>
        <v>0</v>
      </c>
      <c r="AF14" s="8">
        <f>L14*$T14*$B14*0.07</f>
        <v>0</v>
      </c>
      <c r="AG14" s="9">
        <f>L14*$U14*$B14*0.05</f>
        <v>0</v>
      </c>
      <c r="AH14" s="10">
        <f>L14*$V14*$B14*0.03</f>
        <v>0</v>
      </c>
      <c r="AI14" s="8">
        <f>M14*$T14*$B14*0.07</f>
        <v>0</v>
      </c>
      <c r="AJ14" s="9">
        <f>M14*$U14*$B14*0.05</f>
        <v>0</v>
      </c>
      <c r="AK14" s="10">
        <f>M14*$V14*$B14*0.03</f>
        <v>0</v>
      </c>
      <c r="AL14" s="8">
        <f>N14*$T14*$B14*0.07</f>
        <v>0</v>
      </c>
      <c r="AM14" s="9">
        <f>N14*$U14*$B14*0.05</f>
        <v>0</v>
      </c>
      <c r="AN14" s="10">
        <f>N14*$V14*$B14*0.03</f>
        <v>0</v>
      </c>
      <c r="AO14" s="8">
        <f>O14*$T14*$B14*0.07</f>
        <v>0</v>
      </c>
      <c r="AP14" s="9">
        <f>O14*$U14*$B14*0.05</f>
        <v>0</v>
      </c>
      <c r="AQ14" s="10">
        <f>O14*$V14*$B14*0.03</f>
        <v>0</v>
      </c>
      <c r="AR14" s="8">
        <f>P14*$T14*$B14*0.07</f>
        <v>0</v>
      </c>
      <c r="AS14" s="9">
        <f>P14*$U14*$B14*0.05</f>
        <v>0</v>
      </c>
      <c r="AT14" s="10">
        <f>P14*$V14*$B14*0.03</f>
        <v>0</v>
      </c>
      <c r="AU14" s="8">
        <f>Q14*$T14*$B14*0.07</f>
        <v>0</v>
      </c>
      <c r="AV14" s="9">
        <f>P14*$U14*$B14*0.05</f>
        <v>0</v>
      </c>
      <c r="AW14" s="10">
        <f>Q14*$V14*$B14*0.03</f>
        <v>0</v>
      </c>
      <c r="AX14" s="8">
        <f>Q14*$T14*$B14*0.07</f>
        <v>0</v>
      </c>
      <c r="AY14" s="9">
        <f>Q14*$U14*$B14*0.05</f>
        <v>0</v>
      </c>
      <c r="AZ14" s="10">
        <f>R14*$V14*$B14*0.03</f>
        <v>0</v>
      </c>
      <c r="BA14" s="8">
        <f>S14*$T14*$B14*0.07</f>
        <v>0</v>
      </c>
      <c r="BB14" s="9">
        <f>S14*$U14*$B14*0.05</f>
        <v>0</v>
      </c>
      <c r="BC14" s="10">
        <f>S14*$V14*$B14*0.03</f>
        <v>220.61699999999999</v>
      </c>
    </row>
    <row r="15" spans="1:58" ht="15.75" customHeight="1" x14ac:dyDescent="0.2">
      <c r="A15" s="2">
        <v>34</v>
      </c>
      <c r="B15" s="3">
        <v>3892.52</v>
      </c>
      <c r="C15" s="2" t="s">
        <v>10</v>
      </c>
      <c r="D15" s="2" t="s">
        <v>18</v>
      </c>
      <c r="E15" s="2" t="s">
        <v>15</v>
      </c>
      <c r="G15" s="2" t="s">
        <v>13</v>
      </c>
      <c r="H15" s="4">
        <v>44386</v>
      </c>
      <c r="I15">
        <f t="shared" si="1"/>
        <v>0</v>
      </c>
      <c r="J15">
        <f t="shared" si="2"/>
        <v>0</v>
      </c>
      <c r="K15">
        <f t="shared" si="3"/>
        <v>0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7"/>
        <v>0</v>
      </c>
      <c r="P15">
        <f t="shared" si="8"/>
        <v>0</v>
      </c>
      <c r="Q15">
        <f t="shared" si="9"/>
        <v>0</v>
      </c>
      <c r="R15">
        <f t="shared" si="10"/>
        <v>0</v>
      </c>
      <c r="S15">
        <f t="shared" si="11"/>
        <v>1</v>
      </c>
      <c r="T15" s="8">
        <f>IF(AND(C15=$C$4,E15=$E$4,MONTH(H15)&gt;=7),1,0)</f>
        <v>0</v>
      </c>
      <c r="U15" s="9">
        <f>IF(AND(B15&gt;10000,C15&lt;&gt;$C$128,MONTH(H15)&gt;=7),1,0)</f>
        <v>0</v>
      </c>
      <c r="V15" s="10">
        <f>IF(AND(B15&lt;10000,C15&lt;&gt;$C$128,MONTH(H15)&gt;=7,T15=0),1,0)</f>
        <v>1</v>
      </c>
      <c r="W15" s="8">
        <f>I15*$T15*$B15*0.07</f>
        <v>0</v>
      </c>
      <c r="X15" s="9">
        <f>J15*$U15*$B15*0.05</f>
        <v>0</v>
      </c>
      <c r="Y15" s="10">
        <f>K15*$V15*$B15*0.03</f>
        <v>0</v>
      </c>
      <c r="Z15" s="8">
        <f>J15*$T15*$B15*0.07</f>
        <v>0</v>
      </c>
      <c r="AA15" s="9">
        <f>J15*$U15*$B15*0.05</f>
        <v>0</v>
      </c>
      <c r="AB15" s="10">
        <f>J15*$V15*$B15*0.03</f>
        <v>0</v>
      </c>
      <c r="AC15" s="8">
        <f>K15*$T15*$B15*0.07</f>
        <v>0</v>
      </c>
      <c r="AD15" s="13">
        <f>K15*$U15*$B15*0.05</f>
        <v>0</v>
      </c>
      <c r="AE15" s="10">
        <f>K15*$V15*$B15*0.03</f>
        <v>0</v>
      </c>
      <c r="AF15" s="8">
        <f>L15*$T15*$B15*0.07</f>
        <v>0</v>
      </c>
      <c r="AG15" s="9">
        <f>L15*$U15*$B15*0.05</f>
        <v>0</v>
      </c>
      <c r="AH15" s="10">
        <f>L15*$V15*$B15*0.03</f>
        <v>0</v>
      </c>
      <c r="AI15" s="8">
        <f>M15*$T15*$B15*0.07</f>
        <v>0</v>
      </c>
      <c r="AJ15" s="9">
        <f>M15*$U15*$B15*0.05</f>
        <v>0</v>
      </c>
      <c r="AK15" s="10">
        <f>M15*$V15*$B15*0.03</f>
        <v>0</v>
      </c>
      <c r="AL15" s="8">
        <f>N15*$T15*$B15*0.07</f>
        <v>0</v>
      </c>
      <c r="AM15" s="9">
        <f>N15*$U15*$B15*0.05</f>
        <v>0</v>
      </c>
      <c r="AN15" s="10">
        <f>N15*$V15*$B15*0.03</f>
        <v>0</v>
      </c>
      <c r="AO15" s="8">
        <f>O15*$T15*$B15*0.07</f>
        <v>0</v>
      </c>
      <c r="AP15" s="9">
        <f>O15*$U15*$B15*0.05</f>
        <v>0</v>
      </c>
      <c r="AQ15" s="10">
        <f>O15*$V15*$B15*0.03</f>
        <v>0</v>
      </c>
      <c r="AR15" s="8">
        <f>P15*$T15*$B15*0.07</f>
        <v>0</v>
      </c>
      <c r="AS15" s="9">
        <f>P15*$U15*$B15*0.05</f>
        <v>0</v>
      </c>
      <c r="AT15" s="10">
        <f>P15*$V15*$B15*0.03</f>
        <v>0</v>
      </c>
      <c r="AU15" s="8">
        <f>Q15*$T15*$B15*0.07</f>
        <v>0</v>
      </c>
      <c r="AV15" s="9">
        <f>P15*$U15*$B15*0.05</f>
        <v>0</v>
      </c>
      <c r="AW15" s="10">
        <f>Q15*$V15*$B15*0.03</f>
        <v>0</v>
      </c>
      <c r="AX15" s="8">
        <f>Q15*$T15*$B15*0.07</f>
        <v>0</v>
      </c>
      <c r="AY15" s="9">
        <f>Q15*$U15*$B15*0.05</f>
        <v>0</v>
      </c>
      <c r="AZ15" s="10">
        <f>R15*$V15*$B15*0.03</f>
        <v>0</v>
      </c>
      <c r="BA15" s="8">
        <f>S15*$T15*$B15*0.07</f>
        <v>0</v>
      </c>
      <c r="BB15" s="9">
        <f>S15*$U15*$B15*0.05</f>
        <v>0</v>
      </c>
      <c r="BC15" s="10">
        <f>S15*$V15*$B15*0.03</f>
        <v>116.7756</v>
      </c>
    </row>
    <row r="16" spans="1:58" ht="15.75" customHeight="1" x14ac:dyDescent="0.2">
      <c r="A16" s="2">
        <v>34</v>
      </c>
      <c r="B16" s="3">
        <v>3752.63</v>
      </c>
      <c r="C16" s="2" t="s">
        <v>10</v>
      </c>
      <c r="D16" s="2" t="s">
        <v>18</v>
      </c>
      <c r="E16" s="2" t="s">
        <v>15</v>
      </c>
      <c r="G16" s="2" t="s">
        <v>13</v>
      </c>
      <c r="H16" s="4">
        <v>44386</v>
      </c>
      <c r="I16">
        <f t="shared" si="1"/>
        <v>0</v>
      </c>
      <c r="J16">
        <f t="shared" si="2"/>
        <v>0</v>
      </c>
      <c r="K16">
        <f t="shared" si="3"/>
        <v>0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7"/>
        <v>0</v>
      </c>
      <c r="P16">
        <f t="shared" si="8"/>
        <v>0</v>
      </c>
      <c r="Q16">
        <f t="shared" si="9"/>
        <v>0</v>
      </c>
      <c r="R16">
        <f t="shared" si="10"/>
        <v>0</v>
      </c>
      <c r="S16">
        <f t="shared" si="11"/>
        <v>1</v>
      </c>
      <c r="T16" s="8">
        <f>IF(AND(C16=$C$4,E16=$E$4,MONTH(H16)&gt;=7),1,0)</f>
        <v>0</v>
      </c>
      <c r="U16" s="9">
        <f>IF(AND(B16&gt;10000,C16&lt;&gt;$C$128,MONTH(H16)&gt;=7),1,0)</f>
        <v>0</v>
      </c>
      <c r="V16" s="10">
        <f>IF(AND(B16&lt;10000,C16&lt;&gt;$C$128,MONTH(H16)&gt;=7,T16=0),1,0)</f>
        <v>1</v>
      </c>
      <c r="W16" s="8">
        <f>I16*$T16*$B16*0.07</f>
        <v>0</v>
      </c>
      <c r="X16" s="9">
        <f>J16*$U16*$B16*0.05</f>
        <v>0</v>
      </c>
      <c r="Y16" s="10">
        <f>K16*$V16*$B16*0.03</f>
        <v>0</v>
      </c>
      <c r="Z16" s="8">
        <f>J16*$T16*$B16*0.07</f>
        <v>0</v>
      </c>
      <c r="AA16" s="9">
        <f>J16*$U16*$B16*0.05</f>
        <v>0</v>
      </c>
      <c r="AB16" s="10">
        <f>J16*$V16*$B16*0.03</f>
        <v>0</v>
      </c>
      <c r="AC16" s="8">
        <f>K16*$T16*$B16*0.07</f>
        <v>0</v>
      </c>
      <c r="AD16" s="13">
        <f>K16*$U16*$B16*0.05</f>
        <v>0</v>
      </c>
      <c r="AE16" s="10">
        <f>K16*$V16*$B16*0.03</f>
        <v>0</v>
      </c>
      <c r="AF16" s="8">
        <f>L16*$T16*$B16*0.07</f>
        <v>0</v>
      </c>
      <c r="AG16" s="9">
        <f>L16*$U16*$B16*0.05</f>
        <v>0</v>
      </c>
      <c r="AH16" s="10">
        <f>L16*$V16*$B16*0.03</f>
        <v>0</v>
      </c>
      <c r="AI16" s="8">
        <f>M16*$T16*$B16*0.07</f>
        <v>0</v>
      </c>
      <c r="AJ16" s="9">
        <f>M16*$U16*$B16*0.05</f>
        <v>0</v>
      </c>
      <c r="AK16" s="10">
        <f>M16*$V16*$B16*0.03</f>
        <v>0</v>
      </c>
      <c r="AL16" s="8">
        <f>N16*$T16*$B16*0.07</f>
        <v>0</v>
      </c>
      <c r="AM16" s="9">
        <f>N16*$U16*$B16*0.05</f>
        <v>0</v>
      </c>
      <c r="AN16" s="10">
        <f>N16*$V16*$B16*0.03</f>
        <v>0</v>
      </c>
      <c r="AO16" s="8">
        <f>O16*$T16*$B16*0.07</f>
        <v>0</v>
      </c>
      <c r="AP16" s="9">
        <f>O16*$U16*$B16*0.05</f>
        <v>0</v>
      </c>
      <c r="AQ16" s="10">
        <f>O16*$V16*$B16*0.03</f>
        <v>0</v>
      </c>
      <c r="AR16" s="8">
        <f>P16*$T16*$B16*0.07</f>
        <v>0</v>
      </c>
      <c r="AS16" s="9">
        <f>P16*$U16*$B16*0.05</f>
        <v>0</v>
      </c>
      <c r="AT16" s="10">
        <f>P16*$V16*$B16*0.03</f>
        <v>0</v>
      </c>
      <c r="AU16" s="8">
        <f>Q16*$T16*$B16*0.07</f>
        <v>0</v>
      </c>
      <c r="AV16" s="9">
        <f>P16*$U16*$B16*0.05</f>
        <v>0</v>
      </c>
      <c r="AW16" s="10">
        <f>Q16*$V16*$B16*0.03</f>
        <v>0</v>
      </c>
      <c r="AX16" s="8">
        <f>Q16*$T16*$B16*0.07</f>
        <v>0</v>
      </c>
      <c r="AY16" s="9">
        <f>Q16*$U16*$B16*0.05</f>
        <v>0</v>
      </c>
      <c r="AZ16" s="10">
        <f>R16*$V16*$B16*0.03</f>
        <v>0</v>
      </c>
      <c r="BA16" s="8">
        <f>S16*$T16*$B16*0.07</f>
        <v>0</v>
      </c>
      <c r="BB16" s="9">
        <f>S16*$U16*$B16*0.05</f>
        <v>0</v>
      </c>
      <c r="BC16" s="10">
        <f>S16*$V16*$B16*0.03</f>
        <v>112.5789</v>
      </c>
    </row>
    <row r="17" spans="1:55" ht="15.75" customHeight="1" x14ac:dyDescent="0.2">
      <c r="A17" s="2">
        <v>39</v>
      </c>
      <c r="B17" s="3">
        <v>10883.7</v>
      </c>
      <c r="C17" s="2" t="s">
        <v>10</v>
      </c>
      <c r="D17" s="2" t="s">
        <v>14</v>
      </c>
      <c r="E17" s="2" t="s">
        <v>15</v>
      </c>
      <c r="G17" s="2" t="s">
        <v>13</v>
      </c>
      <c r="H17" s="4">
        <v>44351</v>
      </c>
      <c r="I17">
        <f t="shared" si="1"/>
        <v>0</v>
      </c>
      <c r="J17">
        <f t="shared" si="2"/>
        <v>0</v>
      </c>
      <c r="K17">
        <f t="shared" si="3"/>
        <v>1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7"/>
        <v>0</v>
      </c>
      <c r="P17">
        <f t="shared" si="8"/>
        <v>0</v>
      </c>
      <c r="Q17">
        <f t="shared" si="9"/>
        <v>0</v>
      </c>
      <c r="R17">
        <f t="shared" si="10"/>
        <v>0</v>
      </c>
      <c r="S17">
        <f t="shared" si="11"/>
        <v>0</v>
      </c>
      <c r="T17" s="8">
        <f>IF(AND(C17=$C$4,E17=$E$4,MONTH(H17)&gt;=7),1,0)</f>
        <v>0</v>
      </c>
      <c r="U17" s="9">
        <f>IF(AND(B17&gt;10000,C17&lt;&gt;$C$128,MONTH(H17)&gt;=7),1,0)</f>
        <v>0</v>
      </c>
      <c r="V17" s="10">
        <f>IF(AND(B17&lt;10000,C17&lt;&gt;$C$128,MONTH(H17)&gt;=7,T17=0),1,0)</f>
        <v>0</v>
      </c>
      <c r="W17" s="8">
        <f>I17*$T17*$B17*0.07</f>
        <v>0</v>
      </c>
      <c r="X17" s="9">
        <f>J17*$U17*$B17*0.05</f>
        <v>0</v>
      </c>
      <c r="Y17" s="10">
        <f>K17*$V17*$B17*0.03</f>
        <v>0</v>
      </c>
      <c r="Z17" s="8">
        <f>J17*$T17*$B17*0.07</f>
        <v>0</v>
      </c>
      <c r="AA17" s="9">
        <f>J17*$U17*$B17*0.05</f>
        <v>0</v>
      </c>
      <c r="AB17" s="10">
        <f>J17*$V17*$B17*0.03</f>
        <v>0</v>
      </c>
      <c r="AC17" s="8">
        <f>K17*$T17*$B17*0.07</f>
        <v>0</v>
      </c>
      <c r="AD17" s="13">
        <f>K17*$U17*$B17*0.05</f>
        <v>0</v>
      </c>
      <c r="AE17" s="10">
        <f>K17*$V17*$B17*0.03</f>
        <v>0</v>
      </c>
      <c r="AF17" s="8">
        <f>L17*$T17*$B17*0.07</f>
        <v>0</v>
      </c>
      <c r="AG17" s="9">
        <f>L17*$U17*$B17*0.05</f>
        <v>0</v>
      </c>
      <c r="AH17" s="10">
        <f>L17*$V17*$B17*0.03</f>
        <v>0</v>
      </c>
      <c r="AI17" s="8">
        <f>M17*$T17*$B17*0.07</f>
        <v>0</v>
      </c>
      <c r="AJ17" s="9">
        <f>M17*$U17*$B17*0.05</f>
        <v>0</v>
      </c>
      <c r="AK17" s="10">
        <f>M17*$V17*$B17*0.03</f>
        <v>0</v>
      </c>
      <c r="AL17" s="8">
        <f>N17*$T17*$B17*0.07</f>
        <v>0</v>
      </c>
      <c r="AM17" s="9">
        <f>N17*$U17*$B17*0.05</f>
        <v>0</v>
      </c>
      <c r="AN17" s="10">
        <f>N17*$V17*$B17*0.03</f>
        <v>0</v>
      </c>
      <c r="AO17" s="8">
        <f>O17*$T17*$B17*0.07</f>
        <v>0</v>
      </c>
      <c r="AP17" s="9">
        <f>O17*$U17*$B17*0.05</f>
        <v>0</v>
      </c>
      <c r="AQ17" s="10">
        <f>O17*$V17*$B17*0.03</f>
        <v>0</v>
      </c>
      <c r="AR17" s="8">
        <f>P17*$T17*$B17*0.07</f>
        <v>0</v>
      </c>
      <c r="AS17" s="9">
        <f>P17*$U17*$B17*0.05</f>
        <v>0</v>
      </c>
      <c r="AT17" s="10">
        <f>P17*$V17*$B17*0.03</f>
        <v>0</v>
      </c>
      <c r="AU17" s="8">
        <f>Q17*$T17*$B17*0.07</f>
        <v>0</v>
      </c>
      <c r="AV17" s="9">
        <f>P17*$U17*$B17*0.05</f>
        <v>0</v>
      </c>
      <c r="AW17" s="10">
        <f>Q17*$V17*$B17*0.03</f>
        <v>0</v>
      </c>
      <c r="AX17" s="8">
        <f>Q17*$T17*$B17*0.07</f>
        <v>0</v>
      </c>
      <c r="AY17" s="9">
        <f>Q17*$U17*$B17*0.05</f>
        <v>0</v>
      </c>
      <c r="AZ17" s="10">
        <f>R17*$V17*$B17*0.03</f>
        <v>0</v>
      </c>
      <c r="BA17" s="8">
        <f>S17*$T17*$B17*0.07</f>
        <v>0</v>
      </c>
      <c r="BB17" s="9">
        <f>S17*$U17*$B17*0.05</f>
        <v>0</v>
      </c>
      <c r="BC17" s="10">
        <f>S17*$V17*$B17*0.03</f>
        <v>0</v>
      </c>
    </row>
    <row r="18" spans="1:55" ht="15.75" customHeight="1" x14ac:dyDescent="0.2">
      <c r="A18" s="2">
        <v>40</v>
      </c>
      <c r="B18" s="3">
        <v>6493.7</v>
      </c>
      <c r="C18" s="2" t="s">
        <v>10</v>
      </c>
      <c r="D18" s="2" t="s">
        <v>14</v>
      </c>
      <c r="E18" s="2" t="s">
        <v>15</v>
      </c>
      <c r="G18" s="2" t="s">
        <v>13</v>
      </c>
      <c r="H18" s="4">
        <v>44362</v>
      </c>
      <c r="I18">
        <f t="shared" si="1"/>
        <v>0</v>
      </c>
      <c r="J18">
        <f t="shared" si="2"/>
        <v>0</v>
      </c>
      <c r="K18">
        <f t="shared" si="3"/>
        <v>1</v>
      </c>
      <c r="L18">
        <f t="shared" si="4"/>
        <v>0</v>
      </c>
      <c r="M18">
        <f t="shared" si="5"/>
        <v>0</v>
      </c>
      <c r="N18">
        <f t="shared" si="6"/>
        <v>0</v>
      </c>
      <c r="O18">
        <f t="shared" si="7"/>
        <v>0</v>
      </c>
      <c r="P18">
        <f t="shared" si="8"/>
        <v>0</v>
      </c>
      <c r="Q18">
        <f t="shared" si="9"/>
        <v>0</v>
      </c>
      <c r="R18">
        <f t="shared" si="10"/>
        <v>0</v>
      </c>
      <c r="S18">
        <f t="shared" si="11"/>
        <v>0</v>
      </c>
      <c r="T18" s="8">
        <f>IF(AND(C18=$C$4,E18=$E$4,MONTH(H18)&gt;=7),1,0)</f>
        <v>0</v>
      </c>
      <c r="U18" s="9">
        <f>IF(AND(B18&gt;10000,C18&lt;&gt;$C$128,MONTH(H18)&gt;=7),1,0)</f>
        <v>0</v>
      </c>
      <c r="V18" s="10">
        <f>IF(AND(B18&lt;10000,C18&lt;&gt;$C$128,MONTH(H18)&gt;=7,T18=0),1,0)</f>
        <v>0</v>
      </c>
      <c r="W18" s="8">
        <f>I18*$T18*$B18*0.07</f>
        <v>0</v>
      </c>
      <c r="X18" s="9">
        <f>J18*$U18*$B18*0.05</f>
        <v>0</v>
      </c>
      <c r="Y18" s="10">
        <f>K18*$V18*$B18*0.03</f>
        <v>0</v>
      </c>
      <c r="Z18" s="8">
        <f>J18*$T18*$B18*0.07</f>
        <v>0</v>
      </c>
      <c r="AA18" s="9">
        <f>J18*$U18*$B18*0.05</f>
        <v>0</v>
      </c>
      <c r="AB18" s="10">
        <f>J18*$V18*$B18*0.03</f>
        <v>0</v>
      </c>
      <c r="AC18" s="8">
        <f>K18*$T18*$B18*0.07</f>
        <v>0</v>
      </c>
      <c r="AD18" s="13">
        <f>K18*$U18*$B18*0.05</f>
        <v>0</v>
      </c>
      <c r="AE18" s="10">
        <f>K18*$V18*$B18*0.03</f>
        <v>0</v>
      </c>
      <c r="AF18" s="8">
        <f>L18*$T18*$B18*0.07</f>
        <v>0</v>
      </c>
      <c r="AG18" s="9">
        <f>L18*$U18*$B18*0.05</f>
        <v>0</v>
      </c>
      <c r="AH18" s="10">
        <f>L18*$V18*$B18*0.03</f>
        <v>0</v>
      </c>
      <c r="AI18" s="8">
        <f>M18*$T18*$B18*0.07</f>
        <v>0</v>
      </c>
      <c r="AJ18" s="9">
        <f>M18*$U18*$B18*0.05</f>
        <v>0</v>
      </c>
      <c r="AK18" s="10">
        <f>M18*$V18*$B18*0.03</f>
        <v>0</v>
      </c>
      <c r="AL18" s="8">
        <f>N18*$T18*$B18*0.07</f>
        <v>0</v>
      </c>
      <c r="AM18" s="9">
        <f>N18*$U18*$B18*0.05</f>
        <v>0</v>
      </c>
      <c r="AN18" s="10">
        <f>N18*$V18*$B18*0.03</f>
        <v>0</v>
      </c>
      <c r="AO18" s="8">
        <f>O18*$T18*$B18*0.07</f>
        <v>0</v>
      </c>
      <c r="AP18" s="9">
        <f>O18*$U18*$B18*0.05</f>
        <v>0</v>
      </c>
      <c r="AQ18" s="10">
        <f>O18*$V18*$B18*0.03</f>
        <v>0</v>
      </c>
      <c r="AR18" s="8">
        <f>P18*$T18*$B18*0.07</f>
        <v>0</v>
      </c>
      <c r="AS18" s="9">
        <f>P18*$U18*$B18*0.05</f>
        <v>0</v>
      </c>
      <c r="AT18" s="10">
        <f>P18*$V18*$B18*0.03</f>
        <v>0</v>
      </c>
      <c r="AU18" s="8">
        <f>Q18*$T18*$B18*0.07</f>
        <v>0</v>
      </c>
      <c r="AV18" s="9">
        <f>P18*$U18*$B18*0.05</f>
        <v>0</v>
      </c>
      <c r="AW18" s="10">
        <f>Q18*$V18*$B18*0.03</f>
        <v>0</v>
      </c>
      <c r="AX18" s="8">
        <f>Q18*$T18*$B18*0.07</f>
        <v>0</v>
      </c>
      <c r="AY18" s="9">
        <f>Q18*$U18*$B18*0.05</f>
        <v>0</v>
      </c>
      <c r="AZ18" s="10">
        <f>R18*$V18*$B18*0.03</f>
        <v>0</v>
      </c>
      <c r="BA18" s="8">
        <f>S18*$T18*$B18*0.07</f>
        <v>0</v>
      </c>
      <c r="BB18" s="9">
        <f>S18*$U18*$B18*0.05</f>
        <v>0</v>
      </c>
      <c r="BC18" s="10">
        <f>S18*$V18*$B18*0.03</f>
        <v>0</v>
      </c>
    </row>
    <row r="19" spans="1:55" ht="15.75" customHeight="1" x14ac:dyDescent="0.2">
      <c r="A19" s="2">
        <v>42</v>
      </c>
      <c r="B19" s="3">
        <v>2721.7</v>
      </c>
      <c r="C19" s="2" t="s">
        <v>10</v>
      </c>
      <c r="D19" s="2" t="s">
        <v>11</v>
      </c>
      <c r="E19" s="2" t="s">
        <v>15</v>
      </c>
      <c r="G19" s="2" t="s">
        <v>13</v>
      </c>
      <c r="H19" s="4">
        <v>44370</v>
      </c>
      <c r="I19">
        <f t="shared" si="1"/>
        <v>0</v>
      </c>
      <c r="J19">
        <f t="shared" si="2"/>
        <v>0</v>
      </c>
      <c r="K19">
        <f t="shared" si="3"/>
        <v>0</v>
      </c>
      <c r="L19">
        <f t="shared" si="4"/>
        <v>0</v>
      </c>
      <c r="M19">
        <f t="shared" si="5"/>
        <v>0</v>
      </c>
      <c r="N19">
        <f t="shared" si="6"/>
        <v>1</v>
      </c>
      <c r="O19">
        <f t="shared" si="7"/>
        <v>0</v>
      </c>
      <c r="P19">
        <f t="shared" si="8"/>
        <v>0</v>
      </c>
      <c r="Q19">
        <f t="shared" si="9"/>
        <v>0</v>
      </c>
      <c r="R19">
        <f t="shared" si="10"/>
        <v>0</v>
      </c>
      <c r="S19">
        <f t="shared" si="11"/>
        <v>0</v>
      </c>
      <c r="T19" s="8">
        <f>IF(AND(C19=$C$4,E19=$E$4,MONTH(H19)&gt;=7),1,0)</f>
        <v>0</v>
      </c>
      <c r="U19" s="9">
        <f>IF(AND(B19&gt;10000,C19&lt;&gt;$C$128,MONTH(H19)&gt;=7),1,0)</f>
        <v>0</v>
      </c>
      <c r="V19" s="10">
        <f>IF(AND(B19&lt;10000,C19&lt;&gt;$C$128,MONTH(H19)&gt;=7,T19=0),1,0)</f>
        <v>0</v>
      </c>
      <c r="W19" s="8">
        <f>I19*$T19*$B19*0.07</f>
        <v>0</v>
      </c>
      <c r="X19" s="9">
        <f>J19*$U19*$B19*0.05</f>
        <v>0</v>
      </c>
      <c r="Y19" s="10">
        <f>K19*$V19*$B19*0.03</f>
        <v>0</v>
      </c>
      <c r="Z19" s="8">
        <f>J19*$T19*$B19*0.07</f>
        <v>0</v>
      </c>
      <c r="AA19" s="9">
        <f>J19*$U19*$B19*0.05</f>
        <v>0</v>
      </c>
      <c r="AB19" s="10">
        <f>J19*$V19*$B19*0.03</f>
        <v>0</v>
      </c>
      <c r="AC19" s="8">
        <f>K19*$T19*$B19*0.07</f>
        <v>0</v>
      </c>
      <c r="AD19" s="13">
        <f>K19*$U19*$B19*0.05</f>
        <v>0</v>
      </c>
      <c r="AE19" s="10">
        <f>K19*$V19*$B19*0.03</f>
        <v>0</v>
      </c>
      <c r="AF19" s="8">
        <f>L19*$T19*$B19*0.07</f>
        <v>0</v>
      </c>
      <c r="AG19" s="9">
        <f>L19*$U19*$B19*0.05</f>
        <v>0</v>
      </c>
      <c r="AH19" s="10">
        <f>L19*$V19*$B19*0.03</f>
        <v>0</v>
      </c>
      <c r="AI19" s="8">
        <f>M19*$T19*$B19*0.07</f>
        <v>0</v>
      </c>
      <c r="AJ19" s="9">
        <f>M19*$U19*$B19*0.05</f>
        <v>0</v>
      </c>
      <c r="AK19" s="10">
        <f>M19*$V19*$B19*0.03</f>
        <v>0</v>
      </c>
      <c r="AL19" s="8">
        <f>N19*$T19*$B19*0.07</f>
        <v>0</v>
      </c>
      <c r="AM19" s="9">
        <f>N19*$U19*$B19*0.05</f>
        <v>0</v>
      </c>
      <c r="AN19" s="10">
        <f>N19*$V19*$B19*0.03</f>
        <v>0</v>
      </c>
      <c r="AO19" s="8">
        <f>O19*$T19*$B19*0.07</f>
        <v>0</v>
      </c>
      <c r="AP19" s="9">
        <f>O19*$U19*$B19*0.05</f>
        <v>0</v>
      </c>
      <c r="AQ19" s="10">
        <f>O19*$V19*$B19*0.03</f>
        <v>0</v>
      </c>
      <c r="AR19" s="8">
        <f>P19*$T19*$B19*0.07</f>
        <v>0</v>
      </c>
      <c r="AS19" s="9">
        <f>P19*$U19*$B19*0.05</f>
        <v>0</v>
      </c>
      <c r="AT19" s="10">
        <f>P19*$V19*$B19*0.03</f>
        <v>0</v>
      </c>
      <c r="AU19" s="8">
        <f>Q19*$T19*$B19*0.07</f>
        <v>0</v>
      </c>
      <c r="AV19" s="9">
        <f>P19*$U19*$B19*0.05</f>
        <v>0</v>
      </c>
      <c r="AW19" s="10">
        <f>Q19*$V19*$B19*0.03</f>
        <v>0</v>
      </c>
      <c r="AX19" s="8">
        <f>Q19*$T19*$B19*0.07</f>
        <v>0</v>
      </c>
      <c r="AY19" s="9">
        <f>Q19*$U19*$B19*0.05</f>
        <v>0</v>
      </c>
      <c r="AZ19" s="10">
        <f>R19*$V19*$B19*0.03</f>
        <v>0</v>
      </c>
      <c r="BA19" s="8">
        <f>S19*$T19*$B19*0.07</f>
        <v>0</v>
      </c>
      <c r="BB19" s="9">
        <f>S19*$U19*$B19*0.05</f>
        <v>0</v>
      </c>
      <c r="BC19" s="10">
        <f>S19*$V19*$B19*0.03</f>
        <v>0</v>
      </c>
    </row>
    <row r="20" spans="1:55" ht="15.75" customHeight="1" x14ac:dyDescent="0.2">
      <c r="A20" s="2">
        <v>43</v>
      </c>
      <c r="B20" s="3">
        <v>1961.2</v>
      </c>
      <c r="C20" s="2" t="s">
        <v>10</v>
      </c>
      <c r="D20" s="2" t="s">
        <v>19</v>
      </c>
      <c r="E20" s="2" t="s">
        <v>15</v>
      </c>
      <c r="G20" s="2" t="s">
        <v>13</v>
      </c>
      <c r="H20" s="4">
        <v>44404</v>
      </c>
      <c r="I20">
        <f t="shared" si="1"/>
        <v>0</v>
      </c>
      <c r="J20">
        <f t="shared" si="2"/>
        <v>0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0</v>
      </c>
      <c r="O20">
        <f t="shared" si="7"/>
        <v>0</v>
      </c>
      <c r="P20">
        <f t="shared" si="8"/>
        <v>1</v>
      </c>
      <c r="Q20">
        <f t="shared" si="9"/>
        <v>0</v>
      </c>
      <c r="R20">
        <f t="shared" si="10"/>
        <v>0</v>
      </c>
      <c r="S20">
        <f t="shared" si="11"/>
        <v>0</v>
      </c>
      <c r="T20" s="8">
        <f>IF(AND(C20=$C$4,E20=$E$4,MONTH(H20)&gt;=7),1,0)</f>
        <v>0</v>
      </c>
      <c r="U20" s="9">
        <f>IF(AND(B20&gt;10000,C20&lt;&gt;$C$128,MONTH(H20)&gt;=7),1,0)</f>
        <v>0</v>
      </c>
      <c r="V20" s="10">
        <f>IF(AND(B20&lt;10000,C20&lt;&gt;$C$128,MONTH(H20)&gt;=7,T20=0),1,0)</f>
        <v>1</v>
      </c>
      <c r="W20" s="8">
        <f>I20*$T20*$B20*0.07</f>
        <v>0</v>
      </c>
      <c r="X20" s="9">
        <f>J20*$U20*$B20*0.05</f>
        <v>0</v>
      </c>
      <c r="Y20" s="10">
        <f>K20*$V20*$B20*0.03</f>
        <v>0</v>
      </c>
      <c r="Z20" s="8">
        <f>J20*$T20*$B20*0.07</f>
        <v>0</v>
      </c>
      <c r="AA20" s="9">
        <f>J20*$U20*$B20*0.05</f>
        <v>0</v>
      </c>
      <c r="AB20" s="10">
        <f>J20*$V20*$B20*0.03</f>
        <v>0</v>
      </c>
      <c r="AC20" s="8">
        <f>K20*$T20*$B20*0.07</f>
        <v>0</v>
      </c>
      <c r="AD20" s="13">
        <f>K20*$U20*$B20*0.05</f>
        <v>0</v>
      </c>
      <c r="AE20" s="10">
        <f>K20*$V20*$B20*0.03</f>
        <v>0</v>
      </c>
      <c r="AF20" s="8">
        <f>L20*$T20*$B20*0.07</f>
        <v>0</v>
      </c>
      <c r="AG20" s="9">
        <f>L20*$U20*$B20*0.05</f>
        <v>0</v>
      </c>
      <c r="AH20" s="10">
        <f>L20*$V20*$B20*0.03</f>
        <v>0</v>
      </c>
      <c r="AI20" s="8">
        <f>M20*$T20*$B20*0.07</f>
        <v>0</v>
      </c>
      <c r="AJ20" s="9">
        <f>M20*$U20*$B20*0.05</f>
        <v>0</v>
      </c>
      <c r="AK20" s="10">
        <f>M20*$V20*$B20*0.03</f>
        <v>0</v>
      </c>
      <c r="AL20" s="8">
        <f>N20*$T20*$B20*0.07</f>
        <v>0</v>
      </c>
      <c r="AM20" s="9">
        <f>N20*$U20*$B20*0.05</f>
        <v>0</v>
      </c>
      <c r="AN20" s="10">
        <f>N20*$V20*$B20*0.03</f>
        <v>0</v>
      </c>
      <c r="AO20" s="8">
        <f>O20*$T20*$B20*0.07</f>
        <v>0</v>
      </c>
      <c r="AP20" s="9">
        <f>O20*$U20*$B20*0.05</f>
        <v>0</v>
      </c>
      <c r="AQ20" s="10">
        <f>O20*$V20*$B20*0.03</f>
        <v>0</v>
      </c>
      <c r="AR20" s="8">
        <f>P20*$T20*$B20*0.07</f>
        <v>0</v>
      </c>
      <c r="AS20" s="9">
        <f>P20*$U20*$B20*0.05</f>
        <v>0</v>
      </c>
      <c r="AT20" s="10">
        <f>P20*$V20*$B20*0.03</f>
        <v>58.835999999999999</v>
      </c>
      <c r="AU20" s="8">
        <f>Q20*$T20*$B20*0.07</f>
        <v>0</v>
      </c>
      <c r="AV20" s="9">
        <f>P20*$U20*$B20*0.05</f>
        <v>0</v>
      </c>
      <c r="AW20" s="10">
        <f>Q20*$V20*$B20*0.03</f>
        <v>0</v>
      </c>
      <c r="AX20" s="8">
        <f>Q20*$T20*$B20*0.07</f>
        <v>0</v>
      </c>
      <c r="AY20" s="9">
        <f>Q20*$U20*$B20*0.05</f>
        <v>0</v>
      </c>
      <c r="AZ20" s="10">
        <f>R20*$V20*$B20*0.03</f>
        <v>0</v>
      </c>
      <c r="BA20" s="8">
        <f>S20*$T20*$B20*0.07</f>
        <v>0</v>
      </c>
      <c r="BB20" s="9">
        <f>S20*$U20*$B20*0.05</f>
        <v>0</v>
      </c>
      <c r="BC20" s="10">
        <f>S20*$V20*$B20*0.03</f>
        <v>0</v>
      </c>
    </row>
    <row r="21" spans="1:55" ht="15.75" customHeight="1" x14ac:dyDescent="0.2">
      <c r="A21" s="2">
        <v>43</v>
      </c>
      <c r="B21" s="3">
        <v>1961.2</v>
      </c>
      <c r="C21" s="2" t="s">
        <v>10</v>
      </c>
      <c r="D21" s="2" t="s">
        <v>19</v>
      </c>
      <c r="E21" s="2" t="s">
        <v>15</v>
      </c>
      <c r="G21" s="2" t="s">
        <v>13</v>
      </c>
      <c r="H21" s="4">
        <v>44404</v>
      </c>
      <c r="I21">
        <f t="shared" si="1"/>
        <v>0</v>
      </c>
      <c r="J21">
        <f t="shared" si="2"/>
        <v>0</v>
      </c>
      <c r="K21">
        <f t="shared" si="3"/>
        <v>0</v>
      </c>
      <c r="L21">
        <f t="shared" si="4"/>
        <v>0</v>
      </c>
      <c r="M21">
        <f t="shared" si="5"/>
        <v>0</v>
      </c>
      <c r="N21">
        <f t="shared" si="6"/>
        <v>0</v>
      </c>
      <c r="O21">
        <f t="shared" si="7"/>
        <v>0</v>
      </c>
      <c r="P21">
        <f t="shared" si="8"/>
        <v>1</v>
      </c>
      <c r="Q21">
        <f t="shared" si="9"/>
        <v>0</v>
      </c>
      <c r="R21">
        <f t="shared" si="10"/>
        <v>0</v>
      </c>
      <c r="S21">
        <f t="shared" si="11"/>
        <v>0</v>
      </c>
      <c r="T21" s="8">
        <f>IF(AND(C21=$C$4,E21=$E$4,MONTH(H21)&gt;=7),1,0)</f>
        <v>0</v>
      </c>
      <c r="U21" s="9">
        <f>IF(AND(B21&gt;10000,C21&lt;&gt;$C$128,MONTH(H21)&gt;=7),1,0)</f>
        <v>0</v>
      </c>
      <c r="V21" s="10">
        <f>IF(AND(B21&lt;10000,C21&lt;&gt;$C$128,MONTH(H21)&gt;=7,T21=0),1,0)</f>
        <v>1</v>
      </c>
      <c r="W21" s="8">
        <f>I21*$T21*$B21*0.07</f>
        <v>0</v>
      </c>
      <c r="X21" s="9">
        <f>J21*$U21*$B21*0.05</f>
        <v>0</v>
      </c>
      <c r="Y21" s="10">
        <f>K21*$V21*$B21*0.03</f>
        <v>0</v>
      </c>
      <c r="Z21" s="8">
        <f>J21*$T21*$B21*0.07</f>
        <v>0</v>
      </c>
      <c r="AA21" s="9">
        <f>J21*$U21*$B21*0.05</f>
        <v>0</v>
      </c>
      <c r="AB21" s="10">
        <f>J21*$V21*$B21*0.03</f>
        <v>0</v>
      </c>
      <c r="AC21" s="8">
        <f>K21*$T21*$B21*0.07</f>
        <v>0</v>
      </c>
      <c r="AD21" s="13">
        <f>K21*$U21*$B21*0.05</f>
        <v>0</v>
      </c>
      <c r="AE21" s="10">
        <f>K21*$V21*$B21*0.03</f>
        <v>0</v>
      </c>
      <c r="AF21" s="8">
        <f>L21*$T21*$B21*0.07</f>
        <v>0</v>
      </c>
      <c r="AG21" s="9">
        <f>L21*$U21*$B21*0.05</f>
        <v>0</v>
      </c>
      <c r="AH21" s="10">
        <f>L21*$V21*$B21*0.03</f>
        <v>0</v>
      </c>
      <c r="AI21" s="8">
        <f>M21*$T21*$B21*0.07</f>
        <v>0</v>
      </c>
      <c r="AJ21" s="9">
        <f>M21*$U21*$B21*0.05</f>
        <v>0</v>
      </c>
      <c r="AK21" s="10">
        <f>M21*$V21*$B21*0.03</f>
        <v>0</v>
      </c>
      <c r="AL21" s="8">
        <f>N21*$T21*$B21*0.07</f>
        <v>0</v>
      </c>
      <c r="AM21" s="9">
        <f>N21*$U21*$B21*0.05</f>
        <v>0</v>
      </c>
      <c r="AN21" s="10">
        <f>N21*$V21*$B21*0.03</f>
        <v>0</v>
      </c>
      <c r="AO21" s="8">
        <f>O21*$T21*$B21*0.07</f>
        <v>0</v>
      </c>
      <c r="AP21" s="9">
        <f>O21*$U21*$B21*0.05</f>
        <v>0</v>
      </c>
      <c r="AQ21" s="10">
        <f>O21*$V21*$B21*0.03</f>
        <v>0</v>
      </c>
      <c r="AR21" s="8">
        <f>P21*$T21*$B21*0.07</f>
        <v>0</v>
      </c>
      <c r="AS21" s="9">
        <f>P21*$U21*$B21*0.05</f>
        <v>0</v>
      </c>
      <c r="AT21" s="10">
        <f>P21*$V21*$B21*0.03</f>
        <v>58.835999999999999</v>
      </c>
      <c r="AU21" s="8">
        <f>Q21*$T21*$B21*0.07</f>
        <v>0</v>
      </c>
      <c r="AV21" s="9">
        <f>P21*$U21*$B21*0.05</f>
        <v>0</v>
      </c>
      <c r="AW21" s="10">
        <f>Q21*$V21*$B21*0.03</f>
        <v>0</v>
      </c>
      <c r="AX21" s="8">
        <f>Q21*$T21*$B21*0.07</f>
        <v>0</v>
      </c>
      <c r="AY21" s="9">
        <f>Q21*$U21*$B21*0.05</f>
        <v>0</v>
      </c>
      <c r="AZ21" s="10">
        <f>R21*$V21*$B21*0.03</f>
        <v>0</v>
      </c>
      <c r="BA21" s="8">
        <f>S21*$T21*$B21*0.07</f>
        <v>0</v>
      </c>
      <c r="BB21" s="9">
        <f>S21*$U21*$B21*0.05</f>
        <v>0</v>
      </c>
      <c r="BC21" s="10">
        <f>S21*$V21*$B21*0.03</f>
        <v>0</v>
      </c>
    </row>
    <row r="22" spans="1:55" ht="15.75" customHeight="1" x14ac:dyDescent="0.2">
      <c r="A22" s="2">
        <v>45</v>
      </c>
      <c r="B22" s="3">
        <v>2753.7</v>
      </c>
      <c r="C22" s="2" t="s">
        <v>10</v>
      </c>
      <c r="D22" s="2" t="s">
        <v>20</v>
      </c>
      <c r="E22" s="2" t="s">
        <v>15</v>
      </c>
      <c r="G22" s="2" t="s">
        <v>13</v>
      </c>
      <c r="H22" s="4">
        <v>44351</v>
      </c>
      <c r="I22">
        <f t="shared" si="1"/>
        <v>0</v>
      </c>
      <c r="J22">
        <f t="shared" si="2"/>
        <v>0</v>
      </c>
      <c r="K22">
        <f t="shared" si="3"/>
        <v>0</v>
      </c>
      <c r="L22">
        <f t="shared" si="4"/>
        <v>0</v>
      </c>
      <c r="M22">
        <f t="shared" si="5"/>
        <v>0</v>
      </c>
      <c r="N22">
        <f t="shared" si="6"/>
        <v>0</v>
      </c>
      <c r="O22">
        <f t="shared" si="7"/>
        <v>0</v>
      </c>
      <c r="P22">
        <f t="shared" si="8"/>
        <v>0</v>
      </c>
      <c r="Q22">
        <f t="shared" si="9"/>
        <v>1</v>
      </c>
      <c r="R22">
        <f t="shared" si="10"/>
        <v>0</v>
      </c>
      <c r="S22">
        <f t="shared" si="11"/>
        <v>0</v>
      </c>
      <c r="T22" s="8">
        <f>IF(AND(C22=$C$4,E22=$E$4,MONTH(H22)&gt;=7),1,0)</f>
        <v>0</v>
      </c>
      <c r="U22" s="9">
        <f>IF(AND(B22&gt;10000,C22&lt;&gt;$C$128,MONTH(H22)&gt;=7),1,0)</f>
        <v>0</v>
      </c>
      <c r="V22" s="10">
        <f>IF(AND(B22&lt;10000,C22&lt;&gt;$C$128,MONTH(H22)&gt;=7,T22=0),1,0)</f>
        <v>0</v>
      </c>
      <c r="W22" s="8">
        <f>I22*$T22*$B22*0.07</f>
        <v>0</v>
      </c>
      <c r="X22" s="9">
        <f>J22*$U22*$B22*0.05</f>
        <v>0</v>
      </c>
      <c r="Y22" s="10">
        <f>K22*$V22*$B22*0.03</f>
        <v>0</v>
      </c>
      <c r="Z22" s="8">
        <f>J22*$T22*$B22*0.07</f>
        <v>0</v>
      </c>
      <c r="AA22" s="9">
        <f>J22*$U22*$B22*0.05</f>
        <v>0</v>
      </c>
      <c r="AB22" s="10">
        <f>J22*$V22*$B22*0.03</f>
        <v>0</v>
      </c>
      <c r="AC22" s="8">
        <f>K22*$T22*$B22*0.07</f>
        <v>0</v>
      </c>
      <c r="AD22" s="13">
        <f>K22*$U22*$B22*0.05</f>
        <v>0</v>
      </c>
      <c r="AE22" s="10">
        <f>K22*$V22*$B22*0.03</f>
        <v>0</v>
      </c>
      <c r="AF22" s="8">
        <f>L22*$T22*$B22*0.07</f>
        <v>0</v>
      </c>
      <c r="AG22" s="9">
        <f>L22*$U22*$B22*0.05</f>
        <v>0</v>
      </c>
      <c r="AH22" s="10">
        <f>L22*$V22*$B22*0.03</f>
        <v>0</v>
      </c>
      <c r="AI22" s="8">
        <f>M22*$T22*$B22*0.07</f>
        <v>0</v>
      </c>
      <c r="AJ22" s="9">
        <f>M22*$U22*$B22*0.05</f>
        <v>0</v>
      </c>
      <c r="AK22" s="10">
        <f>M22*$V22*$B22*0.03</f>
        <v>0</v>
      </c>
      <c r="AL22" s="8">
        <f>N22*$T22*$B22*0.07</f>
        <v>0</v>
      </c>
      <c r="AM22" s="9">
        <f>N22*$U22*$B22*0.05</f>
        <v>0</v>
      </c>
      <c r="AN22" s="10">
        <f>N22*$V22*$B22*0.03</f>
        <v>0</v>
      </c>
      <c r="AO22" s="8">
        <f>O22*$T22*$B22*0.07</f>
        <v>0</v>
      </c>
      <c r="AP22" s="9">
        <f>O22*$U22*$B22*0.05</f>
        <v>0</v>
      </c>
      <c r="AQ22" s="10">
        <f>O22*$V22*$B22*0.03</f>
        <v>0</v>
      </c>
      <c r="AR22" s="8">
        <f>P22*$T22*$B22*0.07</f>
        <v>0</v>
      </c>
      <c r="AS22" s="9">
        <f>P22*$U22*$B22*0.05</f>
        <v>0</v>
      </c>
      <c r="AT22" s="10">
        <f>P22*$V22*$B22*0.03</f>
        <v>0</v>
      </c>
      <c r="AU22" s="8">
        <f>Q22*$T22*$B22*0.07</f>
        <v>0</v>
      </c>
      <c r="AV22" s="9">
        <f>P22*$U22*$B22*0.05</f>
        <v>0</v>
      </c>
      <c r="AW22" s="10">
        <f>Q22*$V22*$B22*0.03</f>
        <v>0</v>
      </c>
      <c r="AX22" s="8">
        <f>Q22*$T22*$B22*0.07</f>
        <v>0</v>
      </c>
      <c r="AY22" s="9">
        <f>Q22*$U22*$B22*0.05</f>
        <v>0</v>
      </c>
      <c r="AZ22" s="10">
        <f>R22*$V22*$B22*0.03</f>
        <v>0</v>
      </c>
      <c r="BA22" s="8">
        <f>S22*$T22*$B22*0.07</f>
        <v>0</v>
      </c>
      <c r="BB22" s="9">
        <f>S22*$U22*$B22*0.05</f>
        <v>0</v>
      </c>
      <c r="BC22" s="10">
        <f>S22*$V22*$B22*0.03</f>
        <v>0</v>
      </c>
    </row>
    <row r="23" spans="1:55" ht="15.75" customHeight="1" x14ac:dyDescent="0.2">
      <c r="A23" s="2">
        <v>46</v>
      </c>
      <c r="B23" s="3">
        <v>4945.7</v>
      </c>
      <c r="C23" s="2" t="s">
        <v>10</v>
      </c>
      <c r="D23" s="2" t="s">
        <v>11</v>
      </c>
      <c r="E23" s="2" t="s">
        <v>15</v>
      </c>
      <c r="G23" s="2" t="s">
        <v>13</v>
      </c>
      <c r="H23" s="4">
        <v>44462</v>
      </c>
      <c r="I23">
        <f t="shared" si="1"/>
        <v>0</v>
      </c>
      <c r="J23">
        <f t="shared" si="2"/>
        <v>0</v>
      </c>
      <c r="K23">
        <f t="shared" si="3"/>
        <v>0</v>
      </c>
      <c r="L23">
        <f t="shared" si="4"/>
        <v>0</v>
      </c>
      <c r="M23">
        <f t="shared" si="5"/>
        <v>0</v>
      </c>
      <c r="N23">
        <f t="shared" si="6"/>
        <v>1</v>
      </c>
      <c r="O23">
        <f t="shared" si="7"/>
        <v>0</v>
      </c>
      <c r="P23">
        <f t="shared" si="8"/>
        <v>0</v>
      </c>
      <c r="Q23">
        <f t="shared" si="9"/>
        <v>0</v>
      </c>
      <c r="R23">
        <f t="shared" si="10"/>
        <v>0</v>
      </c>
      <c r="S23">
        <f t="shared" si="11"/>
        <v>0</v>
      </c>
      <c r="T23" s="8">
        <f>IF(AND(C23=$C$4,E23=$E$4,MONTH(H23)&gt;=7),1,0)</f>
        <v>0</v>
      </c>
      <c r="U23" s="9">
        <f>IF(AND(B23&gt;10000,C23&lt;&gt;$C$128,MONTH(H23)&gt;=7),1,0)</f>
        <v>0</v>
      </c>
      <c r="V23" s="10">
        <f>IF(AND(B23&lt;10000,C23&lt;&gt;$C$128,MONTH(H23)&gt;=7,T23=0),1,0)</f>
        <v>1</v>
      </c>
      <c r="W23" s="8">
        <f>I23*$T23*$B23*0.07</f>
        <v>0</v>
      </c>
      <c r="X23" s="9">
        <f>J23*$U23*$B23*0.05</f>
        <v>0</v>
      </c>
      <c r="Y23" s="10">
        <f>K23*$V23*$B23*0.03</f>
        <v>0</v>
      </c>
      <c r="Z23" s="8">
        <f>J23*$T23*$B23*0.07</f>
        <v>0</v>
      </c>
      <c r="AA23" s="9">
        <f>J23*$U23*$B23*0.05</f>
        <v>0</v>
      </c>
      <c r="AB23" s="10">
        <f>J23*$V23*$B23*0.03</f>
        <v>0</v>
      </c>
      <c r="AC23" s="8">
        <f>K23*$T23*$B23*0.07</f>
        <v>0</v>
      </c>
      <c r="AD23" s="13">
        <f>K23*$U23*$B23*0.05</f>
        <v>0</v>
      </c>
      <c r="AE23" s="10">
        <f>K23*$V23*$B23*0.03</f>
        <v>0</v>
      </c>
      <c r="AF23" s="8">
        <f>L23*$T23*$B23*0.07</f>
        <v>0</v>
      </c>
      <c r="AG23" s="9">
        <f>L23*$U23*$B23*0.05</f>
        <v>0</v>
      </c>
      <c r="AH23" s="10">
        <f>L23*$V23*$B23*0.03</f>
        <v>0</v>
      </c>
      <c r="AI23" s="8">
        <f>M23*$T23*$B23*0.07</f>
        <v>0</v>
      </c>
      <c r="AJ23" s="9">
        <f>M23*$U23*$B23*0.05</f>
        <v>0</v>
      </c>
      <c r="AK23" s="10">
        <f>M23*$V23*$B23*0.03</f>
        <v>0</v>
      </c>
      <c r="AL23" s="8">
        <f>N23*$T23*$B23*0.07</f>
        <v>0</v>
      </c>
      <c r="AM23" s="9">
        <f>N23*$U23*$B23*0.05</f>
        <v>0</v>
      </c>
      <c r="AN23" s="10">
        <f>N23*$V23*$B23*0.03</f>
        <v>148.37099999999998</v>
      </c>
      <c r="AO23" s="8">
        <f>O23*$T23*$B23*0.07</f>
        <v>0</v>
      </c>
      <c r="AP23" s="9">
        <f>O23*$U23*$B23*0.05</f>
        <v>0</v>
      </c>
      <c r="AQ23" s="10">
        <f>O23*$V23*$B23*0.03</f>
        <v>0</v>
      </c>
      <c r="AR23" s="8">
        <f>P23*$T23*$B23*0.07</f>
        <v>0</v>
      </c>
      <c r="AS23" s="9">
        <f>P23*$U23*$B23*0.05</f>
        <v>0</v>
      </c>
      <c r="AT23" s="10">
        <f>P23*$V23*$B23*0.03</f>
        <v>0</v>
      </c>
      <c r="AU23" s="8">
        <f>Q23*$T23*$B23*0.07</f>
        <v>0</v>
      </c>
      <c r="AV23" s="9">
        <f>P23*$U23*$B23*0.05</f>
        <v>0</v>
      </c>
      <c r="AW23" s="10">
        <f>Q23*$V23*$B23*0.03</f>
        <v>0</v>
      </c>
      <c r="AX23" s="8">
        <f>Q23*$T23*$B23*0.07</f>
        <v>0</v>
      </c>
      <c r="AY23" s="9">
        <f>Q23*$U23*$B23*0.05</f>
        <v>0</v>
      </c>
      <c r="AZ23" s="10">
        <f>R23*$V23*$B23*0.03</f>
        <v>0</v>
      </c>
      <c r="BA23" s="8">
        <f>S23*$T23*$B23*0.07</f>
        <v>0</v>
      </c>
      <c r="BB23" s="9">
        <f>S23*$U23*$B23*0.05</f>
        <v>0</v>
      </c>
      <c r="BC23" s="10">
        <f>S23*$V23*$B23*0.03</f>
        <v>0</v>
      </c>
    </row>
    <row r="24" spans="1:55" ht="15.75" customHeight="1" x14ac:dyDescent="0.2">
      <c r="A24" s="2">
        <v>47</v>
      </c>
      <c r="B24" s="3">
        <v>4449.7</v>
      </c>
      <c r="C24" s="2" t="s">
        <v>10</v>
      </c>
      <c r="D24" s="2" t="s">
        <v>11</v>
      </c>
      <c r="E24" s="2" t="s">
        <v>15</v>
      </c>
      <c r="G24" s="2" t="s">
        <v>13</v>
      </c>
      <c r="H24" s="4">
        <v>44462</v>
      </c>
      <c r="I24">
        <f t="shared" si="1"/>
        <v>0</v>
      </c>
      <c r="J24">
        <f t="shared" si="2"/>
        <v>0</v>
      </c>
      <c r="K24">
        <f t="shared" si="3"/>
        <v>0</v>
      </c>
      <c r="L24">
        <f t="shared" si="4"/>
        <v>0</v>
      </c>
      <c r="M24">
        <f t="shared" si="5"/>
        <v>0</v>
      </c>
      <c r="N24">
        <f t="shared" si="6"/>
        <v>1</v>
      </c>
      <c r="O24">
        <f t="shared" si="7"/>
        <v>0</v>
      </c>
      <c r="P24">
        <f t="shared" si="8"/>
        <v>0</v>
      </c>
      <c r="Q24">
        <f t="shared" si="9"/>
        <v>0</v>
      </c>
      <c r="R24">
        <f t="shared" si="10"/>
        <v>0</v>
      </c>
      <c r="S24">
        <f t="shared" si="11"/>
        <v>0</v>
      </c>
      <c r="T24" s="8">
        <f>IF(AND(C24=$C$4,E24=$E$4,MONTH(H24)&gt;=7),1,0)</f>
        <v>0</v>
      </c>
      <c r="U24" s="9">
        <f>IF(AND(B24&gt;10000,C24&lt;&gt;$C$128,MONTH(H24)&gt;=7),1,0)</f>
        <v>0</v>
      </c>
      <c r="V24" s="10">
        <f>IF(AND(B24&lt;10000,C24&lt;&gt;$C$128,MONTH(H24)&gt;=7,T24=0),1,0)</f>
        <v>1</v>
      </c>
      <c r="W24" s="8">
        <f>I24*$T24*$B24*0.07</f>
        <v>0</v>
      </c>
      <c r="X24" s="9">
        <f>J24*$U24*$B24*0.05</f>
        <v>0</v>
      </c>
      <c r="Y24" s="10">
        <f>K24*$V24*$B24*0.03</f>
        <v>0</v>
      </c>
      <c r="Z24" s="8">
        <f>J24*$T24*$B24*0.07</f>
        <v>0</v>
      </c>
      <c r="AA24" s="9">
        <f>J24*$U24*$B24*0.05</f>
        <v>0</v>
      </c>
      <c r="AB24" s="10">
        <f>J24*$V24*$B24*0.03</f>
        <v>0</v>
      </c>
      <c r="AC24" s="8">
        <f>K24*$T24*$B24*0.07</f>
        <v>0</v>
      </c>
      <c r="AD24" s="13">
        <f>K24*$U24*$B24*0.05</f>
        <v>0</v>
      </c>
      <c r="AE24" s="10">
        <f>K24*$V24*$B24*0.03</f>
        <v>0</v>
      </c>
      <c r="AF24" s="8">
        <f>L24*$T24*$B24*0.07</f>
        <v>0</v>
      </c>
      <c r="AG24" s="9">
        <f>L24*$U24*$B24*0.05</f>
        <v>0</v>
      </c>
      <c r="AH24" s="10">
        <f>L24*$V24*$B24*0.03</f>
        <v>0</v>
      </c>
      <c r="AI24" s="8">
        <f>M24*$T24*$B24*0.07</f>
        <v>0</v>
      </c>
      <c r="AJ24" s="9">
        <f>M24*$U24*$B24*0.05</f>
        <v>0</v>
      </c>
      <c r="AK24" s="10">
        <f>M24*$V24*$B24*0.03</f>
        <v>0</v>
      </c>
      <c r="AL24" s="8">
        <f>N24*$T24*$B24*0.07</f>
        <v>0</v>
      </c>
      <c r="AM24" s="9">
        <f>N24*$U24*$B24*0.05</f>
        <v>0</v>
      </c>
      <c r="AN24" s="10">
        <f>N24*$V24*$B24*0.03</f>
        <v>133.49099999999999</v>
      </c>
      <c r="AO24" s="8">
        <f>O24*$T24*$B24*0.07</f>
        <v>0</v>
      </c>
      <c r="AP24" s="9">
        <f>O24*$U24*$B24*0.05</f>
        <v>0</v>
      </c>
      <c r="AQ24" s="10">
        <f>O24*$V24*$B24*0.03</f>
        <v>0</v>
      </c>
      <c r="AR24" s="8">
        <f>P24*$T24*$B24*0.07</f>
        <v>0</v>
      </c>
      <c r="AS24" s="9">
        <f>P24*$U24*$B24*0.05</f>
        <v>0</v>
      </c>
      <c r="AT24" s="10">
        <f>P24*$V24*$B24*0.03</f>
        <v>0</v>
      </c>
      <c r="AU24" s="8">
        <f>Q24*$T24*$B24*0.07</f>
        <v>0</v>
      </c>
      <c r="AV24" s="9">
        <f>P24*$U24*$B24*0.05</f>
        <v>0</v>
      </c>
      <c r="AW24" s="10">
        <f>Q24*$V24*$B24*0.03</f>
        <v>0</v>
      </c>
      <c r="AX24" s="8">
        <f>Q24*$T24*$B24*0.07</f>
        <v>0</v>
      </c>
      <c r="AY24" s="9">
        <f>Q24*$U24*$B24*0.05</f>
        <v>0</v>
      </c>
      <c r="AZ24" s="10">
        <f>R24*$V24*$B24*0.03</f>
        <v>0</v>
      </c>
      <c r="BA24" s="8">
        <f>S24*$T24*$B24*0.07</f>
        <v>0</v>
      </c>
      <c r="BB24" s="9">
        <f>S24*$U24*$B24*0.05</f>
        <v>0</v>
      </c>
      <c r="BC24" s="10">
        <f>S24*$V24*$B24*0.03</f>
        <v>0</v>
      </c>
    </row>
    <row r="25" spans="1:55" ht="15.75" customHeight="1" x14ac:dyDescent="0.2">
      <c r="A25" s="2">
        <v>49</v>
      </c>
      <c r="B25" s="3">
        <v>7203.7</v>
      </c>
      <c r="C25" s="2" t="s">
        <v>10</v>
      </c>
      <c r="D25" s="2" t="s">
        <v>11</v>
      </c>
      <c r="E25" s="2" t="s">
        <v>15</v>
      </c>
      <c r="G25" s="2" t="s">
        <v>13</v>
      </c>
      <c r="H25" s="4">
        <v>44462</v>
      </c>
      <c r="I25">
        <f t="shared" si="1"/>
        <v>0</v>
      </c>
      <c r="J25">
        <f t="shared" si="2"/>
        <v>0</v>
      </c>
      <c r="K25">
        <f t="shared" si="3"/>
        <v>0</v>
      </c>
      <c r="L25">
        <f t="shared" si="4"/>
        <v>0</v>
      </c>
      <c r="M25">
        <f t="shared" si="5"/>
        <v>0</v>
      </c>
      <c r="N25">
        <f t="shared" si="6"/>
        <v>1</v>
      </c>
      <c r="O25">
        <f t="shared" si="7"/>
        <v>0</v>
      </c>
      <c r="P25">
        <f t="shared" si="8"/>
        <v>0</v>
      </c>
      <c r="Q25">
        <f t="shared" si="9"/>
        <v>0</v>
      </c>
      <c r="R25">
        <f t="shared" si="10"/>
        <v>0</v>
      </c>
      <c r="S25">
        <f t="shared" si="11"/>
        <v>0</v>
      </c>
      <c r="T25" s="8">
        <f>IF(AND(C25=$C$4,E25=$E$4,MONTH(H25)&gt;=7),1,0)</f>
        <v>0</v>
      </c>
      <c r="U25" s="9">
        <f>IF(AND(B25&gt;10000,C25&lt;&gt;$C$128,MONTH(H25)&gt;=7),1,0)</f>
        <v>0</v>
      </c>
      <c r="V25" s="10">
        <f>IF(AND(B25&lt;10000,C25&lt;&gt;$C$128,MONTH(H25)&gt;=7,T25=0),1,0)</f>
        <v>1</v>
      </c>
      <c r="W25" s="8">
        <f>I25*$T25*$B25*0.07</f>
        <v>0</v>
      </c>
      <c r="X25" s="9">
        <f>J25*$U25*$B25*0.05</f>
        <v>0</v>
      </c>
      <c r="Y25" s="10">
        <f>K25*$V25*$B25*0.03</f>
        <v>0</v>
      </c>
      <c r="Z25" s="8">
        <f>J25*$T25*$B25*0.07</f>
        <v>0</v>
      </c>
      <c r="AA25" s="9">
        <f>J25*$U25*$B25*0.05</f>
        <v>0</v>
      </c>
      <c r="AB25" s="10">
        <f>J25*$V25*$B25*0.03</f>
        <v>0</v>
      </c>
      <c r="AC25" s="8">
        <f>K25*$T25*$B25*0.07</f>
        <v>0</v>
      </c>
      <c r="AD25" s="13">
        <f>K25*$U25*$B25*0.05</f>
        <v>0</v>
      </c>
      <c r="AE25" s="10">
        <f>K25*$V25*$B25*0.03</f>
        <v>0</v>
      </c>
      <c r="AF25" s="8">
        <f>L25*$T25*$B25*0.07</f>
        <v>0</v>
      </c>
      <c r="AG25" s="9">
        <f>L25*$U25*$B25*0.05</f>
        <v>0</v>
      </c>
      <c r="AH25" s="10">
        <f>L25*$V25*$B25*0.03</f>
        <v>0</v>
      </c>
      <c r="AI25" s="8">
        <f>M25*$T25*$B25*0.07</f>
        <v>0</v>
      </c>
      <c r="AJ25" s="9">
        <f>M25*$U25*$B25*0.05</f>
        <v>0</v>
      </c>
      <c r="AK25" s="10">
        <f>M25*$V25*$B25*0.03</f>
        <v>0</v>
      </c>
      <c r="AL25" s="8">
        <f>N25*$T25*$B25*0.07</f>
        <v>0</v>
      </c>
      <c r="AM25" s="9">
        <f>N25*$U25*$B25*0.05</f>
        <v>0</v>
      </c>
      <c r="AN25" s="10">
        <f>N25*$V25*$B25*0.03</f>
        <v>216.11099999999999</v>
      </c>
      <c r="AO25" s="8">
        <f>O25*$T25*$B25*0.07</f>
        <v>0</v>
      </c>
      <c r="AP25" s="9">
        <f>O25*$U25*$B25*0.05</f>
        <v>0</v>
      </c>
      <c r="AQ25" s="10">
        <f>O25*$V25*$B25*0.03</f>
        <v>0</v>
      </c>
      <c r="AR25" s="8">
        <f>P25*$T25*$B25*0.07</f>
        <v>0</v>
      </c>
      <c r="AS25" s="9">
        <f>P25*$U25*$B25*0.05</f>
        <v>0</v>
      </c>
      <c r="AT25" s="10">
        <f>P25*$V25*$B25*0.03</f>
        <v>0</v>
      </c>
      <c r="AU25" s="8">
        <f>Q25*$T25*$B25*0.07</f>
        <v>0</v>
      </c>
      <c r="AV25" s="9">
        <f>P25*$U25*$B25*0.05</f>
        <v>0</v>
      </c>
      <c r="AW25" s="10">
        <f>Q25*$V25*$B25*0.03</f>
        <v>0</v>
      </c>
      <c r="AX25" s="8">
        <f>Q25*$T25*$B25*0.07</f>
        <v>0</v>
      </c>
      <c r="AY25" s="9">
        <f>Q25*$U25*$B25*0.05</f>
        <v>0</v>
      </c>
      <c r="AZ25" s="10">
        <f>R25*$V25*$B25*0.03</f>
        <v>0</v>
      </c>
      <c r="BA25" s="8">
        <f>S25*$T25*$B25*0.07</f>
        <v>0</v>
      </c>
      <c r="BB25" s="9">
        <f>S25*$U25*$B25*0.05</f>
        <v>0</v>
      </c>
      <c r="BC25" s="10">
        <f>S25*$V25*$B25*0.03</f>
        <v>0</v>
      </c>
    </row>
    <row r="26" spans="1:55" ht="15.75" customHeight="1" x14ac:dyDescent="0.2">
      <c r="A26" s="2">
        <v>48</v>
      </c>
      <c r="B26" s="3">
        <v>4452.7</v>
      </c>
      <c r="C26" s="2" t="s">
        <v>10</v>
      </c>
      <c r="D26" s="2" t="s">
        <v>11</v>
      </c>
      <c r="E26" s="2" t="s">
        <v>15</v>
      </c>
      <c r="G26" s="2" t="s">
        <v>13</v>
      </c>
      <c r="H26" s="4">
        <v>44477</v>
      </c>
      <c r="I26">
        <f t="shared" si="1"/>
        <v>0</v>
      </c>
      <c r="J26">
        <f t="shared" si="2"/>
        <v>0</v>
      </c>
      <c r="K26">
        <f t="shared" si="3"/>
        <v>0</v>
      </c>
      <c r="L26">
        <f t="shared" si="4"/>
        <v>0</v>
      </c>
      <c r="M26">
        <f t="shared" si="5"/>
        <v>0</v>
      </c>
      <c r="N26">
        <f t="shared" si="6"/>
        <v>1</v>
      </c>
      <c r="O26">
        <f t="shared" si="7"/>
        <v>0</v>
      </c>
      <c r="P26">
        <f t="shared" si="8"/>
        <v>0</v>
      </c>
      <c r="Q26">
        <f t="shared" si="9"/>
        <v>0</v>
      </c>
      <c r="R26">
        <f t="shared" si="10"/>
        <v>0</v>
      </c>
      <c r="S26">
        <f t="shared" si="11"/>
        <v>0</v>
      </c>
      <c r="T26" s="8">
        <f>IF(AND(C26=$C$4,E26=$E$4,MONTH(H26)&gt;=7),1,0)</f>
        <v>0</v>
      </c>
      <c r="U26" s="9">
        <f>IF(AND(B26&gt;10000,C26&lt;&gt;$C$128,MONTH(H26)&gt;=7),1,0)</f>
        <v>0</v>
      </c>
      <c r="V26" s="10">
        <f>IF(AND(B26&lt;10000,C26&lt;&gt;$C$128,MONTH(H26)&gt;=7,T26=0),1,0)</f>
        <v>1</v>
      </c>
      <c r="W26" s="8">
        <f>I26*$T26*$B26*0.07</f>
        <v>0</v>
      </c>
      <c r="X26" s="9">
        <f>J26*$U26*$B26*0.05</f>
        <v>0</v>
      </c>
      <c r="Y26" s="10">
        <f>K26*$V26*$B26*0.03</f>
        <v>0</v>
      </c>
      <c r="Z26" s="8">
        <f>J26*$T26*$B26*0.07</f>
        <v>0</v>
      </c>
      <c r="AA26" s="9">
        <f>J26*$U26*$B26*0.05</f>
        <v>0</v>
      </c>
      <c r="AB26" s="10">
        <f>J26*$V26*$B26*0.03</f>
        <v>0</v>
      </c>
      <c r="AC26" s="8">
        <f>K26*$T26*$B26*0.07</f>
        <v>0</v>
      </c>
      <c r="AD26" s="13">
        <f>K26*$U26*$B26*0.05</f>
        <v>0</v>
      </c>
      <c r="AE26" s="10">
        <f>K26*$V26*$B26*0.03</f>
        <v>0</v>
      </c>
      <c r="AF26" s="8">
        <f>L26*$T26*$B26*0.07</f>
        <v>0</v>
      </c>
      <c r="AG26" s="9">
        <f>L26*$U26*$B26*0.05</f>
        <v>0</v>
      </c>
      <c r="AH26" s="10">
        <f>L26*$V26*$B26*0.03</f>
        <v>0</v>
      </c>
      <c r="AI26" s="8">
        <f>M26*$T26*$B26*0.07</f>
        <v>0</v>
      </c>
      <c r="AJ26" s="9">
        <f>M26*$U26*$B26*0.05</f>
        <v>0</v>
      </c>
      <c r="AK26" s="10">
        <f>M26*$V26*$B26*0.03</f>
        <v>0</v>
      </c>
      <c r="AL26" s="8">
        <f>N26*$T26*$B26*0.07</f>
        <v>0</v>
      </c>
      <c r="AM26" s="9">
        <f>N26*$U26*$B26*0.05</f>
        <v>0</v>
      </c>
      <c r="AN26" s="10">
        <f>N26*$V26*$B26*0.03</f>
        <v>133.58099999999999</v>
      </c>
      <c r="AO26" s="8">
        <f>O26*$T26*$B26*0.07</f>
        <v>0</v>
      </c>
      <c r="AP26" s="9">
        <f>O26*$U26*$B26*0.05</f>
        <v>0</v>
      </c>
      <c r="AQ26" s="10">
        <f>O26*$V26*$B26*0.03</f>
        <v>0</v>
      </c>
      <c r="AR26" s="8">
        <f>P26*$T26*$B26*0.07</f>
        <v>0</v>
      </c>
      <c r="AS26" s="9">
        <f>P26*$U26*$B26*0.05</f>
        <v>0</v>
      </c>
      <c r="AT26" s="10">
        <f>P26*$V26*$B26*0.03</f>
        <v>0</v>
      </c>
      <c r="AU26" s="8">
        <f>Q26*$T26*$B26*0.07</f>
        <v>0</v>
      </c>
      <c r="AV26" s="9">
        <f>P26*$U26*$B26*0.05</f>
        <v>0</v>
      </c>
      <c r="AW26" s="10">
        <f>Q26*$V26*$B26*0.03</f>
        <v>0</v>
      </c>
      <c r="AX26" s="8">
        <f>Q26*$T26*$B26*0.07</f>
        <v>0</v>
      </c>
      <c r="AY26" s="9">
        <f>Q26*$U26*$B26*0.05</f>
        <v>0</v>
      </c>
      <c r="AZ26" s="10">
        <f>R26*$V26*$B26*0.03</f>
        <v>0</v>
      </c>
      <c r="BA26" s="8">
        <f>S26*$T26*$B26*0.07</f>
        <v>0</v>
      </c>
      <c r="BB26" s="9">
        <f>S26*$U26*$B26*0.05</f>
        <v>0</v>
      </c>
      <c r="BC26" s="10">
        <f>S26*$V26*$B26*0.03</f>
        <v>0</v>
      </c>
    </row>
    <row r="27" spans="1:55" ht="15.75" customHeight="1" x14ac:dyDescent="0.2">
      <c r="A27" s="2">
        <v>50</v>
      </c>
      <c r="B27" s="3">
        <v>3954.7</v>
      </c>
      <c r="C27" s="2" t="s">
        <v>10</v>
      </c>
      <c r="D27" s="2" t="s">
        <v>11</v>
      </c>
      <c r="E27" s="2" t="s">
        <v>15</v>
      </c>
      <c r="G27" s="2" t="s">
        <v>13</v>
      </c>
      <c r="H27" s="4">
        <v>44369</v>
      </c>
      <c r="I27">
        <f t="shared" si="1"/>
        <v>0</v>
      </c>
      <c r="J27">
        <f t="shared" si="2"/>
        <v>0</v>
      </c>
      <c r="K27">
        <f t="shared" si="3"/>
        <v>0</v>
      </c>
      <c r="L27">
        <f t="shared" si="4"/>
        <v>0</v>
      </c>
      <c r="M27">
        <f t="shared" si="5"/>
        <v>0</v>
      </c>
      <c r="N27">
        <f t="shared" si="6"/>
        <v>1</v>
      </c>
      <c r="O27">
        <f t="shared" si="7"/>
        <v>0</v>
      </c>
      <c r="P27">
        <f t="shared" si="8"/>
        <v>0</v>
      </c>
      <c r="Q27">
        <f t="shared" si="9"/>
        <v>0</v>
      </c>
      <c r="R27">
        <f t="shared" si="10"/>
        <v>0</v>
      </c>
      <c r="S27">
        <f t="shared" si="11"/>
        <v>0</v>
      </c>
      <c r="T27" s="8">
        <f>IF(AND(C27=$C$4,E27=$E$4,MONTH(H27)&gt;=7),1,0)</f>
        <v>0</v>
      </c>
      <c r="U27" s="9">
        <f>IF(AND(B27&gt;10000,C27&lt;&gt;$C$128,MONTH(H27)&gt;=7),1,0)</f>
        <v>0</v>
      </c>
      <c r="V27" s="10">
        <f>IF(AND(B27&lt;10000,C27&lt;&gt;$C$128,MONTH(H27)&gt;=7,T27=0),1,0)</f>
        <v>0</v>
      </c>
      <c r="W27" s="8">
        <f>I27*$T27*$B27*0.07</f>
        <v>0</v>
      </c>
      <c r="X27" s="9">
        <f>J27*$U27*$B27*0.05</f>
        <v>0</v>
      </c>
      <c r="Y27" s="10">
        <f>K27*$V27*$B27*0.03</f>
        <v>0</v>
      </c>
      <c r="Z27" s="8">
        <f>J27*$T27*$B27*0.07</f>
        <v>0</v>
      </c>
      <c r="AA27" s="9">
        <f>J27*$U27*$B27*0.05</f>
        <v>0</v>
      </c>
      <c r="AB27" s="10">
        <f>J27*$V27*$B27*0.03</f>
        <v>0</v>
      </c>
      <c r="AC27" s="8">
        <f>K27*$T27*$B27*0.07</f>
        <v>0</v>
      </c>
      <c r="AD27" s="13">
        <f>K27*$U27*$B27*0.05</f>
        <v>0</v>
      </c>
      <c r="AE27" s="10">
        <f>K27*$V27*$B27*0.03</f>
        <v>0</v>
      </c>
      <c r="AF27" s="8">
        <f>L27*$T27*$B27*0.07</f>
        <v>0</v>
      </c>
      <c r="AG27" s="9">
        <f>L27*$U27*$B27*0.05</f>
        <v>0</v>
      </c>
      <c r="AH27" s="10">
        <f>L27*$V27*$B27*0.03</f>
        <v>0</v>
      </c>
      <c r="AI27" s="8">
        <f>M27*$T27*$B27*0.07</f>
        <v>0</v>
      </c>
      <c r="AJ27" s="9">
        <f>M27*$U27*$B27*0.05</f>
        <v>0</v>
      </c>
      <c r="AK27" s="10">
        <f>M27*$V27*$B27*0.03</f>
        <v>0</v>
      </c>
      <c r="AL27" s="8">
        <f>N27*$T27*$B27*0.07</f>
        <v>0</v>
      </c>
      <c r="AM27" s="9">
        <f>N27*$U27*$B27*0.05</f>
        <v>0</v>
      </c>
      <c r="AN27" s="10">
        <f>N27*$V27*$B27*0.03</f>
        <v>0</v>
      </c>
      <c r="AO27" s="8">
        <f>O27*$T27*$B27*0.07</f>
        <v>0</v>
      </c>
      <c r="AP27" s="9">
        <f>O27*$U27*$B27*0.05</f>
        <v>0</v>
      </c>
      <c r="AQ27" s="10">
        <f>O27*$V27*$B27*0.03</f>
        <v>0</v>
      </c>
      <c r="AR27" s="8">
        <f>P27*$T27*$B27*0.07</f>
        <v>0</v>
      </c>
      <c r="AS27" s="9">
        <f>P27*$U27*$B27*0.05</f>
        <v>0</v>
      </c>
      <c r="AT27" s="10">
        <f>P27*$V27*$B27*0.03</f>
        <v>0</v>
      </c>
      <c r="AU27" s="8">
        <f>Q27*$T27*$B27*0.07</f>
        <v>0</v>
      </c>
      <c r="AV27" s="9">
        <f>P27*$U27*$B27*0.05</f>
        <v>0</v>
      </c>
      <c r="AW27" s="10">
        <f>Q27*$V27*$B27*0.03</f>
        <v>0</v>
      </c>
      <c r="AX27" s="8">
        <f>Q27*$T27*$B27*0.07</f>
        <v>0</v>
      </c>
      <c r="AY27" s="9">
        <f>Q27*$U27*$B27*0.05</f>
        <v>0</v>
      </c>
      <c r="AZ27" s="10">
        <f>R27*$V27*$B27*0.03</f>
        <v>0</v>
      </c>
      <c r="BA27" s="8">
        <f>S27*$T27*$B27*0.07</f>
        <v>0</v>
      </c>
      <c r="BB27" s="9">
        <f>S27*$U27*$B27*0.05</f>
        <v>0</v>
      </c>
      <c r="BC27" s="10">
        <f>S27*$V27*$B27*0.03</f>
        <v>0</v>
      </c>
    </row>
    <row r="28" spans="1:55" ht="15.75" customHeight="1" x14ac:dyDescent="0.2">
      <c r="A28" s="2">
        <v>52</v>
      </c>
      <c r="B28" s="3">
        <v>2843.7</v>
      </c>
      <c r="C28" s="2" t="s">
        <v>10</v>
      </c>
      <c r="D28" s="2" t="s">
        <v>11</v>
      </c>
      <c r="E28" s="2" t="s">
        <v>15</v>
      </c>
      <c r="G28" s="2" t="s">
        <v>13</v>
      </c>
      <c r="H28" s="4">
        <v>44396</v>
      </c>
      <c r="I28">
        <f t="shared" si="1"/>
        <v>0</v>
      </c>
      <c r="J28">
        <f t="shared" si="2"/>
        <v>0</v>
      </c>
      <c r="K28">
        <f t="shared" si="3"/>
        <v>0</v>
      </c>
      <c r="L28">
        <f t="shared" si="4"/>
        <v>0</v>
      </c>
      <c r="M28">
        <f t="shared" si="5"/>
        <v>0</v>
      </c>
      <c r="N28">
        <f t="shared" si="6"/>
        <v>1</v>
      </c>
      <c r="O28">
        <f t="shared" si="7"/>
        <v>0</v>
      </c>
      <c r="P28">
        <f t="shared" si="8"/>
        <v>0</v>
      </c>
      <c r="Q28">
        <f t="shared" si="9"/>
        <v>0</v>
      </c>
      <c r="R28">
        <f t="shared" si="10"/>
        <v>0</v>
      </c>
      <c r="S28">
        <f t="shared" si="11"/>
        <v>0</v>
      </c>
      <c r="T28" s="8">
        <f>IF(AND(C28=$C$4,E28=$E$4,MONTH(H28)&gt;=7),1,0)</f>
        <v>0</v>
      </c>
      <c r="U28" s="9">
        <f>IF(AND(B28&gt;10000,C28&lt;&gt;$C$128,MONTH(H28)&gt;=7),1,0)</f>
        <v>0</v>
      </c>
      <c r="V28" s="10">
        <f>IF(AND(B28&lt;10000,C28&lt;&gt;$C$128,MONTH(H28)&gt;=7,T28=0),1,0)</f>
        <v>1</v>
      </c>
      <c r="W28" s="8">
        <f>I28*$T28*$B28*0.07</f>
        <v>0</v>
      </c>
      <c r="X28" s="9">
        <f>J28*$U28*$B28*0.05</f>
        <v>0</v>
      </c>
      <c r="Y28" s="10">
        <f>K28*$V28*$B28*0.03</f>
        <v>0</v>
      </c>
      <c r="Z28" s="8">
        <f>J28*$T28*$B28*0.07</f>
        <v>0</v>
      </c>
      <c r="AA28" s="9">
        <f>J28*$U28*$B28*0.05</f>
        <v>0</v>
      </c>
      <c r="AB28" s="10">
        <f>J28*$V28*$B28*0.03</f>
        <v>0</v>
      </c>
      <c r="AC28" s="8">
        <f>K28*$T28*$B28*0.07</f>
        <v>0</v>
      </c>
      <c r="AD28" s="13">
        <f>K28*$U28*$B28*0.05</f>
        <v>0</v>
      </c>
      <c r="AE28" s="10">
        <f>K28*$V28*$B28*0.03</f>
        <v>0</v>
      </c>
      <c r="AF28" s="8">
        <f>L28*$T28*$B28*0.07</f>
        <v>0</v>
      </c>
      <c r="AG28" s="9">
        <f>L28*$U28*$B28*0.05</f>
        <v>0</v>
      </c>
      <c r="AH28" s="10">
        <f>L28*$V28*$B28*0.03</f>
        <v>0</v>
      </c>
      <c r="AI28" s="8">
        <f>M28*$T28*$B28*0.07</f>
        <v>0</v>
      </c>
      <c r="AJ28" s="9">
        <f>M28*$U28*$B28*0.05</f>
        <v>0</v>
      </c>
      <c r="AK28" s="10">
        <f>M28*$V28*$B28*0.03</f>
        <v>0</v>
      </c>
      <c r="AL28" s="8">
        <f>N28*$T28*$B28*0.07</f>
        <v>0</v>
      </c>
      <c r="AM28" s="9">
        <f>N28*$U28*$B28*0.05</f>
        <v>0</v>
      </c>
      <c r="AN28" s="10">
        <f>N28*$V28*$B28*0.03</f>
        <v>85.310999999999993</v>
      </c>
      <c r="AO28" s="8">
        <f>O28*$T28*$B28*0.07</f>
        <v>0</v>
      </c>
      <c r="AP28" s="9">
        <f>O28*$U28*$B28*0.05</f>
        <v>0</v>
      </c>
      <c r="AQ28" s="10">
        <f>O28*$V28*$B28*0.03</f>
        <v>0</v>
      </c>
      <c r="AR28" s="8">
        <f>P28*$T28*$B28*0.07</f>
        <v>0</v>
      </c>
      <c r="AS28" s="9">
        <f>P28*$U28*$B28*0.05</f>
        <v>0</v>
      </c>
      <c r="AT28" s="10">
        <f>P28*$V28*$B28*0.03</f>
        <v>0</v>
      </c>
      <c r="AU28" s="8">
        <f>Q28*$T28*$B28*0.07</f>
        <v>0</v>
      </c>
      <c r="AV28" s="9">
        <f>P28*$U28*$B28*0.05</f>
        <v>0</v>
      </c>
      <c r="AW28" s="10">
        <f>Q28*$V28*$B28*0.03</f>
        <v>0</v>
      </c>
      <c r="AX28" s="8">
        <f>Q28*$T28*$B28*0.07</f>
        <v>0</v>
      </c>
      <c r="AY28" s="9">
        <f>Q28*$U28*$B28*0.05</f>
        <v>0</v>
      </c>
      <c r="AZ28" s="10">
        <f>R28*$V28*$B28*0.03</f>
        <v>0</v>
      </c>
      <c r="BA28" s="8">
        <f>S28*$T28*$B28*0.07</f>
        <v>0</v>
      </c>
      <c r="BB28" s="9">
        <f>S28*$U28*$B28*0.05</f>
        <v>0</v>
      </c>
      <c r="BC28" s="10">
        <f>S28*$V28*$B28*0.03</f>
        <v>0</v>
      </c>
    </row>
    <row r="29" spans="1:55" ht="15.75" customHeight="1" x14ac:dyDescent="0.2">
      <c r="A29" s="2">
        <v>57</v>
      </c>
      <c r="B29" s="3">
        <v>2417.6999999999998</v>
      </c>
      <c r="C29" s="2" t="s">
        <v>10</v>
      </c>
      <c r="D29" s="2" t="s">
        <v>11</v>
      </c>
      <c r="E29" s="2" t="s">
        <v>15</v>
      </c>
      <c r="G29" s="2" t="s">
        <v>13</v>
      </c>
      <c r="H29" s="4">
        <v>44368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0</v>
      </c>
      <c r="M29">
        <f t="shared" si="5"/>
        <v>0</v>
      </c>
      <c r="N29">
        <f t="shared" si="6"/>
        <v>1</v>
      </c>
      <c r="O29">
        <f t="shared" si="7"/>
        <v>0</v>
      </c>
      <c r="P29">
        <f t="shared" si="8"/>
        <v>0</v>
      </c>
      <c r="Q29">
        <f t="shared" si="9"/>
        <v>0</v>
      </c>
      <c r="R29">
        <f t="shared" si="10"/>
        <v>0</v>
      </c>
      <c r="S29">
        <f t="shared" si="11"/>
        <v>0</v>
      </c>
      <c r="T29" s="8">
        <f>IF(AND(C29=$C$4,E29=$E$4,MONTH(H29)&gt;=7),1,0)</f>
        <v>0</v>
      </c>
      <c r="U29" s="9">
        <f>IF(AND(B29&gt;10000,C29&lt;&gt;$C$128,MONTH(H29)&gt;=7),1,0)</f>
        <v>0</v>
      </c>
      <c r="V29" s="10">
        <f>IF(AND(B29&lt;10000,C29&lt;&gt;$C$128,MONTH(H29)&gt;=7,T29=0),1,0)</f>
        <v>0</v>
      </c>
      <c r="W29" s="8">
        <f>I29*$T29*$B29*0.07</f>
        <v>0</v>
      </c>
      <c r="X29" s="9">
        <f>J29*$U29*$B29*0.05</f>
        <v>0</v>
      </c>
      <c r="Y29" s="10">
        <f>K29*$V29*$B29*0.03</f>
        <v>0</v>
      </c>
      <c r="Z29" s="8">
        <f>J29*$T29*$B29*0.07</f>
        <v>0</v>
      </c>
      <c r="AA29" s="9">
        <f>J29*$U29*$B29*0.05</f>
        <v>0</v>
      </c>
      <c r="AB29" s="10">
        <f>J29*$V29*$B29*0.03</f>
        <v>0</v>
      </c>
      <c r="AC29" s="8">
        <f>K29*$T29*$B29*0.07</f>
        <v>0</v>
      </c>
      <c r="AD29" s="13">
        <f>K29*$U29*$B29*0.05</f>
        <v>0</v>
      </c>
      <c r="AE29" s="10">
        <f>K29*$V29*$B29*0.03</f>
        <v>0</v>
      </c>
      <c r="AF29" s="8">
        <f>L29*$T29*$B29*0.07</f>
        <v>0</v>
      </c>
      <c r="AG29" s="9">
        <f>L29*$U29*$B29*0.05</f>
        <v>0</v>
      </c>
      <c r="AH29" s="10">
        <f>L29*$V29*$B29*0.03</f>
        <v>0</v>
      </c>
      <c r="AI29" s="8">
        <f>M29*$T29*$B29*0.07</f>
        <v>0</v>
      </c>
      <c r="AJ29" s="9">
        <f>M29*$U29*$B29*0.05</f>
        <v>0</v>
      </c>
      <c r="AK29" s="10">
        <f>M29*$V29*$B29*0.03</f>
        <v>0</v>
      </c>
      <c r="AL29" s="8">
        <f>N29*$T29*$B29*0.07</f>
        <v>0</v>
      </c>
      <c r="AM29" s="9">
        <f>N29*$U29*$B29*0.05</f>
        <v>0</v>
      </c>
      <c r="AN29" s="10">
        <f>N29*$V29*$B29*0.03</f>
        <v>0</v>
      </c>
      <c r="AO29" s="8">
        <f>O29*$T29*$B29*0.07</f>
        <v>0</v>
      </c>
      <c r="AP29" s="9">
        <f>O29*$U29*$B29*0.05</f>
        <v>0</v>
      </c>
      <c r="AQ29" s="10">
        <f>O29*$V29*$B29*0.03</f>
        <v>0</v>
      </c>
      <c r="AR29" s="8">
        <f>P29*$T29*$B29*0.07</f>
        <v>0</v>
      </c>
      <c r="AS29" s="9">
        <f>P29*$U29*$B29*0.05</f>
        <v>0</v>
      </c>
      <c r="AT29" s="10">
        <f>P29*$V29*$B29*0.03</f>
        <v>0</v>
      </c>
      <c r="AU29" s="8">
        <f>Q29*$T29*$B29*0.07</f>
        <v>0</v>
      </c>
      <c r="AV29" s="9">
        <f>P29*$U29*$B29*0.05</f>
        <v>0</v>
      </c>
      <c r="AW29" s="10">
        <f>Q29*$V29*$B29*0.03</f>
        <v>0</v>
      </c>
      <c r="AX29" s="8">
        <f>Q29*$T29*$B29*0.07</f>
        <v>0</v>
      </c>
      <c r="AY29" s="9">
        <f>Q29*$U29*$B29*0.05</f>
        <v>0</v>
      </c>
      <c r="AZ29" s="10">
        <f>R29*$V29*$B29*0.03</f>
        <v>0</v>
      </c>
      <c r="BA29" s="8">
        <f>S29*$T29*$B29*0.07</f>
        <v>0</v>
      </c>
      <c r="BB29" s="9">
        <f>S29*$U29*$B29*0.05</f>
        <v>0</v>
      </c>
      <c r="BC29" s="10">
        <f>S29*$V29*$B29*0.03</f>
        <v>0</v>
      </c>
    </row>
    <row r="30" spans="1:55" ht="15.75" customHeight="1" x14ac:dyDescent="0.2">
      <c r="A30" s="2">
        <v>58</v>
      </c>
      <c r="B30" s="3">
        <v>4044.7</v>
      </c>
      <c r="C30" s="2" t="s">
        <v>10</v>
      </c>
      <c r="D30" s="2" t="s">
        <v>11</v>
      </c>
      <c r="E30" s="2" t="s">
        <v>15</v>
      </c>
      <c r="G30" s="2" t="s">
        <v>13</v>
      </c>
      <c r="H30" s="4">
        <v>44369</v>
      </c>
      <c r="I30">
        <f t="shared" si="1"/>
        <v>0</v>
      </c>
      <c r="J30">
        <f t="shared" si="2"/>
        <v>0</v>
      </c>
      <c r="K30">
        <f t="shared" si="3"/>
        <v>0</v>
      </c>
      <c r="L30">
        <f t="shared" si="4"/>
        <v>0</v>
      </c>
      <c r="M30">
        <f t="shared" si="5"/>
        <v>0</v>
      </c>
      <c r="N30">
        <f t="shared" si="6"/>
        <v>1</v>
      </c>
      <c r="O30">
        <f t="shared" si="7"/>
        <v>0</v>
      </c>
      <c r="P30">
        <f t="shared" si="8"/>
        <v>0</v>
      </c>
      <c r="Q30">
        <f t="shared" si="9"/>
        <v>0</v>
      </c>
      <c r="R30">
        <f t="shared" si="10"/>
        <v>0</v>
      </c>
      <c r="S30">
        <f t="shared" si="11"/>
        <v>0</v>
      </c>
      <c r="T30" s="8">
        <f>IF(AND(C30=$C$4,E30=$E$4,MONTH(H30)&gt;=7),1,0)</f>
        <v>0</v>
      </c>
      <c r="U30" s="9">
        <f>IF(AND(B30&gt;10000,C30&lt;&gt;$C$128,MONTH(H30)&gt;=7),1,0)</f>
        <v>0</v>
      </c>
      <c r="V30" s="10">
        <f>IF(AND(B30&lt;10000,C30&lt;&gt;$C$128,MONTH(H30)&gt;=7,T30=0),1,0)</f>
        <v>0</v>
      </c>
      <c r="W30" s="8">
        <f>I30*$T30*$B30*0.07</f>
        <v>0</v>
      </c>
      <c r="X30" s="9">
        <f>J30*$U30*$B30*0.05</f>
        <v>0</v>
      </c>
      <c r="Y30" s="10">
        <f>K30*$V30*$B30*0.03</f>
        <v>0</v>
      </c>
      <c r="Z30" s="8">
        <f>J30*$T30*$B30*0.07</f>
        <v>0</v>
      </c>
      <c r="AA30" s="9">
        <f>J30*$U30*$B30*0.05</f>
        <v>0</v>
      </c>
      <c r="AB30" s="10">
        <f>J30*$V30*$B30*0.03</f>
        <v>0</v>
      </c>
      <c r="AC30" s="8">
        <f>K30*$T30*$B30*0.07</f>
        <v>0</v>
      </c>
      <c r="AD30" s="13">
        <f>K30*$U30*$B30*0.05</f>
        <v>0</v>
      </c>
      <c r="AE30" s="10">
        <f>K30*$V30*$B30*0.03</f>
        <v>0</v>
      </c>
      <c r="AF30" s="8">
        <f>L30*$T30*$B30*0.07</f>
        <v>0</v>
      </c>
      <c r="AG30" s="9">
        <f>L30*$U30*$B30*0.05</f>
        <v>0</v>
      </c>
      <c r="AH30" s="10">
        <f>L30*$V30*$B30*0.03</f>
        <v>0</v>
      </c>
      <c r="AI30" s="8">
        <f>M30*$T30*$B30*0.07</f>
        <v>0</v>
      </c>
      <c r="AJ30" s="9">
        <f>M30*$U30*$B30*0.05</f>
        <v>0</v>
      </c>
      <c r="AK30" s="10">
        <f>M30*$V30*$B30*0.03</f>
        <v>0</v>
      </c>
      <c r="AL30" s="8">
        <f>N30*$T30*$B30*0.07</f>
        <v>0</v>
      </c>
      <c r="AM30" s="9">
        <f>N30*$U30*$B30*0.05</f>
        <v>0</v>
      </c>
      <c r="AN30" s="10">
        <f>N30*$V30*$B30*0.03</f>
        <v>0</v>
      </c>
      <c r="AO30" s="8">
        <f>O30*$T30*$B30*0.07</f>
        <v>0</v>
      </c>
      <c r="AP30" s="9">
        <f>O30*$U30*$B30*0.05</f>
        <v>0</v>
      </c>
      <c r="AQ30" s="10">
        <f>O30*$V30*$B30*0.03</f>
        <v>0</v>
      </c>
      <c r="AR30" s="8">
        <f>P30*$T30*$B30*0.07</f>
        <v>0</v>
      </c>
      <c r="AS30" s="9">
        <f>P30*$U30*$B30*0.05</f>
        <v>0</v>
      </c>
      <c r="AT30" s="10">
        <f>P30*$V30*$B30*0.03</f>
        <v>0</v>
      </c>
      <c r="AU30" s="8">
        <f>Q30*$T30*$B30*0.07</f>
        <v>0</v>
      </c>
      <c r="AV30" s="9">
        <f>P30*$U30*$B30*0.05</f>
        <v>0</v>
      </c>
      <c r="AW30" s="10">
        <f>Q30*$V30*$B30*0.03</f>
        <v>0</v>
      </c>
      <c r="AX30" s="8">
        <f>Q30*$T30*$B30*0.07</f>
        <v>0</v>
      </c>
      <c r="AY30" s="9">
        <f>Q30*$U30*$B30*0.05</f>
        <v>0</v>
      </c>
      <c r="AZ30" s="10">
        <f>R30*$V30*$B30*0.03</f>
        <v>0</v>
      </c>
      <c r="BA30" s="8">
        <f>S30*$T30*$B30*0.07</f>
        <v>0</v>
      </c>
      <c r="BB30" s="9">
        <f>S30*$U30*$B30*0.05</f>
        <v>0</v>
      </c>
      <c r="BC30" s="10">
        <f>S30*$V30*$B30*0.03</f>
        <v>0</v>
      </c>
    </row>
    <row r="31" spans="1:55" ht="15.75" customHeight="1" x14ac:dyDescent="0.2">
      <c r="A31" s="2">
        <v>59</v>
      </c>
      <c r="B31" s="3">
        <v>3938.7</v>
      </c>
      <c r="C31" s="2" t="s">
        <v>10</v>
      </c>
      <c r="D31" s="2" t="s">
        <v>11</v>
      </c>
      <c r="E31" s="2" t="s">
        <v>15</v>
      </c>
      <c r="G31" s="2" t="s">
        <v>13</v>
      </c>
      <c r="H31" s="4">
        <v>44462</v>
      </c>
      <c r="I31">
        <f t="shared" si="1"/>
        <v>0</v>
      </c>
      <c r="J31">
        <f t="shared" si="2"/>
        <v>0</v>
      </c>
      <c r="K31">
        <f t="shared" si="3"/>
        <v>0</v>
      </c>
      <c r="L31">
        <f t="shared" si="4"/>
        <v>0</v>
      </c>
      <c r="M31">
        <f t="shared" si="5"/>
        <v>0</v>
      </c>
      <c r="N31">
        <f t="shared" si="6"/>
        <v>1</v>
      </c>
      <c r="O31">
        <f t="shared" si="7"/>
        <v>0</v>
      </c>
      <c r="P31">
        <f t="shared" si="8"/>
        <v>0</v>
      </c>
      <c r="Q31">
        <f t="shared" si="9"/>
        <v>0</v>
      </c>
      <c r="R31">
        <f t="shared" si="10"/>
        <v>0</v>
      </c>
      <c r="S31">
        <f t="shared" si="11"/>
        <v>0</v>
      </c>
      <c r="T31" s="8">
        <f>IF(AND(C31=$C$4,E31=$E$4,MONTH(H31)&gt;=7),1,0)</f>
        <v>0</v>
      </c>
      <c r="U31" s="9">
        <f>IF(AND(B31&gt;10000,C31&lt;&gt;$C$128,MONTH(H31)&gt;=7),1,0)</f>
        <v>0</v>
      </c>
      <c r="V31" s="10">
        <f>IF(AND(B31&lt;10000,C31&lt;&gt;$C$128,MONTH(H31)&gt;=7,T31=0),1,0)</f>
        <v>1</v>
      </c>
      <c r="W31" s="8">
        <f>I31*$T31*$B31*0.07</f>
        <v>0</v>
      </c>
      <c r="X31" s="9">
        <f>J31*$U31*$B31*0.05</f>
        <v>0</v>
      </c>
      <c r="Y31" s="10">
        <f>K31*$V31*$B31*0.03</f>
        <v>0</v>
      </c>
      <c r="Z31" s="8">
        <f>J31*$T31*$B31*0.07</f>
        <v>0</v>
      </c>
      <c r="AA31" s="9">
        <f>J31*$U31*$B31*0.05</f>
        <v>0</v>
      </c>
      <c r="AB31" s="10">
        <f>J31*$V31*$B31*0.03</f>
        <v>0</v>
      </c>
      <c r="AC31" s="8">
        <f>K31*$T31*$B31*0.07</f>
        <v>0</v>
      </c>
      <c r="AD31" s="13">
        <f>K31*$U31*$B31*0.05</f>
        <v>0</v>
      </c>
      <c r="AE31" s="10">
        <f>K31*$V31*$B31*0.03</f>
        <v>0</v>
      </c>
      <c r="AF31" s="8">
        <f>L31*$T31*$B31*0.07</f>
        <v>0</v>
      </c>
      <c r="AG31" s="9">
        <f>L31*$U31*$B31*0.05</f>
        <v>0</v>
      </c>
      <c r="AH31" s="10">
        <f>L31*$V31*$B31*0.03</f>
        <v>0</v>
      </c>
      <c r="AI31" s="8">
        <f>M31*$T31*$B31*0.07</f>
        <v>0</v>
      </c>
      <c r="AJ31" s="9">
        <f>M31*$U31*$B31*0.05</f>
        <v>0</v>
      </c>
      <c r="AK31" s="10">
        <f>M31*$V31*$B31*0.03</f>
        <v>0</v>
      </c>
      <c r="AL31" s="8">
        <f>N31*$T31*$B31*0.07</f>
        <v>0</v>
      </c>
      <c r="AM31" s="9">
        <f>N31*$U31*$B31*0.05</f>
        <v>0</v>
      </c>
      <c r="AN31" s="10">
        <f>N31*$V31*$B31*0.03</f>
        <v>118.16099999999999</v>
      </c>
      <c r="AO31" s="8">
        <f>O31*$T31*$B31*0.07</f>
        <v>0</v>
      </c>
      <c r="AP31" s="9">
        <f>O31*$U31*$B31*0.05</f>
        <v>0</v>
      </c>
      <c r="AQ31" s="10">
        <f>O31*$V31*$B31*0.03</f>
        <v>0</v>
      </c>
      <c r="AR31" s="8">
        <f>P31*$T31*$B31*0.07</f>
        <v>0</v>
      </c>
      <c r="AS31" s="9">
        <f>P31*$U31*$B31*0.05</f>
        <v>0</v>
      </c>
      <c r="AT31" s="10">
        <f>P31*$V31*$B31*0.03</f>
        <v>0</v>
      </c>
      <c r="AU31" s="8">
        <f>Q31*$T31*$B31*0.07</f>
        <v>0</v>
      </c>
      <c r="AV31" s="9">
        <f>P31*$U31*$B31*0.05</f>
        <v>0</v>
      </c>
      <c r="AW31" s="10">
        <f>Q31*$V31*$B31*0.03</f>
        <v>0</v>
      </c>
      <c r="AX31" s="8">
        <f>Q31*$T31*$B31*0.07</f>
        <v>0</v>
      </c>
      <c r="AY31" s="9">
        <f>Q31*$U31*$B31*0.05</f>
        <v>0</v>
      </c>
      <c r="AZ31" s="10">
        <f>R31*$V31*$B31*0.03</f>
        <v>0</v>
      </c>
      <c r="BA31" s="8">
        <f>S31*$T31*$B31*0.07</f>
        <v>0</v>
      </c>
      <c r="BB31" s="9">
        <f>S31*$U31*$B31*0.05</f>
        <v>0</v>
      </c>
      <c r="BC31" s="10">
        <f>S31*$V31*$B31*0.03</f>
        <v>0</v>
      </c>
    </row>
    <row r="32" spans="1:55" ht="15.75" customHeight="1" x14ac:dyDescent="0.2">
      <c r="A32" s="2">
        <v>60</v>
      </c>
      <c r="B32" s="3">
        <v>2672.7</v>
      </c>
      <c r="C32" s="2" t="s">
        <v>10</v>
      </c>
      <c r="D32" s="2" t="s">
        <v>11</v>
      </c>
      <c r="E32" s="2" t="s">
        <v>15</v>
      </c>
      <c r="G32" s="2" t="s">
        <v>13</v>
      </c>
      <c r="H32" s="4">
        <v>44368</v>
      </c>
      <c r="I32">
        <f t="shared" si="1"/>
        <v>0</v>
      </c>
      <c r="J32">
        <f t="shared" si="2"/>
        <v>0</v>
      </c>
      <c r="K32">
        <f t="shared" si="3"/>
        <v>0</v>
      </c>
      <c r="L32">
        <f t="shared" si="4"/>
        <v>0</v>
      </c>
      <c r="M32">
        <f t="shared" si="5"/>
        <v>0</v>
      </c>
      <c r="N32">
        <f t="shared" si="6"/>
        <v>1</v>
      </c>
      <c r="O32">
        <f t="shared" si="7"/>
        <v>0</v>
      </c>
      <c r="P32">
        <f t="shared" si="8"/>
        <v>0</v>
      </c>
      <c r="Q32">
        <f t="shared" si="9"/>
        <v>0</v>
      </c>
      <c r="R32">
        <f t="shared" si="10"/>
        <v>0</v>
      </c>
      <c r="S32">
        <f t="shared" si="11"/>
        <v>0</v>
      </c>
      <c r="T32" s="8">
        <f>IF(AND(C32=$C$4,E32=$E$4,MONTH(H32)&gt;=7),1,0)</f>
        <v>0</v>
      </c>
      <c r="U32" s="9">
        <f>IF(AND(B32&gt;10000,C32&lt;&gt;$C$128,MONTH(H32)&gt;=7),1,0)</f>
        <v>0</v>
      </c>
      <c r="V32" s="10">
        <f>IF(AND(B32&lt;10000,C32&lt;&gt;$C$128,MONTH(H32)&gt;=7,T32=0),1,0)</f>
        <v>0</v>
      </c>
      <c r="W32" s="8">
        <f>I32*$T32*$B32*0.07</f>
        <v>0</v>
      </c>
      <c r="X32" s="9">
        <f>J32*$U32*$B32*0.05</f>
        <v>0</v>
      </c>
      <c r="Y32" s="10">
        <f>K32*$V32*$B32*0.03</f>
        <v>0</v>
      </c>
      <c r="Z32" s="8">
        <f>J32*$T32*$B32*0.07</f>
        <v>0</v>
      </c>
      <c r="AA32" s="9">
        <f>J32*$U32*$B32*0.05</f>
        <v>0</v>
      </c>
      <c r="AB32" s="10">
        <f>J32*$V32*$B32*0.03</f>
        <v>0</v>
      </c>
      <c r="AC32" s="8">
        <f>K32*$T32*$B32*0.07</f>
        <v>0</v>
      </c>
      <c r="AD32" s="13">
        <f>K32*$U32*$B32*0.05</f>
        <v>0</v>
      </c>
      <c r="AE32" s="10">
        <f>K32*$V32*$B32*0.03</f>
        <v>0</v>
      </c>
      <c r="AF32" s="8">
        <f>L32*$T32*$B32*0.07</f>
        <v>0</v>
      </c>
      <c r="AG32" s="9">
        <f>L32*$U32*$B32*0.05</f>
        <v>0</v>
      </c>
      <c r="AH32" s="10">
        <f>L32*$V32*$B32*0.03</f>
        <v>0</v>
      </c>
      <c r="AI32" s="8">
        <f>M32*$T32*$B32*0.07</f>
        <v>0</v>
      </c>
      <c r="AJ32" s="9">
        <f>M32*$U32*$B32*0.05</f>
        <v>0</v>
      </c>
      <c r="AK32" s="10">
        <f>M32*$V32*$B32*0.03</f>
        <v>0</v>
      </c>
      <c r="AL32" s="8">
        <f>N32*$T32*$B32*0.07</f>
        <v>0</v>
      </c>
      <c r="AM32" s="9">
        <f>N32*$U32*$B32*0.05</f>
        <v>0</v>
      </c>
      <c r="AN32" s="10">
        <f>N32*$V32*$B32*0.03</f>
        <v>0</v>
      </c>
      <c r="AO32" s="8">
        <f>O32*$T32*$B32*0.07</f>
        <v>0</v>
      </c>
      <c r="AP32" s="9">
        <f>O32*$U32*$B32*0.05</f>
        <v>0</v>
      </c>
      <c r="AQ32" s="10">
        <f>O32*$V32*$B32*0.03</f>
        <v>0</v>
      </c>
      <c r="AR32" s="8">
        <f>P32*$T32*$B32*0.07</f>
        <v>0</v>
      </c>
      <c r="AS32" s="9">
        <f>P32*$U32*$B32*0.05</f>
        <v>0</v>
      </c>
      <c r="AT32" s="10">
        <f>P32*$V32*$B32*0.03</f>
        <v>0</v>
      </c>
      <c r="AU32" s="8">
        <f>Q32*$T32*$B32*0.07</f>
        <v>0</v>
      </c>
      <c r="AV32" s="9">
        <f>P32*$U32*$B32*0.05</f>
        <v>0</v>
      </c>
      <c r="AW32" s="10">
        <f>Q32*$V32*$B32*0.03</f>
        <v>0</v>
      </c>
      <c r="AX32" s="8">
        <f>Q32*$T32*$B32*0.07</f>
        <v>0</v>
      </c>
      <c r="AY32" s="9">
        <f>Q32*$U32*$B32*0.05</f>
        <v>0</v>
      </c>
      <c r="AZ32" s="10">
        <f>R32*$V32*$B32*0.03</f>
        <v>0</v>
      </c>
      <c r="BA32" s="8">
        <f>S32*$T32*$B32*0.07</f>
        <v>0</v>
      </c>
      <c r="BB32" s="9">
        <f>S32*$U32*$B32*0.05</f>
        <v>0</v>
      </c>
      <c r="BC32" s="10">
        <f>S32*$V32*$B32*0.03</f>
        <v>0</v>
      </c>
    </row>
    <row r="33" spans="1:55" ht="15.75" customHeight="1" x14ac:dyDescent="0.2">
      <c r="A33" s="2">
        <v>61</v>
      </c>
      <c r="B33" s="3">
        <v>2842.7</v>
      </c>
      <c r="C33" s="2" t="s">
        <v>10</v>
      </c>
      <c r="D33" s="2" t="s">
        <v>11</v>
      </c>
      <c r="E33" s="2" t="s">
        <v>15</v>
      </c>
      <c r="G33" s="2" t="s">
        <v>13</v>
      </c>
      <c r="H33" s="4">
        <v>44368</v>
      </c>
      <c r="I33">
        <f t="shared" si="1"/>
        <v>0</v>
      </c>
      <c r="J33">
        <f t="shared" si="2"/>
        <v>0</v>
      </c>
      <c r="K33">
        <f t="shared" si="3"/>
        <v>0</v>
      </c>
      <c r="L33">
        <f t="shared" si="4"/>
        <v>0</v>
      </c>
      <c r="M33">
        <f t="shared" si="5"/>
        <v>0</v>
      </c>
      <c r="N33">
        <f t="shared" si="6"/>
        <v>1</v>
      </c>
      <c r="O33">
        <f t="shared" si="7"/>
        <v>0</v>
      </c>
      <c r="P33">
        <f t="shared" si="8"/>
        <v>0</v>
      </c>
      <c r="Q33">
        <f t="shared" si="9"/>
        <v>0</v>
      </c>
      <c r="R33">
        <f t="shared" si="10"/>
        <v>0</v>
      </c>
      <c r="S33">
        <f t="shared" si="11"/>
        <v>0</v>
      </c>
      <c r="T33" s="8">
        <f>IF(AND(C33=$C$4,E33=$E$4,MONTH(H33)&gt;=7),1,0)</f>
        <v>0</v>
      </c>
      <c r="U33" s="9">
        <f>IF(AND(B33&gt;10000,C33&lt;&gt;$C$128,MONTH(H33)&gt;=7),1,0)</f>
        <v>0</v>
      </c>
      <c r="V33" s="10">
        <f>IF(AND(B33&lt;10000,C33&lt;&gt;$C$128,MONTH(H33)&gt;=7,T33=0),1,0)</f>
        <v>0</v>
      </c>
      <c r="W33" s="8">
        <f>I33*$T33*$B33*0.07</f>
        <v>0</v>
      </c>
      <c r="X33" s="9">
        <f>J33*$U33*$B33*0.05</f>
        <v>0</v>
      </c>
      <c r="Y33" s="10">
        <f>K33*$V33*$B33*0.03</f>
        <v>0</v>
      </c>
      <c r="Z33" s="8">
        <f>J33*$T33*$B33*0.07</f>
        <v>0</v>
      </c>
      <c r="AA33" s="9">
        <f>J33*$U33*$B33*0.05</f>
        <v>0</v>
      </c>
      <c r="AB33" s="10">
        <f>J33*$V33*$B33*0.03</f>
        <v>0</v>
      </c>
      <c r="AC33" s="8">
        <f>K33*$T33*$B33*0.07</f>
        <v>0</v>
      </c>
      <c r="AD33" s="13">
        <f>K33*$U33*$B33*0.05</f>
        <v>0</v>
      </c>
      <c r="AE33" s="10">
        <f>K33*$V33*$B33*0.03</f>
        <v>0</v>
      </c>
      <c r="AF33" s="8">
        <f>L33*$T33*$B33*0.07</f>
        <v>0</v>
      </c>
      <c r="AG33" s="9">
        <f>L33*$U33*$B33*0.05</f>
        <v>0</v>
      </c>
      <c r="AH33" s="10">
        <f>L33*$V33*$B33*0.03</f>
        <v>0</v>
      </c>
      <c r="AI33" s="8">
        <f>M33*$T33*$B33*0.07</f>
        <v>0</v>
      </c>
      <c r="AJ33" s="9">
        <f>M33*$U33*$B33*0.05</f>
        <v>0</v>
      </c>
      <c r="AK33" s="10">
        <f>M33*$V33*$B33*0.03</f>
        <v>0</v>
      </c>
      <c r="AL33" s="8">
        <f>N33*$T33*$B33*0.07</f>
        <v>0</v>
      </c>
      <c r="AM33" s="9">
        <f>N33*$U33*$B33*0.05</f>
        <v>0</v>
      </c>
      <c r="AN33" s="10">
        <f>N33*$V33*$B33*0.03</f>
        <v>0</v>
      </c>
      <c r="AO33" s="8">
        <f>O33*$T33*$B33*0.07</f>
        <v>0</v>
      </c>
      <c r="AP33" s="9">
        <f>O33*$U33*$B33*0.05</f>
        <v>0</v>
      </c>
      <c r="AQ33" s="10">
        <f>O33*$V33*$B33*0.03</f>
        <v>0</v>
      </c>
      <c r="AR33" s="8">
        <f>P33*$T33*$B33*0.07</f>
        <v>0</v>
      </c>
      <c r="AS33" s="9">
        <f>P33*$U33*$B33*0.05</f>
        <v>0</v>
      </c>
      <c r="AT33" s="10">
        <f>P33*$V33*$B33*0.03</f>
        <v>0</v>
      </c>
      <c r="AU33" s="8">
        <f>Q33*$T33*$B33*0.07</f>
        <v>0</v>
      </c>
      <c r="AV33" s="9">
        <f>P33*$U33*$B33*0.05</f>
        <v>0</v>
      </c>
      <c r="AW33" s="10">
        <f>Q33*$V33*$B33*0.03</f>
        <v>0</v>
      </c>
      <c r="AX33" s="8">
        <f>Q33*$T33*$B33*0.07</f>
        <v>0</v>
      </c>
      <c r="AY33" s="9">
        <f>Q33*$U33*$B33*0.05</f>
        <v>0</v>
      </c>
      <c r="AZ33" s="10">
        <f>R33*$V33*$B33*0.03</f>
        <v>0</v>
      </c>
      <c r="BA33" s="8">
        <f>S33*$T33*$B33*0.07</f>
        <v>0</v>
      </c>
      <c r="BB33" s="9">
        <f>S33*$U33*$B33*0.05</f>
        <v>0</v>
      </c>
      <c r="BC33" s="10">
        <f>S33*$V33*$B33*0.03</f>
        <v>0</v>
      </c>
    </row>
    <row r="34" spans="1:55" ht="15.75" customHeight="1" x14ac:dyDescent="0.2">
      <c r="A34" s="2">
        <v>62</v>
      </c>
      <c r="B34" s="3">
        <v>2759.7</v>
      </c>
      <c r="C34" s="2" t="s">
        <v>10</v>
      </c>
      <c r="D34" s="2" t="s">
        <v>11</v>
      </c>
      <c r="E34" s="2" t="s">
        <v>15</v>
      </c>
      <c r="G34" s="2" t="s">
        <v>13</v>
      </c>
      <c r="H34" s="4">
        <v>44368</v>
      </c>
      <c r="I34">
        <f t="shared" si="1"/>
        <v>0</v>
      </c>
      <c r="J34">
        <f t="shared" si="2"/>
        <v>0</v>
      </c>
      <c r="K34">
        <f t="shared" si="3"/>
        <v>0</v>
      </c>
      <c r="L34">
        <f t="shared" si="4"/>
        <v>0</v>
      </c>
      <c r="M34">
        <f t="shared" si="5"/>
        <v>0</v>
      </c>
      <c r="N34">
        <f t="shared" si="6"/>
        <v>1</v>
      </c>
      <c r="O34">
        <f t="shared" si="7"/>
        <v>0</v>
      </c>
      <c r="P34">
        <f t="shared" si="8"/>
        <v>0</v>
      </c>
      <c r="Q34">
        <f t="shared" si="9"/>
        <v>0</v>
      </c>
      <c r="R34">
        <f t="shared" si="10"/>
        <v>0</v>
      </c>
      <c r="S34">
        <f t="shared" si="11"/>
        <v>0</v>
      </c>
      <c r="T34" s="8">
        <f>IF(AND(C34=$C$4,E34=$E$4,MONTH(H34)&gt;=7),1,0)</f>
        <v>0</v>
      </c>
      <c r="U34" s="9">
        <f>IF(AND(B34&gt;10000,C34&lt;&gt;$C$128,MONTH(H34)&gt;=7),1,0)</f>
        <v>0</v>
      </c>
      <c r="V34" s="10">
        <f>IF(AND(B34&lt;10000,C34&lt;&gt;$C$128,MONTH(H34)&gt;=7,T34=0),1,0)</f>
        <v>0</v>
      </c>
      <c r="W34" s="8">
        <f>I34*$T34*$B34*0.07</f>
        <v>0</v>
      </c>
      <c r="X34" s="9">
        <f>J34*$U34*$B34*0.05</f>
        <v>0</v>
      </c>
      <c r="Y34" s="10">
        <f>K34*$V34*$B34*0.03</f>
        <v>0</v>
      </c>
      <c r="Z34" s="8">
        <f>J34*$T34*$B34*0.07</f>
        <v>0</v>
      </c>
      <c r="AA34" s="9">
        <f>J34*$U34*$B34*0.05</f>
        <v>0</v>
      </c>
      <c r="AB34" s="10">
        <f>J34*$V34*$B34*0.03</f>
        <v>0</v>
      </c>
      <c r="AC34" s="8">
        <f>K34*$T34*$B34*0.07</f>
        <v>0</v>
      </c>
      <c r="AD34" s="13">
        <f>K34*$U34*$B34*0.05</f>
        <v>0</v>
      </c>
      <c r="AE34" s="10">
        <f>K34*$V34*$B34*0.03</f>
        <v>0</v>
      </c>
      <c r="AF34" s="8">
        <f>L34*$T34*$B34*0.07</f>
        <v>0</v>
      </c>
      <c r="AG34" s="9">
        <f>L34*$U34*$B34*0.05</f>
        <v>0</v>
      </c>
      <c r="AH34" s="10">
        <f>L34*$V34*$B34*0.03</f>
        <v>0</v>
      </c>
      <c r="AI34" s="8">
        <f>M34*$T34*$B34*0.07</f>
        <v>0</v>
      </c>
      <c r="AJ34" s="9">
        <f>M34*$U34*$B34*0.05</f>
        <v>0</v>
      </c>
      <c r="AK34" s="10">
        <f>M34*$V34*$B34*0.03</f>
        <v>0</v>
      </c>
      <c r="AL34" s="8">
        <f>N34*$T34*$B34*0.07</f>
        <v>0</v>
      </c>
      <c r="AM34" s="9">
        <f>N34*$U34*$B34*0.05</f>
        <v>0</v>
      </c>
      <c r="AN34" s="10">
        <f>N34*$V34*$B34*0.03</f>
        <v>0</v>
      </c>
      <c r="AO34" s="8">
        <f>O34*$T34*$B34*0.07</f>
        <v>0</v>
      </c>
      <c r="AP34" s="9">
        <f>O34*$U34*$B34*0.05</f>
        <v>0</v>
      </c>
      <c r="AQ34" s="10">
        <f>O34*$V34*$B34*0.03</f>
        <v>0</v>
      </c>
      <c r="AR34" s="8">
        <f>P34*$T34*$B34*0.07</f>
        <v>0</v>
      </c>
      <c r="AS34" s="9">
        <f>P34*$U34*$B34*0.05</f>
        <v>0</v>
      </c>
      <c r="AT34" s="10">
        <f>P34*$V34*$B34*0.03</f>
        <v>0</v>
      </c>
      <c r="AU34" s="8">
        <f>Q34*$T34*$B34*0.07</f>
        <v>0</v>
      </c>
      <c r="AV34" s="9">
        <f>P34*$U34*$B34*0.05</f>
        <v>0</v>
      </c>
      <c r="AW34" s="10">
        <f>Q34*$V34*$B34*0.03</f>
        <v>0</v>
      </c>
      <c r="AX34" s="8">
        <f>Q34*$T34*$B34*0.07</f>
        <v>0</v>
      </c>
      <c r="AY34" s="9">
        <f>Q34*$U34*$B34*0.05</f>
        <v>0</v>
      </c>
      <c r="AZ34" s="10">
        <f>R34*$V34*$B34*0.03</f>
        <v>0</v>
      </c>
      <c r="BA34" s="8">
        <f>S34*$T34*$B34*0.07</f>
        <v>0</v>
      </c>
      <c r="BB34" s="9">
        <f>S34*$U34*$B34*0.05</f>
        <v>0</v>
      </c>
      <c r="BC34" s="10">
        <f>S34*$V34*$B34*0.03</f>
        <v>0</v>
      </c>
    </row>
    <row r="35" spans="1:55" ht="15.75" customHeight="1" x14ac:dyDescent="0.2">
      <c r="A35" s="2">
        <v>63</v>
      </c>
      <c r="B35" s="3">
        <v>2732.7</v>
      </c>
      <c r="C35" s="2" t="s">
        <v>10</v>
      </c>
      <c r="D35" s="2" t="s">
        <v>11</v>
      </c>
      <c r="E35" s="2" t="s">
        <v>15</v>
      </c>
      <c r="G35" s="2" t="s">
        <v>13</v>
      </c>
      <c r="H35" s="4">
        <v>44368</v>
      </c>
      <c r="I35">
        <f t="shared" si="1"/>
        <v>0</v>
      </c>
      <c r="J35">
        <f t="shared" si="2"/>
        <v>0</v>
      </c>
      <c r="K35">
        <f t="shared" si="3"/>
        <v>0</v>
      </c>
      <c r="L35">
        <f t="shared" si="4"/>
        <v>0</v>
      </c>
      <c r="M35">
        <f t="shared" si="5"/>
        <v>0</v>
      </c>
      <c r="N35">
        <f t="shared" si="6"/>
        <v>1</v>
      </c>
      <c r="O35">
        <f t="shared" si="7"/>
        <v>0</v>
      </c>
      <c r="P35">
        <f t="shared" si="8"/>
        <v>0</v>
      </c>
      <c r="Q35">
        <f t="shared" si="9"/>
        <v>0</v>
      </c>
      <c r="R35">
        <f t="shared" si="10"/>
        <v>0</v>
      </c>
      <c r="S35">
        <f t="shared" si="11"/>
        <v>0</v>
      </c>
      <c r="T35" s="8">
        <f>IF(AND(C35=$C$4,E35=$E$4,MONTH(H35)&gt;=7),1,0)</f>
        <v>0</v>
      </c>
      <c r="U35" s="9">
        <f>IF(AND(B35&gt;10000,C35&lt;&gt;$C$128,MONTH(H35)&gt;=7),1,0)</f>
        <v>0</v>
      </c>
      <c r="V35" s="10">
        <f>IF(AND(B35&lt;10000,C35&lt;&gt;$C$128,MONTH(H35)&gt;=7,T35=0),1,0)</f>
        <v>0</v>
      </c>
      <c r="W35" s="8">
        <f>I35*$T35*$B35*0.07</f>
        <v>0</v>
      </c>
      <c r="X35" s="9">
        <f>J35*$U35*$B35*0.05</f>
        <v>0</v>
      </c>
      <c r="Y35" s="10">
        <f>K35*$V35*$B35*0.03</f>
        <v>0</v>
      </c>
      <c r="Z35" s="8">
        <f>J35*$T35*$B35*0.07</f>
        <v>0</v>
      </c>
      <c r="AA35" s="9">
        <f>J35*$U35*$B35*0.05</f>
        <v>0</v>
      </c>
      <c r="AB35" s="10">
        <f>J35*$V35*$B35*0.03</f>
        <v>0</v>
      </c>
      <c r="AC35" s="8">
        <f>K35*$T35*$B35*0.07</f>
        <v>0</v>
      </c>
      <c r="AD35" s="13">
        <f>K35*$U35*$B35*0.05</f>
        <v>0</v>
      </c>
      <c r="AE35" s="10">
        <f>K35*$V35*$B35*0.03</f>
        <v>0</v>
      </c>
      <c r="AF35" s="8">
        <f>L35*$T35*$B35*0.07</f>
        <v>0</v>
      </c>
      <c r="AG35" s="9">
        <f>L35*$U35*$B35*0.05</f>
        <v>0</v>
      </c>
      <c r="AH35" s="10">
        <f>L35*$V35*$B35*0.03</f>
        <v>0</v>
      </c>
      <c r="AI35" s="8">
        <f>M35*$T35*$B35*0.07</f>
        <v>0</v>
      </c>
      <c r="AJ35" s="9">
        <f>M35*$U35*$B35*0.05</f>
        <v>0</v>
      </c>
      <c r="AK35" s="10">
        <f>M35*$V35*$B35*0.03</f>
        <v>0</v>
      </c>
      <c r="AL35" s="8">
        <f>N35*$T35*$B35*0.07</f>
        <v>0</v>
      </c>
      <c r="AM35" s="9">
        <f>N35*$U35*$B35*0.05</f>
        <v>0</v>
      </c>
      <c r="AN35" s="10">
        <f>N35*$V35*$B35*0.03</f>
        <v>0</v>
      </c>
      <c r="AO35" s="8">
        <f>O35*$T35*$B35*0.07</f>
        <v>0</v>
      </c>
      <c r="AP35" s="9">
        <f>O35*$U35*$B35*0.05</f>
        <v>0</v>
      </c>
      <c r="AQ35" s="10">
        <f>O35*$V35*$B35*0.03</f>
        <v>0</v>
      </c>
      <c r="AR35" s="8">
        <f>P35*$T35*$B35*0.07</f>
        <v>0</v>
      </c>
      <c r="AS35" s="9">
        <f>P35*$U35*$B35*0.05</f>
        <v>0</v>
      </c>
      <c r="AT35" s="10">
        <f>P35*$V35*$B35*0.03</f>
        <v>0</v>
      </c>
      <c r="AU35" s="8">
        <f>Q35*$T35*$B35*0.07</f>
        <v>0</v>
      </c>
      <c r="AV35" s="9">
        <f>P35*$U35*$B35*0.05</f>
        <v>0</v>
      </c>
      <c r="AW35" s="10">
        <f>Q35*$V35*$B35*0.03</f>
        <v>0</v>
      </c>
      <c r="AX35" s="8">
        <f>Q35*$T35*$B35*0.07</f>
        <v>0</v>
      </c>
      <c r="AY35" s="9">
        <f>Q35*$U35*$B35*0.05</f>
        <v>0</v>
      </c>
      <c r="AZ35" s="10">
        <f>R35*$V35*$B35*0.03</f>
        <v>0</v>
      </c>
      <c r="BA35" s="8">
        <f>S35*$T35*$B35*0.07</f>
        <v>0</v>
      </c>
      <c r="BB35" s="9">
        <f>S35*$U35*$B35*0.05</f>
        <v>0</v>
      </c>
      <c r="BC35" s="10">
        <f>S35*$V35*$B35*0.03</f>
        <v>0</v>
      </c>
    </row>
    <row r="36" spans="1:55" ht="15.75" customHeight="1" x14ac:dyDescent="0.2">
      <c r="A36" s="2">
        <v>64</v>
      </c>
      <c r="B36" s="3">
        <v>2654.7</v>
      </c>
      <c r="C36" s="2" t="s">
        <v>10</v>
      </c>
      <c r="D36" s="2" t="s">
        <v>11</v>
      </c>
      <c r="E36" s="2" t="s">
        <v>15</v>
      </c>
      <c r="G36" s="2" t="s">
        <v>13</v>
      </c>
      <c r="H36" s="4">
        <v>44368</v>
      </c>
      <c r="I36">
        <f t="shared" si="1"/>
        <v>0</v>
      </c>
      <c r="J36">
        <f t="shared" si="2"/>
        <v>0</v>
      </c>
      <c r="K36">
        <f t="shared" si="3"/>
        <v>0</v>
      </c>
      <c r="L36">
        <f t="shared" si="4"/>
        <v>0</v>
      </c>
      <c r="M36">
        <f t="shared" si="5"/>
        <v>0</v>
      </c>
      <c r="N36">
        <f t="shared" si="6"/>
        <v>1</v>
      </c>
      <c r="O36">
        <f t="shared" si="7"/>
        <v>0</v>
      </c>
      <c r="P36">
        <f t="shared" si="8"/>
        <v>0</v>
      </c>
      <c r="Q36">
        <f t="shared" si="9"/>
        <v>0</v>
      </c>
      <c r="R36">
        <f t="shared" si="10"/>
        <v>0</v>
      </c>
      <c r="S36">
        <f t="shared" si="11"/>
        <v>0</v>
      </c>
      <c r="T36" s="8">
        <f>IF(AND(C36=$C$4,E36=$E$4,MONTH(H36)&gt;=7),1,0)</f>
        <v>0</v>
      </c>
      <c r="U36" s="9">
        <f>IF(AND(B36&gt;10000,C36&lt;&gt;$C$128,MONTH(H36)&gt;=7),1,0)</f>
        <v>0</v>
      </c>
      <c r="V36" s="10">
        <f>IF(AND(B36&lt;10000,C36&lt;&gt;$C$128,MONTH(H36)&gt;=7,T36=0),1,0)</f>
        <v>0</v>
      </c>
      <c r="W36" s="8">
        <f>I36*$T36*$B36*0.07</f>
        <v>0</v>
      </c>
      <c r="X36" s="9">
        <f>J36*$U36*$B36*0.05</f>
        <v>0</v>
      </c>
      <c r="Y36" s="10">
        <f>K36*$V36*$B36*0.03</f>
        <v>0</v>
      </c>
      <c r="Z36" s="8">
        <f>J36*$T36*$B36*0.07</f>
        <v>0</v>
      </c>
      <c r="AA36" s="9">
        <f>J36*$U36*$B36*0.05</f>
        <v>0</v>
      </c>
      <c r="AB36" s="10">
        <f>J36*$V36*$B36*0.03</f>
        <v>0</v>
      </c>
      <c r="AC36" s="8">
        <f>K36*$T36*$B36*0.07</f>
        <v>0</v>
      </c>
      <c r="AD36" s="13">
        <f>K36*$U36*$B36*0.05</f>
        <v>0</v>
      </c>
      <c r="AE36" s="10">
        <f>K36*$V36*$B36*0.03</f>
        <v>0</v>
      </c>
      <c r="AF36" s="8">
        <f>L36*$T36*$B36*0.07</f>
        <v>0</v>
      </c>
      <c r="AG36" s="9">
        <f>L36*$U36*$B36*0.05</f>
        <v>0</v>
      </c>
      <c r="AH36" s="10">
        <f>L36*$V36*$B36*0.03</f>
        <v>0</v>
      </c>
      <c r="AI36" s="8">
        <f>M36*$T36*$B36*0.07</f>
        <v>0</v>
      </c>
      <c r="AJ36" s="9">
        <f>M36*$U36*$B36*0.05</f>
        <v>0</v>
      </c>
      <c r="AK36" s="10">
        <f>M36*$V36*$B36*0.03</f>
        <v>0</v>
      </c>
      <c r="AL36" s="8">
        <f>N36*$T36*$B36*0.07</f>
        <v>0</v>
      </c>
      <c r="AM36" s="9">
        <f>N36*$U36*$B36*0.05</f>
        <v>0</v>
      </c>
      <c r="AN36" s="10">
        <f>N36*$V36*$B36*0.03</f>
        <v>0</v>
      </c>
      <c r="AO36" s="8">
        <f>O36*$T36*$B36*0.07</f>
        <v>0</v>
      </c>
      <c r="AP36" s="9">
        <f>O36*$U36*$B36*0.05</f>
        <v>0</v>
      </c>
      <c r="AQ36" s="10">
        <f>O36*$V36*$B36*0.03</f>
        <v>0</v>
      </c>
      <c r="AR36" s="8">
        <f>P36*$T36*$B36*0.07</f>
        <v>0</v>
      </c>
      <c r="AS36" s="9">
        <f>P36*$U36*$B36*0.05</f>
        <v>0</v>
      </c>
      <c r="AT36" s="10">
        <f>P36*$V36*$B36*0.03</f>
        <v>0</v>
      </c>
      <c r="AU36" s="8">
        <f>Q36*$T36*$B36*0.07</f>
        <v>0</v>
      </c>
      <c r="AV36" s="9">
        <f>P36*$U36*$B36*0.05</f>
        <v>0</v>
      </c>
      <c r="AW36" s="10">
        <f>Q36*$V36*$B36*0.03</f>
        <v>0</v>
      </c>
      <c r="AX36" s="8">
        <f>Q36*$T36*$B36*0.07</f>
        <v>0</v>
      </c>
      <c r="AY36" s="9">
        <f>Q36*$U36*$B36*0.05</f>
        <v>0</v>
      </c>
      <c r="AZ36" s="10">
        <f>R36*$V36*$B36*0.03</f>
        <v>0</v>
      </c>
      <c r="BA36" s="8">
        <f>S36*$T36*$B36*0.07</f>
        <v>0</v>
      </c>
      <c r="BB36" s="9">
        <f>S36*$U36*$B36*0.05</f>
        <v>0</v>
      </c>
      <c r="BC36" s="10">
        <f>S36*$V36*$B36*0.03</f>
        <v>0</v>
      </c>
    </row>
    <row r="37" spans="1:55" ht="15.75" customHeight="1" x14ac:dyDescent="0.2">
      <c r="A37" s="2">
        <v>65</v>
      </c>
      <c r="B37" s="3">
        <v>2678.7</v>
      </c>
      <c r="C37" s="2" t="s">
        <v>10</v>
      </c>
      <c r="D37" s="2" t="s">
        <v>11</v>
      </c>
      <c r="E37" s="2" t="s">
        <v>15</v>
      </c>
      <c r="G37" s="2" t="s">
        <v>13</v>
      </c>
      <c r="H37" s="4">
        <v>44368</v>
      </c>
      <c r="I37">
        <f t="shared" si="1"/>
        <v>0</v>
      </c>
      <c r="J37">
        <f t="shared" si="2"/>
        <v>0</v>
      </c>
      <c r="K37">
        <f t="shared" si="3"/>
        <v>0</v>
      </c>
      <c r="L37">
        <f t="shared" si="4"/>
        <v>0</v>
      </c>
      <c r="M37">
        <f t="shared" si="5"/>
        <v>0</v>
      </c>
      <c r="N37">
        <f t="shared" si="6"/>
        <v>1</v>
      </c>
      <c r="O37">
        <f t="shared" si="7"/>
        <v>0</v>
      </c>
      <c r="P37">
        <f t="shared" si="8"/>
        <v>0</v>
      </c>
      <c r="Q37">
        <f t="shared" si="9"/>
        <v>0</v>
      </c>
      <c r="R37">
        <f t="shared" si="10"/>
        <v>0</v>
      </c>
      <c r="S37">
        <f t="shared" si="11"/>
        <v>0</v>
      </c>
      <c r="T37" s="8">
        <f>IF(AND(C37=$C$4,E37=$E$4,MONTH(H37)&gt;=7),1,0)</f>
        <v>0</v>
      </c>
      <c r="U37" s="9">
        <f>IF(AND(B37&gt;10000,C37&lt;&gt;$C$128,MONTH(H37)&gt;=7),1,0)</f>
        <v>0</v>
      </c>
      <c r="V37" s="10">
        <f>IF(AND(B37&lt;10000,C37&lt;&gt;$C$128,MONTH(H37)&gt;=7,T37=0),1,0)</f>
        <v>0</v>
      </c>
      <c r="W37" s="8">
        <f>I37*$T37*$B37*0.07</f>
        <v>0</v>
      </c>
      <c r="X37" s="9">
        <f>J37*$U37*$B37*0.05</f>
        <v>0</v>
      </c>
      <c r="Y37" s="10">
        <f>K37*$V37*$B37*0.03</f>
        <v>0</v>
      </c>
      <c r="Z37" s="8">
        <f>J37*$T37*$B37*0.07</f>
        <v>0</v>
      </c>
      <c r="AA37" s="9">
        <f>J37*$U37*$B37*0.05</f>
        <v>0</v>
      </c>
      <c r="AB37" s="10">
        <f>J37*$V37*$B37*0.03</f>
        <v>0</v>
      </c>
      <c r="AC37" s="8">
        <f>K37*$T37*$B37*0.07</f>
        <v>0</v>
      </c>
      <c r="AD37" s="13">
        <f>K37*$U37*$B37*0.05</f>
        <v>0</v>
      </c>
      <c r="AE37" s="10">
        <f>K37*$V37*$B37*0.03</f>
        <v>0</v>
      </c>
      <c r="AF37" s="8">
        <f>L37*$T37*$B37*0.07</f>
        <v>0</v>
      </c>
      <c r="AG37" s="9">
        <f>L37*$U37*$B37*0.05</f>
        <v>0</v>
      </c>
      <c r="AH37" s="10">
        <f>L37*$V37*$B37*0.03</f>
        <v>0</v>
      </c>
      <c r="AI37" s="8">
        <f>M37*$T37*$B37*0.07</f>
        <v>0</v>
      </c>
      <c r="AJ37" s="9">
        <f>M37*$U37*$B37*0.05</f>
        <v>0</v>
      </c>
      <c r="AK37" s="10">
        <f>M37*$V37*$B37*0.03</f>
        <v>0</v>
      </c>
      <c r="AL37" s="8">
        <f>N37*$T37*$B37*0.07</f>
        <v>0</v>
      </c>
      <c r="AM37" s="9">
        <f>N37*$U37*$B37*0.05</f>
        <v>0</v>
      </c>
      <c r="AN37" s="10">
        <f>N37*$V37*$B37*0.03</f>
        <v>0</v>
      </c>
      <c r="AO37" s="8">
        <f>O37*$T37*$B37*0.07</f>
        <v>0</v>
      </c>
      <c r="AP37" s="9">
        <f>O37*$U37*$B37*0.05</f>
        <v>0</v>
      </c>
      <c r="AQ37" s="10">
        <f>O37*$V37*$B37*0.03</f>
        <v>0</v>
      </c>
      <c r="AR37" s="8">
        <f>P37*$T37*$B37*0.07</f>
        <v>0</v>
      </c>
      <c r="AS37" s="9">
        <f>P37*$U37*$B37*0.05</f>
        <v>0</v>
      </c>
      <c r="AT37" s="10">
        <f>P37*$V37*$B37*0.03</f>
        <v>0</v>
      </c>
      <c r="AU37" s="8">
        <f>Q37*$T37*$B37*0.07</f>
        <v>0</v>
      </c>
      <c r="AV37" s="9">
        <f>P37*$U37*$B37*0.05</f>
        <v>0</v>
      </c>
      <c r="AW37" s="10">
        <f>Q37*$V37*$B37*0.03</f>
        <v>0</v>
      </c>
      <c r="AX37" s="8">
        <f>Q37*$T37*$B37*0.07</f>
        <v>0</v>
      </c>
      <c r="AY37" s="9">
        <f>Q37*$U37*$B37*0.05</f>
        <v>0</v>
      </c>
      <c r="AZ37" s="10">
        <f>R37*$V37*$B37*0.03</f>
        <v>0</v>
      </c>
      <c r="BA37" s="8">
        <f>S37*$T37*$B37*0.07</f>
        <v>0</v>
      </c>
      <c r="BB37" s="9">
        <f>S37*$U37*$B37*0.05</f>
        <v>0</v>
      </c>
      <c r="BC37" s="10">
        <f>S37*$V37*$B37*0.03</f>
        <v>0</v>
      </c>
    </row>
    <row r="38" spans="1:55" ht="15.75" customHeight="1" x14ac:dyDescent="0.2">
      <c r="A38" s="2">
        <v>66</v>
      </c>
      <c r="B38" s="3">
        <v>2687.7</v>
      </c>
      <c r="C38" s="2" t="s">
        <v>10</v>
      </c>
      <c r="D38" s="2" t="s">
        <v>11</v>
      </c>
      <c r="E38" s="2" t="s">
        <v>15</v>
      </c>
      <c r="G38" s="2" t="s">
        <v>13</v>
      </c>
      <c r="H38" s="4">
        <v>44368</v>
      </c>
      <c r="I38">
        <f t="shared" si="1"/>
        <v>0</v>
      </c>
      <c r="J38">
        <f t="shared" si="2"/>
        <v>0</v>
      </c>
      <c r="K38">
        <f t="shared" si="3"/>
        <v>0</v>
      </c>
      <c r="L38">
        <f t="shared" si="4"/>
        <v>0</v>
      </c>
      <c r="M38">
        <f t="shared" si="5"/>
        <v>0</v>
      </c>
      <c r="N38">
        <f t="shared" si="6"/>
        <v>1</v>
      </c>
      <c r="O38">
        <f t="shared" si="7"/>
        <v>0</v>
      </c>
      <c r="P38">
        <f t="shared" si="8"/>
        <v>0</v>
      </c>
      <c r="Q38">
        <f t="shared" si="9"/>
        <v>0</v>
      </c>
      <c r="R38">
        <f t="shared" si="10"/>
        <v>0</v>
      </c>
      <c r="S38">
        <f t="shared" si="11"/>
        <v>0</v>
      </c>
      <c r="T38" s="8">
        <f>IF(AND(C38=$C$4,E38=$E$4,MONTH(H38)&gt;=7),1,0)</f>
        <v>0</v>
      </c>
      <c r="U38" s="9">
        <f>IF(AND(B38&gt;10000,C38&lt;&gt;$C$128,MONTH(H38)&gt;=7),1,0)</f>
        <v>0</v>
      </c>
      <c r="V38" s="10">
        <f>IF(AND(B38&lt;10000,C38&lt;&gt;$C$128,MONTH(H38)&gt;=7,T38=0),1,0)</f>
        <v>0</v>
      </c>
      <c r="W38" s="8">
        <f>I38*$T38*$B38*0.07</f>
        <v>0</v>
      </c>
      <c r="X38" s="9">
        <f>J38*$U38*$B38*0.05</f>
        <v>0</v>
      </c>
      <c r="Y38" s="10">
        <f>K38*$V38*$B38*0.03</f>
        <v>0</v>
      </c>
      <c r="Z38" s="8">
        <f>J38*$T38*$B38*0.07</f>
        <v>0</v>
      </c>
      <c r="AA38" s="9">
        <f>J38*$U38*$B38*0.05</f>
        <v>0</v>
      </c>
      <c r="AB38" s="10">
        <f>J38*$V38*$B38*0.03</f>
        <v>0</v>
      </c>
      <c r="AC38" s="8">
        <f>K38*$T38*$B38*0.07</f>
        <v>0</v>
      </c>
      <c r="AD38" s="13">
        <f>K38*$U38*$B38*0.05</f>
        <v>0</v>
      </c>
      <c r="AE38" s="10">
        <f>K38*$V38*$B38*0.03</f>
        <v>0</v>
      </c>
      <c r="AF38" s="8">
        <f>L38*$T38*$B38*0.07</f>
        <v>0</v>
      </c>
      <c r="AG38" s="9">
        <f>L38*$U38*$B38*0.05</f>
        <v>0</v>
      </c>
      <c r="AH38" s="10">
        <f>L38*$V38*$B38*0.03</f>
        <v>0</v>
      </c>
      <c r="AI38" s="8">
        <f>M38*$T38*$B38*0.07</f>
        <v>0</v>
      </c>
      <c r="AJ38" s="9">
        <f>M38*$U38*$B38*0.05</f>
        <v>0</v>
      </c>
      <c r="AK38" s="10">
        <f>M38*$V38*$B38*0.03</f>
        <v>0</v>
      </c>
      <c r="AL38" s="8">
        <f>N38*$T38*$B38*0.07</f>
        <v>0</v>
      </c>
      <c r="AM38" s="9">
        <f>N38*$U38*$B38*0.05</f>
        <v>0</v>
      </c>
      <c r="AN38" s="10">
        <f>N38*$V38*$B38*0.03</f>
        <v>0</v>
      </c>
      <c r="AO38" s="8">
        <f>O38*$T38*$B38*0.07</f>
        <v>0</v>
      </c>
      <c r="AP38" s="9">
        <f>O38*$U38*$B38*0.05</f>
        <v>0</v>
      </c>
      <c r="AQ38" s="10">
        <f>O38*$V38*$B38*0.03</f>
        <v>0</v>
      </c>
      <c r="AR38" s="8">
        <f>P38*$T38*$B38*0.07</f>
        <v>0</v>
      </c>
      <c r="AS38" s="9">
        <f>P38*$U38*$B38*0.05</f>
        <v>0</v>
      </c>
      <c r="AT38" s="10">
        <f>P38*$V38*$B38*0.03</f>
        <v>0</v>
      </c>
      <c r="AU38" s="8">
        <f>Q38*$T38*$B38*0.07</f>
        <v>0</v>
      </c>
      <c r="AV38" s="9">
        <f>P38*$U38*$B38*0.05</f>
        <v>0</v>
      </c>
      <c r="AW38" s="10">
        <f>Q38*$V38*$B38*0.03</f>
        <v>0</v>
      </c>
      <c r="AX38" s="8">
        <f>Q38*$T38*$B38*0.07</f>
        <v>0</v>
      </c>
      <c r="AY38" s="9">
        <f>Q38*$U38*$B38*0.05</f>
        <v>0</v>
      </c>
      <c r="AZ38" s="10">
        <f>R38*$V38*$B38*0.03</f>
        <v>0</v>
      </c>
      <c r="BA38" s="8">
        <f>S38*$T38*$B38*0.07</f>
        <v>0</v>
      </c>
      <c r="BB38" s="9">
        <f>S38*$U38*$B38*0.05</f>
        <v>0</v>
      </c>
      <c r="BC38" s="10">
        <f>S38*$V38*$B38*0.03</f>
        <v>0</v>
      </c>
    </row>
    <row r="39" spans="1:55" ht="15.75" customHeight="1" x14ac:dyDescent="0.2">
      <c r="A39" s="2">
        <v>67</v>
      </c>
      <c r="B39" s="3">
        <v>2693.7</v>
      </c>
      <c r="C39" s="2" t="s">
        <v>10</v>
      </c>
      <c r="D39" s="2" t="s">
        <v>11</v>
      </c>
      <c r="E39" s="2" t="s">
        <v>15</v>
      </c>
      <c r="G39" s="2" t="s">
        <v>13</v>
      </c>
      <c r="H39" s="4">
        <v>44368</v>
      </c>
      <c r="I39">
        <f t="shared" si="1"/>
        <v>0</v>
      </c>
      <c r="J39">
        <f t="shared" si="2"/>
        <v>0</v>
      </c>
      <c r="K39">
        <f t="shared" si="3"/>
        <v>0</v>
      </c>
      <c r="L39">
        <f t="shared" si="4"/>
        <v>0</v>
      </c>
      <c r="M39">
        <f t="shared" si="5"/>
        <v>0</v>
      </c>
      <c r="N39">
        <f t="shared" si="6"/>
        <v>1</v>
      </c>
      <c r="O39">
        <f t="shared" si="7"/>
        <v>0</v>
      </c>
      <c r="P39">
        <f t="shared" si="8"/>
        <v>0</v>
      </c>
      <c r="Q39">
        <f t="shared" si="9"/>
        <v>0</v>
      </c>
      <c r="R39">
        <f t="shared" si="10"/>
        <v>0</v>
      </c>
      <c r="S39">
        <f t="shared" si="11"/>
        <v>0</v>
      </c>
      <c r="T39" s="8">
        <f>IF(AND(C39=$C$4,E39=$E$4,MONTH(H39)&gt;=7),1,0)</f>
        <v>0</v>
      </c>
      <c r="U39" s="9">
        <f>IF(AND(B39&gt;10000,C39&lt;&gt;$C$128,MONTH(H39)&gt;=7),1,0)</f>
        <v>0</v>
      </c>
      <c r="V39" s="10">
        <f>IF(AND(B39&lt;10000,C39&lt;&gt;$C$128,MONTH(H39)&gt;=7,T39=0),1,0)</f>
        <v>0</v>
      </c>
      <c r="W39" s="8">
        <f>I39*$T39*$B39*0.07</f>
        <v>0</v>
      </c>
      <c r="X39" s="9">
        <f>J39*$U39*$B39*0.05</f>
        <v>0</v>
      </c>
      <c r="Y39" s="10">
        <f>K39*$V39*$B39*0.03</f>
        <v>0</v>
      </c>
      <c r="Z39" s="8">
        <f>J39*$T39*$B39*0.07</f>
        <v>0</v>
      </c>
      <c r="AA39" s="9">
        <f>J39*$U39*$B39*0.05</f>
        <v>0</v>
      </c>
      <c r="AB39" s="10">
        <f>J39*$V39*$B39*0.03</f>
        <v>0</v>
      </c>
      <c r="AC39" s="8">
        <f>K39*$T39*$B39*0.07</f>
        <v>0</v>
      </c>
      <c r="AD39" s="13">
        <f>K39*$U39*$B39*0.05</f>
        <v>0</v>
      </c>
      <c r="AE39" s="10">
        <f>K39*$V39*$B39*0.03</f>
        <v>0</v>
      </c>
      <c r="AF39" s="8">
        <f>L39*$T39*$B39*0.07</f>
        <v>0</v>
      </c>
      <c r="AG39" s="9">
        <f>L39*$U39*$B39*0.05</f>
        <v>0</v>
      </c>
      <c r="AH39" s="10">
        <f>L39*$V39*$B39*0.03</f>
        <v>0</v>
      </c>
      <c r="AI39" s="8">
        <f>M39*$T39*$B39*0.07</f>
        <v>0</v>
      </c>
      <c r="AJ39" s="9">
        <f>M39*$U39*$B39*0.05</f>
        <v>0</v>
      </c>
      <c r="AK39" s="10">
        <f>M39*$V39*$B39*0.03</f>
        <v>0</v>
      </c>
      <c r="AL39" s="8">
        <f>N39*$T39*$B39*0.07</f>
        <v>0</v>
      </c>
      <c r="AM39" s="9">
        <f>N39*$U39*$B39*0.05</f>
        <v>0</v>
      </c>
      <c r="AN39" s="10">
        <f>N39*$V39*$B39*0.03</f>
        <v>0</v>
      </c>
      <c r="AO39" s="8">
        <f>O39*$T39*$B39*0.07</f>
        <v>0</v>
      </c>
      <c r="AP39" s="9">
        <f>O39*$U39*$B39*0.05</f>
        <v>0</v>
      </c>
      <c r="AQ39" s="10">
        <f>O39*$V39*$B39*0.03</f>
        <v>0</v>
      </c>
      <c r="AR39" s="8">
        <f>P39*$T39*$B39*0.07</f>
        <v>0</v>
      </c>
      <c r="AS39" s="9">
        <f>P39*$U39*$B39*0.05</f>
        <v>0</v>
      </c>
      <c r="AT39" s="10">
        <f>P39*$V39*$B39*0.03</f>
        <v>0</v>
      </c>
      <c r="AU39" s="8">
        <f>Q39*$T39*$B39*0.07</f>
        <v>0</v>
      </c>
      <c r="AV39" s="9">
        <f>P39*$U39*$B39*0.05</f>
        <v>0</v>
      </c>
      <c r="AW39" s="10">
        <f>Q39*$V39*$B39*0.03</f>
        <v>0</v>
      </c>
      <c r="AX39" s="8">
        <f>Q39*$T39*$B39*0.07</f>
        <v>0</v>
      </c>
      <c r="AY39" s="9">
        <f>Q39*$U39*$B39*0.05</f>
        <v>0</v>
      </c>
      <c r="AZ39" s="10">
        <f>R39*$V39*$B39*0.03</f>
        <v>0</v>
      </c>
      <c r="BA39" s="8">
        <f>S39*$T39*$B39*0.07</f>
        <v>0</v>
      </c>
      <c r="BB39" s="9">
        <f>S39*$U39*$B39*0.05</f>
        <v>0</v>
      </c>
      <c r="BC39" s="10">
        <f>S39*$V39*$B39*0.03</f>
        <v>0</v>
      </c>
    </row>
    <row r="40" spans="1:55" ht="15.75" customHeight="1" x14ac:dyDescent="0.2">
      <c r="A40" s="2">
        <v>68</v>
      </c>
      <c r="B40" s="3">
        <v>2672.7</v>
      </c>
      <c r="C40" s="2" t="s">
        <v>10</v>
      </c>
      <c r="D40" s="2" t="s">
        <v>11</v>
      </c>
      <c r="E40" s="2" t="s">
        <v>15</v>
      </c>
      <c r="G40" s="2" t="s">
        <v>13</v>
      </c>
      <c r="H40" s="4">
        <v>44368</v>
      </c>
      <c r="I40">
        <f t="shared" si="1"/>
        <v>0</v>
      </c>
      <c r="J40">
        <f t="shared" si="2"/>
        <v>0</v>
      </c>
      <c r="K40">
        <f t="shared" si="3"/>
        <v>0</v>
      </c>
      <c r="L40">
        <f t="shared" si="4"/>
        <v>0</v>
      </c>
      <c r="M40">
        <f t="shared" si="5"/>
        <v>0</v>
      </c>
      <c r="N40">
        <f t="shared" si="6"/>
        <v>1</v>
      </c>
      <c r="O40">
        <f t="shared" si="7"/>
        <v>0</v>
      </c>
      <c r="P40">
        <f t="shared" si="8"/>
        <v>0</v>
      </c>
      <c r="Q40">
        <f t="shared" si="9"/>
        <v>0</v>
      </c>
      <c r="R40">
        <f t="shared" si="10"/>
        <v>0</v>
      </c>
      <c r="S40">
        <f t="shared" si="11"/>
        <v>0</v>
      </c>
      <c r="T40" s="8">
        <f>IF(AND(C40=$C$4,E40=$E$4,MONTH(H40)&gt;=7),1,0)</f>
        <v>0</v>
      </c>
      <c r="U40" s="9">
        <f>IF(AND(B40&gt;10000,C40&lt;&gt;$C$128,MONTH(H40)&gt;=7),1,0)</f>
        <v>0</v>
      </c>
      <c r="V40" s="10">
        <f>IF(AND(B40&lt;10000,C40&lt;&gt;$C$128,MONTH(H40)&gt;=7,T40=0),1,0)</f>
        <v>0</v>
      </c>
      <c r="W40" s="8">
        <f>I40*$T40*$B40*0.07</f>
        <v>0</v>
      </c>
      <c r="X40" s="9">
        <f>J40*$U40*$B40*0.05</f>
        <v>0</v>
      </c>
      <c r="Y40" s="10">
        <f>K40*$V40*$B40*0.03</f>
        <v>0</v>
      </c>
      <c r="Z40" s="8">
        <f>J40*$T40*$B40*0.07</f>
        <v>0</v>
      </c>
      <c r="AA40" s="9">
        <f>J40*$U40*$B40*0.05</f>
        <v>0</v>
      </c>
      <c r="AB40" s="10">
        <f>J40*$V40*$B40*0.03</f>
        <v>0</v>
      </c>
      <c r="AC40" s="8">
        <f>K40*$T40*$B40*0.07</f>
        <v>0</v>
      </c>
      <c r="AD40" s="13">
        <f>K40*$U40*$B40*0.05</f>
        <v>0</v>
      </c>
      <c r="AE40" s="10">
        <f>K40*$V40*$B40*0.03</f>
        <v>0</v>
      </c>
      <c r="AF40" s="8">
        <f>L40*$T40*$B40*0.07</f>
        <v>0</v>
      </c>
      <c r="AG40" s="9">
        <f>L40*$U40*$B40*0.05</f>
        <v>0</v>
      </c>
      <c r="AH40" s="10">
        <f>L40*$V40*$B40*0.03</f>
        <v>0</v>
      </c>
      <c r="AI40" s="8">
        <f>M40*$T40*$B40*0.07</f>
        <v>0</v>
      </c>
      <c r="AJ40" s="9">
        <f>M40*$U40*$B40*0.05</f>
        <v>0</v>
      </c>
      <c r="AK40" s="10">
        <f>M40*$V40*$B40*0.03</f>
        <v>0</v>
      </c>
      <c r="AL40" s="8">
        <f>N40*$T40*$B40*0.07</f>
        <v>0</v>
      </c>
      <c r="AM40" s="9">
        <f>N40*$U40*$B40*0.05</f>
        <v>0</v>
      </c>
      <c r="AN40" s="10">
        <f>N40*$V40*$B40*0.03</f>
        <v>0</v>
      </c>
      <c r="AO40" s="8">
        <f>O40*$T40*$B40*0.07</f>
        <v>0</v>
      </c>
      <c r="AP40" s="9">
        <f>O40*$U40*$B40*0.05</f>
        <v>0</v>
      </c>
      <c r="AQ40" s="10">
        <f>O40*$V40*$B40*0.03</f>
        <v>0</v>
      </c>
      <c r="AR40" s="8">
        <f>P40*$T40*$B40*0.07</f>
        <v>0</v>
      </c>
      <c r="AS40" s="9">
        <f>P40*$U40*$B40*0.05</f>
        <v>0</v>
      </c>
      <c r="AT40" s="10">
        <f>P40*$V40*$B40*0.03</f>
        <v>0</v>
      </c>
      <c r="AU40" s="8">
        <f>Q40*$T40*$B40*0.07</f>
        <v>0</v>
      </c>
      <c r="AV40" s="9">
        <f>P40*$U40*$B40*0.05</f>
        <v>0</v>
      </c>
      <c r="AW40" s="10">
        <f>Q40*$V40*$B40*0.03</f>
        <v>0</v>
      </c>
      <c r="AX40" s="8">
        <f>Q40*$T40*$B40*0.07</f>
        <v>0</v>
      </c>
      <c r="AY40" s="9">
        <f>Q40*$U40*$B40*0.05</f>
        <v>0</v>
      </c>
      <c r="AZ40" s="10">
        <f>R40*$V40*$B40*0.03</f>
        <v>0</v>
      </c>
      <c r="BA40" s="8">
        <f>S40*$T40*$B40*0.07</f>
        <v>0</v>
      </c>
      <c r="BB40" s="9">
        <f>S40*$U40*$B40*0.05</f>
        <v>0</v>
      </c>
      <c r="BC40" s="10">
        <f>S40*$V40*$B40*0.03</f>
        <v>0</v>
      </c>
    </row>
    <row r="41" spans="1:55" ht="15.75" customHeight="1" x14ac:dyDescent="0.2">
      <c r="A41" s="2">
        <v>69</v>
      </c>
      <c r="B41" s="3">
        <v>2702.7</v>
      </c>
      <c r="C41" s="2" t="s">
        <v>10</v>
      </c>
      <c r="D41" s="2" t="s">
        <v>11</v>
      </c>
      <c r="E41" s="2" t="s">
        <v>15</v>
      </c>
      <c r="G41" s="2" t="s">
        <v>13</v>
      </c>
      <c r="H41" s="4">
        <v>44368</v>
      </c>
      <c r="I41">
        <f t="shared" si="1"/>
        <v>0</v>
      </c>
      <c r="J41">
        <f t="shared" si="2"/>
        <v>0</v>
      </c>
      <c r="K41">
        <f t="shared" si="3"/>
        <v>0</v>
      </c>
      <c r="L41">
        <f t="shared" si="4"/>
        <v>0</v>
      </c>
      <c r="M41">
        <f t="shared" si="5"/>
        <v>0</v>
      </c>
      <c r="N41">
        <f t="shared" si="6"/>
        <v>1</v>
      </c>
      <c r="O41">
        <f t="shared" si="7"/>
        <v>0</v>
      </c>
      <c r="P41">
        <f t="shared" si="8"/>
        <v>0</v>
      </c>
      <c r="Q41">
        <f t="shared" si="9"/>
        <v>0</v>
      </c>
      <c r="R41">
        <f t="shared" si="10"/>
        <v>0</v>
      </c>
      <c r="S41">
        <f t="shared" si="11"/>
        <v>0</v>
      </c>
      <c r="T41" s="8">
        <f>IF(AND(C41=$C$4,E41=$E$4,MONTH(H41)&gt;=7),1,0)</f>
        <v>0</v>
      </c>
      <c r="U41" s="9">
        <f>IF(AND(B41&gt;10000,C41&lt;&gt;$C$128,MONTH(H41)&gt;=7),1,0)</f>
        <v>0</v>
      </c>
      <c r="V41" s="10">
        <f>IF(AND(B41&lt;10000,C41&lt;&gt;$C$128,MONTH(H41)&gt;=7,T41=0),1,0)</f>
        <v>0</v>
      </c>
      <c r="W41" s="8">
        <f>I41*$T41*$B41*0.07</f>
        <v>0</v>
      </c>
      <c r="X41" s="9">
        <f>J41*$U41*$B41*0.05</f>
        <v>0</v>
      </c>
      <c r="Y41" s="10">
        <f>K41*$V41*$B41*0.03</f>
        <v>0</v>
      </c>
      <c r="Z41" s="8">
        <f>J41*$T41*$B41*0.07</f>
        <v>0</v>
      </c>
      <c r="AA41" s="9">
        <f>J41*$U41*$B41*0.05</f>
        <v>0</v>
      </c>
      <c r="AB41" s="10">
        <f>J41*$V41*$B41*0.03</f>
        <v>0</v>
      </c>
      <c r="AC41" s="8">
        <f>K41*$T41*$B41*0.07</f>
        <v>0</v>
      </c>
      <c r="AD41" s="13">
        <f>K41*$U41*$B41*0.05</f>
        <v>0</v>
      </c>
      <c r="AE41" s="10">
        <f>K41*$V41*$B41*0.03</f>
        <v>0</v>
      </c>
      <c r="AF41" s="8">
        <f>L41*$T41*$B41*0.07</f>
        <v>0</v>
      </c>
      <c r="AG41" s="9">
        <f>L41*$U41*$B41*0.05</f>
        <v>0</v>
      </c>
      <c r="AH41" s="10">
        <f>L41*$V41*$B41*0.03</f>
        <v>0</v>
      </c>
      <c r="AI41" s="8">
        <f>M41*$T41*$B41*0.07</f>
        <v>0</v>
      </c>
      <c r="AJ41" s="9">
        <f>M41*$U41*$B41*0.05</f>
        <v>0</v>
      </c>
      <c r="AK41" s="10">
        <f>M41*$V41*$B41*0.03</f>
        <v>0</v>
      </c>
      <c r="AL41" s="8">
        <f>N41*$T41*$B41*0.07</f>
        <v>0</v>
      </c>
      <c r="AM41" s="9">
        <f>N41*$U41*$B41*0.05</f>
        <v>0</v>
      </c>
      <c r="AN41" s="10">
        <f>N41*$V41*$B41*0.03</f>
        <v>0</v>
      </c>
      <c r="AO41" s="8">
        <f>O41*$T41*$B41*0.07</f>
        <v>0</v>
      </c>
      <c r="AP41" s="9">
        <f>O41*$U41*$B41*0.05</f>
        <v>0</v>
      </c>
      <c r="AQ41" s="10">
        <f>O41*$V41*$B41*0.03</f>
        <v>0</v>
      </c>
      <c r="AR41" s="8">
        <f>P41*$T41*$B41*0.07</f>
        <v>0</v>
      </c>
      <c r="AS41" s="9">
        <f>P41*$U41*$B41*0.05</f>
        <v>0</v>
      </c>
      <c r="AT41" s="10">
        <f>P41*$V41*$B41*0.03</f>
        <v>0</v>
      </c>
      <c r="AU41" s="8">
        <f>Q41*$T41*$B41*0.07</f>
        <v>0</v>
      </c>
      <c r="AV41" s="9">
        <f>P41*$U41*$B41*0.05</f>
        <v>0</v>
      </c>
      <c r="AW41" s="10">
        <f>Q41*$V41*$B41*0.03</f>
        <v>0</v>
      </c>
      <c r="AX41" s="8">
        <f>Q41*$T41*$B41*0.07</f>
        <v>0</v>
      </c>
      <c r="AY41" s="9">
        <f>Q41*$U41*$B41*0.05</f>
        <v>0</v>
      </c>
      <c r="AZ41" s="10">
        <f>R41*$V41*$B41*0.03</f>
        <v>0</v>
      </c>
      <c r="BA41" s="8">
        <f>S41*$T41*$B41*0.07</f>
        <v>0</v>
      </c>
      <c r="BB41" s="9">
        <f>S41*$U41*$B41*0.05</f>
        <v>0</v>
      </c>
      <c r="BC41" s="10">
        <f>S41*$V41*$B41*0.03</f>
        <v>0</v>
      </c>
    </row>
    <row r="42" spans="1:55" ht="15.75" customHeight="1" x14ac:dyDescent="0.2">
      <c r="A42" s="2">
        <v>70</v>
      </c>
      <c r="B42" s="3">
        <v>2936.7</v>
      </c>
      <c r="C42" s="2" t="s">
        <v>10</v>
      </c>
      <c r="D42" s="2" t="s">
        <v>11</v>
      </c>
      <c r="E42" s="2" t="s">
        <v>15</v>
      </c>
      <c r="G42" s="2" t="s">
        <v>13</v>
      </c>
      <c r="H42" s="4">
        <v>44368</v>
      </c>
      <c r="I42">
        <f t="shared" si="1"/>
        <v>0</v>
      </c>
      <c r="J42">
        <f t="shared" si="2"/>
        <v>0</v>
      </c>
      <c r="K42">
        <f t="shared" si="3"/>
        <v>0</v>
      </c>
      <c r="L42">
        <f t="shared" si="4"/>
        <v>0</v>
      </c>
      <c r="M42">
        <f t="shared" si="5"/>
        <v>0</v>
      </c>
      <c r="N42">
        <f t="shared" si="6"/>
        <v>1</v>
      </c>
      <c r="O42">
        <f t="shared" si="7"/>
        <v>0</v>
      </c>
      <c r="P42">
        <f t="shared" si="8"/>
        <v>0</v>
      </c>
      <c r="Q42">
        <f t="shared" si="9"/>
        <v>0</v>
      </c>
      <c r="R42">
        <f t="shared" si="10"/>
        <v>0</v>
      </c>
      <c r="S42">
        <f t="shared" si="11"/>
        <v>0</v>
      </c>
      <c r="T42" s="8">
        <f>IF(AND(C42=$C$4,E42=$E$4,MONTH(H42)&gt;=7),1,0)</f>
        <v>0</v>
      </c>
      <c r="U42" s="9">
        <f>IF(AND(B42&gt;10000,C42&lt;&gt;$C$128,MONTH(H42)&gt;=7),1,0)</f>
        <v>0</v>
      </c>
      <c r="V42" s="10">
        <f>IF(AND(B42&lt;10000,C42&lt;&gt;$C$128,MONTH(H42)&gt;=7,T42=0),1,0)</f>
        <v>0</v>
      </c>
      <c r="W42" s="8">
        <f>I42*$T42*$B42*0.07</f>
        <v>0</v>
      </c>
      <c r="X42" s="9">
        <f>J42*$U42*$B42*0.05</f>
        <v>0</v>
      </c>
      <c r="Y42" s="10">
        <f>K42*$V42*$B42*0.03</f>
        <v>0</v>
      </c>
      <c r="Z42" s="8">
        <f>J42*$T42*$B42*0.07</f>
        <v>0</v>
      </c>
      <c r="AA42" s="9">
        <f>J42*$U42*$B42*0.05</f>
        <v>0</v>
      </c>
      <c r="AB42" s="10">
        <f>J42*$V42*$B42*0.03</f>
        <v>0</v>
      </c>
      <c r="AC42" s="8">
        <f>K42*$T42*$B42*0.07</f>
        <v>0</v>
      </c>
      <c r="AD42" s="13">
        <f>K42*$U42*$B42*0.05</f>
        <v>0</v>
      </c>
      <c r="AE42" s="10">
        <f>K42*$V42*$B42*0.03</f>
        <v>0</v>
      </c>
      <c r="AF42" s="8">
        <f>L42*$T42*$B42*0.07</f>
        <v>0</v>
      </c>
      <c r="AG42" s="9">
        <f>L42*$U42*$B42*0.05</f>
        <v>0</v>
      </c>
      <c r="AH42" s="10">
        <f>L42*$V42*$B42*0.03</f>
        <v>0</v>
      </c>
      <c r="AI42" s="8">
        <f>M42*$T42*$B42*0.07</f>
        <v>0</v>
      </c>
      <c r="AJ42" s="9">
        <f>M42*$U42*$B42*0.05</f>
        <v>0</v>
      </c>
      <c r="AK42" s="10">
        <f>M42*$V42*$B42*0.03</f>
        <v>0</v>
      </c>
      <c r="AL42" s="8">
        <f>N42*$T42*$B42*0.07</f>
        <v>0</v>
      </c>
      <c r="AM42" s="9">
        <f>N42*$U42*$B42*0.05</f>
        <v>0</v>
      </c>
      <c r="AN42" s="10">
        <f>N42*$V42*$B42*0.03</f>
        <v>0</v>
      </c>
      <c r="AO42" s="8">
        <f>O42*$T42*$B42*0.07</f>
        <v>0</v>
      </c>
      <c r="AP42" s="9">
        <f>O42*$U42*$B42*0.05</f>
        <v>0</v>
      </c>
      <c r="AQ42" s="10">
        <f>O42*$V42*$B42*0.03</f>
        <v>0</v>
      </c>
      <c r="AR42" s="8">
        <f>P42*$T42*$B42*0.07</f>
        <v>0</v>
      </c>
      <c r="AS42" s="9">
        <f>P42*$U42*$B42*0.05</f>
        <v>0</v>
      </c>
      <c r="AT42" s="10">
        <f>P42*$V42*$B42*0.03</f>
        <v>0</v>
      </c>
      <c r="AU42" s="8">
        <f>Q42*$T42*$B42*0.07</f>
        <v>0</v>
      </c>
      <c r="AV42" s="9">
        <f>P42*$U42*$B42*0.05</f>
        <v>0</v>
      </c>
      <c r="AW42" s="10">
        <f>Q42*$V42*$B42*0.03</f>
        <v>0</v>
      </c>
      <c r="AX42" s="8">
        <f>Q42*$T42*$B42*0.07</f>
        <v>0</v>
      </c>
      <c r="AY42" s="9">
        <f>Q42*$U42*$B42*0.05</f>
        <v>0</v>
      </c>
      <c r="AZ42" s="10">
        <f>R42*$V42*$B42*0.03</f>
        <v>0</v>
      </c>
      <c r="BA42" s="8">
        <f>S42*$T42*$B42*0.07</f>
        <v>0</v>
      </c>
      <c r="BB42" s="9">
        <f>S42*$U42*$B42*0.05</f>
        <v>0</v>
      </c>
      <c r="BC42" s="10">
        <f>S42*$V42*$B42*0.03</f>
        <v>0</v>
      </c>
    </row>
    <row r="43" spans="1:55" ht="15.75" customHeight="1" x14ac:dyDescent="0.2">
      <c r="A43" s="2">
        <v>71</v>
      </c>
      <c r="B43" s="3">
        <v>2789.7</v>
      </c>
      <c r="C43" s="2" t="s">
        <v>10</v>
      </c>
      <c r="D43" s="2" t="s">
        <v>11</v>
      </c>
      <c r="E43" s="2" t="s">
        <v>15</v>
      </c>
      <c r="G43" s="2" t="s">
        <v>13</v>
      </c>
      <c r="H43" s="4">
        <v>44368</v>
      </c>
      <c r="I43">
        <f t="shared" si="1"/>
        <v>0</v>
      </c>
      <c r="J43">
        <f t="shared" si="2"/>
        <v>0</v>
      </c>
      <c r="K43">
        <f t="shared" si="3"/>
        <v>0</v>
      </c>
      <c r="L43">
        <f t="shared" si="4"/>
        <v>0</v>
      </c>
      <c r="M43">
        <f t="shared" si="5"/>
        <v>0</v>
      </c>
      <c r="N43">
        <f t="shared" si="6"/>
        <v>1</v>
      </c>
      <c r="O43">
        <f t="shared" si="7"/>
        <v>0</v>
      </c>
      <c r="P43">
        <f t="shared" si="8"/>
        <v>0</v>
      </c>
      <c r="Q43">
        <f t="shared" si="9"/>
        <v>0</v>
      </c>
      <c r="R43">
        <f t="shared" si="10"/>
        <v>0</v>
      </c>
      <c r="S43">
        <f t="shared" si="11"/>
        <v>0</v>
      </c>
      <c r="T43" s="8">
        <f>IF(AND(C43=$C$4,E43=$E$4,MONTH(H43)&gt;=7),1,0)</f>
        <v>0</v>
      </c>
      <c r="U43" s="9">
        <f>IF(AND(B43&gt;10000,C43&lt;&gt;$C$128,MONTH(H43)&gt;=7),1,0)</f>
        <v>0</v>
      </c>
      <c r="V43" s="10">
        <f>IF(AND(B43&lt;10000,C43&lt;&gt;$C$128,MONTH(H43)&gt;=7,T43=0),1,0)</f>
        <v>0</v>
      </c>
      <c r="W43" s="8">
        <f>I43*$T43*$B43*0.07</f>
        <v>0</v>
      </c>
      <c r="X43" s="9">
        <f>J43*$U43*$B43*0.05</f>
        <v>0</v>
      </c>
      <c r="Y43" s="10">
        <f>K43*$V43*$B43*0.03</f>
        <v>0</v>
      </c>
      <c r="Z43" s="8">
        <f>J43*$T43*$B43*0.07</f>
        <v>0</v>
      </c>
      <c r="AA43" s="9">
        <f>J43*$U43*$B43*0.05</f>
        <v>0</v>
      </c>
      <c r="AB43" s="10">
        <f>J43*$V43*$B43*0.03</f>
        <v>0</v>
      </c>
      <c r="AC43" s="8">
        <f>K43*$T43*$B43*0.07</f>
        <v>0</v>
      </c>
      <c r="AD43" s="13">
        <f>K43*$U43*$B43*0.05</f>
        <v>0</v>
      </c>
      <c r="AE43" s="10">
        <f>K43*$V43*$B43*0.03</f>
        <v>0</v>
      </c>
      <c r="AF43" s="8">
        <f>L43*$T43*$B43*0.07</f>
        <v>0</v>
      </c>
      <c r="AG43" s="9">
        <f>L43*$U43*$B43*0.05</f>
        <v>0</v>
      </c>
      <c r="AH43" s="10">
        <f>L43*$V43*$B43*0.03</f>
        <v>0</v>
      </c>
      <c r="AI43" s="8">
        <f>M43*$T43*$B43*0.07</f>
        <v>0</v>
      </c>
      <c r="AJ43" s="9">
        <f>M43*$U43*$B43*0.05</f>
        <v>0</v>
      </c>
      <c r="AK43" s="10">
        <f>M43*$V43*$B43*0.03</f>
        <v>0</v>
      </c>
      <c r="AL43" s="8">
        <f>N43*$T43*$B43*0.07</f>
        <v>0</v>
      </c>
      <c r="AM43" s="9">
        <f>N43*$U43*$B43*0.05</f>
        <v>0</v>
      </c>
      <c r="AN43" s="10">
        <f>N43*$V43*$B43*0.03</f>
        <v>0</v>
      </c>
      <c r="AO43" s="8">
        <f>O43*$T43*$B43*0.07</f>
        <v>0</v>
      </c>
      <c r="AP43" s="9">
        <f>O43*$U43*$B43*0.05</f>
        <v>0</v>
      </c>
      <c r="AQ43" s="10">
        <f>O43*$V43*$B43*0.03</f>
        <v>0</v>
      </c>
      <c r="AR43" s="8">
        <f>P43*$T43*$B43*0.07</f>
        <v>0</v>
      </c>
      <c r="AS43" s="9">
        <f>P43*$U43*$B43*0.05</f>
        <v>0</v>
      </c>
      <c r="AT43" s="10">
        <f>P43*$V43*$B43*0.03</f>
        <v>0</v>
      </c>
      <c r="AU43" s="8">
        <f>Q43*$T43*$B43*0.07</f>
        <v>0</v>
      </c>
      <c r="AV43" s="9">
        <f>P43*$U43*$B43*0.05</f>
        <v>0</v>
      </c>
      <c r="AW43" s="10">
        <f>Q43*$V43*$B43*0.03</f>
        <v>0</v>
      </c>
      <c r="AX43" s="8">
        <f>Q43*$T43*$B43*0.07</f>
        <v>0</v>
      </c>
      <c r="AY43" s="9">
        <f>Q43*$U43*$B43*0.05</f>
        <v>0</v>
      </c>
      <c r="AZ43" s="10">
        <f>R43*$V43*$B43*0.03</f>
        <v>0</v>
      </c>
      <c r="BA43" s="8">
        <f>S43*$T43*$B43*0.07</f>
        <v>0</v>
      </c>
      <c r="BB43" s="9">
        <f>S43*$U43*$B43*0.05</f>
        <v>0</v>
      </c>
      <c r="BC43" s="10">
        <f>S43*$V43*$B43*0.03</f>
        <v>0</v>
      </c>
    </row>
    <row r="44" spans="1:55" ht="15.75" customHeight="1" x14ac:dyDescent="0.2">
      <c r="A44" s="2">
        <v>73</v>
      </c>
      <c r="B44" s="3">
        <v>8453.7000000000007</v>
      </c>
      <c r="C44" s="2" t="s">
        <v>10</v>
      </c>
      <c r="D44" s="2" t="s">
        <v>19</v>
      </c>
      <c r="E44" s="2" t="s">
        <v>15</v>
      </c>
      <c r="G44" s="2" t="s">
        <v>13</v>
      </c>
      <c r="H44" s="4">
        <v>44350</v>
      </c>
      <c r="I44">
        <f t="shared" si="1"/>
        <v>0</v>
      </c>
      <c r="J44">
        <f t="shared" si="2"/>
        <v>0</v>
      </c>
      <c r="K44">
        <f t="shared" si="3"/>
        <v>0</v>
      </c>
      <c r="L44">
        <f t="shared" si="4"/>
        <v>0</v>
      </c>
      <c r="M44">
        <f t="shared" si="5"/>
        <v>0</v>
      </c>
      <c r="N44">
        <f t="shared" si="6"/>
        <v>0</v>
      </c>
      <c r="O44">
        <f t="shared" si="7"/>
        <v>0</v>
      </c>
      <c r="P44">
        <f t="shared" si="8"/>
        <v>1</v>
      </c>
      <c r="Q44">
        <f t="shared" si="9"/>
        <v>0</v>
      </c>
      <c r="R44">
        <f t="shared" si="10"/>
        <v>0</v>
      </c>
      <c r="S44">
        <f t="shared" si="11"/>
        <v>0</v>
      </c>
      <c r="T44" s="8">
        <f>IF(AND(C44=$C$4,E44=$E$4,MONTH(H44)&gt;=7),1,0)</f>
        <v>0</v>
      </c>
      <c r="U44" s="9">
        <f>IF(AND(B44&gt;10000,C44&lt;&gt;$C$128,MONTH(H44)&gt;=7),1,0)</f>
        <v>0</v>
      </c>
      <c r="V44" s="10">
        <f>IF(AND(B44&lt;10000,C44&lt;&gt;$C$128,MONTH(H44)&gt;=7,T44=0),1,0)</f>
        <v>0</v>
      </c>
      <c r="W44" s="8">
        <f>I44*$T44*$B44*0.07</f>
        <v>0</v>
      </c>
      <c r="X44" s="9">
        <f>J44*$U44*$B44*0.05</f>
        <v>0</v>
      </c>
      <c r="Y44" s="10">
        <f>K44*$V44*$B44*0.03</f>
        <v>0</v>
      </c>
      <c r="Z44" s="8">
        <f>J44*$T44*$B44*0.07</f>
        <v>0</v>
      </c>
      <c r="AA44" s="9">
        <f>J44*$U44*$B44*0.05</f>
        <v>0</v>
      </c>
      <c r="AB44" s="10">
        <f>J44*$V44*$B44*0.03</f>
        <v>0</v>
      </c>
      <c r="AC44" s="8">
        <f>K44*$T44*$B44*0.07</f>
        <v>0</v>
      </c>
      <c r="AD44" s="13">
        <f>K44*$U44*$B44*0.05</f>
        <v>0</v>
      </c>
      <c r="AE44" s="10">
        <f>K44*$V44*$B44*0.03</f>
        <v>0</v>
      </c>
      <c r="AF44" s="8">
        <f>L44*$T44*$B44*0.07</f>
        <v>0</v>
      </c>
      <c r="AG44" s="9">
        <f>L44*$U44*$B44*0.05</f>
        <v>0</v>
      </c>
      <c r="AH44" s="10">
        <f>L44*$V44*$B44*0.03</f>
        <v>0</v>
      </c>
      <c r="AI44" s="8">
        <f>M44*$T44*$B44*0.07</f>
        <v>0</v>
      </c>
      <c r="AJ44" s="9">
        <f>M44*$U44*$B44*0.05</f>
        <v>0</v>
      </c>
      <c r="AK44" s="10">
        <f>M44*$V44*$B44*0.03</f>
        <v>0</v>
      </c>
      <c r="AL44" s="8">
        <f>N44*$T44*$B44*0.07</f>
        <v>0</v>
      </c>
      <c r="AM44" s="9">
        <f>N44*$U44*$B44*0.05</f>
        <v>0</v>
      </c>
      <c r="AN44" s="10">
        <f>N44*$V44*$B44*0.03</f>
        <v>0</v>
      </c>
      <c r="AO44" s="8">
        <f>O44*$T44*$B44*0.07</f>
        <v>0</v>
      </c>
      <c r="AP44" s="9">
        <f>O44*$U44*$B44*0.05</f>
        <v>0</v>
      </c>
      <c r="AQ44" s="10">
        <f>O44*$V44*$B44*0.03</f>
        <v>0</v>
      </c>
      <c r="AR44" s="8">
        <f>P44*$T44*$B44*0.07</f>
        <v>0</v>
      </c>
      <c r="AS44" s="9">
        <f>P44*$U44*$B44*0.05</f>
        <v>0</v>
      </c>
      <c r="AT44" s="10">
        <f>P44*$V44*$B44*0.03</f>
        <v>0</v>
      </c>
      <c r="AU44" s="8">
        <f>Q44*$T44*$B44*0.07</f>
        <v>0</v>
      </c>
      <c r="AV44" s="9">
        <f>P44*$U44*$B44*0.05</f>
        <v>0</v>
      </c>
      <c r="AW44" s="10">
        <f>Q44*$V44*$B44*0.03</f>
        <v>0</v>
      </c>
      <c r="AX44" s="8">
        <f>Q44*$T44*$B44*0.07</f>
        <v>0</v>
      </c>
      <c r="AY44" s="9">
        <f>Q44*$U44*$B44*0.05</f>
        <v>0</v>
      </c>
      <c r="AZ44" s="10">
        <f>R44*$V44*$B44*0.03</f>
        <v>0</v>
      </c>
      <c r="BA44" s="8">
        <f>S44*$T44*$B44*0.07</f>
        <v>0</v>
      </c>
      <c r="BB44" s="9">
        <f>S44*$U44*$B44*0.05</f>
        <v>0</v>
      </c>
      <c r="BC44" s="10">
        <f>S44*$V44*$B44*0.03</f>
        <v>0</v>
      </c>
    </row>
    <row r="45" spans="1:55" ht="15.75" customHeight="1" x14ac:dyDescent="0.2">
      <c r="A45" s="2">
        <v>83</v>
      </c>
      <c r="B45" s="3">
        <v>8763.7000000000007</v>
      </c>
      <c r="C45" s="2" t="s">
        <v>10</v>
      </c>
      <c r="D45" s="2" t="s">
        <v>19</v>
      </c>
      <c r="E45" s="2" t="s">
        <v>12</v>
      </c>
      <c r="G45" s="2" t="s">
        <v>13</v>
      </c>
      <c r="H45" s="4">
        <v>44390</v>
      </c>
      <c r="I45">
        <f t="shared" si="1"/>
        <v>0</v>
      </c>
      <c r="J45">
        <f t="shared" si="2"/>
        <v>0</v>
      </c>
      <c r="K45">
        <f t="shared" si="3"/>
        <v>0</v>
      </c>
      <c r="L45">
        <f t="shared" si="4"/>
        <v>0</v>
      </c>
      <c r="M45">
        <f t="shared" si="5"/>
        <v>0</v>
      </c>
      <c r="N45">
        <f t="shared" si="6"/>
        <v>0</v>
      </c>
      <c r="O45">
        <f t="shared" si="7"/>
        <v>0</v>
      </c>
      <c r="P45">
        <f t="shared" si="8"/>
        <v>1</v>
      </c>
      <c r="Q45">
        <f t="shared" si="9"/>
        <v>0</v>
      </c>
      <c r="R45">
        <f t="shared" si="10"/>
        <v>0</v>
      </c>
      <c r="S45">
        <f t="shared" si="11"/>
        <v>0</v>
      </c>
      <c r="T45" s="8">
        <f>IF(AND(C45=$C$4,E45=$E$4,MONTH(H45)&gt;=7),1,0)</f>
        <v>1</v>
      </c>
      <c r="U45" s="9">
        <f>IF(AND(B45&gt;10000,C45&lt;&gt;$C$128,MONTH(H45)&gt;=7),1,0)</f>
        <v>0</v>
      </c>
      <c r="V45" s="10">
        <f>IF(AND(B45&lt;10000,C45&lt;&gt;$C$128,MONTH(H45)&gt;=7,T45=0),1,0)</f>
        <v>0</v>
      </c>
      <c r="W45" s="8">
        <f>I45*$T45*$B45*0.07</f>
        <v>0</v>
      </c>
      <c r="X45" s="9">
        <f>J45*$U45*$B45*0.05</f>
        <v>0</v>
      </c>
      <c r="Y45" s="10">
        <f>K45*$V45*$B45*0.03</f>
        <v>0</v>
      </c>
      <c r="Z45" s="8">
        <f>J45*$T45*$B45*0.07</f>
        <v>0</v>
      </c>
      <c r="AA45" s="9">
        <f>J45*$U45*$B45*0.05</f>
        <v>0</v>
      </c>
      <c r="AB45" s="10">
        <f>J45*$V45*$B45*0.03</f>
        <v>0</v>
      </c>
      <c r="AC45" s="8">
        <f>K45*$T45*$B45*0.07</f>
        <v>0</v>
      </c>
      <c r="AD45" s="13">
        <f>K45*$U45*$B45*0.05</f>
        <v>0</v>
      </c>
      <c r="AE45" s="10">
        <f>K45*$V45*$B45*0.03</f>
        <v>0</v>
      </c>
      <c r="AF45" s="8">
        <f>L45*$T45*$B45*0.07</f>
        <v>0</v>
      </c>
      <c r="AG45" s="9">
        <f>L45*$U45*$B45*0.05</f>
        <v>0</v>
      </c>
      <c r="AH45" s="10">
        <f>L45*$V45*$B45*0.03</f>
        <v>0</v>
      </c>
      <c r="AI45" s="8">
        <f>M45*$T45*$B45*0.07</f>
        <v>0</v>
      </c>
      <c r="AJ45" s="9">
        <f>M45*$U45*$B45*0.05</f>
        <v>0</v>
      </c>
      <c r="AK45" s="10">
        <f>M45*$V45*$B45*0.03</f>
        <v>0</v>
      </c>
      <c r="AL45" s="8">
        <f>N45*$T45*$B45*0.07</f>
        <v>0</v>
      </c>
      <c r="AM45" s="9">
        <f>N45*$U45*$B45*0.05</f>
        <v>0</v>
      </c>
      <c r="AN45" s="10">
        <f>N45*$V45*$B45*0.03</f>
        <v>0</v>
      </c>
      <c r="AO45" s="8">
        <f>O45*$T45*$B45*0.07</f>
        <v>0</v>
      </c>
      <c r="AP45" s="9">
        <f>O45*$U45*$B45*0.05</f>
        <v>0</v>
      </c>
      <c r="AQ45" s="10">
        <f>O45*$V45*$B45*0.03</f>
        <v>0</v>
      </c>
      <c r="AR45" s="8">
        <f>P45*$T45*$B45*0.07</f>
        <v>613.45900000000006</v>
      </c>
      <c r="AS45" s="9">
        <f>P45*$U45*$B45*0.05</f>
        <v>0</v>
      </c>
      <c r="AT45" s="10">
        <f>P45*$V45*$B45*0.03</f>
        <v>0</v>
      </c>
      <c r="AU45" s="8">
        <f>Q45*$T45*$B45*0.07</f>
        <v>0</v>
      </c>
      <c r="AV45" s="9">
        <f>P45*$U45*$B45*0.05</f>
        <v>0</v>
      </c>
      <c r="AW45" s="10">
        <f>Q45*$V45*$B45*0.03</f>
        <v>0</v>
      </c>
      <c r="AX45" s="8">
        <f>Q45*$T45*$B45*0.07</f>
        <v>0</v>
      </c>
      <c r="AY45" s="9">
        <f>Q45*$U45*$B45*0.05</f>
        <v>0</v>
      </c>
      <c r="AZ45" s="10">
        <f>R45*$V45*$B45*0.03</f>
        <v>0</v>
      </c>
      <c r="BA45" s="8">
        <f>S45*$T45*$B45*0.07</f>
        <v>0</v>
      </c>
      <c r="BB45" s="9">
        <f>S45*$U45*$B45*0.05</f>
        <v>0</v>
      </c>
      <c r="BC45" s="10">
        <f>S45*$V45*$B45*0.03</f>
        <v>0</v>
      </c>
    </row>
    <row r="46" spans="1:55" ht="14.25" x14ac:dyDescent="0.2">
      <c r="A46" s="2">
        <v>84</v>
      </c>
      <c r="B46" s="3">
        <v>3558.7</v>
      </c>
      <c r="C46" s="2" t="s">
        <v>10</v>
      </c>
      <c r="D46" s="2" t="s">
        <v>19</v>
      </c>
      <c r="E46" s="2" t="s">
        <v>12</v>
      </c>
      <c r="G46" s="2" t="s">
        <v>13</v>
      </c>
      <c r="H46" s="4">
        <v>44390</v>
      </c>
      <c r="I46">
        <f t="shared" si="1"/>
        <v>0</v>
      </c>
      <c r="J46">
        <f t="shared" si="2"/>
        <v>0</v>
      </c>
      <c r="K46">
        <f t="shared" si="3"/>
        <v>0</v>
      </c>
      <c r="L46">
        <f t="shared" si="4"/>
        <v>0</v>
      </c>
      <c r="M46">
        <f t="shared" si="5"/>
        <v>0</v>
      </c>
      <c r="N46">
        <f t="shared" si="6"/>
        <v>0</v>
      </c>
      <c r="O46">
        <f t="shared" si="7"/>
        <v>0</v>
      </c>
      <c r="P46">
        <f t="shared" si="8"/>
        <v>1</v>
      </c>
      <c r="Q46">
        <f t="shared" si="9"/>
        <v>0</v>
      </c>
      <c r="R46">
        <f t="shared" si="10"/>
        <v>0</v>
      </c>
      <c r="S46">
        <f t="shared" si="11"/>
        <v>0</v>
      </c>
      <c r="T46" s="8">
        <f>IF(AND(C46=$C$4,E46=$E$4,MONTH(H46)&gt;=7),1,0)</f>
        <v>1</v>
      </c>
      <c r="U46" s="9">
        <f>IF(AND(B46&gt;10000,C46&lt;&gt;$C$128,MONTH(H46)&gt;=7),1,0)</f>
        <v>0</v>
      </c>
      <c r="V46" s="10">
        <f>IF(AND(B46&lt;10000,C46&lt;&gt;$C$128,MONTH(H46)&gt;=7,T46=0),1,0)</f>
        <v>0</v>
      </c>
      <c r="W46" s="8">
        <f>I46*$T46*$B46*0.07</f>
        <v>0</v>
      </c>
      <c r="X46" s="9">
        <f>J46*$U46*$B46*0.05</f>
        <v>0</v>
      </c>
      <c r="Y46" s="10">
        <f>K46*$V46*$B46*0.03</f>
        <v>0</v>
      </c>
      <c r="Z46" s="8">
        <f>J46*$T46*$B46*0.07</f>
        <v>0</v>
      </c>
      <c r="AA46" s="9">
        <f>J46*$U46*$B46*0.05</f>
        <v>0</v>
      </c>
      <c r="AB46" s="10">
        <f>J46*$V46*$B46*0.03</f>
        <v>0</v>
      </c>
      <c r="AC46" s="8">
        <f>K46*$T46*$B46*0.07</f>
        <v>0</v>
      </c>
      <c r="AD46" s="13">
        <f>K46*$U46*$B46*0.05</f>
        <v>0</v>
      </c>
      <c r="AE46" s="10">
        <f>K46*$V46*$B46*0.03</f>
        <v>0</v>
      </c>
      <c r="AF46" s="8">
        <f>L46*$T46*$B46*0.07</f>
        <v>0</v>
      </c>
      <c r="AG46" s="9">
        <f>L46*$U46*$B46*0.05</f>
        <v>0</v>
      </c>
      <c r="AH46" s="10">
        <f>L46*$V46*$B46*0.03</f>
        <v>0</v>
      </c>
      <c r="AI46" s="8">
        <f>M46*$T46*$B46*0.07</f>
        <v>0</v>
      </c>
      <c r="AJ46" s="9">
        <f>M46*$U46*$B46*0.05</f>
        <v>0</v>
      </c>
      <c r="AK46" s="10">
        <f>M46*$V46*$B46*0.03</f>
        <v>0</v>
      </c>
      <c r="AL46" s="8">
        <f>N46*$T46*$B46*0.07</f>
        <v>0</v>
      </c>
      <c r="AM46" s="9">
        <f>N46*$U46*$B46*0.05</f>
        <v>0</v>
      </c>
      <c r="AN46" s="10">
        <f>N46*$V46*$B46*0.03</f>
        <v>0</v>
      </c>
      <c r="AO46" s="8">
        <f>O46*$T46*$B46*0.07</f>
        <v>0</v>
      </c>
      <c r="AP46" s="9">
        <f>O46*$U46*$B46*0.05</f>
        <v>0</v>
      </c>
      <c r="AQ46" s="10">
        <f>O46*$V46*$B46*0.03</f>
        <v>0</v>
      </c>
      <c r="AR46" s="8">
        <f>P46*$T46*$B46*0.07</f>
        <v>249.10900000000001</v>
      </c>
      <c r="AS46" s="9">
        <f>P46*$U46*$B46*0.05</f>
        <v>0</v>
      </c>
      <c r="AT46" s="10">
        <f>P46*$V46*$B46*0.03</f>
        <v>0</v>
      </c>
      <c r="AU46" s="8">
        <f>Q46*$T46*$B46*0.07</f>
        <v>0</v>
      </c>
      <c r="AV46" s="9">
        <f>P46*$U46*$B46*0.05</f>
        <v>0</v>
      </c>
      <c r="AW46" s="10">
        <f>Q46*$V46*$B46*0.03</f>
        <v>0</v>
      </c>
      <c r="AX46" s="8">
        <f>Q46*$T46*$B46*0.07</f>
        <v>0</v>
      </c>
      <c r="AY46" s="9">
        <f>Q46*$U46*$B46*0.05</f>
        <v>0</v>
      </c>
      <c r="AZ46" s="10">
        <f>R46*$V46*$B46*0.03</f>
        <v>0</v>
      </c>
      <c r="BA46" s="8">
        <f>S46*$T46*$B46*0.07</f>
        <v>0</v>
      </c>
      <c r="BB46" s="9">
        <f>S46*$U46*$B46*0.05</f>
        <v>0</v>
      </c>
      <c r="BC46" s="10">
        <f>S46*$V46*$B46*0.03</f>
        <v>0</v>
      </c>
    </row>
    <row r="47" spans="1:55" ht="14.25" x14ac:dyDescent="0.2">
      <c r="A47" s="2">
        <v>85</v>
      </c>
      <c r="B47" s="3">
        <v>9083.7000000000007</v>
      </c>
      <c r="C47" s="2" t="s">
        <v>10</v>
      </c>
      <c r="D47" s="2" t="s">
        <v>19</v>
      </c>
      <c r="E47" s="2" t="s">
        <v>12</v>
      </c>
      <c r="G47" s="2" t="s">
        <v>13</v>
      </c>
      <c r="H47" s="4">
        <v>44390</v>
      </c>
      <c r="I47">
        <f t="shared" si="1"/>
        <v>0</v>
      </c>
      <c r="J47">
        <f t="shared" si="2"/>
        <v>0</v>
      </c>
      <c r="K47">
        <f t="shared" si="3"/>
        <v>0</v>
      </c>
      <c r="L47">
        <f t="shared" si="4"/>
        <v>0</v>
      </c>
      <c r="M47">
        <f t="shared" si="5"/>
        <v>0</v>
      </c>
      <c r="N47">
        <f t="shared" si="6"/>
        <v>0</v>
      </c>
      <c r="O47">
        <f t="shared" si="7"/>
        <v>0</v>
      </c>
      <c r="P47">
        <f t="shared" si="8"/>
        <v>1</v>
      </c>
      <c r="Q47">
        <f t="shared" si="9"/>
        <v>0</v>
      </c>
      <c r="R47">
        <f t="shared" si="10"/>
        <v>0</v>
      </c>
      <c r="S47">
        <f t="shared" si="11"/>
        <v>0</v>
      </c>
      <c r="T47" s="8">
        <f>IF(AND(C47=$C$4,E47=$E$4,MONTH(H47)&gt;=7),1,0)</f>
        <v>1</v>
      </c>
      <c r="U47" s="9">
        <f>IF(AND(B47&gt;10000,C47&lt;&gt;$C$128,MONTH(H47)&gt;=7),1,0)</f>
        <v>0</v>
      </c>
      <c r="V47" s="10">
        <f>IF(AND(B47&lt;10000,C47&lt;&gt;$C$128,MONTH(H47)&gt;=7,T47=0),1,0)</f>
        <v>0</v>
      </c>
      <c r="W47" s="8">
        <f>I47*$T47*$B47*0.07</f>
        <v>0</v>
      </c>
      <c r="X47" s="9">
        <f>J47*$U47*$B47*0.05</f>
        <v>0</v>
      </c>
      <c r="Y47" s="10">
        <f>K47*$V47*$B47*0.03</f>
        <v>0</v>
      </c>
      <c r="Z47" s="8">
        <f>J47*$T47*$B47*0.07</f>
        <v>0</v>
      </c>
      <c r="AA47" s="9">
        <f>J47*$U47*$B47*0.05</f>
        <v>0</v>
      </c>
      <c r="AB47" s="10">
        <f>J47*$V47*$B47*0.03</f>
        <v>0</v>
      </c>
      <c r="AC47" s="8">
        <f>K47*$T47*$B47*0.07</f>
        <v>0</v>
      </c>
      <c r="AD47" s="13">
        <f>K47*$U47*$B47*0.05</f>
        <v>0</v>
      </c>
      <c r="AE47" s="10">
        <f>K47*$V47*$B47*0.03</f>
        <v>0</v>
      </c>
      <c r="AF47" s="8">
        <f>L47*$T47*$B47*0.07</f>
        <v>0</v>
      </c>
      <c r="AG47" s="9">
        <f>L47*$U47*$B47*0.05</f>
        <v>0</v>
      </c>
      <c r="AH47" s="10">
        <f>L47*$V47*$B47*0.03</f>
        <v>0</v>
      </c>
      <c r="AI47" s="8">
        <f>M47*$T47*$B47*0.07</f>
        <v>0</v>
      </c>
      <c r="AJ47" s="9">
        <f>M47*$U47*$B47*0.05</f>
        <v>0</v>
      </c>
      <c r="AK47" s="10">
        <f>M47*$V47*$B47*0.03</f>
        <v>0</v>
      </c>
      <c r="AL47" s="8">
        <f>N47*$T47*$B47*0.07</f>
        <v>0</v>
      </c>
      <c r="AM47" s="9">
        <f>N47*$U47*$B47*0.05</f>
        <v>0</v>
      </c>
      <c r="AN47" s="10">
        <f>N47*$V47*$B47*0.03</f>
        <v>0</v>
      </c>
      <c r="AO47" s="8">
        <f>O47*$T47*$B47*0.07</f>
        <v>0</v>
      </c>
      <c r="AP47" s="9">
        <f>O47*$U47*$B47*0.05</f>
        <v>0</v>
      </c>
      <c r="AQ47" s="10">
        <f>O47*$V47*$B47*0.03</f>
        <v>0</v>
      </c>
      <c r="AR47" s="8">
        <f>P47*$T47*$B47*0.07</f>
        <v>635.85900000000015</v>
      </c>
      <c r="AS47" s="9">
        <f>P47*$U47*$B47*0.05</f>
        <v>0</v>
      </c>
      <c r="AT47" s="10">
        <f>P47*$V47*$B47*0.03</f>
        <v>0</v>
      </c>
      <c r="AU47" s="8">
        <f>Q47*$T47*$B47*0.07</f>
        <v>0</v>
      </c>
      <c r="AV47" s="9">
        <f>P47*$U47*$B47*0.05</f>
        <v>0</v>
      </c>
      <c r="AW47" s="10">
        <f>Q47*$V47*$B47*0.03</f>
        <v>0</v>
      </c>
      <c r="AX47" s="8">
        <f>Q47*$T47*$B47*0.07</f>
        <v>0</v>
      </c>
      <c r="AY47" s="9">
        <f>Q47*$U47*$B47*0.05</f>
        <v>0</v>
      </c>
      <c r="AZ47" s="10">
        <f>R47*$V47*$B47*0.03</f>
        <v>0</v>
      </c>
      <c r="BA47" s="8">
        <f>S47*$T47*$B47*0.07</f>
        <v>0</v>
      </c>
      <c r="BB47" s="9">
        <f>S47*$U47*$B47*0.05</f>
        <v>0</v>
      </c>
      <c r="BC47" s="10">
        <f>S47*$V47*$B47*0.03</f>
        <v>0</v>
      </c>
    </row>
    <row r="48" spans="1:55" ht="14.25" x14ac:dyDescent="0.2">
      <c r="A48" s="2">
        <v>86</v>
      </c>
      <c r="B48" s="3">
        <v>3928.7</v>
      </c>
      <c r="C48" s="2" t="s">
        <v>10</v>
      </c>
      <c r="D48" s="2" t="s">
        <v>16</v>
      </c>
      <c r="E48" s="2" t="s">
        <v>15</v>
      </c>
      <c r="G48" s="2" t="s">
        <v>13</v>
      </c>
      <c r="H48" s="4">
        <v>44356</v>
      </c>
      <c r="I48">
        <f t="shared" si="1"/>
        <v>0</v>
      </c>
      <c r="J48">
        <f t="shared" si="2"/>
        <v>0</v>
      </c>
      <c r="K48">
        <f t="shared" si="3"/>
        <v>0</v>
      </c>
      <c r="L48">
        <f t="shared" si="4"/>
        <v>1</v>
      </c>
      <c r="M48">
        <f t="shared" si="5"/>
        <v>0</v>
      </c>
      <c r="N48">
        <f t="shared" si="6"/>
        <v>0</v>
      </c>
      <c r="O48">
        <f t="shared" si="7"/>
        <v>0</v>
      </c>
      <c r="P48">
        <f t="shared" si="8"/>
        <v>0</v>
      </c>
      <c r="Q48">
        <f t="shared" si="9"/>
        <v>0</v>
      </c>
      <c r="R48">
        <f t="shared" si="10"/>
        <v>0</v>
      </c>
      <c r="S48">
        <f t="shared" si="11"/>
        <v>0</v>
      </c>
      <c r="T48" s="8">
        <f>IF(AND(C48=$C$4,E48=$E$4,MONTH(H48)&gt;=7),1,0)</f>
        <v>0</v>
      </c>
      <c r="U48" s="9">
        <f>IF(AND(B48&gt;10000,C48&lt;&gt;$C$128,MONTH(H48)&gt;=7),1,0)</f>
        <v>0</v>
      </c>
      <c r="V48" s="10">
        <f>IF(AND(B48&lt;10000,C48&lt;&gt;$C$128,MONTH(H48)&gt;=7,T48=0),1,0)</f>
        <v>0</v>
      </c>
      <c r="W48" s="8">
        <f>I48*$T48*$B48*0.07</f>
        <v>0</v>
      </c>
      <c r="X48" s="9">
        <f>J48*$U48*$B48*0.05</f>
        <v>0</v>
      </c>
      <c r="Y48" s="10">
        <f>K48*$V48*$B48*0.03</f>
        <v>0</v>
      </c>
      <c r="Z48" s="8">
        <f>J48*$T48*$B48*0.07</f>
        <v>0</v>
      </c>
      <c r="AA48" s="9">
        <f>J48*$U48*$B48*0.05</f>
        <v>0</v>
      </c>
      <c r="AB48" s="10">
        <f>J48*$V48*$B48*0.03</f>
        <v>0</v>
      </c>
      <c r="AC48" s="8">
        <f>K48*$T48*$B48*0.07</f>
        <v>0</v>
      </c>
      <c r="AD48" s="13">
        <f>K48*$U48*$B48*0.05</f>
        <v>0</v>
      </c>
      <c r="AE48" s="10">
        <f>K48*$V48*$B48*0.03</f>
        <v>0</v>
      </c>
      <c r="AF48" s="8">
        <f>L48*$T48*$B48*0.07</f>
        <v>0</v>
      </c>
      <c r="AG48" s="9">
        <f>L48*$U48*$B48*0.05</f>
        <v>0</v>
      </c>
      <c r="AH48" s="10">
        <f>L48*$V48*$B48*0.03</f>
        <v>0</v>
      </c>
      <c r="AI48" s="8">
        <f>M48*$T48*$B48*0.07</f>
        <v>0</v>
      </c>
      <c r="AJ48" s="9">
        <f>M48*$U48*$B48*0.05</f>
        <v>0</v>
      </c>
      <c r="AK48" s="10">
        <f>M48*$V48*$B48*0.03</f>
        <v>0</v>
      </c>
      <c r="AL48" s="8">
        <f>N48*$T48*$B48*0.07</f>
        <v>0</v>
      </c>
      <c r="AM48" s="9">
        <f>N48*$U48*$B48*0.05</f>
        <v>0</v>
      </c>
      <c r="AN48" s="10">
        <f>N48*$V48*$B48*0.03</f>
        <v>0</v>
      </c>
      <c r="AO48" s="8">
        <f>O48*$T48*$B48*0.07</f>
        <v>0</v>
      </c>
      <c r="AP48" s="9">
        <f>O48*$U48*$B48*0.05</f>
        <v>0</v>
      </c>
      <c r="AQ48" s="10">
        <f>O48*$V48*$B48*0.03</f>
        <v>0</v>
      </c>
      <c r="AR48" s="8">
        <f>P48*$T48*$B48*0.07</f>
        <v>0</v>
      </c>
      <c r="AS48" s="9">
        <f>P48*$U48*$B48*0.05</f>
        <v>0</v>
      </c>
      <c r="AT48" s="10">
        <f>P48*$V48*$B48*0.03</f>
        <v>0</v>
      </c>
      <c r="AU48" s="8">
        <f>Q48*$T48*$B48*0.07</f>
        <v>0</v>
      </c>
      <c r="AV48" s="9">
        <f>P48*$U48*$B48*0.05</f>
        <v>0</v>
      </c>
      <c r="AW48" s="10">
        <f>Q48*$V48*$B48*0.03</f>
        <v>0</v>
      </c>
      <c r="AX48" s="8">
        <f>Q48*$T48*$B48*0.07</f>
        <v>0</v>
      </c>
      <c r="AY48" s="9">
        <f>Q48*$U48*$B48*0.05</f>
        <v>0</v>
      </c>
      <c r="AZ48" s="10">
        <f>R48*$V48*$B48*0.03</f>
        <v>0</v>
      </c>
      <c r="BA48" s="8">
        <f>S48*$T48*$B48*0.07</f>
        <v>0</v>
      </c>
      <c r="BB48" s="9">
        <f>S48*$U48*$B48*0.05</f>
        <v>0</v>
      </c>
      <c r="BC48" s="10">
        <f>S48*$V48*$B48*0.03</f>
        <v>0</v>
      </c>
    </row>
    <row r="49" spans="1:55" ht="14.25" x14ac:dyDescent="0.2">
      <c r="A49" s="2">
        <v>87</v>
      </c>
      <c r="B49" s="3">
        <v>9948.7000000000007</v>
      </c>
      <c r="C49" s="2" t="s">
        <v>10</v>
      </c>
      <c r="D49" s="2" t="s">
        <v>20</v>
      </c>
      <c r="E49" s="2" t="s">
        <v>12</v>
      </c>
      <c r="H49" s="4">
        <v>44364</v>
      </c>
      <c r="I49">
        <f t="shared" si="1"/>
        <v>0</v>
      </c>
      <c r="J49">
        <f t="shared" si="2"/>
        <v>0</v>
      </c>
      <c r="K49">
        <f t="shared" si="3"/>
        <v>0</v>
      </c>
      <c r="L49">
        <f t="shared" si="4"/>
        <v>0</v>
      </c>
      <c r="M49">
        <f t="shared" si="5"/>
        <v>0</v>
      </c>
      <c r="N49">
        <f t="shared" si="6"/>
        <v>0</v>
      </c>
      <c r="O49">
        <f t="shared" si="7"/>
        <v>0</v>
      </c>
      <c r="P49">
        <f t="shared" si="8"/>
        <v>0</v>
      </c>
      <c r="Q49">
        <f t="shared" si="9"/>
        <v>1</v>
      </c>
      <c r="R49">
        <f t="shared" si="10"/>
        <v>0</v>
      </c>
      <c r="S49">
        <f t="shared" si="11"/>
        <v>0</v>
      </c>
      <c r="T49" s="8">
        <f>IF(AND(C49=$C$4,E49=$E$4,MONTH(H49)&gt;=7),1,0)</f>
        <v>0</v>
      </c>
      <c r="U49" s="9">
        <f>IF(AND(B49&gt;10000,C49&lt;&gt;$C$128,MONTH(H49)&gt;=7),1,0)</f>
        <v>0</v>
      </c>
      <c r="V49" s="10">
        <f>IF(AND(B49&lt;10000,C49&lt;&gt;$C$128,MONTH(H49)&gt;=7,T49=0),1,0)</f>
        <v>0</v>
      </c>
      <c r="W49" s="8">
        <f>I49*$T49*$B49*0.07</f>
        <v>0</v>
      </c>
      <c r="X49" s="9">
        <f>J49*$U49*$B49*0.05</f>
        <v>0</v>
      </c>
      <c r="Y49" s="10">
        <f>K49*$V49*$B49*0.03</f>
        <v>0</v>
      </c>
      <c r="Z49" s="8">
        <f>J49*$T49*$B49*0.07</f>
        <v>0</v>
      </c>
      <c r="AA49" s="9">
        <f>J49*$U49*$B49*0.05</f>
        <v>0</v>
      </c>
      <c r="AB49" s="10">
        <f>J49*$V49*$B49*0.03</f>
        <v>0</v>
      </c>
      <c r="AC49" s="8">
        <f>K49*$T49*$B49*0.07</f>
        <v>0</v>
      </c>
      <c r="AD49" s="13">
        <f>K49*$U49*$B49*0.05</f>
        <v>0</v>
      </c>
      <c r="AE49" s="10">
        <f>K49*$V49*$B49*0.03</f>
        <v>0</v>
      </c>
      <c r="AF49" s="8">
        <f>L49*$T49*$B49*0.07</f>
        <v>0</v>
      </c>
      <c r="AG49" s="9">
        <f>L49*$U49*$B49*0.05</f>
        <v>0</v>
      </c>
      <c r="AH49" s="10">
        <f>L49*$V49*$B49*0.03</f>
        <v>0</v>
      </c>
      <c r="AI49" s="8">
        <f>M49*$T49*$B49*0.07</f>
        <v>0</v>
      </c>
      <c r="AJ49" s="9">
        <f>M49*$U49*$B49*0.05</f>
        <v>0</v>
      </c>
      <c r="AK49" s="10">
        <f>M49*$V49*$B49*0.03</f>
        <v>0</v>
      </c>
      <c r="AL49" s="8">
        <f>N49*$T49*$B49*0.07</f>
        <v>0</v>
      </c>
      <c r="AM49" s="9">
        <f>N49*$U49*$B49*0.05</f>
        <v>0</v>
      </c>
      <c r="AN49" s="10">
        <f>N49*$V49*$B49*0.03</f>
        <v>0</v>
      </c>
      <c r="AO49" s="8">
        <f>O49*$T49*$B49*0.07</f>
        <v>0</v>
      </c>
      <c r="AP49" s="9">
        <f>O49*$U49*$B49*0.05</f>
        <v>0</v>
      </c>
      <c r="AQ49" s="10">
        <f>O49*$V49*$B49*0.03</f>
        <v>0</v>
      </c>
      <c r="AR49" s="8">
        <f>P49*$T49*$B49*0.07</f>
        <v>0</v>
      </c>
      <c r="AS49" s="9">
        <f>P49*$U49*$B49*0.05</f>
        <v>0</v>
      </c>
      <c r="AT49" s="10">
        <f>P49*$V49*$B49*0.03</f>
        <v>0</v>
      </c>
      <c r="AU49" s="8">
        <f>Q49*$T49*$B49*0.07</f>
        <v>0</v>
      </c>
      <c r="AV49" s="9">
        <f>P49*$U49*$B49*0.05</f>
        <v>0</v>
      </c>
      <c r="AW49" s="10">
        <f>Q49*$V49*$B49*0.03</f>
        <v>0</v>
      </c>
      <c r="AX49" s="8">
        <f>Q49*$T49*$B49*0.07</f>
        <v>0</v>
      </c>
      <c r="AY49" s="9">
        <f>Q49*$U49*$B49*0.05</f>
        <v>0</v>
      </c>
      <c r="AZ49" s="10">
        <f>R49*$V49*$B49*0.03</f>
        <v>0</v>
      </c>
      <c r="BA49" s="8">
        <f>S49*$T49*$B49*0.07</f>
        <v>0</v>
      </c>
      <c r="BB49" s="9">
        <f>S49*$U49*$B49*0.05</f>
        <v>0</v>
      </c>
      <c r="BC49" s="10">
        <f>S49*$V49*$B49*0.03</f>
        <v>0</v>
      </c>
    </row>
    <row r="50" spans="1:55" ht="14.25" x14ac:dyDescent="0.2">
      <c r="A50" s="2">
        <v>90</v>
      </c>
      <c r="B50" s="3">
        <v>16123.7</v>
      </c>
      <c r="C50" s="2" t="s">
        <v>10</v>
      </c>
      <c r="D50" s="2" t="s">
        <v>20</v>
      </c>
      <c r="E50" s="2" t="s">
        <v>15</v>
      </c>
      <c r="H50" s="4">
        <v>44405</v>
      </c>
      <c r="I50">
        <f t="shared" si="1"/>
        <v>0</v>
      </c>
      <c r="J50">
        <f t="shared" si="2"/>
        <v>0</v>
      </c>
      <c r="K50">
        <f t="shared" si="3"/>
        <v>0</v>
      </c>
      <c r="L50">
        <f t="shared" si="4"/>
        <v>0</v>
      </c>
      <c r="M50">
        <f t="shared" si="5"/>
        <v>0</v>
      </c>
      <c r="N50">
        <f t="shared" si="6"/>
        <v>0</v>
      </c>
      <c r="O50">
        <f t="shared" si="7"/>
        <v>0</v>
      </c>
      <c r="P50">
        <f t="shared" si="8"/>
        <v>0</v>
      </c>
      <c r="Q50">
        <f t="shared" si="9"/>
        <v>1</v>
      </c>
      <c r="R50">
        <f t="shared" si="10"/>
        <v>0</v>
      </c>
      <c r="S50">
        <f t="shared" si="11"/>
        <v>0</v>
      </c>
      <c r="T50" s="8">
        <f>IF(AND(C50=$C$4,E50=$E$4,MONTH(H50)&gt;=7),1,0)</f>
        <v>0</v>
      </c>
      <c r="U50" s="9">
        <f>IF(AND(B50&gt;10000,C50&lt;&gt;$C$128,MONTH(H50)&gt;=7),1,0)</f>
        <v>1</v>
      </c>
      <c r="V50" s="10">
        <f>IF(AND(B50&lt;10000,C50&lt;&gt;$C$128,MONTH(H50)&gt;=7,T50=0),1,0)</f>
        <v>0</v>
      </c>
      <c r="W50" s="8">
        <f>I50*$T50*$B50*0.07</f>
        <v>0</v>
      </c>
      <c r="X50" s="9">
        <f>J50*$U50*$B50*0.05</f>
        <v>0</v>
      </c>
      <c r="Y50" s="10">
        <f>K50*$V50*$B50*0.03</f>
        <v>0</v>
      </c>
      <c r="Z50" s="8">
        <f>J50*$T50*$B50*0.07</f>
        <v>0</v>
      </c>
      <c r="AA50" s="9">
        <f>J50*$U50*$B50*0.05</f>
        <v>0</v>
      </c>
      <c r="AB50" s="10">
        <f>J50*$V50*$B50*0.03</f>
        <v>0</v>
      </c>
      <c r="AC50" s="8">
        <f>K50*$T50*$B50*0.07</f>
        <v>0</v>
      </c>
      <c r="AD50" s="13">
        <f>K50*$U50*$B50*0.05</f>
        <v>0</v>
      </c>
      <c r="AE50" s="10">
        <f>K50*$V50*$B50*0.03</f>
        <v>0</v>
      </c>
      <c r="AF50" s="8">
        <f>L50*$T50*$B50*0.07</f>
        <v>0</v>
      </c>
      <c r="AG50" s="9">
        <f>L50*$U50*$B50*0.05</f>
        <v>0</v>
      </c>
      <c r="AH50" s="10">
        <f>L50*$V50*$B50*0.03</f>
        <v>0</v>
      </c>
      <c r="AI50" s="8">
        <f>M50*$T50*$B50*0.07</f>
        <v>0</v>
      </c>
      <c r="AJ50" s="9">
        <f>M50*$U50*$B50*0.05</f>
        <v>0</v>
      </c>
      <c r="AK50" s="10">
        <f>M50*$V50*$B50*0.03</f>
        <v>0</v>
      </c>
      <c r="AL50" s="8">
        <f>N50*$T50*$B50*0.07</f>
        <v>0</v>
      </c>
      <c r="AM50" s="9">
        <f>N50*$U50*$B50*0.05</f>
        <v>0</v>
      </c>
      <c r="AN50" s="10">
        <f>N50*$V50*$B50*0.03</f>
        <v>0</v>
      </c>
      <c r="AO50" s="8">
        <f>O50*$T50*$B50*0.07</f>
        <v>0</v>
      </c>
      <c r="AP50" s="9">
        <f>O50*$U50*$B50*0.05</f>
        <v>0</v>
      </c>
      <c r="AQ50" s="10">
        <f>O50*$V50*$B50*0.03</f>
        <v>0</v>
      </c>
      <c r="AR50" s="8">
        <f>P50*$T50*$B50*0.07</f>
        <v>0</v>
      </c>
      <c r="AS50" s="9">
        <f>P50*$U50*$B50*0.05</f>
        <v>0</v>
      </c>
      <c r="AT50" s="10">
        <f>P50*$V50*$B50*0.03</f>
        <v>0</v>
      </c>
      <c r="AU50" s="8">
        <f>Q50*$T50*$B50*0.07</f>
        <v>0</v>
      </c>
      <c r="AV50" s="9">
        <f>P50*$U50*$B50*0.05</f>
        <v>0</v>
      </c>
      <c r="AW50" s="10">
        <f>Q50*$V50*$B50*0.03</f>
        <v>0</v>
      </c>
      <c r="AX50" s="8">
        <f>Q50*$T50*$B50*0.07</f>
        <v>0</v>
      </c>
      <c r="AY50" s="9">
        <f>Q50*$U50*$B50*0.05</f>
        <v>806.18500000000006</v>
      </c>
      <c r="AZ50" s="10">
        <f>R50*$V50*$B50*0.03</f>
        <v>0</v>
      </c>
      <c r="BA50" s="8">
        <f>S50*$T50*$B50*0.07</f>
        <v>0</v>
      </c>
      <c r="BB50" s="9">
        <f>S50*$U50*$B50*0.05</f>
        <v>0</v>
      </c>
      <c r="BC50" s="10">
        <f>S50*$V50*$B50*0.03</f>
        <v>0</v>
      </c>
    </row>
    <row r="51" spans="1:55" ht="14.25" x14ac:dyDescent="0.2">
      <c r="A51" s="2">
        <v>91</v>
      </c>
      <c r="B51" s="3">
        <v>1053.7</v>
      </c>
      <c r="C51" s="2" t="s">
        <v>10</v>
      </c>
      <c r="D51" s="2" t="s">
        <v>20</v>
      </c>
      <c r="E51" s="2" t="s">
        <v>15</v>
      </c>
      <c r="H51" s="4">
        <v>44405</v>
      </c>
      <c r="I51">
        <f t="shared" si="1"/>
        <v>0</v>
      </c>
      <c r="J51">
        <f t="shared" si="2"/>
        <v>0</v>
      </c>
      <c r="K51">
        <f t="shared" si="3"/>
        <v>0</v>
      </c>
      <c r="L51">
        <f t="shared" si="4"/>
        <v>0</v>
      </c>
      <c r="M51">
        <f t="shared" si="5"/>
        <v>0</v>
      </c>
      <c r="N51">
        <f t="shared" si="6"/>
        <v>0</v>
      </c>
      <c r="O51">
        <f t="shared" si="7"/>
        <v>0</v>
      </c>
      <c r="P51">
        <f t="shared" si="8"/>
        <v>0</v>
      </c>
      <c r="Q51">
        <f t="shared" si="9"/>
        <v>1</v>
      </c>
      <c r="R51">
        <f t="shared" si="10"/>
        <v>0</v>
      </c>
      <c r="S51">
        <f t="shared" si="11"/>
        <v>0</v>
      </c>
      <c r="T51" s="8">
        <f>IF(AND(C51=$C$4,E51=$E$4,MONTH(H51)&gt;=7),1,0)</f>
        <v>0</v>
      </c>
      <c r="U51" s="9">
        <f>IF(AND(B51&gt;10000,C51&lt;&gt;$C$128,MONTH(H51)&gt;=7),1,0)</f>
        <v>0</v>
      </c>
      <c r="V51" s="10">
        <f>IF(AND(B51&lt;10000,C51&lt;&gt;$C$128,MONTH(H51)&gt;=7,T51=0),1,0)</f>
        <v>1</v>
      </c>
      <c r="W51" s="8">
        <f>I51*$T51*$B51*0.07</f>
        <v>0</v>
      </c>
      <c r="X51" s="9">
        <f>J51*$U51*$B51*0.05</f>
        <v>0</v>
      </c>
      <c r="Y51" s="10">
        <f>K51*$V51*$B51*0.03</f>
        <v>0</v>
      </c>
      <c r="Z51" s="8">
        <f>J51*$T51*$B51*0.07</f>
        <v>0</v>
      </c>
      <c r="AA51" s="9">
        <f>J51*$U51*$B51*0.05</f>
        <v>0</v>
      </c>
      <c r="AB51" s="10">
        <f>J51*$V51*$B51*0.03</f>
        <v>0</v>
      </c>
      <c r="AC51" s="8">
        <f>K51*$T51*$B51*0.07</f>
        <v>0</v>
      </c>
      <c r="AD51" s="13">
        <f>K51*$U51*$B51*0.05</f>
        <v>0</v>
      </c>
      <c r="AE51" s="10">
        <f>K51*$V51*$B51*0.03</f>
        <v>0</v>
      </c>
      <c r="AF51" s="8">
        <f>L51*$T51*$B51*0.07</f>
        <v>0</v>
      </c>
      <c r="AG51" s="9">
        <f>L51*$U51*$B51*0.05</f>
        <v>0</v>
      </c>
      <c r="AH51" s="10">
        <f>L51*$V51*$B51*0.03</f>
        <v>0</v>
      </c>
      <c r="AI51" s="8">
        <f>M51*$T51*$B51*0.07</f>
        <v>0</v>
      </c>
      <c r="AJ51" s="9">
        <f>M51*$U51*$B51*0.05</f>
        <v>0</v>
      </c>
      <c r="AK51" s="10">
        <f>M51*$V51*$B51*0.03</f>
        <v>0</v>
      </c>
      <c r="AL51" s="8">
        <f>N51*$T51*$B51*0.07</f>
        <v>0</v>
      </c>
      <c r="AM51" s="9">
        <f>N51*$U51*$B51*0.05</f>
        <v>0</v>
      </c>
      <c r="AN51" s="10">
        <f>N51*$V51*$B51*0.03</f>
        <v>0</v>
      </c>
      <c r="AO51" s="8">
        <f>O51*$T51*$B51*0.07</f>
        <v>0</v>
      </c>
      <c r="AP51" s="9">
        <f>O51*$U51*$B51*0.05</f>
        <v>0</v>
      </c>
      <c r="AQ51" s="10">
        <f>O51*$V51*$B51*0.03</f>
        <v>0</v>
      </c>
      <c r="AR51" s="8">
        <f>P51*$T51*$B51*0.07</f>
        <v>0</v>
      </c>
      <c r="AS51" s="9">
        <f>P51*$U51*$B51*0.05</f>
        <v>0</v>
      </c>
      <c r="AT51" s="10">
        <f>P51*$V51*$B51*0.03</f>
        <v>0</v>
      </c>
      <c r="AU51" s="8">
        <f>Q51*$T51*$B51*0.07</f>
        <v>0</v>
      </c>
      <c r="AV51" s="9">
        <f>P51*$U51*$B51*0.05</f>
        <v>0</v>
      </c>
      <c r="AW51" s="10">
        <f>Q51*$V51*$B51*0.03</f>
        <v>31.611000000000001</v>
      </c>
      <c r="AX51" s="8">
        <f>Q51*$T51*$B51*0.07</f>
        <v>0</v>
      </c>
      <c r="AY51" s="9">
        <f>Q51*$U51*$B51*0.05</f>
        <v>0</v>
      </c>
      <c r="AZ51" s="10">
        <f>R51*$V51*$B51*0.03</f>
        <v>0</v>
      </c>
      <c r="BA51" s="8">
        <f>S51*$T51*$B51*0.07</f>
        <v>0</v>
      </c>
      <c r="BB51" s="9">
        <f>S51*$U51*$B51*0.05</f>
        <v>0</v>
      </c>
      <c r="BC51" s="10">
        <f>S51*$V51*$B51*0.03</f>
        <v>0</v>
      </c>
    </row>
    <row r="52" spans="1:55" ht="14.25" x14ac:dyDescent="0.2">
      <c r="A52" s="2">
        <v>94</v>
      </c>
      <c r="B52" s="3">
        <v>31094.2</v>
      </c>
      <c r="C52" s="2" t="s">
        <v>10</v>
      </c>
      <c r="D52" s="2" t="s">
        <v>17</v>
      </c>
      <c r="E52" s="2" t="s">
        <v>15</v>
      </c>
      <c r="G52" s="2" t="s">
        <v>13</v>
      </c>
      <c r="H52" s="4">
        <v>44334</v>
      </c>
      <c r="I52">
        <f t="shared" si="1"/>
        <v>1</v>
      </c>
      <c r="J52">
        <f t="shared" si="2"/>
        <v>0</v>
      </c>
      <c r="K52">
        <f t="shared" si="3"/>
        <v>0</v>
      </c>
      <c r="L52">
        <f t="shared" si="4"/>
        <v>0</v>
      </c>
      <c r="M52">
        <f t="shared" si="5"/>
        <v>0</v>
      </c>
      <c r="N52">
        <f t="shared" si="6"/>
        <v>0</v>
      </c>
      <c r="O52">
        <f t="shared" si="7"/>
        <v>0</v>
      </c>
      <c r="P52">
        <f t="shared" si="8"/>
        <v>0</v>
      </c>
      <c r="Q52">
        <f t="shared" si="9"/>
        <v>0</v>
      </c>
      <c r="R52">
        <f t="shared" si="10"/>
        <v>0</v>
      </c>
      <c r="S52">
        <f t="shared" si="11"/>
        <v>0</v>
      </c>
      <c r="T52" s="8">
        <f>IF(AND(C52=$C$4,E52=$E$4,MONTH(H52)&gt;=7),1,0)</f>
        <v>0</v>
      </c>
      <c r="U52" s="9">
        <f>IF(AND(B52&gt;10000,C52&lt;&gt;$C$128,MONTH(H52)&gt;=7),1,0)</f>
        <v>0</v>
      </c>
      <c r="V52" s="10">
        <f>IF(AND(B52&lt;10000,C52&lt;&gt;$C$128,MONTH(H52)&gt;=7,T52=0),1,0)</f>
        <v>0</v>
      </c>
      <c r="W52" s="8">
        <f>I52*$T52*$B52*0.07</f>
        <v>0</v>
      </c>
      <c r="X52" s="9">
        <f>J52*$U52*$B52*0.05</f>
        <v>0</v>
      </c>
      <c r="Y52" s="10">
        <f>K52*$V52*$B52*0.03</f>
        <v>0</v>
      </c>
      <c r="Z52" s="8">
        <f>J52*$T52*$B52*0.07</f>
        <v>0</v>
      </c>
      <c r="AA52" s="9">
        <f>J52*$U52*$B52*0.05</f>
        <v>0</v>
      </c>
      <c r="AB52" s="10">
        <f>J52*$V52*$B52*0.03</f>
        <v>0</v>
      </c>
      <c r="AC52" s="8">
        <f>K52*$T52*$B52*0.07</f>
        <v>0</v>
      </c>
      <c r="AD52" s="13">
        <f>K52*$U52*$B52*0.05</f>
        <v>0</v>
      </c>
      <c r="AE52" s="10">
        <f>K52*$V52*$B52*0.03</f>
        <v>0</v>
      </c>
      <c r="AF52" s="8">
        <f>L52*$T52*$B52*0.07</f>
        <v>0</v>
      </c>
      <c r="AG52" s="9">
        <f>L52*$U52*$B52*0.05</f>
        <v>0</v>
      </c>
      <c r="AH52" s="10">
        <f>L52*$V52*$B52*0.03</f>
        <v>0</v>
      </c>
      <c r="AI52" s="8">
        <f>M52*$T52*$B52*0.07</f>
        <v>0</v>
      </c>
      <c r="AJ52" s="9">
        <f>M52*$U52*$B52*0.05</f>
        <v>0</v>
      </c>
      <c r="AK52" s="10">
        <f>M52*$V52*$B52*0.03</f>
        <v>0</v>
      </c>
      <c r="AL52" s="8">
        <f>N52*$T52*$B52*0.07</f>
        <v>0</v>
      </c>
      <c r="AM52" s="9">
        <f>N52*$U52*$B52*0.05</f>
        <v>0</v>
      </c>
      <c r="AN52" s="10">
        <f>N52*$V52*$B52*0.03</f>
        <v>0</v>
      </c>
      <c r="AO52" s="8">
        <f>O52*$T52*$B52*0.07</f>
        <v>0</v>
      </c>
      <c r="AP52" s="9">
        <f>O52*$U52*$B52*0.05</f>
        <v>0</v>
      </c>
      <c r="AQ52" s="10">
        <f>O52*$V52*$B52*0.03</f>
        <v>0</v>
      </c>
      <c r="AR52" s="8">
        <f>P52*$T52*$B52*0.07</f>
        <v>0</v>
      </c>
      <c r="AS52" s="9">
        <f>P52*$U52*$B52*0.05</f>
        <v>0</v>
      </c>
      <c r="AT52" s="10">
        <f>P52*$V52*$B52*0.03</f>
        <v>0</v>
      </c>
      <c r="AU52" s="8">
        <f>Q52*$T52*$B52*0.07</f>
        <v>0</v>
      </c>
      <c r="AV52" s="9">
        <f>P52*$U52*$B52*0.05</f>
        <v>0</v>
      </c>
      <c r="AW52" s="10">
        <f>Q52*$V52*$B52*0.03</f>
        <v>0</v>
      </c>
      <c r="AX52" s="8">
        <f>Q52*$T52*$B52*0.07</f>
        <v>0</v>
      </c>
      <c r="AY52" s="9">
        <f>Q52*$U52*$B52*0.05</f>
        <v>0</v>
      </c>
      <c r="AZ52" s="10">
        <f>R52*$V52*$B52*0.03</f>
        <v>0</v>
      </c>
      <c r="BA52" s="8">
        <f>S52*$T52*$B52*0.07</f>
        <v>0</v>
      </c>
      <c r="BB52" s="9">
        <f>S52*$U52*$B52*0.05</f>
        <v>0</v>
      </c>
      <c r="BC52" s="10">
        <f>S52*$V52*$B52*0.03</f>
        <v>0</v>
      </c>
    </row>
    <row r="53" spans="1:55" ht="14.25" x14ac:dyDescent="0.2">
      <c r="A53" s="2">
        <v>95</v>
      </c>
      <c r="B53" s="3">
        <v>4688.7</v>
      </c>
      <c r="C53" s="2" t="s">
        <v>10</v>
      </c>
      <c r="D53" s="2" t="s">
        <v>17</v>
      </c>
      <c r="E53" s="2" t="s">
        <v>15</v>
      </c>
      <c r="G53" s="2" t="s">
        <v>13</v>
      </c>
      <c r="H53" s="4">
        <v>44334</v>
      </c>
      <c r="I53">
        <f t="shared" si="1"/>
        <v>1</v>
      </c>
      <c r="J53">
        <f t="shared" si="2"/>
        <v>0</v>
      </c>
      <c r="K53">
        <f t="shared" si="3"/>
        <v>0</v>
      </c>
      <c r="L53">
        <f t="shared" si="4"/>
        <v>0</v>
      </c>
      <c r="M53">
        <f t="shared" si="5"/>
        <v>0</v>
      </c>
      <c r="N53">
        <f t="shared" si="6"/>
        <v>0</v>
      </c>
      <c r="O53">
        <f t="shared" si="7"/>
        <v>0</v>
      </c>
      <c r="P53">
        <f t="shared" si="8"/>
        <v>0</v>
      </c>
      <c r="Q53">
        <f t="shared" si="9"/>
        <v>0</v>
      </c>
      <c r="R53">
        <f t="shared" si="10"/>
        <v>0</v>
      </c>
      <c r="S53">
        <f t="shared" si="11"/>
        <v>0</v>
      </c>
      <c r="T53" s="8">
        <f>IF(AND(C53=$C$4,E53=$E$4,MONTH(H53)&gt;=7),1,0)</f>
        <v>0</v>
      </c>
      <c r="U53" s="9">
        <f>IF(AND(B53&gt;10000,C53&lt;&gt;$C$128,MONTH(H53)&gt;=7),1,0)</f>
        <v>0</v>
      </c>
      <c r="V53" s="10">
        <f>IF(AND(B53&lt;10000,C53&lt;&gt;$C$128,MONTH(H53)&gt;=7,T53=0),1,0)</f>
        <v>0</v>
      </c>
      <c r="W53" s="8">
        <f>I53*$T53*$B53*0.07</f>
        <v>0</v>
      </c>
      <c r="X53" s="9">
        <f>J53*$U53*$B53*0.05</f>
        <v>0</v>
      </c>
      <c r="Y53" s="10">
        <f>K53*$V53*$B53*0.03</f>
        <v>0</v>
      </c>
      <c r="Z53" s="8">
        <f>J53*$T53*$B53*0.07</f>
        <v>0</v>
      </c>
      <c r="AA53" s="9">
        <f>J53*$U53*$B53*0.05</f>
        <v>0</v>
      </c>
      <c r="AB53" s="10">
        <f>J53*$V53*$B53*0.03</f>
        <v>0</v>
      </c>
      <c r="AC53" s="8">
        <f>K53*$T53*$B53*0.07</f>
        <v>0</v>
      </c>
      <c r="AD53" s="13">
        <f>K53*$U53*$B53*0.05</f>
        <v>0</v>
      </c>
      <c r="AE53" s="10">
        <f>K53*$V53*$B53*0.03</f>
        <v>0</v>
      </c>
      <c r="AF53" s="8">
        <f>L53*$T53*$B53*0.07</f>
        <v>0</v>
      </c>
      <c r="AG53" s="9">
        <f>L53*$U53*$B53*0.05</f>
        <v>0</v>
      </c>
      <c r="AH53" s="10">
        <f>L53*$V53*$B53*0.03</f>
        <v>0</v>
      </c>
      <c r="AI53" s="8">
        <f>M53*$T53*$B53*0.07</f>
        <v>0</v>
      </c>
      <c r="AJ53" s="9">
        <f>M53*$U53*$B53*0.05</f>
        <v>0</v>
      </c>
      <c r="AK53" s="10">
        <f>M53*$V53*$B53*0.03</f>
        <v>0</v>
      </c>
      <c r="AL53" s="8">
        <f>N53*$T53*$B53*0.07</f>
        <v>0</v>
      </c>
      <c r="AM53" s="9">
        <f>N53*$U53*$B53*0.05</f>
        <v>0</v>
      </c>
      <c r="AN53" s="10">
        <f>N53*$V53*$B53*0.03</f>
        <v>0</v>
      </c>
      <c r="AO53" s="8">
        <f>O53*$T53*$B53*0.07</f>
        <v>0</v>
      </c>
      <c r="AP53" s="9">
        <f>O53*$U53*$B53*0.05</f>
        <v>0</v>
      </c>
      <c r="AQ53" s="10">
        <f>O53*$V53*$B53*0.03</f>
        <v>0</v>
      </c>
      <c r="AR53" s="8">
        <f>P53*$T53*$B53*0.07</f>
        <v>0</v>
      </c>
      <c r="AS53" s="9">
        <f>P53*$U53*$B53*0.05</f>
        <v>0</v>
      </c>
      <c r="AT53" s="10">
        <f>P53*$V53*$B53*0.03</f>
        <v>0</v>
      </c>
      <c r="AU53" s="8">
        <f>Q53*$T53*$B53*0.07</f>
        <v>0</v>
      </c>
      <c r="AV53" s="9">
        <f>P53*$U53*$B53*0.05</f>
        <v>0</v>
      </c>
      <c r="AW53" s="10">
        <f>Q53*$V53*$B53*0.03</f>
        <v>0</v>
      </c>
      <c r="AX53" s="8">
        <f>Q53*$T53*$B53*0.07</f>
        <v>0</v>
      </c>
      <c r="AY53" s="9">
        <f>Q53*$U53*$B53*0.05</f>
        <v>0</v>
      </c>
      <c r="AZ53" s="10">
        <f>R53*$V53*$B53*0.03</f>
        <v>0</v>
      </c>
      <c r="BA53" s="8">
        <f>S53*$T53*$B53*0.07</f>
        <v>0</v>
      </c>
      <c r="BB53" s="9">
        <f>S53*$U53*$B53*0.05</f>
        <v>0</v>
      </c>
      <c r="BC53" s="10">
        <f>S53*$V53*$B53*0.03</f>
        <v>0</v>
      </c>
    </row>
    <row r="54" spans="1:55" ht="14.25" x14ac:dyDescent="0.2">
      <c r="A54" s="2">
        <v>96</v>
      </c>
      <c r="B54" s="3">
        <v>1266.2</v>
      </c>
      <c r="C54" s="2" t="s">
        <v>10</v>
      </c>
      <c r="D54" s="2" t="s">
        <v>21</v>
      </c>
      <c r="E54" s="2" t="s">
        <v>15</v>
      </c>
      <c r="G54" s="2" t="s">
        <v>13</v>
      </c>
      <c r="H54" s="4">
        <v>44393</v>
      </c>
      <c r="I54">
        <f t="shared" si="1"/>
        <v>0</v>
      </c>
      <c r="J54">
        <f t="shared" si="2"/>
        <v>1</v>
      </c>
      <c r="K54">
        <f t="shared" si="3"/>
        <v>0</v>
      </c>
      <c r="L54">
        <f t="shared" si="4"/>
        <v>0</v>
      </c>
      <c r="M54">
        <f t="shared" si="5"/>
        <v>0</v>
      </c>
      <c r="N54">
        <f t="shared" si="6"/>
        <v>0</v>
      </c>
      <c r="O54">
        <f t="shared" si="7"/>
        <v>0</v>
      </c>
      <c r="P54">
        <f t="shared" si="8"/>
        <v>0</v>
      </c>
      <c r="Q54">
        <f t="shared" si="9"/>
        <v>0</v>
      </c>
      <c r="R54">
        <f t="shared" si="10"/>
        <v>0</v>
      </c>
      <c r="S54">
        <f t="shared" si="11"/>
        <v>0</v>
      </c>
      <c r="T54" s="8">
        <f>IF(AND(C54=$C$4,E54=$E$4,MONTH(H54)&gt;=7),1,0)</f>
        <v>0</v>
      </c>
      <c r="U54" s="9">
        <f>IF(AND(B54&gt;10000,C54&lt;&gt;$C$128,MONTH(H54)&gt;=7),1,0)</f>
        <v>0</v>
      </c>
      <c r="V54" s="10">
        <f>IF(AND(B54&lt;10000,C54&lt;&gt;$C$128,MONTH(H54)&gt;=7,T54=0),1,0)</f>
        <v>1</v>
      </c>
      <c r="W54" s="8">
        <f>I54*$T54*$B54*0.07</f>
        <v>0</v>
      </c>
      <c r="X54" s="9">
        <f>J54*$U54*$B54*0.05</f>
        <v>0</v>
      </c>
      <c r="Y54" s="10">
        <f>K54*$V54*$B54*0.03</f>
        <v>0</v>
      </c>
      <c r="Z54" s="8">
        <f>J54*$T54*$B54*0.07</f>
        <v>0</v>
      </c>
      <c r="AA54" s="9">
        <f>J54*$U54*$B54*0.05</f>
        <v>0</v>
      </c>
      <c r="AB54" s="10">
        <f>J54*$V54*$B54*0.03</f>
        <v>37.985999999999997</v>
      </c>
      <c r="AC54" s="8">
        <f>K54*$T54*$B54*0.07</f>
        <v>0</v>
      </c>
      <c r="AD54" s="13">
        <f>K54*$U54*$B54*0.05</f>
        <v>0</v>
      </c>
      <c r="AE54" s="10">
        <f>K54*$V54*$B54*0.03</f>
        <v>0</v>
      </c>
      <c r="AF54" s="8">
        <f>L54*$T54*$B54*0.07</f>
        <v>0</v>
      </c>
      <c r="AG54" s="9">
        <f>L54*$U54*$B54*0.05</f>
        <v>0</v>
      </c>
      <c r="AH54" s="10">
        <f>L54*$V54*$B54*0.03</f>
        <v>0</v>
      </c>
      <c r="AI54" s="8">
        <f>M54*$T54*$B54*0.07</f>
        <v>0</v>
      </c>
      <c r="AJ54" s="9">
        <f>M54*$U54*$B54*0.05</f>
        <v>0</v>
      </c>
      <c r="AK54" s="10">
        <f>M54*$V54*$B54*0.03</f>
        <v>0</v>
      </c>
      <c r="AL54" s="8">
        <f>N54*$T54*$B54*0.07</f>
        <v>0</v>
      </c>
      <c r="AM54" s="9">
        <f>N54*$U54*$B54*0.05</f>
        <v>0</v>
      </c>
      <c r="AN54" s="10">
        <f>N54*$V54*$B54*0.03</f>
        <v>0</v>
      </c>
      <c r="AO54" s="8">
        <f>O54*$T54*$B54*0.07</f>
        <v>0</v>
      </c>
      <c r="AP54" s="9">
        <f>O54*$U54*$B54*0.05</f>
        <v>0</v>
      </c>
      <c r="AQ54" s="10">
        <f>O54*$V54*$B54*0.03</f>
        <v>0</v>
      </c>
      <c r="AR54" s="8">
        <f>P54*$T54*$B54*0.07</f>
        <v>0</v>
      </c>
      <c r="AS54" s="9">
        <f>P54*$U54*$B54*0.05</f>
        <v>0</v>
      </c>
      <c r="AT54" s="10">
        <f>P54*$V54*$B54*0.03</f>
        <v>0</v>
      </c>
      <c r="AU54" s="8">
        <f>Q54*$T54*$B54*0.07</f>
        <v>0</v>
      </c>
      <c r="AV54" s="9">
        <f>P54*$U54*$B54*0.05</f>
        <v>0</v>
      </c>
      <c r="AW54" s="10">
        <f>Q54*$V54*$B54*0.03</f>
        <v>0</v>
      </c>
      <c r="AX54" s="8">
        <f>Q54*$T54*$B54*0.07</f>
        <v>0</v>
      </c>
      <c r="AY54" s="9">
        <f>Q54*$U54*$B54*0.05</f>
        <v>0</v>
      </c>
      <c r="AZ54" s="10">
        <f>R54*$V54*$B54*0.03</f>
        <v>0</v>
      </c>
      <c r="BA54" s="8">
        <f>S54*$T54*$B54*0.07</f>
        <v>0</v>
      </c>
      <c r="BB54" s="9">
        <f>S54*$U54*$B54*0.05</f>
        <v>0</v>
      </c>
      <c r="BC54" s="10">
        <f>S54*$V54*$B54*0.03</f>
        <v>0</v>
      </c>
    </row>
    <row r="55" spans="1:55" ht="14.25" x14ac:dyDescent="0.2">
      <c r="A55" s="2">
        <v>96</v>
      </c>
      <c r="B55" s="3">
        <v>1266.2</v>
      </c>
      <c r="C55" s="2" t="s">
        <v>10</v>
      </c>
      <c r="D55" s="2" t="s">
        <v>21</v>
      </c>
      <c r="E55" s="2" t="s">
        <v>15</v>
      </c>
      <c r="G55" s="2" t="s">
        <v>13</v>
      </c>
      <c r="H55" s="4">
        <v>44393</v>
      </c>
      <c r="I55">
        <f t="shared" si="1"/>
        <v>0</v>
      </c>
      <c r="J55">
        <f t="shared" si="2"/>
        <v>1</v>
      </c>
      <c r="K55">
        <f t="shared" si="3"/>
        <v>0</v>
      </c>
      <c r="L55">
        <f t="shared" si="4"/>
        <v>0</v>
      </c>
      <c r="M55">
        <f t="shared" si="5"/>
        <v>0</v>
      </c>
      <c r="N55">
        <f t="shared" si="6"/>
        <v>0</v>
      </c>
      <c r="O55">
        <f t="shared" si="7"/>
        <v>0</v>
      </c>
      <c r="P55">
        <f t="shared" si="8"/>
        <v>0</v>
      </c>
      <c r="Q55">
        <f t="shared" si="9"/>
        <v>0</v>
      </c>
      <c r="R55">
        <f t="shared" si="10"/>
        <v>0</v>
      </c>
      <c r="S55">
        <f t="shared" si="11"/>
        <v>0</v>
      </c>
      <c r="T55" s="8">
        <f>IF(AND(C55=$C$4,E55=$E$4,MONTH(H55)&gt;=7),1,0)</f>
        <v>0</v>
      </c>
      <c r="U55" s="9">
        <f>IF(AND(B55&gt;10000,C55&lt;&gt;$C$128,MONTH(H55)&gt;=7),1,0)</f>
        <v>0</v>
      </c>
      <c r="V55" s="10">
        <f>IF(AND(B55&lt;10000,C55&lt;&gt;$C$128,MONTH(H55)&gt;=7,T55=0),1,0)</f>
        <v>1</v>
      </c>
      <c r="W55" s="8">
        <f>I55*$T55*$B55*0.07</f>
        <v>0</v>
      </c>
      <c r="X55" s="9">
        <f>J55*$U55*$B55*0.05</f>
        <v>0</v>
      </c>
      <c r="Y55" s="10">
        <f>K55*$V55*$B55*0.03</f>
        <v>0</v>
      </c>
      <c r="Z55" s="8">
        <f>J55*$T55*$B55*0.07</f>
        <v>0</v>
      </c>
      <c r="AA55" s="9">
        <f>J55*$U55*$B55*0.05</f>
        <v>0</v>
      </c>
      <c r="AB55" s="10">
        <f>J55*$V55*$B55*0.03</f>
        <v>37.985999999999997</v>
      </c>
      <c r="AC55" s="8">
        <f>K55*$T55*$B55*0.07</f>
        <v>0</v>
      </c>
      <c r="AD55" s="13">
        <f>K55*$U55*$B55*0.05</f>
        <v>0</v>
      </c>
      <c r="AE55" s="10">
        <f>K55*$V55*$B55*0.03</f>
        <v>0</v>
      </c>
      <c r="AF55" s="8">
        <f>L55*$T55*$B55*0.07</f>
        <v>0</v>
      </c>
      <c r="AG55" s="9">
        <f>L55*$U55*$B55*0.05</f>
        <v>0</v>
      </c>
      <c r="AH55" s="10">
        <f>L55*$V55*$B55*0.03</f>
        <v>0</v>
      </c>
      <c r="AI55" s="8">
        <f>M55*$T55*$B55*0.07</f>
        <v>0</v>
      </c>
      <c r="AJ55" s="9">
        <f>M55*$U55*$B55*0.05</f>
        <v>0</v>
      </c>
      <c r="AK55" s="10">
        <f>M55*$V55*$B55*0.03</f>
        <v>0</v>
      </c>
      <c r="AL55" s="8">
        <f>N55*$T55*$B55*0.07</f>
        <v>0</v>
      </c>
      <c r="AM55" s="9">
        <f>N55*$U55*$B55*0.05</f>
        <v>0</v>
      </c>
      <c r="AN55" s="10">
        <f>N55*$V55*$B55*0.03</f>
        <v>0</v>
      </c>
      <c r="AO55" s="8">
        <f>O55*$T55*$B55*0.07</f>
        <v>0</v>
      </c>
      <c r="AP55" s="9">
        <f>O55*$U55*$B55*0.05</f>
        <v>0</v>
      </c>
      <c r="AQ55" s="10">
        <f>O55*$V55*$B55*0.03</f>
        <v>0</v>
      </c>
      <c r="AR55" s="8">
        <f>P55*$T55*$B55*0.07</f>
        <v>0</v>
      </c>
      <c r="AS55" s="9">
        <f>P55*$U55*$B55*0.05</f>
        <v>0</v>
      </c>
      <c r="AT55" s="10">
        <f>P55*$V55*$B55*0.03</f>
        <v>0</v>
      </c>
      <c r="AU55" s="8">
        <f>Q55*$T55*$B55*0.07</f>
        <v>0</v>
      </c>
      <c r="AV55" s="9">
        <f>P55*$U55*$B55*0.05</f>
        <v>0</v>
      </c>
      <c r="AW55" s="10">
        <f>Q55*$V55*$B55*0.03</f>
        <v>0</v>
      </c>
      <c r="AX55" s="8">
        <f>Q55*$T55*$B55*0.07</f>
        <v>0</v>
      </c>
      <c r="AY55" s="9">
        <f>Q55*$U55*$B55*0.05</f>
        <v>0</v>
      </c>
      <c r="AZ55" s="10">
        <f>R55*$V55*$B55*0.03</f>
        <v>0</v>
      </c>
      <c r="BA55" s="8">
        <f>S55*$T55*$B55*0.07</f>
        <v>0</v>
      </c>
      <c r="BB55" s="9">
        <f>S55*$U55*$B55*0.05</f>
        <v>0</v>
      </c>
      <c r="BC55" s="10">
        <f>S55*$V55*$B55*0.03</f>
        <v>0</v>
      </c>
    </row>
    <row r="56" spans="1:55" ht="14.25" x14ac:dyDescent="0.2">
      <c r="A56" s="2">
        <v>98</v>
      </c>
      <c r="B56" s="2">
        <v>946.7</v>
      </c>
      <c r="C56" s="2" t="s">
        <v>10</v>
      </c>
      <c r="D56" s="2" t="s">
        <v>21</v>
      </c>
      <c r="E56" s="2" t="s">
        <v>15</v>
      </c>
      <c r="G56" s="2" t="s">
        <v>13</v>
      </c>
      <c r="H56" s="4">
        <v>44393</v>
      </c>
      <c r="I56">
        <f t="shared" si="1"/>
        <v>0</v>
      </c>
      <c r="J56">
        <f t="shared" si="2"/>
        <v>1</v>
      </c>
      <c r="K56">
        <f t="shared" si="3"/>
        <v>0</v>
      </c>
      <c r="L56">
        <f t="shared" si="4"/>
        <v>0</v>
      </c>
      <c r="M56">
        <f t="shared" si="5"/>
        <v>0</v>
      </c>
      <c r="N56">
        <f t="shared" si="6"/>
        <v>0</v>
      </c>
      <c r="O56">
        <f t="shared" si="7"/>
        <v>0</v>
      </c>
      <c r="P56">
        <f t="shared" si="8"/>
        <v>0</v>
      </c>
      <c r="Q56">
        <f t="shared" si="9"/>
        <v>0</v>
      </c>
      <c r="R56">
        <f t="shared" si="10"/>
        <v>0</v>
      </c>
      <c r="S56">
        <f t="shared" si="11"/>
        <v>0</v>
      </c>
      <c r="T56" s="8">
        <f>IF(AND(C56=$C$4,E56=$E$4,MONTH(H56)&gt;=7),1,0)</f>
        <v>0</v>
      </c>
      <c r="U56" s="9">
        <f>IF(AND(B56&gt;10000,C56&lt;&gt;$C$128,MONTH(H56)&gt;=7),1,0)</f>
        <v>0</v>
      </c>
      <c r="V56" s="10">
        <f>IF(AND(B56&lt;10000,C56&lt;&gt;$C$128,MONTH(H56)&gt;=7,T56=0),1,0)</f>
        <v>1</v>
      </c>
      <c r="W56" s="8">
        <f>I56*$T56*$B56*0.07</f>
        <v>0</v>
      </c>
      <c r="X56" s="9">
        <f>J56*$U56*$B56*0.05</f>
        <v>0</v>
      </c>
      <c r="Y56" s="10">
        <f>K56*$V56*$B56*0.03</f>
        <v>0</v>
      </c>
      <c r="Z56" s="8">
        <f>J56*$T56*$B56*0.07</f>
        <v>0</v>
      </c>
      <c r="AA56" s="9">
        <f>J56*$U56*$B56*0.05</f>
        <v>0</v>
      </c>
      <c r="AB56" s="10">
        <f>J56*$V56*$B56*0.03</f>
        <v>28.401</v>
      </c>
      <c r="AC56" s="8">
        <f>K56*$T56*$B56*0.07</f>
        <v>0</v>
      </c>
      <c r="AD56" s="13">
        <f>K56*$U56*$B56*0.05</f>
        <v>0</v>
      </c>
      <c r="AE56" s="10">
        <f>K56*$V56*$B56*0.03</f>
        <v>0</v>
      </c>
      <c r="AF56" s="8">
        <f>L56*$T56*$B56*0.07</f>
        <v>0</v>
      </c>
      <c r="AG56" s="9">
        <f>L56*$U56*$B56*0.05</f>
        <v>0</v>
      </c>
      <c r="AH56" s="10">
        <f>L56*$V56*$B56*0.03</f>
        <v>0</v>
      </c>
      <c r="AI56" s="8">
        <f>M56*$T56*$B56*0.07</f>
        <v>0</v>
      </c>
      <c r="AJ56" s="9">
        <f>M56*$U56*$B56*0.05</f>
        <v>0</v>
      </c>
      <c r="AK56" s="10">
        <f>M56*$V56*$B56*0.03</f>
        <v>0</v>
      </c>
      <c r="AL56" s="8">
        <f>N56*$T56*$B56*0.07</f>
        <v>0</v>
      </c>
      <c r="AM56" s="9">
        <f>N56*$U56*$B56*0.05</f>
        <v>0</v>
      </c>
      <c r="AN56" s="10">
        <f>N56*$V56*$B56*0.03</f>
        <v>0</v>
      </c>
      <c r="AO56" s="8">
        <f>O56*$T56*$B56*0.07</f>
        <v>0</v>
      </c>
      <c r="AP56" s="9">
        <f>O56*$U56*$B56*0.05</f>
        <v>0</v>
      </c>
      <c r="AQ56" s="10">
        <f>O56*$V56*$B56*0.03</f>
        <v>0</v>
      </c>
      <c r="AR56" s="8">
        <f>P56*$T56*$B56*0.07</f>
        <v>0</v>
      </c>
      <c r="AS56" s="9">
        <f>P56*$U56*$B56*0.05</f>
        <v>0</v>
      </c>
      <c r="AT56" s="10">
        <f>P56*$V56*$B56*0.03</f>
        <v>0</v>
      </c>
      <c r="AU56" s="8">
        <f>Q56*$T56*$B56*0.07</f>
        <v>0</v>
      </c>
      <c r="AV56" s="9">
        <f>P56*$U56*$B56*0.05</f>
        <v>0</v>
      </c>
      <c r="AW56" s="10">
        <f>Q56*$V56*$B56*0.03</f>
        <v>0</v>
      </c>
      <c r="AX56" s="8">
        <f>Q56*$T56*$B56*0.07</f>
        <v>0</v>
      </c>
      <c r="AY56" s="9">
        <f>Q56*$U56*$B56*0.05</f>
        <v>0</v>
      </c>
      <c r="AZ56" s="10">
        <f>R56*$V56*$B56*0.03</f>
        <v>0</v>
      </c>
      <c r="BA56" s="8">
        <f>S56*$T56*$B56*0.07</f>
        <v>0</v>
      </c>
      <c r="BB56" s="9">
        <f>S56*$U56*$B56*0.05</f>
        <v>0</v>
      </c>
      <c r="BC56" s="10">
        <f>S56*$V56*$B56*0.03</f>
        <v>0</v>
      </c>
    </row>
    <row r="57" spans="1:55" ht="14.25" x14ac:dyDescent="0.2">
      <c r="A57" s="2">
        <v>99</v>
      </c>
      <c r="B57" s="3">
        <v>4843.7</v>
      </c>
      <c r="C57" s="2" t="s">
        <v>10</v>
      </c>
      <c r="D57" s="2" t="s">
        <v>21</v>
      </c>
      <c r="E57" s="2" t="s">
        <v>15</v>
      </c>
      <c r="G57" s="2" t="s">
        <v>13</v>
      </c>
      <c r="H57" s="4">
        <v>44356</v>
      </c>
      <c r="I57">
        <f t="shared" si="1"/>
        <v>0</v>
      </c>
      <c r="J57">
        <f t="shared" si="2"/>
        <v>1</v>
      </c>
      <c r="K57">
        <f t="shared" si="3"/>
        <v>0</v>
      </c>
      <c r="L57">
        <f t="shared" si="4"/>
        <v>0</v>
      </c>
      <c r="M57">
        <f t="shared" si="5"/>
        <v>0</v>
      </c>
      <c r="N57">
        <f t="shared" si="6"/>
        <v>0</v>
      </c>
      <c r="O57">
        <f t="shared" si="7"/>
        <v>0</v>
      </c>
      <c r="P57">
        <f t="shared" si="8"/>
        <v>0</v>
      </c>
      <c r="Q57">
        <f t="shared" si="9"/>
        <v>0</v>
      </c>
      <c r="R57">
        <f t="shared" si="10"/>
        <v>0</v>
      </c>
      <c r="S57">
        <f t="shared" si="11"/>
        <v>0</v>
      </c>
      <c r="T57" s="8">
        <f>IF(AND(C57=$C$4,E57=$E$4,MONTH(H57)&gt;=7),1,0)</f>
        <v>0</v>
      </c>
      <c r="U57" s="9">
        <f>IF(AND(B57&gt;10000,C57&lt;&gt;$C$128,MONTH(H57)&gt;=7),1,0)</f>
        <v>0</v>
      </c>
      <c r="V57" s="10">
        <f>IF(AND(B57&lt;10000,C57&lt;&gt;$C$128,MONTH(H57)&gt;=7,T57=0),1,0)</f>
        <v>0</v>
      </c>
      <c r="W57" s="8">
        <f>I57*$T57*$B57*0.07</f>
        <v>0</v>
      </c>
      <c r="X57" s="9">
        <f>J57*$U57*$B57*0.05</f>
        <v>0</v>
      </c>
      <c r="Y57" s="10">
        <f>K57*$V57*$B57*0.03</f>
        <v>0</v>
      </c>
      <c r="Z57" s="8">
        <f>J57*$T57*$B57*0.07</f>
        <v>0</v>
      </c>
      <c r="AA57" s="9">
        <f>J57*$U57*$B57*0.05</f>
        <v>0</v>
      </c>
      <c r="AB57" s="10">
        <f>J57*$V57*$B57*0.03</f>
        <v>0</v>
      </c>
      <c r="AC57" s="8">
        <f>K57*$T57*$B57*0.07</f>
        <v>0</v>
      </c>
      <c r="AD57" s="13">
        <f>K57*$U57*$B57*0.05</f>
        <v>0</v>
      </c>
      <c r="AE57" s="10">
        <f>K57*$V57*$B57*0.03</f>
        <v>0</v>
      </c>
      <c r="AF57" s="8">
        <f>L57*$T57*$B57*0.07</f>
        <v>0</v>
      </c>
      <c r="AG57" s="9">
        <f>L57*$U57*$B57*0.05</f>
        <v>0</v>
      </c>
      <c r="AH57" s="10">
        <f>L57*$V57*$B57*0.03</f>
        <v>0</v>
      </c>
      <c r="AI57" s="8">
        <f>M57*$T57*$B57*0.07</f>
        <v>0</v>
      </c>
      <c r="AJ57" s="9">
        <f>M57*$U57*$B57*0.05</f>
        <v>0</v>
      </c>
      <c r="AK57" s="10">
        <f>M57*$V57*$B57*0.03</f>
        <v>0</v>
      </c>
      <c r="AL57" s="8">
        <f>N57*$T57*$B57*0.07</f>
        <v>0</v>
      </c>
      <c r="AM57" s="9">
        <f>N57*$U57*$B57*0.05</f>
        <v>0</v>
      </c>
      <c r="AN57" s="10">
        <f>N57*$V57*$B57*0.03</f>
        <v>0</v>
      </c>
      <c r="AO57" s="8">
        <f>O57*$T57*$B57*0.07</f>
        <v>0</v>
      </c>
      <c r="AP57" s="9">
        <f>O57*$U57*$B57*0.05</f>
        <v>0</v>
      </c>
      <c r="AQ57" s="10">
        <f>O57*$V57*$B57*0.03</f>
        <v>0</v>
      </c>
      <c r="AR57" s="8">
        <f>P57*$T57*$B57*0.07</f>
        <v>0</v>
      </c>
      <c r="AS57" s="9">
        <f>P57*$U57*$B57*0.05</f>
        <v>0</v>
      </c>
      <c r="AT57" s="10">
        <f>P57*$V57*$B57*0.03</f>
        <v>0</v>
      </c>
      <c r="AU57" s="8">
        <f>Q57*$T57*$B57*0.07</f>
        <v>0</v>
      </c>
      <c r="AV57" s="9">
        <f>P57*$U57*$B57*0.05</f>
        <v>0</v>
      </c>
      <c r="AW57" s="10">
        <f>Q57*$V57*$B57*0.03</f>
        <v>0</v>
      </c>
      <c r="AX57" s="8">
        <f>Q57*$T57*$B57*0.07</f>
        <v>0</v>
      </c>
      <c r="AY57" s="9">
        <f>Q57*$U57*$B57*0.05</f>
        <v>0</v>
      </c>
      <c r="AZ57" s="10">
        <f>R57*$V57*$B57*0.03</f>
        <v>0</v>
      </c>
      <c r="BA57" s="8">
        <f>S57*$T57*$B57*0.07</f>
        <v>0</v>
      </c>
      <c r="BB57" s="9">
        <f>S57*$U57*$B57*0.05</f>
        <v>0</v>
      </c>
      <c r="BC57" s="10">
        <f>S57*$V57*$B57*0.03</f>
        <v>0</v>
      </c>
    </row>
    <row r="58" spans="1:55" ht="14.25" x14ac:dyDescent="0.2">
      <c r="A58" s="2">
        <v>100</v>
      </c>
      <c r="B58" s="2">
        <v>503.7</v>
      </c>
      <c r="C58" s="2" t="s">
        <v>10</v>
      </c>
      <c r="D58" s="2" t="s">
        <v>21</v>
      </c>
      <c r="E58" s="2" t="s">
        <v>12</v>
      </c>
      <c r="G58" s="2" t="s">
        <v>13</v>
      </c>
      <c r="H58" s="4">
        <v>44368</v>
      </c>
      <c r="I58">
        <f t="shared" si="1"/>
        <v>0</v>
      </c>
      <c r="J58">
        <f t="shared" si="2"/>
        <v>1</v>
      </c>
      <c r="K58">
        <f t="shared" si="3"/>
        <v>0</v>
      </c>
      <c r="L58">
        <f t="shared" si="4"/>
        <v>0</v>
      </c>
      <c r="M58">
        <f t="shared" si="5"/>
        <v>0</v>
      </c>
      <c r="N58">
        <f t="shared" si="6"/>
        <v>0</v>
      </c>
      <c r="O58">
        <f t="shared" si="7"/>
        <v>0</v>
      </c>
      <c r="P58">
        <f t="shared" si="8"/>
        <v>0</v>
      </c>
      <c r="Q58">
        <f t="shared" si="9"/>
        <v>0</v>
      </c>
      <c r="R58">
        <f t="shared" si="10"/>
        <v>0</v>
      </c>
      <c r="S58">
        <f t="shared" si="11"/>
        <v>0</v>
      </c>
      <c r="T58" s="8">
        <f>IF(AND(C58=$C$4,E58=$E$4,MONTH(H58)&gt;=7),1,0)</f>
        <v>0</v>
      </c>
      <c r="U58" s="9">
        <f>IF(AND(B58&gt;10000,C58&lt;&gt;$C$128,MONTH(H58)&gt;=7),1,0)</f>
        <v>0</v>
      </c>
      <c r="V58" s="10">
        <f>IF(AND(B58&lt;10000,C58&lt;&gt;$C$128,MONTH(H58)&gt;=7,T58=0),1,0)</f>
        <v>0</v>
      </c>
      <c r="W58" s="8">
        <f>I58*$T58*$B58*0.07</f>
        <v>0</v>
      </c>
      <c r="X58" s="9">
        <f>J58*$U58*$B58*0.05</f>
        <v>0</v>
      </c>
      <c r="Y58" s="10">
        <f>K58*$V58*$B58*0.03</f>
        <v>0</v>
      </c>
      <c r="Z58" s="8">
        <f>J58*$T58*$B58*0.07</f>
        <v>0</v>
      </c>
      <c r="AA58" s="9">
        <f>J58*$U58*$B58*0.05</f>
        <v>0</v>
      </c>
      <c r="AB58" s="10">
        <f>J58*$V58*$B58*0.03</f>
        <v>0</v>
      </c>
      <c r="AC58" s="8">
        <f>K58*$T58*$B58*0.07</f>
        <v>0</v>
      </c>
      <c r="AD58" s="13">
        <f>K58*$U58*$B58*0.05</f>
        <v>0</v>
      </c>
      <c r="AE58" s="10">
        <f>K58*$V58*$B58*0.03</f>
        <v>0</v>
      </c>
      <c r="AF58" s="8">
        <f>L58*$T58*$B58*0.07</f>
        <v>0</v>
      </c>
      <c r="AG58" s="9">
        <f>L58*$U58*$B58*0.05</f>
        <v>0</v>
      </c>
      <c r="AH58" s="10">
        <f>L58*$V58*$B58*0.03</f>
        <v>0</v>
      </c>
      <c r="AI58" s="8">
        <f>M58*$T58*$B58*0.07</f>
        <v>0</v>
      </c>
      <c r="AJ58" s="9">
        <f>M58*$U58*$B58*0.05</f>
        <v>0</v>
      </c>
      <c r="AK58" s="10">
        <f>M58*$V58*$B58*0.03</f>
        <v>0</v>
      </c>
      <c r="AL58" s="8">
        <f>N58*$T58*$B58*0.07</f>
        <v>0</v>
      </c>
      <c r="AM58" s="9">
        <f>N58*$U58*$B58*0.05</f>
        <v>0</v>
      </c>
      <c r="AN58" s="10">
        <f>N58*$V58*$B58*0.03</f>
        <v>0</v>
      </c>
      <c r="AO58" s="8">
        <f>O58*$T58*$B58*0.07</f>
        <v>0</v>
      </c>
      <c r="AP58" s="9">
        <f>O58*$U58*$B58*0.05</f>
        <v>0</v>
      </c>
      <c r="AQ58" s="10">
        <f>O58*$V58*$B58*0.03</f>
        <v>0</v>
      </c>
      <c r="AR58" s="8">
        <f>P58*$T58*$B58*0.07</f>
        <v>0</v>
      </c>
      <c r="AS58" s="9">
        <f>P58*$U58*$B58*0.05</f>
        <v>0</v>
      </c>
      <c r="AT58" s="10">
        <f>P58*$V58*$B58*0.03</f>
        <v>0</v>
      </c>
      <c r="AU58" s="8">
        <f>Q58*$T58*$B58*0.07</f>
        <v>0</v>
      </c>
      <c r="AV58" s="9">
        <f>P58*$U58*$B58*0.05</f>
        <v>0</v>
      </c>
      <c r="AW58" s="10">
        <f>Q58*$V58*$B58*0.03</f>
        <v>0</v>
      </c>
      <c r="AX58" s="8">
        <f>Q58*$T58*$B58*0.07</f>
        <v>0</v>
      </c>
      <c r="AY58" s="9">
        <f>Q58*$U58*$B58*0.05</f>
        <v>0</v>
      </c>
      <c r="AZ58" s="10">
        <f>R58*$V58*$B58*0.03</f>
        <v>0</v>
      </c>
      <c r="BA58" s="8">
        <f>S58*$T58*$B58*0.07</f>
        <v>0</v>
      </c>
      <c r="BB58" s="9">
        <f>S58*$U58*$B58*0.05</f>
        <v>0</v>
      </c>
      <c r="BC58" s="10">
        <f>S58*$V58*$B58*0.03</f>
        <v>0</v>
      </c>
    </row>
    <row r="59" spans="1:55" ht="14.25" x14ac:dyDescent="0.2">
      <c r="A59" s="2">
        <v>101</v>
      </c>
      <c r="B59" s="3">
        <v>3553.7</v>
      </c>
      <c r="C59" s="2" t="s">
        <v>10</v>
      </c>
      <c r="D59" s="2" t="s">
        <v>14</v>
      </c>
      <c r="E59" s="2" t="s">
        <v>15</v>
      </c>
      <c r="G59" s="2" t="s">
        <v>13</v>
      </c>
      <c r="H59" s="4">
        <v>44356</v>
      </c>
      <c r="I59">
        <f t="shared" si="1"/>
        <v>0</v>
      </c>
      <c r="J59">
        <f t="shared" si="2"/>
        <v>0</v>
      </c>
      <c r="K59">
        <f t="shared" si="3"/>
        <v>1</v>
      </c>
      <c r="L59">
        <f t="shared" si="4"/>
        <v>0</v>
      </c>
      <c r="M59">
        <f t="shared" si="5"/>
        <v>0</v>
      </c>
      <c r="N59">
        <f t="shared" si="6"/>
        <v>0</v>
      </c>
      <c r="O59">
        <f t="shared" si="7"/>
        <v>0</v>
      </c>
      <c r="P59">
        <f t="shared" si="8"/>
        <v>0</v>
      </c>
      <c r="Q59">
        <f t="shared" si="9"/>
        <v>0</v>
      </c>
      <c r="R59">
        <f t="shared" si="10"/>
        <v>0</v>
      </c>
      <c r="S59">
        <f t="shared" si="11"/>
        <v>0</v>
      </c>
      <c r="T59" s="8">
        <f>IF(AND(C59=$C$4,E59=$E$4,MONTH(H59)&gt;=7),1,0)</f>
        <v>0</v>
      </c>
      <c r="U59" s="9">
        <f>IF(AND(B59&gt;10000,C59&lt;&gt;$C$128,MONTH(H59)&gt;=7),1,0)</f>
        <v>0</v>
      </c>
      <c r="V59" s="10">
        <f>IF(AND(B59&lt;10000,C59&lt;&gt;$C$128,MONTH(H59)&gt;=7,T59=0),1,0)</f>
        <v>0</v>
      </c>
      <c r="W59" s="8">
        <f>I59*$T59*$B59*0.07</f>
        <v>0</v>
      </c>
      <c r="X59" s="9">
        <f>J59*$U59*$B59*0.05</f>
        <v>0</v>
      </c>
      <c r="Y59" s="10">
        <f>K59*$V59*$B59*0.03</f>
        <v>0</v>
      </c>
      <c r="Z59" s="8">
        <f>J59*$T59*$B59*0.07</f>
        <v>0</v>
      </c>
      <c r="AA59" s="9">
        <f>J59*$U59*$B59*0.05</f>
        <v>0</v>
      </c>
      <c r="AB59" s="10">
        <f>J59*$V59*$B59*0.03</f>
        <v>0</v>
      </c>
      <c r="AC59" s="8">
        <f>K59*$T59*$B59*0.07</f>
        <v>0</v>
      </c>
      <c r="AD59" s="13">
        <f>K59*$U59*$B59*0.05</f>
        <v>0</v>
      </c>
      <c r="AE59" s="10">
        <f>K59*$V59*$B59*0.03</f>
        <v>0</v>
      </c>
      <c r="AF59" s="8">
        <f>L59*$T59*$B59*0.07</f>
        <v>0</v>
      </c>
      <c r="AG59" s="9">
        <f>L59*$U59*$B59*0.05</f>
        <v>0</v>
      </c>
      <c r="AH59" s="10">
        <f>L59*$V59*$B59*0.03</f>
        <v>0</v>
      </c>
      <c r="AI59" s="8">
        <f>M59*$T59*$B59*0.07</f>
        <v>0</v>
      </c>
      <c r="AJ59" s="9">
        <f>M59*$U59*$B59*0.05</f>
        <v>0</v>
      </c>
      <c r="AK59" s="10">
        <f>M59*$V59*$B59*0.03</f>
        <v>0</v>
      </c>
      <c r="AL59" s="8">
        <f>N59*$T59*$B59*0.07</f>
        <v>0</v>
      </c>
      <c r="AM59" s="9">
        <f>N59*$U59*$B59*0.05</f>
        <v>0</v>
      </c>
      <c r="AN59" s="10">
        <f>N59*$V59*$B59*0.03</f>
        <v>0</v>
      </c>
      <c r="AO59" s="8">
        <f>O59*$T59*$B59*0.07</f>
        <v>0</v>
      </c>
      <c r="AP59" s="9">
        <f>O59*$U59*$B59*0.05</f>
        <v>0</v>
      </c>
      <c r="AQ59" s="10">
        <f>O59*$V59*$B59*0.03</f>
        <v>0</v>
      </c>
      <c r="AR59" s="8">
        <f>P59*$T59*$B59*0.07</f>
        <v>0</v>
      </c>
      <c r="AS59" s="9">
        <f>P59*$U59*$B59*0.05</f>
        <v>0</v>
      </c>
      <c r="AT59" s="10">
        <f>P59*$V59*$B59*0.03</f>
        <v>0</v>
      </c>
      <c r="AU59" s="8">
        <f>Q59*$T59*$B59*0.07</f>
        <v>0</v>
      </c>
      <c r="AV59" s="9">
        <f>P59*$U59*$B59*0.05</f>
        <v>0</v>
      </c>
      <c r="AW59" s="10">
        <f>Q59*$V59*$B59*0.03</f>
        <v>0</v>
      </c>
      <c r="AX59" s="8">
        <f>Q59*$T59*$B59*0.07</f>
        <v>0</v>
      </c>
      <c r="AY59" s="9">
        <f>Q59*$U59*$B59*0.05</f>
        <v>0</v>
      </c>
      <c r="AZ59" s="10">
        <f>R59*$V59*$B59*0.03</f>
        <v>0</v>
      </c>
      <c r="BA59" s="8">
        <f>S59*$T59*$B59*0.07</f>
        <v>0</v>
      </c>
      <c r="BB59" s="9">
        <f>S59*$U59*$B59*0.05</f>
        <v>0</v>
      </c>
      <c r="BC59" s="10">
        <f>S59*$V59*$B59*0.03</f>
        <v>0</v>
      </c>
    </row>
    <row r="60" spans="1:55" ht="14.25" x14ac:dyDescent="0.2">
      <c r="A60" s="2">
        <v>108</v>
      </c>
      <c r="B60" s="3">
        <v>6059.03</v>
      </c>
      <c r="C60" s="2" t="s">
        <v>10</v>
      </c>
      <c r="D60" s="2" t="s">
        <v>16</v>
      </c>
      <c r="E60" s="2" t="s">
        <v>12</v>
      </c>
      <c r="G60" s="2" t="s">
        <v>13</v>
      </c>
      <c r="H60" s="4">
        <v>44351</v>
      </c>
      <c r="I60">
        <f t="shared" si="1"/>
        <v>0</v>
      </c>
      <c r="J60">
        <f t="shared" si="2"/>
        <v>0</v>
      </c>
      <c r="K60">
        <f t="shared" si="3"/>
        <v>0</v>
      </c>
      <c r="L60">
        <f t="shared" si="4"/>
        <v>1</v>
      </c>
      <c r="M60">
        <f t="shared" si="5"/>
        <v>0</v>
      </c>
      <c r="N60">
        <f t="shared" si="6"/>
        <v>0</v>
      </c>
      <c r="O60">
        <f t="shared" si="7"/>
        <v>0</v>
      </c>
      <c r="P60">
        <f t="shared" si="8"/>
        <v>0</v>
      </c>
      <c r="Q60">
        <f t="shared" si="9"/>
        <v>0</v>
      </c>
      <c r="R60">
        <f t="shared" si="10"/>
        <v>0</v>
      </c>
      <c r="S60">
        <f t="shared" si="11"/>
        <v>0</v>
      </c>
      <c r="T60" s="8">
        <f>IF(AND(C60=$C$4,E60=$E$4,MONTH(H60)&gt;=7),1,0)</f>
        <v>0</v>
      </c>
      <c r="U60" s="9">
        <f>IF(AND(B60&gt;10000,C60&lt;&gt;$C$128,MONTH(H60)&gt;=7),1,0)</f>
        <v>0</v>
      </c>
      <c r="V60" s="10">
        <f>IF(AND(B60&lt;10000,C60&lt;&gt;$C$128,MONTH(H60)&gt;=7,T60=0),1,0)</f>
        <v>0</v>
      </c>
      <c r="W60" s="8">
        <f>I60*$T60*$B60*0.07</f>
        <v>0</v>
      </c>
      <c r="X60" s="9">
        <f>J60*$U60*$B60*0.05</f>
        <v>0</v>
      </c>
      <c r="Y60" s="10">
        <f>K60*$V60*$B60*0.03</f>
        <v>0</v>
      </c>
      <c r="Z60" s="8">
        <f>J60*$T60*$B60*0.07</f>
        <v>0</v>
      </c>
      <c r="AA60" s="9">
        <f>J60*$U60*$B60*0.05</f>
        <v>0</v>
      </c>
      <c r="AB60" s="10">
        <f>J60*$V60*$B60*0.03</f>
        <v>0</v>
      </c>
      <c r="AC60" s="8">
        <f>K60*$T60*$B60*0.07</f>
        <v>0</v>
      </c>
      <c r="AD60" s="13">
        <f>K60*$U60*$B60*0.05</f>
        <v>0</v>
      </c>
      <c r="AE60" s="10">
        <f>K60*$V60*$B60*0.03</f>
        <v>0</v>
      </c>
      <c r="AF60" s="8">
        <f>L60*$T60*$B60*0.07</f>
        <v>0</v>
      </c>
      <c r="AG60" s="9">
        <f>L60*$U60*$B60*0.05</f>
        <v>0</v>
      </c>
      <c r="AH60" s="10">
        <f>L60*$V60*$B60*0.03</f>
        <v>0</v>
      </c>
      <c r="AI60" s="8">
        <f>M60*$T60*$B60*0.07</f>
        <v>0</v>
      </c>
      <c r="AJ60" s="9">
        <f>M60*$U60*$B60*0.05</f>
        <v>0</v>
      </c>
      <c r="AK60" s="10">
        <f>M60*$V60*$B60*0.03</f>
        <v>0</v>
      </c>
      <c r="AL60" s="8">
        <f>N60*$T60*$B60*0.07</f>
        <v>0</v>
      </c>
      <c r="AM60" s="9">
        <f>N60*$U60*$B60*0.05</f>
        <v>0</v>
      </c>
      <c r="AN60" s="10">
        <f>N60*$V60*$B60*0.03</f>
        <v>0</v>
      </c>
      <c r="AO60" s="8">
        <f>O60*$T60*$B60*0.07</f>
        <v>0</v>
      </c>
      <c r="AP60" s="9">
        <f>O60*$U60*$B60*0.05</f>
        <v>0</v>
      </c>
      <c r="AQ60" s="10">
        <f>O60*$V60*$B60*0.03</f>
        <v>0</v>
      </c>
      <c r="AR60" s="8">
        <f>P60*$T60*$B60*0.07</f>
        <v>0</v>
      </c>
      <c r="AS60" s="9">
        <f>P60*$U60*$B60*0.05</f>
        <v>0</v>
      </c>
      <c r="AT60" s="10">
        <f>P60*$V60*$B60*0.03</f>
        <v>0</v>
      </c>
      <c r="AU60" s="8">
        <f>Q60*$T60*$B60*0.07</f>
        <v>0</v>
      </c>
      <c r="AV60" s="9">
        <f>P60*$U60*$B60*0.05</f>
        <v>0</v>
      </c>
      <c r="AW60" s="10">
        <f>Q60*$V60*$B60*0.03</f>
        <v>0</v>
      </c>
      <c r="AX60" s="8">
        <f>Q60*$T60*$B60*0.07</f>
        <v>0</v>
      </c>
      <c r="AY60" s="9">
        <f>Q60*$U60*$B60*0.05</f>
        <v>0</v>
      </c>
      <c r="AZ60" s="10">
        <f>R60*$V60*$B60*0.03</f>
        <v>0</v>
      </c>
      <c r="BA60" s="8">
        <f>S60*$T60*$B60*0.07</f>
        <v>0</v>
      </c>
      <c r="BB60" s="9">
        <f>S60*$U60*$B60*0.05</f>
        <v>0</v>
      </c>
      <c r="BC60" s="10">
        <f>S60*$V60*$B60*0.03</f>
        <v>0</v>
      </c>
    </row>
    <row r="61" spans="1:55" ht="14.25" x14ac:dyDescent="0.2">
      <c r="A61" s="2">
        <v>109</v>
      </c>
      <c r="B61" s="3">
        <v>8853.7000000000007</v>
      </c>
      <c r="C61" s="2" t="s">
        <v>10</v>
      </c>
      <c r="D61" s="2" t="s">
        <v>11</v>
      </c>
      <c r="E61" s="2" t="s">
        <v>15</v>
      </c>
      <c r="G61" s="2" t="s">
        <v>13</v>
      </c>
      <c r="H61" s="4">
        <v>44354</v>
      </c>
      <c r="I61">
        <f t="shared" si="1"/>
        <v>0</v>
      </c>
      <c r="J61">
        <f t="shared" si="2"/>
        <v>0</v>
      </c>
      <c r="K61">
        <f t="shared" si="3"/>
        <v>0</v>
      </c>
      <c r="L61">
        <f t="shared" si="4"/>
        <v>0</v>
      </c>
      <c r="M61">
        <f t="shared" si="5"/>
        <v>0</v>
      </c>
      <c r="N61">
        <f t="shared" si="6"/>
        <v>1</v>
      </c>
      <c r="O61">
        <f t="shared" si="7"/>
        <v>0</v>
      </c>
      <c r="P61">
        <f t="shared" si="8"/>
        <v>0</v>
      </c>
      <c r="Q61">
        <f t="shared" si="9"/>
        <v>0</v>
      </c>
      <c r="R61">
        <f t="shared" si="10"/>
        <v>0</v>
      </c>
      <c r="S61">
        <f t="shared" si="11"/>
        <v>0</v>
      </c>
      <c r="T61" s="8">
        <f>IF(AND(C61=$C$4,E61=$E$4,MONTH(H61)&gt;=7),1,0)</f>
        <v>0</v>
      </c>
      <c r="U61" s="9">
        <f>IF(AND(B61&gt;10000,C61&lt;&gt;$C$128,MONTH(H61)&gt;=7),1,0)</f>
        <v>0</v>
      </c>
      <c r="V61" s="10">
        <f>IF(AND(B61&lt;10000,C61&lt;&gt;$C$128,MONTH(H61)&gt;=7,T61=0),1,0)</f>
        <v>0</v>
      </c>
      <c r="W61" s="8">
        <f>I61*$T61*$B61*0.07</f>
        <v>0</v>
      </c>
      <c r="X61" s="9">
        <f>J61*$U61*$B61*0.05</f>
        <v>0</v>
      </c>
      <c r="Y61" s="10">
        <f>K61*$V61*$B61*0.03</f>
        <v>0</v>
      </c>
      <c r="Z61" s="8">
        <f>J61*$T61*$B61*0.07</f>
        <v>0</v>
      </c>
      <c r="AA61" s="9">
        <f>J61*$U61*$B61*0.05</f>
        <v>0</v>
      </c>
      <c r="AB61" s="10">
        <f>J61*$V61*$B61*0.03</f>
        <v>0</v>
      </c>
      <c r="AC61" s="8">
        <f>K61*$T61*$B61*0.07</f>
        <v>0</v>
      </c>
      <c r="AD61" s="13">
        <f>K61*$U61*$B61*0.05</f>
        <v>0</v>
      </c>
      <c r="AE61" s="10">
        <f>K61*$V61*$B61*0.03</f>
        <v>0</v>
      </c>
      <c r="AF61" s="8">
        <f>L61*$T61*$B61*0.07</f>
        <v>0</v>
      </c>
      <c r="AG61" s="9">
        <f>L61*$U61*$B61*0.05</f>
        <v>0</v>
      </c>
      <c r="AH61" s="10">
        <f>L61*$V61*$B61*0.03</f>
        <v>0</v>
      </c>
      <c r="AI61" s="8">
        <f>M61*$T61*$B61*0.07</f>
        <v>0</v>
      </c>
      <c r="AJ61" s="9">
        <f>M61*$U61*$B61*0.05</f>
        <v>0</v>
      </c>
      <c r="AK61" s="10">
        <f>M61*$V61*$B61*0.03</f>
        <v>0</v>
      </c>
      <c r="AL61" s="8">
        <f>N61*$T61*$B61*0.07</f>
        <v>0</v>
      </c>
      <c r="AM61" s="9">
        <f>N61*$U61*$B61*0.05</f>
        <v>0</v>
      </c>
      <c r="AN61" s="10">
        <f>N61*$V61*$B61*0.03</f>
        <v>0</v>
      </c>
      <c r="AO61" s="8">
        <f>O61*$T61*$B61*0.07</f>
        <v>0</v>
      </c>
      <c r="AP61" s="9">
        <f>O61*$U61*$B61*0.05</f>
        <v>0</v>
      </c>
      <c r="AQ61" s="10">
        <f>O61*$V61*$B61*0.03</f>
        <v>0</v>
      </c>
      <c r="AR61" s="8">
        <f>P61*$T61*$B61*0.07</f>
        <v>0</v>
      </c>
      <c r="AS61" s="9">
        <f>P61*$U61*$B61*0.05</f>
        <v>0</v>
      </c>
      <c r="AT61" s="10">
        <f>P61*$V61*$B61*0.03</f>
        <v>0</v>
      </c>
      <c r="AU61" s="8">
        <f>Q61*$T61*$B61*0.07</f>
        <v>0</v>
      </c>
      <c r="AV61" s="9">
        <f>P61*$U61*$B61*0.05</f>
        <v>0</v>
      </c>
      <c r="AW61" s="10">
        <f>Q61*$V61*$B61*0.03</f>
        <v>0</v>
      </c>
      <c r="AX61" s="8">
        <f>Q61*$T61*$B61*0.07</f>
        <v>0</v>
      </c>
      <c r="AY61" s="9">
        <f>Q61*$U61*$B61*0.05</f>
        <v>0</v>
      </c>
      <c r="AZ61" s="10">
        <f>R61*$V61*$B61*0.03</f>
        <v>0</v>
      </c>
      <c r="BA61" s="8">
        <f>S61*$T61*$B61*0.07</f>
        <v>0</v>
      </c>
      <c r="BB61" s="9">
        <f>S61*$U61*$B61*0.05</f>
        <v>0</v>
      </c>
      <c r="BC61" s="10">
        <f>S61*$V61*$B61*0.03</f>
        <v>0</v>
      </c>
    </row>
    <row r="62" spans="1:55" ht="14.25" x14ac:dyDescent="0.2">
      <c r="A62" s="2">
        <v>111</v>
      </c>
      <c r="B62" s="3">
        <v>13403.7</v>
      </c>
      <c r="C62" s="2" t="s">
        <v>10</v>
      </c>
      <c r="D62" s="2" t="s">
        <v>20</v>
      </c>
      <c r="E62" s="2" t="s">
        <v>15</v>
      </c>
      <c r="G62" s="2" t="s">
        <v>13</v>
      </c>
      <c r="H62" s="4">
        <v>44365</v>
      </c>
      <c r="I62">
        <f t="shared" si="1"/>
        <v>0</v>
      </c>
      <c r="J62">
        <f t="shared" si="2"/>
        <v>0</v>
      </c>
      <c r="K62">
        <f t="shared" si="3"/>
        <v>0</v>
      </c>
      <c r="L62">
        <f t="shared" si="4"/>
        <v>0</v>
      </c>
      <c r="M62">
        <f t="shared" si="5"/>
        <v>0</v>
      </c>
      <c r="N62">
        <f t="shared" si="6"/>
        <v>0</v>
      </c>
      <c r="O62">
        <f t="shared" si="7"/>
        <v>0</v>
      </c>
      <c r="P62">
        <f t="shared" si="8"/>
        <v>0</v>
      </c>
      <c r="Q62">
        <f t="shared" si="9"/>
        <v>1</v>
      </c>
      <c r="R62">
        <f t="shared" si="10"/>
        <v>0</v>
      </c>
      <c r="S62">
        <f t="shared" si="11"/>
        <v>0</v>
      </c>
      <c r="T62" s="8">
        <f>IF(AND(C62=$C$4,E62=$E$4,MONTH(H62)&gt;=7),1,0)</f>
        <v>0</v>
      </c>
      <c r="U62" s="9">
        <f>IF(AND(B62&gt;10000,C62&lt;&gt;$C$128,MONTH(H62)&gt;=7),1,0)</f>
        <v>0</v>
      </c>
      <c r="V62" s="10">
        <f>IF(AND(B62&lt;10000,C62&lt;&gt;$C$128,MONTH(H62)&gt;=7,T62=0),1,0)</f>
        <v>0</v>
      </c>
      <c r="W62" s="8">
        <f>I62*$T62*$B62*0.07</f>
        <v>0</v>
      </c>
      <c r="X62" s="9">
        <f>J62*$U62*$B62*0.05</f>
        <v>0</v>
      </c>
      <c r="Y62" s="10">
        <f>K62*$V62*$B62*0.03</f>
        <v>0</v>
      </c>
      <c r="Z62" s="8">
        <f>J62*$T62*$B62*0.07</f>
        <v>0</v>
      </c>
      <c r="AA62" s="9">
        <f>J62*$U62*$B62*0.05</f>
        <v>0</v>
      </c>
      <c r="AB62" s="10">
        <f>J62*$V62*$B62*0.03</f>
        <v>0</v>
      </c>
      <c r="AC62" s="8">
        <f>K62*$T62*$B62*0.07</f>
        <v>0</v>
      </c>
      <c r="AD62" s="13">
        <f>K62*$U62*$B62*0.05</f>
        <v>0</v>
      </c>
      <c r="AE62" s="10">
        <f>K62*$V62*$B62*0.03</f>
        <v>0</v>
      </c>
      <c r="AF62" s="8">
        <f>L62*$T62*$B62*0.07</f>
        <v>0</v>
      </c>
      <c r="AG62" s="9">
        <f>L62*$U62*$B62*0.05</f>
        <v>0</v>
      </c>
      <c r="AH62" s="10">
        <f>L62*$V62*$B62*0.03</f>
        <v>0</v>
      </c>
      <c r="AI62" s="8">
        <f>M62*$T62*$B62*0.07</f>
        <v>0</v>
      </c>
      <c r="AJ62" s="9">
        <f>M62*$U62*$B62*0.05</f>
        <v>0</v>
      </c>
      <c r="AK62" s="10">
        <f>M62*$V62*$B62*0.03</f>
        <v>0</v>
      </c>
      <c r="AL62" s="8">
        <f>N62*$T62*$B62*0.07</f>
        <v>0</v>
      </c>
      <c r="AM62" s="9">
        <f>N62*$U62*$B62*0.05</f>
        <v>0</v>
      </c>
      <c r="AN62" s="10">
        <f>N62*$V62*$B62*0.03</f>
        <v>0</v>
      </c>
      <c r="AO62" s="8">
        <f>O62*$T62*$B62*0.07</f>
        <v>0</v>
      </c>
      <c r="AP62" s="9">
        <f>O62*$U62*$B62*0.05</f>
        <v>0</v>
      </c>
      <c r="AQ62" s="10">
        <f>O62*$V62*$B62*0.03</f>
        <v>0</v>
      </c>
      <c r="AR62" s="8">
        <f>P62*$T62*$B62*0.07</f>
        <v>0</v>
      </c>
      <c r="AS62" s="9">
        <f>P62*$U62*$B62*0.05</f>
        <v>0</v>
      </c>
      <c r="AT62" s="10">
        <f>P62*$V62*$B62*0.03</f>
        <v>0</v>
      </c>
      <c r="AU62" s="8">
        <f>Q62*$T62*$B62*0.07</f>
        <v>0</v>
      </c>
      <c r="AV62" s="9">
        <f>P62*$U62*$B62*0.05</f>
        <v>0</v>
      </c>
      <c r="AW62" s="10">
        <f>Q62*$V62*$B62*0.03</f>
        <v>0</v>
      </c>
      <c r="AX62" s="8">
        <f>Q62*$T62*$B62*0.07</f>
        <v>0</v>
      </c>
      <c r="AY62" s="9">
        <f>Q62*$U62*$B62*0.05</f>
        <v>0</v>
      </c>
      <c r="AZ62" s="10">
        <f>R62*$V62*$B62*0.03</f>
        <v>0</v>
      </c>
      <c r="BA62" s="8">
        <f>S62*$T62*$B62*0.07</f>
        <v>0</v>
      </c>
      <c r="BB62" s="9">
        <f>S62*$U62*$B62*0.05</f>
        <v>0</v>
      </c>
      <c r="BC62" s="10">
        <f>S62*$V62*$B62*0.03</f>
        <v>0</v>
      </c>
    </row>
    <row r="63" spans="1:55" ht="14.25" x14ac:dyDescent="0.2">
      <c r="A63" s="2">
        <v>112</v>
      </c>
      <c r="B63" s="3">
        <v>18773.7</v>
      </c>
      <c r="C63" s="2" t="s">
        <v>10</v>
      </c>
      <c r="D63" s="2" t="s">
        <v>14</v>
      </c>
      <c r="E63" s="2" t="s">
        <v>15</v>
      </c>
      <c r="G63" s="2" t="s">
        <v>13</v>
      </c>
      <c r="H63" s="4">
        <v>44389</v>
      </c>
      <c r="I63">
        <f t="shared" si="1"/>
        <v>0</v>
      </c>
      <c r="J63">
        <f t="shared" si="2"/>
        <v>0</v>
      </c>
      <c r="K63">
        <f t="shared" si="3"/>
        <v>1</v>
      </c>
      <c r="L63">
        <f t="shared" si="4"/>
        <v>0</v>
      </c>
      <c r="M63">
        <f t="shared" si="5"/>
        <v>0</v>
      </c>
      <c r="N63">
        <f t="shared" si="6"/>
        <v>0</v>
      </c>
      <c r="O63">
        <f t="shared" si="7"/>
        <v>0</v>
      </c>
      <c r="P63">
        <f t="shared" si="8"/>
        <v>0</v>
      </c>
      <c r="Q63">
        <f t="shared" si="9"/>
        <v>0</v>
      </c>
      <c r="R63">
        <f t="shared" si="10"/>
        <v>0</v>
      </c>
      <c r="S63">
        <f t="shared" si="11"/>
        <v>0</v>
      </c>
      <c r="T63" s="8">
        <f>IF(AND(C63=$C$4,E63=$E$4,MONTH(H63)&gt;=7),1,0)</f>
        <v>0</v>
      </c>
      <c r="U63" s="9">
        <f>IF(AND(B63&gt;10000,C63&lt;&gt;$C$128,MONTH(H63)&gt;=7),1,0)</f>
        <v>1</v>
      </c>
      <c r="V63" s="10">
        <f>IF(AND(B63&lt;10000,C63&lt;&gt;$C$128,MONTH(H63)&gt;=7,T63=0),1,0)</f>
        <v>0</v>
      </c>
      <c r="W63" s="8">
        <f>I63*$T63*$B63*0.07</f>
        <v>0</v>
      </c>
      <c r="X63" s="9">
        <f>J63*$U63*$B63*0.05</f>
        <v>0</v>
      </c>
      <c r="Y63" s="10">
        <f>K63*$V63*$B63*0.03</f>
        <v>0</v>
      </c>
      <c r="Z63" s="8">
        <f>J63*$T63*$B63*0.07</f>
        <v>0</v>
      </c>
      <c r="AA63" s="9">
        <f>J63*$U63*$B63*0.05</f>
        <v>0</v>
      </c>
      <c r="AB63" s="10">
        <f>J63*$V63*$B63*0.03</f>
        <v>0</v>
      </c>
      <c r="AC63" s="8">
        <f>K63*$T63*$B63*0.07</f>
        <v>0</v>
      </c>
      <c r="AD63" s="13">
        <f>K63*$U63*$B63*0.05</f>
        <v>938.68500000000006</v>
      </c>
      <c r="AE63" s="10">
        <f>K63*$V63*$B63*0.03</f>
        <v>0</v>
      </c>
      <c r="AF63" s="8">
        <f>L63*$T63*$B63*0.07</f>
        <v>0</v>
      </c>
      <c r="AG63" s="9">
        <f>L63*$U63*$B63*0.05</f>
        <v>0</v>
      </c>
      <c r="AH63" s="10">
        <f>L63*$V63*$B63*0.03</f>
        <v>0</v>
      </c>
      <c r="AI63" s="8">
        <f>M63*$T63*$B63*0.07</f>
        <v>0</v>
      </c>
      <c r="AJ63" s="9">
        <f>M63*$U63*$B63*0.05</f>
        <v>0</v>
      </c>
      <c r="AK63" s="10">
        <f>M63*$V63*$B63*0.03</f>
        <v>0</v>
      </c>
      <c r="AL63" s="8">
        <f>N63*$T63*$B63*0.07</f>
        <v>0</v>
      </c>
      <c r="AM63" s="9">
        <f>N63*$U63*$B63*0.05</f>
        <v>0</v>
      </c>
      <c r="AN63" s="10">
        <f>N63*$V63*$B63*0.03</f>
        <v>0</v>
      </c>
      <c r="AO63" s="8">
        <f>O63*$T63*$B63*0.07</f>
        <v>0</v>
      </c>
      <c r="AP63" s="9">
        <f>O63*$U63*$B63*0.05</f>
        <v>0</v>
      </c>
      <c r="AQ63" s="10">
        <f>O63*$V63*$B63*0.03</f>
        <v>0</v>
      </c>
      <c r="AR63" s="8">
        <f>P63*$T63*$B63*0.07</f>
        <v>0</v>
      </c>
      <c r="AS63" s="9">
        <f>P63*$U63*$B63*0.05</f>
        <v>0</v>
      </c>
      <c r="AT63" s="10">
        <f>P63*$V63*$B63*0.03</f>
        <v>0</v>
      </c>
      <c r="AU63" s="8">
        <f>Q63*$T63*$B63*0.07</f>
        <v>0</v>
      </c>
      <c r="AV63" s="9">
        <f>P63*$U63*$B63*0.05</f>
        <v>0</v>
      </c>
      <c r="AW63" s="10">
        <f>Q63*$V63*$B63*0.03</f>
        <v>0</v>
      </c>
      <c r="AX63" s="8">
        <f>Q63*$T63*$B63*0.07</f>
        <v>0</v>
      </c>
      <c r="AY63" s="9">
        <f>Q63*$U63*$B63*0.05</f>
        <v>0</v>
      </c>
      <c r="AZ63" s="10">
        <f>R63*$V63*$B63*0.03</f>
        <v>0</v>
      </c>
      <c r="BA63" s="8">
        <f>S63*$T63*$B63*0.07</f>
        <v>0</v>
      </c>
      <c r="BB63" s="9">
        <f>S63*$U63*$B63*0.05</f>
        <v>0</v>
      </c>
      <c r="BC63" s="10">
        <f>S63*$V63*$B63*0.03</f>
        <v>0</v>
      </c>
    </row>
    <row r="64" spans="1:55" ht="14.25" x14ac:dyDescent="0.2">
      <c r="A64" s="2">
        <v>114</v>
      </c>
      <c r="B64" s="3">
        <v>2126.9</v>
      </c>
      <c r="C64" s="2" t="s">
        <v>10</v>
      </c>
      <c r="D64" s="2" t="s">
        <v>17</v>
      </c>
      <c r="E64" s="2" t="s">
        <v>15</v>
      </c>
      <c r="G64" s="2" t="s">
        <v>13</v>
      </c>
      <c r="H64" s="4">
        <v>44365</v>
      </c>
      <c r="I64">
        <f t="shared" si="1"/>
        <v>1</v>
      </c>
      <c r="J64">
        <f t="shared" si="2"/>
        <v>0</v>
      </c>
      <c r="K64">
        <f t="shared" si="3"/>
        <v>0</v>
      </c>
      <c r="L64">
        <f t="shared" si="4"/>
        <v>0</v>
      </c>
      <c r="M64">
        <f t="shared" si="5"/>
        <v>0</v>
      </c>
      <c r="N64">
        <f t="shared" si="6"/>
        <v>0</v>
      </c>
      <c r="O64">
        <f t="shared" si="7"/>
        <v>0</v>
      </c>
      <c r="P64">
        <f t="shared" si="8"/>
        <v>0</v>
      </c>
      <c r="Q64">
        <f t="shared" si="9"/>
        <v>0</v>
      </c>
      <c r="R64">
        <f t="shared" si="10"/>
        <v>0</v>
      </c>
      <c r="S64">
        <f t="shared" si="11"/>
        <v>0</v>
      </c>
      <c r="T64" s="8">
        <f>IF(AND(C64=$C$4,E64=$E$4,MONTH(H64)&gt;=7),1,0)</f>
        <v>0</v>
      </c>
      <c r="U64" s="9">
        <f>IF(AND(B64&gt;10000,C64&lt;&gt;$C$128,MONTH(H64)&gt;=7),1,0)</f>
        <v>0</v>
      </c>
      <c r="V64" s="10">
        <f>IF(AND(B64&lt;10000,C64&lt;&gt;$C$128,MONTH(H64)&gt;=7,T64=0),1,0)</f>
        <v>0</v>
      </c>
      <c r="W64" s="8">
        <f>I64*$T64*$B64*0.07</f>
        <v>0</v>
      </c>
      <c r="X64" s="9">
        <f>J64*$U64*$B64*0.05</f>
        <v>0</v>
      </c>
      <c r="Y64" s="10">
        <f>K64*$V64*$B64*0.03</f>
        <v>0</v>
      </c>
      <c r="Z64" s="8">
        <f>J64*$T64*$B64*0.07</f>
        <v>0</v>
      </c>
      <c r="AA64" s="9">
        <f>J64*$U64*$B64*0.05</f>
        <v>0</v>
      </c>
      <c r="AB64" s="10">
        <f>J64*$V64*$B64*0.03</f>
        <v>0</v>
      </c>
      <c r="AC64" s="8">
        <f>K64*$T64*$B64*0.07</f>
        <v>0</v>
      </c>
      <c r="AD64" s="13">
        <f>K64*$U64*$B64*0.05</f>
        <v>0</v>
      </c>
      <c r="AE64" s="10">
        <f>K64*$V64*$B64*0.03</f>
        <v>0</v>
      </c>
      <c r="AF64" s="8">
        <f>L64*$T64*$B64*0.07</f>
        <v>0</v>
      </c>
      <c r="AG64" s="9">
        <f>L64*$U64*$B64*0.05</f>
        <v>0</v>
      </c>
      <c r="AH64" s="10">
        <f>L64*$V64*$B64*0.03</f>
        <v>0</v>
      </c>
      <c r="AI64" s="8">
        <f>M64*$T64*$B64*0.07</f>
        <v>0</v>
      </c>
      <c r="AJ64" s="9">
        <f>M64*$U64*$B64*0.05</f>
        <v>0</v>
      </c>
      <c r="AK64" s="10">
        <f>M64*$V64*$B64*0.03</f>
        <v>0</v>
      </c>
      <c r="AL64" s="8">
        <f>N64*$T64*$B64*0.07</f>
        <v>0</v>
      </c>
      <c r="AM64" s="9">
        <f>N64*$U64*$B64*0.05</f>
        <v>0</v>
      </c>
      <c r="AN64" s="10">
        <f>N64*$V64*$B64*0.03</f>
        <v>0</v>
      </c>
      <c r="AO64" s="8">
        <f>O64*$T64*$B64*0.07</f>
        <v>0</v>
      </c>
      <c r="AP64" s="9">
        <f>O64*$U64*$B64*0.05</f>
        <v>0</v>
      </c>
      <c r="AQ64" s="10">
        <f>O64*$V64*$B64*0.03</f>
        <v>0</v>
      </c>
      <c r="AR64" s="8">
        <f>P64*$T64*$B64*0.07</f>
        <v>0</v>
      </c>
      <c r="AS64" s="9">
        <f>P64*$U64*$B64*0.05</f>
        <v>0</v>
      </c>
      <c r="AT64" s="10">
        <f>P64*$V64*$B64*0.03</f>
        <v>0</v>
      </c>
      <c r="AU64" s="8">
        <f>Q64*$T64*$B64*0.07</f>
        <v>0</v>
      </c>
      <c r="AV64" s="9">
        <f>P64*$U64*$B64*0.05</f>
        <v>0</v>
      </c>
      <c r="AW64" s="10">
        <f>Q64*$V64*$B64*0.03</f>
        <v>0</v>
      </c>
      <c r="AX64" s="8">
        <f>Q64*$T64*$B64*0.07</f>
        <v>0</v>
      </c>
      <c r="AY64" s="9">
        <f>Q64*$U64*$B64*0.05</f>
        <v>0</v>
      </c>
      <c r="AZ64" s="10">
        <f>R64*$V64*$B64*0.03</f>
        <v>0</v>
      </c>
      <c r="BA64" s="8">
        <f>S64*$T64*$B64*0.07</f>
        <v>0</v>
      </c>
      <c r="BB64" s="9">
        <f>S64*$U64*$B64*0.05</f>
        <v>0</v>
      </c>
      <c r="BC64" s="10">
        <f>S64*$V64*$B64*0.03</f>
        <v>0</v>
      </c>
    </row>
    <row r="65" spans="1:55" ht="14.25" x14ac:dyDescent="0.2">
      <c r="A65" s="2">
        <v>115</v>
      </c>
      <c r="B65" s="3">
        <v>1141.8</v>
      </c>
      <c r="C65" s="2" t="s">
        <v>10</v>
      </c>
      <c r="D65" s="2" t="s">
        <v>17</v>
      </c>
      <c r="E65" s="2" t="s">
        <v>15</v>
      </c>
      <c r="G65" s="2" t="s">
        <v>13</v>
      </c>
      <c r="H65" s="4">
        <v>44365</v>
      </c>
      <c r="I65">
        <f t="shared" si="1"/>
        <v>1</v>
      </c>
      <c r="J65">
        <f t="shared" si="2"/>
        <v>0</v>
      </c>
      <c r="K65">
        <f t="shared" si="3"/>
        <v>0</v>
      </c>
      <c r="L65">
        <f t="shared" si="4"/>
        <v>0</v>
      </c>
      <c r="M65">
        <f t="shared" si="5"/>
        <v>0</v>
      </c>
      <c r="N65">
        <f t="shared" si="6"/>
        <v>0</v>
      </c>
      <c r="O65">
        <f t="shared" si="7"/>
        <v>0</v>
      </c>
      <c r="P65">
        <f t="shared" si="8"/>
        <v>0</v>
      </c>
      <c r="Q65">
        <f t="shared" si="9"/>
        <v>0</v>
      </c>
      <c r="R65">
        <f t="shared" si="10"/>
        <v>0</v>
      </c>
      <c r="S65">
        <f t="shared" si="11"/>
        <v>0</v>
      </c>
      <c r="T65" s="8">
        <f>IF(AND(C65=$C$4,E65=$E$4,MONTH(H65)&gt;=7),1,0)</f>
        <v>0</v>
      </c>
      <c r="U65" s="9">
        <f>IF(AND(B65&gt;10000,C65&lt;&gt;$C$128,MONTH(H65)&gt;=7),1,0)</f>
        <v>0</v>
      </c>
      <c r="V65" s="10">
        <f>IF(AND(B65&lt;10000,C65&lt;&gt;$C$128,MONTH(H65)&gt;=7,T65=0),1,0)</f>
        <v>0</v>
      </c>
      <c r="W65" s="8">
        <f>I65*$T65*$B65*0.07</f>
        <v>0</v>
      </c>
      <c r="X65" s="9">
        <f>J65*$U65*$B65*0.05</f>
        <v>0</v>
      </c>
      <c r="Y65" s="10">
        <f>K65*$V65*$B65*0.03</f>
        <v>0</v>
      </c>
      <c r="Z65" s="8">
        <f>J65*$T65*$B65*0.07</f>
        <v>0</v>
      </c>
      <c r="AA65" s="9">
        <f>J65*$U65*$B65*0.05</f>
        <v>0</v>
      </c>
      <c r="AB65" s="10">
        <f>J65*$V65*$B65*0.03</f>
        <v>0</v>
      </c>
      <c r="AC65" s="8">
        <f>K65*$T65*$B65*0.07</f>
        <v>0</v>
      </c>
      <c r="AD65" s="13">
        <f>K65*$U65*$B65*0.05</f>
        <v>0</v>
      </c>
      <c r="AE65" s="10">
        <f>K65*$V65*$B65*0.03</f>
        <v>0</v>
      </c>
      <c r="AF65" s="8">
        <f>L65*$T65*$B65*0.07</f>
        <v>0</v>
      </c>
      <c r="AG65" s="9">
        <f>L65*$U65*$B65*0.05</f>
        <v>0</v>
      </c>
      <c r="AH65" s="10">
        <f>L65*$V65*$B65*0.03</f>
        <v>0</v>
      </c>
      <c r="AI65" s="8">
        <f>M65*$T65*$B65*0.07</f>
        <v>0</v>
      </c>
      <c r="AJ65" s="9">
        <f>M65*$U65*$B65*0.05</f>
        <v>0</v>
      </c>
      <c r="AK65" s="10">
        <f>M65*$V65*$B65*0.03</f>
        <v>0</v>
      </c>
      <c r="AL65" s="8">
        <f>N65*$T65*$B65*0.07</f>
        <v>0</v>
      </c>
      <c r="AM65" s="9">
        <f>N65*$U65*$B65*0.05</f>
        <v>0</v>
      </c>
      <c r="AN65" s="10">
        <f>N65*$V65*$B65*0.03</f>
        <v>0</v>
      </c>
      <c r="AO65" s="8">
        <f>O65*$T65*$B65*0.07</f>
        <v>0</v>
      </c>
      <c r="AP65" s="9">
        <f>O65*$U65*$B65*0.05</f>
        <v>0</v>
      </c>
      <c r="AQ65" s="10">
        <f>O65*$V65*$B65*0.03</f>
        <v>0</v>
      </c>
      <c r="AR65" s="8">
        <f>P65*$T65*$B65*0.07</f>
        <v>0</v>
      </c>
      <c r="AS65" s="9">
        <f>P65*$U65*$B65*0.05</f>
        <v>0</v>
      </c>
      <c r="AT65" s="10">
        <f>P65*$V65*$B65*0.03</f>
        <v>0</v>
      </c>
      <c r="AU65" s="8">
        <f>Q65*$T65*$B65*0.07</f>
        <v>0</v>
      </c>
      <c r="AV65" s="9">
        <f>P65*$U65*$B65*0.05</f>
        <v>0</v>
      </c>
      <c r="AW65" s="10">
        <f>Q65*$V65*$B65*0.03</f>
        <v>0</v>
      </c>
      <c r="AX65" s="8">
        <f>Q65*$T65*$B65*0.07</f>
        <v>0</v>
      </c>
      <c r="AY65" s="9">
        <f>Q65*$U65*$B65*0.05</f>
        <v>0</v>
      </c>
      <c r="AZ65" s="10">
        <f>R65*$V65*$B65*0.03</f>
        <v>0</v>
      </c>
      <c r="BA65" s="8">
        <f>S65*$T65*$B65*0.07</f>
        <v>0</v>
      </c>
      <c r="BB65" s="9">
        <f>S65*$U65*$B65*0.05</f>
        <v>0</v>
      </c>
      <c r="BC65" s="10">
        <f>S65*$V65*$B65*0.03</f>
        <v>0</v>
      </c>
    </row>
    <row r="66" spans="1:55" ht="14.25" x14ac:dyDescent="0.2">
      <c r="A66" s="2">
        <v>119</v>
      </c>
      <c r="B66" s="3">
        <v>5440.05</v>
      </c>
      <c r="C66" s="2" t="s">
        <v>10</v>
      </c>
      <c r="D66" s="2" t="s">
        <v>16</v>
      </c>
      <c r="E66" s="2" t="s">
        <v>15</v>
      </c>
      <c r="G66" s="2" t="s">
        <v>13</v>
      </c>
      <c r="H66" s="4">
        <v>44357</v>
      </c>
      <c r="I66">
        <f t="shared" si="1"/>
        <v>0</v>
      </c>
      <c r="J66">
        <f t="shared" si="2"/>
        <v>0</v>
      </c>
      <c r="K66">
        <f t="shared" si="3"/>
        <v>0</v>
      </c>
      <c r="L66">
        <f t="shared" si="4"/>
        <v>1</v>
      </c>
      <c r="M66">
        <f t="shared" si="5"/>
        <v>0</v>
      </c>
      <c r="N66">
        <f t="shared" si="6"/>
        <v>0</v>
      </c>
      <c r="O66">
        <f t="shared" si="7"/>
        <v>0</v>
      </c>
      <c r="P66">
        <f t="shared" si="8"/>
        <v>0</v>
      </c>
      <c r="Q66">
        <f t="shared" si="9"/>
        <v>0</v>
      </c>
      <c r="R66">
        <f t="shared" si="10"/>
        <v>0</v>
      </c>
      <c r="S66">
        <f t="shared" si="11"/>
        <v>0</v>
      </c>
      <c r="T66" s="8">
        <f>IF(AND(C66=$C$4,E66=$E$4,MONTH(H66)&gt;=7),1,0)</f>
        <v>0</v>
      </c>
      <c r="U66" s="9">
        <f>IF(AND(B66&gt;10000,C66&lt;&gt;$C$128,MONTH(H66)&gt;=7),1,0)</f>
        <v>0</v>
      </c>
      <c r="V66" s="10">
        <f>IF(AND(B66&lt;10000,C66&lt;&gt;$C$128,MONTH(H66)&gt;=7,T66=0),1,0)</f>
        <v>0</v>
      </c>
      <c r="W66" s="8">
        <f>I66*$T66*$B66*0.07</f>
        <v>0</v>
      </c>
      <c r="X66" s="9">
        <f>J66*$U66*$B66*0.05</f>
        <v>0</v>
      </c>
      <c r="Y66" s="10">
        <f>K66*$V66*$B66*0.03</f>
        <v>0</v>
      </c>
      <c r="Z66" s="8">
        <f>J66*$T66*$B66*0.07</f>
        <v>0</v>
      </c>
      <c r="AA66" s="9">
        <f>J66*$U66*$B66*0.05</f>
        <v>0</v>
      </c>
      <c r="AB66" s="10">
        <f>J66*$V66*$B66*0.03</f>
        <v>0</v>
      </c>
      <c r="AC66" s="8">
        <f>K66*$T66*$B66*0.07</f>
        <v>0</v>
      </c>
      <c r="AD66" s="13">
        <f>K66*$U66*$B66*0.05</f>
        <v>0</v>
      </c>
      <c r="AE66" s="10">
        <f>K66*$V66*$B66*0.03</f>
        <v>0</v>
      </c>
      <c r="AF66" s="8">
        <f>L66*$T66*$B66*0.07</f>
        <v>0</v>
      </c>
      <c r="AG66" s="9">
        <f>L66*$U66*$B66*0.05</f>
        <v>0</v>
      </c>
      <c r="AH66" s="10">
        <f>L66*$V66*$B66*0.03</f>
        <v>0</v>
      </c>
      <c r="AI66" s="8">
        <f>M66*$T66*$B66*0.07</f>
        <v>0</v>
      </c>
      <c r="AJ66" s="9">
        <f>M66*$U66*$B66*0.05</f>
        <v>0</v>
      </c>
      <c r="AK66" s="10">
        <f>M66*$V66*$B66*0.03</f>
        <v>0</v>
      </c>
      <c r="AL66" s="8">
        <f>N66*$T66*$B66*0.07</f>
        <v>0</v>
      </c>
      <c r="AM66" s="9">
        <f>N66*$U66*$B66*0.05</f>
        <v>0</v>
      </c>
      <c r="AN66" s="10">
        <f>N66*$V66*$B66*0.03</f>
        <v>0</v>
      </c>
      <c r="AO66" s="8">
        <f>O66*$T66*$B66*0.07</f>
        <v>0</v>
      </c>
      <c r="AP66" s="9">
        <f>O66*$U66*$B66*0.05</f>
        <v>0</v>
      </c>
      <c r="AQ66" s="10">
        <f>O66*$V66*$B66*0.03</f>
        <v>0</v>
      </c>
      <c r="AR66" s="8">
        <f>P66*$T66*$B66*0.07</f>
        <v>0</v>
      </c>
      <c r="AS66" s="9">
        <f>P66*$U66*$B66*0.05</f>
        <v>0</v>
      </c>
      <c r="AT66" s="10">
        <f>P66*$V66*$B66*0.03</f>
        <v>0</v>
      </c>
      <c r="AU66" s="8">
        <f>Q66*$T66*$B66*0.07</f>
        <v>0</v>
      </c>
      <c r="AV66" s="9">
        <f>P66*$U66*$B66*0.05</f>
        <v>0</v>
      </c>
      <c r="AW66" s="10">
        <f>Q66*$V66*$B66*0.03</f>
        <v>0</v>
      </c>
      <c r="AX66" s="8">
        <f>Q66*$T66*$B66*0.07</f>
        <v>0</v>
      </c>
      <c r="AY66" s="9">
        <f>Q66*$U66*$B66*0.05</f>
        <v>0</v>
      </c>
      <c r="AZ66" s="10">
        <f>R66*$V66*$B66*0.03</f>
        <v>0</v>
      </c>
      <c r="BA66" s="8">
        <f>S66*$T66*$B66*0.07</f>
        <v>0</v>
      </c>
      <c r="BB66" s="9">
        <f>S66*$U66*$B66*0.05</f>
        <v>0</v>
      </c>
      <c r="BC66" s="10">
        <f>S66*$V66*$B66*0.03</f>
        <v>0</v>
      </c>
    </row>
    <row r="67" spans="1:55" ht="14.25" x14ac:dyDescent="0.2">
      <c r="A67" s="2">
        <v>120</v>
      </c>
      <c r="B67" s="3">
        <v>5219.55</v>
      </c>
      <c r="C67" s="2" t="s">
        <v>10</v>
      </c>
      <c r="D67" s="2" t="s">
        <v>16</v>
      </c>
      <c r="E67" s="2" t="s">
        <v>15</v>
      </c>
      <c r="G67" s="2" t="s">
        <v>13</v>
      </c>
      <c r="H67" s="4">
        <v>44357</v>
      </c>
      <c r="I67">
        <f t="shared" si="1"/>
        <v>0</v>
      </c>
      <c r="J67">
        <f t="shared" si="2"/>
        <v>0</v>
      </c>
      <c r="K67">
        <f t="shared" si="3"/>
        <v>0</v>
      </c>
      <c r="L67">
        <f t="shared" si="4"/>
        <v>1</v>
      </c>
      <c r="M67">
        <f t="shared" si="5"/>
        <v>0</v>
      </c>
      <c r="N67">
        <f t="shared" si="6"/>
        <v>0</v>
      </c>
      <c r="O67">
        <f t="shared" si="7"/>
        <v>0</v>
      </c>
      <c r="P67">
        <f t="shared" si="8"/>
        <v>0</v>
      </c>
      <c r="Q67">
        <f t="shared" si="9"/>
        <v>0</v>
      </c>
      <c r="R67">
        <f t="shared" si="10"/>
        <v>0</v>
      </c>
      <c r="S67">
        <f t="shared" si="11"/>
        <v>0</v>
      </c>
      <c r="T67" s="8">
        <f>IF(AND(C67=$C$4,E67=$E$4,MONTH(H67)&gt;=7),1,0)</f>
        <v>0</v>
      </c>
      <c r="U67" s="9">
        <f>IF(AND(B67&gt;10000,C67&lt;&gt;$C$128,MONTH(H67)&gt;=7),1,0)</f>
        <v>0</v>
      </c>
      <c r="V67" s="10">
        <f>IF(AND(B67&lt;10000,C67&lt;&gt;$C$128,MONTH(H67)&gt;=7,T67=0),1,0)</f>
        <v>0</v>
      </c>
      <c r="W67" s="8">
        <f>I67*$T67*$B67*0.07</f>
        <v>0</v>
      </c>
      <c r="X67" s="9">
        <f>J67*$U67*$B67*0.05</f>
        <v>0</v>
      </c>
      <c r="Y67" s="10">
        <f>K67*$V67*$B67*0.03</f>
        <v>0</v>
      </c>
      <c r="Z67" s="8">
        <f>J67*$T67*$B67*0.07</f>
        <v>0</v>
      </c>
      <c r="AA67" s="9">
        <f>J67*$U67*$B67*0.05</f>
        <v>0</v>
      </c>
      <c r="AB67" s="10">
        <f>J67*$V67*$B67*0.03</f>
        <v>0</v>
      </c>
      <c r="AC67" s="8">
        <f>K67*$T67*$B67*0.07</f>
        <v>0</v>
      </c>
      <c r="AD67" s="13">
        <f>K67*$U67*$B67*0.05</f>
        <v>0</v>
      </c>
      <c r="AE67" s="10">
        <f>K67*$V67*$B67*0.03</f>
        <v>0</v>
      </c>
      <c r="AF67" s="8">
        <f>L67*$T67*$B67*0.07</f>
        <v>0</v>
      </c>
      <c r="AG67" s="9">
        <f>L67*$U67*$B67*0.05</f>
        <v>0</v>
      </c>
      <c r="AH67" s="10">
        <f>L67*$V67*$B67*0.03</f>
        <v>0</v>
      </c>
      <c r="AI67" s="8">
        <f>M67*$T67*$B67*0.07</f>
        <v>0</v>
      </c>
      <c r="AJ67" s="9">
        <f>M67*$U67*$B67*0.05</f>
        <v>0</v>
      </c>
      <c r="AK67" s="10">
        <f>M67*$V67*$B67*0.03</f>
        <v>0</v>
      </c>
      <c r="AL67" s="8">
        <f>N67*$T67*$B67*0.07</f>
        <v>0</v>
      </c>
      <c r="AM67" s="9">
        <f>N67*$U67*$B67*0.05</f>
        <v>0</v>
      </c>
      <c r="AN67" s="10">
        <f>N67*$V67*$B67*0.03</f>
        <v>0</v>
      </c>
      <c r="AO67" s="8">
        <f>O67*$T67*$B67*0.07</f>
        <v>0</v>
      </c>
      <c r="AP67" s="9">
        <f>O67*$U67*$B67*0.05</f>
        <v>0</v>
      </c>
      <c r="AQ67" s="10">
        <f>O67*$V67*$B67*0.03</f>
        <v>0</v>
      </c>
      <c r="AR67" s="8">
        <f>P67*$T67*$B67*0.07</f>
        <v>0</v>
      </c>
      <c r="AS67" s="9">
        <f>P67*$U67*$B67*0.05</f>
        <v>0</v>
      </c>
      <c r="AT67" s="10">
        <f>P67*$V67*$B67*0.03</f>
        <v>0</v>
      </c>
      <c r="AU67" s="8">
        <f>Q67*$T67*$B67*0.07</f>
        <v>0</v>
      </c>
      <c r="AV67" s="9">
        <f>P67*$U67*$B67*0.05</f>
        <v>0</v>
      </c>
      <c r="AW67" s="10">
        <f>Q67*$V67*$B67*0.03</f>
        <v>0</v>
      </c>
      <c r="AX67" s="8">
        <f>Q67*$T67*$B67*0.07</f>
        <v>0</v>
      </c>
      <c r="AY67" s="9">
        <f>Q67*$U67*$B67*0.05</f>
        <v>0</v>
      </c>
      <c r="AZ67" s="10">
        <f>R67*$V67*$B67*0.03</f>
        <v>0</v>
      </c>
      <c r="BA67" s="8">
        <f>S67*$T67*$B67*0.07</f>
        <v>0</v>
      </c>
      <c r="BB67" s="9">
        <f>S67*$U67*$B67*0.05</f>
        <v>0</v>
      </c>
      <c r="BC67" s="10">
        <f>S67*$V67*$B67*0.03</f>
        <v>0</v>
      </c>
    </row>
    <row r="68" spans="1:55" ht="14.25" x14ac:dyDescent="0.2">
      <c r="A68" s="2">
        <v>121</v>
      </c>
      <c r="B68" s="3">
        <v>4433.8500000000004</v>
      </c>
      <c r="C68" s="2" t="s">
        <v>10</v>
      </c>
      <c r="D68" s="2" t="s">
        <v>16</v>
      </c>
      <c r="E68" s="2" t="s">
        <v>15</v>
      </c>
      <c r="G68" s="2" t="s">
        <v>13</v>
      </c>
      <c r="H68" s="4">
        <v>44357</v>
      </c>
      <c r="I68">
        <f t="shared" si="1"/>
        <v>0</v>
      </c>
      <c r="J68">
        <f t="shared" si="2"/>
        <v>0</v>
      </c>
      <c r="K68">
        <f t="shared" si="3"/>
        <v>0</v>
      </c>
      <c r="L68">
        <f t="shared" si="4"/>
        <v>1</v>
      </c>
      <c r="M68">
        <f t="shared" si="5"/>
        <v>0</v>
      </c>
      <c r="N68">
        <f t="shared" si="6"/>
        <v>0</v>
      </c>
      <c r="O68">
        <f t="shared" si="7"/>
        <v>0</v>
      </c>
      <c r="P68">
        <f t="shared" si="8"/>
        <v>0</v>
      </c>
      <c r="Q68">
        <f t="shared" si="9"/>
        <v>0</v>
      </c>
      <c r="R68">
        <f t="shared" si="10"/>
        <v>0</v>
      </c>
      <c r="S68">
        <f t="shared" si="11"/>
        <v>0</v>
      </c>
      <c r="T68" s="8">
        <f>IF(AND(C68=$C$4,E68=$E$4,MONTH(H68)&gt;=7),1,0)</f>
        <v>0</v>
      </c>
      <c r="U68" s="9">
        <f>IF(AND(B68&gt;10000,C68&lt;&gt;$C$128,MONTH(H68)&gt;=7),1,0)</f>
        <v>0</v>
      </c>
      <c r="V68" s="10">
        <f>IF(AND(B68&lt;10000,C68&lt;&gt;$C$128,MONTH(H68)&gt;=7,T68=0),1,0)</f>
        <v>0</v>
      </c>
      <c r="W68" s="8">
        <f>I68*$T68*$B68*0.07</f>
        <v>0</v>
      </c>
      <c r="X68" s="9">
        <f>J68*$U68*$B68*0.05</f>
        <v>0</v>
      </c>
      <c r="Y68" s="10">
        <f>K68*$V68*$B68*0.03</f>
        <v>0</v>
      </c>
      <c r="Z68" s="8">
        <f>J68*$T68*$B68*0.07</f>
        <v>0</v>
      </c>
      <c r="AA68" s="9">
        <f>J68*$U68*$B68*0.05</f>
        <v>0</v>
      </c>
      <c r="AB68" s="10">
        <f>J68*$V68*$B68*0.03</f>
        <v>0</v>
      </c>
      <c r="AC68" s="8">
        <f>K68*$T68*$B68*0.07</f>
        <v>0</v>
      </c>
      <c r="AD68" s="13">
        <f>K68*$U68*$B68*0.05</f>
        <v>0</v>
      </c>
      <c r="AE68" s="10">
        <f>K68*$V68*$B68*0.03</f>
        <v>0</v>
      </c>
      <c r="AF68" s="8">
        <f>L68*$T68*$B68*0.07</f>
        <v>0</v>
      </c>
      <c r="AG68" s="9">
        <f>L68*$U68*$B68*0.05</f>
        <v>0</v>
      </c>
      <c r="AH68" s="10">
        <f>L68*$V68*$B68*0.03</f>
        <v>0</v>
      </c>
      <c r="AI68" s="8">
        <f>M68*$T68*$B68*0.07</f>
        <v>0</v>
      </c>
      <c r="AJ68" s="9">
        <f>M68*$U68*$B68*0.05</f>
        <v>0</v>
      </c>
      <c r="AK68" s="10">
        <f>M68*$V68*$B68*0.03</f>
        <v>0</v>
      </c>
      <c r="AL68" s="8">
        <f>N68*$T68*$B68*0.07</f>
        <v>0</v>
      </c>
      <c r="AM68" s="9">
        <f>N68*$U68*$B68*0.05</f>
        <v>0</v>
      </c>
      <c r="AN68" s="10">
        <f>N68*$V68*$B68*0.03</f>
        <v>0</v>
      </c>
      <c r="AO68" s="8">
        <f>O68*$T68*$B68*0.07</f>
        <v>0</v>
      </c>
      <c r="AP68" s="9">
        <f>O68*$U68*$B68*0.05</f>
        <v>0</v>
      </c>
      <c r="AQ68" s="10">
        <f>O68*$V68*$B68*0.03</f>
        <v>0</v>
      </c>
      <c r="AR68" s="8">
        <f>P68*$T68*$B68*0.07</f>
        <v>0</v>
      </c>
      <c r="AS68" s="9">
        <f>P68*$U68*$B68*0.05</f>
        <v>0</v>
      </c>
      <c r="AT68" s="10">
        <f>P68*$V68*$B68*0.03</f>
        <v>0</v>
      </c>
      <c r="AU68" s="8">
        <f>Q68*$T68*$B68*0.07</f>
        <v>0</v>
      </c>
      <c r="AV68" s="9">
        <f>P68*$U68*$B68*0.05</f>
        <v>0</v>
      </c>
      <c r="AW68" s="10">
        <f>Q68*$V68*$B68*0.03</f>
        <v>0</v>
      </c>
      <c r="AX68" s="8">
        <f>Q68*$T68*$B68*0.07</f>
        <v>0</v>
      </c>
      <c r="AY68" s="9">
        <f>Q68*$U68*$B68*0.05</f>
        <v>0</v>
      </c>
      <c r="AZ68" s="10">
        <f>R68*$V68*$B68*0.03</f>
        <v>0</v>
      </c>
      <c r="BA68" s="8">
        <f>S68*$T68*$B68*0.07</f>
        <v>0</v>
      </c>
      <c r="BB68" s="9">
        <f>S68*$U68*$B68*0.05</f>
        <v>0</v>
      </c>
      <c r="BC68" s="10">
        <f>S68*$V68*$B68*0.03</f>
        <v>0</v>
      </c>
    </row>
    <row r="69" spans="1:55" ht="14.25" x14ac:dyDescent="0.2">
      <c r="A69" s="2">
        <v>122</v>
      </c>
      <c r="B69" s="3">
        <v>6691.95</v>
      </c>
      <c r="C69" s="2" t="s">
        <v>10</v>
      </c>
      <c r="D69" s="2" t="s">
        <v>16</v>
      </c>
      <c r="E69" s="2" t="s">
        <v>15</v>
      </c>
      <c r="G69" s="2" t="s">
        <v>13</v>
      </c>
      <c r="H69" s="4">
        <v>44357</v>
      </c>
      <c r="I69">
        <f t="shared" ref="I69:I132" si="12">IF((D69=$D$10),1,0)</f>
        <v>0</v>
      </c>
      <c r="J69">
        <f t="shared" ref="J69:J132" si="13">IF(($D69=$D$55),1,0)</f>
        <v>0</v>
      </c>
      <c r="K69">
        <f t="shared" ref="K69:K132" si="14">IF(($D69=$D$6),1,0)</f>
        <v>0</v>
      </c>
      <c r="L69">
        <f t="shared" ref="L69:L132" si="15">IF(($D69=$D$8),1,0)</f>
        <v>1</v>
      </c>
      <c r="M69">
        <f t="shared" ref="M69:M132" si="16">IF(($D69=$D$638),1,0)</f>
        <v>0</v>
      </c>
      <c r="N69">
        <f t="shared" ref="N69:N132" si="17">IF(($D69=$D$4),1,0)</f>
        <v>0</v>
      </c>
      <c r="O69">
        <f t="shared" ref="O69:O132" si="18">IF(($D69=$O$1),1,0)</f>
        <v>0</v>
      </c>
      <c r="P69">
        <f t="shared" ref="P69:P132" si="19">IF(($D69=$D$20),1,0)</f>
        <v>0</v>
      </c>
      <c r="Q69">
        <f t="shared" ref="Q69:Q132" si="20">IF(($D69=$D$22),1,0)</f>
        <v>0</v>
      </c>
      <c r="R69">
        <f t="shared" ref="R69:R132" si="21">IF(($D69=$R$1),1,0)</f>
        <v>0</v>
      </c>
      <c r="S69">
        <f t="shared" ref="S69:S132" si="22">IF(($D69=$S$1),1,0)</f>
        <v>0</v>
      </c>
      <c r="T69" s="8">
        <f>IF(AND(C69=$C$4,E69=$E$4,MONTH(H69)&gt;=7),1,0)</f>
        <v>0</v>
      </c>
      <c r="U69" s="9">
        <f>IF(AND(B69&gt;10000,C69&lt;&gt;$C$128,MONTH(H69)&gt;=7),1,0)</f>
        <v>0</v>
      </c>
      <c r="V69" s="10">
        <f>IF(AND(B69&lt;10000,C69&lt;&gt;$C$128,MONTH(H69)&gt;=7,T69=0),1,0)</f>
        <v>0</v>
      </c>
      <c r="W69" s="8">
        <f>I69*$T69*$B69*0.07</f>
        <v>0</v>
      </c>
      <c r="X69" s="9">
        <f>J69*$U69*$B69*0.05</f>
        <v>0</v>
      </c>
      <c r="Y69" s="10">
        <f>K69*$V69*$B69*0.03</f>
        <v>0</v>
      </c>
      <c r="Z69" s="8">
        <f>J69*$T69*$B69*0.07</f>
        <v>0</v>
      </c>
      <c r="AA69" s="9">
        <f>J69*$U69*$B69*0.05</f>
        <v>0</v>
      </c>
      <c r="AB69" s="10">
        <f>J69*$V69*$B69*0.03</f>
        <v>0</v>
      </c>
      <c r="AC69" s="8">
        <f>K69*$T69*$B69*0.07</f>
        <v>0</v>
      </c>
      <c r="AD69" s="13">
        <f>K69*$U69*$B69*0.05</f>
        <v>0</v>
      </c>
      <c r="AE69" s="10">
        <f>K69*$V69*$B69*0.03</f>
        <v>0</v>
      </c>
      <c r="AF69" s="8">
        <f>L69*$T69*$B69*0.07</f>
        <v>0</v>
      </c>
      <c r="AG69" s="9">
        <f>L69*$U69*$B69*0.05</f>
        <v>0</v>
      </c>
      <c r="AH69" s="10">
        <f>L69*$V69*$B69*0.03</f>
        <v>0</v>
      </c>
      <c r="AI69" s="8">
        <f>M69*$T69*$B69*0.07</f>
        <v>0</v>
      </c>
      <c r="AJ69" s="9">
        <f>M69*$U69*$B69*0.05</f>
        <v>0</v>
      </c>
      <c r="AK69" s="10">
        <f>M69*$V69*$B69*0.03</f>
        <v>0</v>
      </c>
      <c r="AL69" s="8">
        <f>N69*$T69*$B69*0.07</f>
        <v>0</v>
      </c>
      <c r="AM69" s="9">
        <f>N69*$U69*$B69*0.05</f>
        <v>0</v>
      </c>
      <c r="AN69" s="10">
        <f>N69*$V69*$B69*0.03</f>
        <v>0</v>
      </c>
      <c r="AO69" s="8">
        <f>O69*$T69*$B69*0.07</f>
        <v>0</v>
      </c>
      <c r="AP69" s="9">
        <f>O69*$U69*$B69*0.05</f>
        <v>0</v>
      </c>
      <c r="AQ69" s="10">
        <f>O69*$V69*$B69*0.03</f>
        <v>0</v>
      </c>
      <c r="AR69" s="8">
        <f>P69*$T69*$B69*0.07</f>
        <v>0</v>
      </c>
      <c r="AS69" s="9">
        <f>P69*$U69*$B69*0.05</f>
        <v>0</v>
      </c>
      <c r="AT69" s="10">
        <f>P69*$V69*$B69*0.03</f>
        <v>0</v>
      </c>
      <c r="AU69" s="8">
        <f>Q69*$T69*$B69*0.07</f>
        <v>0</v>
      </c>
      <c r="AV69" s="9">
        <f>P69*$U69*$B69*0.05</f>
        <v>0</v>
      </c>
      <c r="AW69" s="10">
        <f>Q69*$V69*$B69*0.03</f>
        <v>0</v>
      </c>
      <c r="AX69" s="8">
        <f>Q69*$T69*$B69*0.07</f>
        <v>0</v>
      </c>
      <c r="AY69" s="9">
        <f>Q69*$U69*$B69*0.05</f>
        <v>0</v>
      </c>
      <c r="AZ69" s="10">
        <f>R69*$V69*$B69*0.03</f>
        <v>0</v>
      </c>
      <c r="BA69" s="8">
        <f>S69*$T69*$B69*0.07</f>
        <v>0</v>
      </c>
      <c r="BB69" s="9">
        <f>S69*$U69*$B69*0.05</f>
        <v>0</v>
      </c>
      <c r="BC69" s="10">
        <f>S69*$V69*$B69*0.03</f>
        <v>0</v>
      </c>
    </row>
    <row r="70" spans="1:55" ht="14.25" x14ac:dyDescent="0.2">
      <c r="A70" s="2">
        <v>123</v>
      </c>
      <c r="B70" s="3">
        <v>7874.1</v>
      </c>
      <c r="C70" s="2" t="s">
        <v>10</v>
      </c>
      <c r="D70" s="2" t="s">
        <v>16</v>
      </c>
      <c r="E70" s="2" t="s">
        <v>15</v>
      </c>
      <c r="G70" s="2" t="s">
        <v>13</v>
      </c>
      <c r="H70" s="4">
        <v>44357</v>
      </c>
      <c r="I70">
        <f t="shared" si="12"/>
        <v>0</v>
      </c>
      <c r="J70">
        <f t="shared" si="13"/>
        <v>0</v>
      </c>
      <c r="K70">
        <f t="shared" si="14"/>
        <v>0</v>
      </c>
      <c r="L70">
        <f t="shared" si="15"/>
        <v>1</v>
      </c>
      <c r="M70">
        <f t="shared" si="16"/>
        <v>0</v>
      </c>
      <c r="N70">
        <f t="shared" si="17"/>
        <v>0</v>
      </c>
      <c r="O70">
        <f t="shared" si="18"/>
        <v>0</v>
      </c>
      <c r="P70">
        <f t="shared" si="19"/>
        <v>0</v>
      </c>
      <c r="Q70">
        <f t="shared" si="20"/>
        <v>0</v>
      </c>
      <c r="R70">
        <f t="shared" si="21"/>
        <v>0</v>
      </c>
      <c r="S70">
        <f t="shared" si="22"/>
        <v>0</v>
      </c>
      <c r="T70" s="8">
        <f>IF(AND(C70=$C$4,E70=$E$4,MONTH(H70)&gt;=7),1,0)</f>
        <v>0</v>
      </c>
      <c r="U70" s="9">
        <f>IF(AND(B70&gt;10000,C70&lt;&gt;$C$128,MONTH(H70)&gt;=7),1,0)</f>
        <v>0</v>
      </c>
      <c r="V70" s="10">
        <f>IF(AND(B70&lt;10000,C70&lt;&gt;$C$128,MONTH(H70)&gt;=7,T70=0),1,0)</f>
        <v>0</v>
      </c>
      <c r="W70" s="8">
        <f>I70*$T70*$B70*0.07</f>
        <v>0</v>
      </c>
      <c r="X70" s="9">
        <f>J70*$U70*$B70*0.05</f>
        <v>0</v>
      </c>
      <c r="Y70" s="10">
        <f>K70*$V70*$B70*0.03</f>
        <v>0</v>
      </c>
      <c r="Z70" s="8">
        <f>J70*$T70*$B70*0.07</f>
        <v>0</v>
      </c>
      <c r="AA70" s="9">
        <f>J70*$U70*$B70*0.05</f>
        <v>0</v>
      </c>
      <c r="AB70" s="10">
        <f>J70*$V70*$B70*0.03</f>
        <v>0</v>
      </c>
      <c r="AC70" s="8">
        <f>K70*$T70*$B70*0.07</f>
        <v>0</v>
      </c>
      <c r="AD70" s="13">
        <f>K70*$U70*$B70*0.05</f>
        <v>0</v>
      </c>
      <c r="AE70" s="10">
        <f>K70*$V70*$B70*0.03</f>
        <v>0</v>
      </c>
      <c r="AF70" s="8">
        <f>L70*$T70*$B70*0.07</f>
        <v>0</v>
      </c>
      <c r="AG70" s="9">
        <f>L70*$U70*$B70*0.05</f>
        <v>0</v>
      </c>
      <c r="AH70" s="10">
        <f>L70*$V70*$B70*0.03</f>
        <v>0</v>
      </c>
      <c r="AI70" s="8">
        <f>M70*$T70*$B70*0.07</f>
        <v>0</v>
      </c>
      <c r="AJ70" s="9">
        <f>M70*$U70*$B70*0.05</f>
        <v>0</v>
      </c>
      <c r="AK70" s="10">
        <f>M70*$V70*$B70*0.03</f>
        <v>0</v>
      </c>
      <c r="AL70" s="8">
        <f>N70*$T70*$B70*0.07</f>
        <v>0</v>
      </c>
      <c r="AM70" s="9">
        <f>N70*$U70*$B70*0.05</f>
        <v>0</v>
      </c>
      <c r="AN70" s="10">
        <f>N70*$V70*$B70*0.03</f>
        <v>0</v>
      </c>
      <c r="AO70" s="8">
        <f>O70*$T70*$B70*0.07</f>
        <v>0</v>
      </c>
      <c r="AP70" s="9">
        <f>O70*$U70*$B70*0.05</f>
        <v>0</v>
      </c>
      <c r="AQ70" s="10">
        <f>O70*$V70*$B70*0.03</f>
        <v>0</v>
      </c>
      <c r="AR70" s="8">
        <f>P70*$T70*$B70*0.07</f>
        <v>0</v>
      </c>
      <c r="AS70" s="9">
        <f>P70*$U70*$B70*0.05</f>
        <v>0</v>
      </c>
      <c r="AT70" s="10">
        <f>P70*$V70*$B70*0.03</f>
        <v>0</v>
      </c>
      <c r="AU70" s="8">
        <f>Q70*$T70*$B70*0.07</f>
        <v>0</v>
      </c>
      <c r="AV70" s="9">
        <f>P70*$U70*$B70*0.05</f>
        <v>0</v>
      </c>
      <c r="AW70" s="10">
        <f>Q70*$V70*$B70*0.03</f>
        <v>0</v>
      </c>
      <c r="AX70" s="8">
        <f>Q70*$T70*$B70*0.07</f>
        <v>0</v>
      </c>
      <c r="AY70" s="9">
        <f>Q70*$U70*$B70*0.05</f>
        <v>0</v>
      </c>
      <c r="AZ70" s="10">
        <f>R70*$V70*$B70*0.03</f>
        <v>0</v>
      </c>
      <c r="BA70" s="8">
        <f>S70*$T70*$B70*0.07</f>
        <v>0</v>
      </c>
      <c r="BB70" s="9">
        <f>S70*$U70*$B70*0.05</f>
        <v>0</v>
      </c>
      <c r="BC70" s="10">
        <f>S70*$V70*$B70*0.03</f>
        <v>0</v>
      </c>
    </row>
    <row r="71" spans="1:55" ht="14.25" x14ac:dyDescent="0.2">
      <c r="A71" s="2">
        <v>124</v>
      </c>
      <c r="B71" s="3">
        <v>7873.2</v>
      </c>
      <c r="C71" s="2" t="s">
        <v>10</v>
      </c>
      <c r="D71" s="2" t="s">
        <v>16</v>
      </c>
      <c r="E71" s="2" t="s">
        <v>15</v>
      </c>
      <c r="G71" s="2" t="s">
        <v>13</v>
      </c>
      <c r="H71" s="4">
        <v>44357</v>
      </c>
      <c r="I71">
        <f t="shared" si="12"/>
        <v>0</v>
      </c>
      <c r="J71">
        <f t="shared" si="13"/>
        <v>0</v>
      </c>
      <c r="K71">
        <f t="shared" si="14"/>
        <v>0</v>
      </c>
      <c r="L71">
        <f t="shared" si="15"/>
        <v>1</v>
      </c>
      <c r="M71">
        <f t="shared" si="16"/>
        <v>0</v>
      </c>
      <c r="N71">
        <f t="shared" si="17"/>
        <v>0</v>
      </c>
      <c r="O71">
        <f t="shared" si="18"/>
        <v>0</v>
      </c>
      <c r="P71">
        <f t="shared" si="19"/>
        <v>0</v>
      </c>
      <c r="Q71">
        <f t="shared" si="20"/>
        <v>0</v>
      </c>
      <c r="R71">
        <f t="shared" si="21"/>
        <v>0</v>
      </c>
      <c r="S71">
        <f t="shared" si="22"/>
        <v>0</v>
      </c>
      <c r="T71" s="8">
        <f>IF(AND(C71=$C$4,E71=$E$4,MONTH(H71)&gt;=7),1,0)</f>
        <v>0</v>
      </c>
      <c r="U71" s="9">
        <f>IF(AND(B71&gt;10000,C71&lt;&gt;$C$128,MONTH(H71)&gt;=7),1,0)</f>
        <v>0</v>
      </c>
      <c r="V71" s="10">
        <f>IF(AND(B71&lt;10000,C71&lt;&gt;$C$128,MONTH(H71)&gt;=7,T71=0),1,0)</f>
        <v>0</v>
      </c>
      <c r="W71" s="8">
        <f>I71*$T71*$B71*0.07</f>
        <v>0</v>
      </c>
      <c r="X71" s="9">
        <f>J71*$U71*$B71*0.05</f>
        <v>0</v>
      </c>
      <c r="Y71" s="10">
        <f>K71*$V71*$B71*0.03</f>
        <v>0</v>
      </c>
      <c r="Z71" s="8">
        <f>J71*$T71*$B71*0.07</f>
        <v>0</v>
      </c>
      <c r="AA71" s="9">
        <f>J71*$U71*$B71*0.05</f>
        <v>0</v>
      </c>
      <c r="AB71" s="10">
        <f>J71*$V71*$B71*0.03</f>
        <v>0</v>
      </c>
      <c r="AC71" s="8">
        <f>K71*$T71*$B71*0.07</f>
        <v>0</v>
      </c>
      <c r="AD71" s="13">
        <f>K71*$U71*$B71*0.05</f>
        <v>0</v>
      </c>
      <c r="AE71" s="10">
        <f>K71*$V71*$B71*0.03</f>
        <v>0</v>
      </c>
      <c r="AF71" s="8">
        <f>L71*$T71*$B71*0.07</f>
        <v>0</v>
      </c>
      <c r="AG71" s="9">
        <f>L71*$U71*$B71*0.05</f>
        <v>0</v>
      </c>
      <c r="AH71" s="10">
        <f>L71*$V71*$B71*0.03</f>
        <v>0</v>
      </c>
      <c r="AI71" s="8">
        <f>M71*$T71*$B71*0.07</f>
        <v>0</v>
      </c>
      <c r="AJ71" s="9">
        <f>M71*$U71*$B71*0.05</f>
        <v>0</v>
      </c>
      <c r="AK71" s="10">
        <f>M71*$V71*$B71*0.03</f>
        <v>0</v>
      </c>
      <c r="AL71" s="8">
        <f>N71*$T71*$B71*0.07</f>
        <v>0</v>
      </c>
      <c r="AM71" s="9">
        <f>N71*$U71*$B71*0.05</f>
        <v>0</v>
      </c>
      <c r="AN71" s="10">
        <f>N71*$V71*$B71*0.03</f>
        <v>0</v>
      </c>
      <c r="AO71" s="8">
        <f>O71*$T71*$B71*0.07</f>
        <v>0</v>
      </c>
      <c r="AP71" s="9">
        <f>O71*$U71*$B71*0.05</f>
        <v>0</v>
      </c>
      <c r="AQ71" s="10">
        <f>O71*$V71*$B71*0.03</f>
        <v>0</v>
      </c>
      <c r="AR71" s="8">
        <f>P71*$T71*$B71*0.07</f>
        <v>0</v>
      </c>
      <c r="AS71" s="9">
        <f>P71*$U71*$B71*0.05</f>
        <v>0</v>
      </c>
      <c r="AT71" s="10">
        <f>P71*$V71*$B71*0.03</f>
        <v>0</v>
      </c>
      <c r="AU71" s="8">
        <f>Q71*$T71*$B71*0.07</f>
        <v>0</v>
      </c>
      <c r="AV71" s="9">
        <f>P71*$U71*$B71*0.05</f>
        <v>0</v>
      </c>
      <c r="AW71" s="10">
        <f>Q71*$V71*$B71*0.03</f>
        <v>0</v>
      </c>
      <c r="AX71" s="8">
        <f>Q71*$T71*$B71*0.07</f>
        <v>0</v>
      </c>
      <c r="AY71" s="9">
        <f>Q71*$U71*$B71*0.05</f>
        <v>0</v>
      </c>
      <c r="AZ71" s="10">
        <f>R71*$V71*$B71*0.03</f>
        <v>0</v>
      </c>
      <c r="BA71" s="8">
        <f>S71*$T71*$B71*0.07</f>
        <v>0</v>
      </c>
      <c r="BB71" s="9">
        <f>S71*$U71*$B71*0.05</f>
        <v>0</v>
      </c>
      <c r="BC71" s="10">
        <f>S71*$V71*$B71*0.03</f>
        <v>0</v>
      </c>
    </row>
    <row r="72" spans="1:55" ht="14.25" x14ac:dyDescent="0.2">
      <c r="A72" s="2">
        <v>125</v>
      </c>
      <c r="B72" s="3">
        <v>7918.2</v>
      </c>
      <c r="C72" s="2" t="s">
        <v>10</v>
      </c>
      <c r="D72" s="2" t="s">
        <v>16</v>
      </c>
      <c r="E72" s="2" t="s">
        <v>15</v>
      </c>
      <c r="G72" s="2" t="s">
        <v>13</v>
      </c>
      <c r="H72" s="4">
        <v>44357</v>
      </c>
      <c r="I72">
        <f t="shared" si="12"/>
        <v>0</v>
      </c>
      <c r="J72">
        <f t="shared" si="13"/>
        <v>0</v>
      </c>
      <c r="K72">
        <f t="shared" si="14"/>
        <v>0</v>
      </c>
      <c r="L72">
        <f t="shared" si="15"/>
        <v>1</v>
      </c>
      <c r="M72">
        <f t="shared" si="16"/>
        <v>0</v>
      </c>
      <c r="N72">
        <f t="shared" si="17"/>
        <v>0</v>
      </c>
      <c r="O72">
        <f t="shared" si="18"/>
        <v>0</v>
      </c>
      <c r="P72">
        <f t="shared" si="19"/>
        <v>0</v>
      </c>
      <c r="Q72">
        <f t="shared" si="20"/>
        <v>0</v>
      </c>
      <c r="R72">
        <f t="shared" si="21"/>
        <v>0</v>
      </c>
      <c r="S72">
        <f t="shared" si="22"/>
        <v>0</v>
      </c>
      <c r="T72" s="8">
        <f>IF(AND(C72=$C$4,E72=$E$4,MONTH(H72)&gt;=7),1,0)</f>
        <v>0</v>
      </c>
      <c r="U72" s="9">
        <f>IF(AND(B72&gt;10000,C72&lt;&gt;$C$128,MONTH(H72)&gt;=7),1,0)</f>
        <v>0</v>
      </c>
      <c r="V72" s="10">
        <f>IF(AND(B72&lt;10000,C72&lt;&gt;$C$128,MONTH(H72)&gt;=7,T72=0),1,0)</f>
        <v>0</v>
      </c>
      <c r="W72" s="8">
        <f>I72*$T72*$B72*0.07</f>
        <v>0</v>
      </c>
      <c r="X72" s="9">
        <f>J72*$U72*$B72*0.05</f>
        <v>0</v>
      </c>
      <c r="Y72" s="10">
        <f>K72*$V72*$B72*0.03</f>
        <v>0</v>
      </c>
      <c r="Z72" s="8">
        <f>J72*$T72*$B72*0.07</f>
        <v>0</v>
      </c>
      <c r="AA72" s="9">
        <f>J72*$U72*$B72*0.05</f>
        <v>0</v>
      </c>
      <c r="AB72" s="10">
        <f>J72*$V72*$B72*0.03</f>
        <v>0</v>
      </c>
      <c r="AC72" s="8">
        <f>K72*$T72*$B72*0.07</f>
        <v>0</v>
      </c>
      <c r="AD72" s="13">
        <f>K72*$U72*$B72*0.05</f>
        <v>0</v>
      </c>
      <c r="AE72" s="10">
        <f>K72*$V72*$B72*0.03</f>
        <v>0</v>
      </c>
      <c r="AF72" s="8">
        <f>L72*$T72*$B72*0.07</f>
        <v>0</v>
      </c>
      <c r="AG72" s="9">
        <f>L72*$U72*$B72*0.05</f>
        <v>0</v>
      </c>
      <c r="AH72" s="10">
        <f>L72*$V72*$B72*0.03</f>
        <v>0</v>
      </c>
      <c r="AI72" s="8">
        <f>M72*$T72*$B72*0.07</f>
        <v>0</v>
      </c>
      <c r="AJ72" s="9">
        <f>M72*$U72*$B72*0.05</f>
        <v>0</v>
      </c>
      <c r="AK72" s="10">
        <f>M72*$V72*$B72*0.03</f>
        <v>0</v>
      </c>
      <c r="AL72" s="8">
        <f>N72*$T72*$B72*0.07</f>
        <v>0</v>
      </c>
      <c r="AM72" s="9">
        <f>N72*$U72*$B72*0.05</f>
        <v>0</v>
      </c>
      <c r="AN72" s="10">
        <f>N72*$V72*$B72*0.03</f>
        <v>0</v>
      </c>
      <c r="AO72" s="8">
        <f>O72*$T72*$B72*0.07</f>
        <v>0</v>
      </c>
      <c r="AP72" s="9">
        <f>O72*$U72*$B72*0.05</f>
        <v>0</v>
      </c>
      <c r="AQ72" s="10">
        <f>O72*$V72*$B72*0.03</f>
        <v>0</v>
      </c>
      <c r="AR72" s="8">
        <f>P72*$T72*$B72*0.07</f>
        <v>0</v>
      </c>
      <c r="AS72" s="9">
        <f>P72*$U72*$B72*0.05</f>
        <v>0</v>
      </c>
      <c r="AT72" s="10">
        <f>P72*$V72*$B72*0.03</f>
        <v>0</v>
      </c>
      <c r="AU72" s="8">
        <f>Q72*$T72*$B72*0.07</f>
        <v>0</v>
      </c>
      <c r="AV72" s="9">
        <f>P72*$U72*$B72*0.05</f>
        <v>0</v>
      </c>
      <c r="AW72" s="10">
        <f>Q72*$V72*$B72*0.03</f>
        <v>0</v>
      </c>
      <c r="AX72" s="8">
        <f>Q72*$T72*$B72*0.07</f>
        <v>0</v>
      </c>
      <c r="AY72" s="9">
        <f>Q72*$U72*$B72*0.05</f>
        <v>0</v>
      </c>
      <c r="AZ72" s="10">
        <f>R72*$V72*$B72*0.03</f>
        <v>0</v>
      </c>
      <c r="BA72" s="8">
        <f>S72*$T72*$B72*0.07</f>
        <v>0</v>
      </c>
      <c r="BB72" s="9">
        <f>S72*$U72*$B72*0.05</f>
        <v>0</v>
      </c>
      <c r="BC72" s="10">
        <f>S72*$V72*$B72*0.03</f>
        <v>0</v>
      </c>
    </row>
    <row r="73" spans="1:55" ht="14.25" x14ac:dyDescent="0.2">
      <c r="A73" s="2">
        <v>126</v>
      </c>
      <c r="B73" s="3">
        <v>2925.45</v>
      </c>
      <c r="C73" s="2" t="s">
        <v>10</v>
      </c>
      <c r="D73" s="2" t="s">
        <v>16</v>
      </c>
      <c r="E73" s="2" t="s">
        <v>15</v>
      </c>
      <c r="G73" s="2" t="s">
        <v>13</v>
      </c>
      <c r="H73" s="4">
        <v>44357</v>
      </c>
      <c r="I73">
        <f t="shared" si="12"/>
        <v>0</v>
      </c>
      <c r="J73">
        <f t="shared" si="13"/>
        <v>0</v>
      </c>
      <c r="K73">
        <f t="shared" si="14"/>
        <v>0</v>
      </c>
      <c r="L73">
        <f t="shared" si="15"/>
        <v>1</v>
      </c>
      <c r="M73">
        <f t="shared" si="16"/>
        <v>0</v>
      </c>
      <c r="N73">
        <f t="shared" si="17"/>
        <v>0</v>
      </c>
      <c r="O73">
        <f t="shared" si="18"/>
        <v>0</v>
      </c>
      <c r="P73">
        <f t="shared" si="19"/>
        <v>0</v>
      </c>
      <c r="Q73">
        <f t="shared" si="20"/>
        <v>0</v>
      </c>
      <c r="R73">
        <f t="shared" si="21"/>
        <v>0</v>
      </c>
      <c r="S73">
        <f t="shared" si="22"/>
        <v>0</v>
      </c>
      <c r="T73" s="8">
        <f>IF(AND(C73=$C$4,E73=$E$4,MONTH(H73)&gt;=7),1,0)</f>
        <v>0</v>
      </c>
      <c r="U73" s="9">
        <f>IF(AND(B73&gt;10000,C73&lt;&gt;$C$128,MONTH(H73)&gt;=7),1,0)</f>
        <v>0</v>
      </c>
      <c r="V73" s="10">
        <f>IF(AND(B73&lt;10000,C73&lt;&gt;$C$128,MONTH(H73)&gt;=7,T73=0),1,0)</f>
        <v>0</v>
      </c>
      <c r="W73" s="8">
        <f>I73*$T73*$B73*0.07</f>
        <v>0</v>
      </c>
      <c r="X73" s="9">
        <f>J73*$U73*$B73*0.05</f>
        <v>0</v>
      </c>
      <c r="Y73" s="10">
        <f>K73*$V73*$B73*0.03</f>
        <v>0</v>
      </c>
      <c r="Z73" s="8">
        <f>J73*$T73*$B73*0.07</f>
        <v>0</v>
      </c>
      <c r="AA73" s="9">
        <f>J73*$U73*$B73*0.05</f>
        <v>0</v>
      </c>
      <c r="AB73" s="10">
        <f>J73*$V73*$B73*0.03</f>
        <v>0</v>
      </c>
      <c r="AC73" s="8">
        <f>K73*$T73*$B73*0.07</f>
        <v>0</v>
      </c>
      <c r="AD73" s="13">
        <f>K73*$U73*$B73*0.05</f>
        <v>0</v>
      </c>
      <c r="AE73" s="10">
        <f>K73*$V73*$B73*0.03</f>
        <v>0</v>
      </c>
      <c r="AF73" s="8">
        <f>L73*$T73*$B73*0.07</f>
        <v>0</v>
      </c>
      <c r="AG73" s="9">
        <f>L73*$U73*$B73*0.05</f>
        <v>0</v>
      </c>
      <c r="AH73" s="10">
        <f>L73*$V73*$B73*0.03</f>
        <v>0</v>
      </c>
      <c r="AI73" s="8">
        <f>M73*$T73*$B73*0.07</f>
        <v>0</v>
      </c>
      <c r="AJ73" s="9">
        <f>M73*$U73*$B73*0.05</f>
        <v>0</v>
      </c>
      <c r="AK73" s="10">
        <f>M73*$V73*$B73*0.03</f>
        <v>0</v>
      </c>
      <c r="AL73" s="8">
        <f>N73*$T73*$B73*0.07</f>
        <v>0</v>
      </c>
      <c r="AM73" s="9">
        <f>N73*$U73*$B73*0.05</f>
        <v>0</v>
      </c>
      <c r="AN73" s="10">
        <f>N73*$V73*$B73*0.03</f>
        <v>0</v>
      </c>
      <c r="AO73" s="8">
        <f>O73*$T73*$B73*0.07</f>
        <v>0</v>
      </c>
      <c r="AP73" s="9">
        <f>O73*$U73*$B73*0.05</f>
        <v>0</v>
      </c>
      <c r="AQ73" s="10">
        <f>O73*$V73*$B73*0.03</f>
        <v>0</v>
      </c>
      <c r="AR73" s="8">
        <f>P73*$T73*$B73*0.07</f>
        <v>0</v>
      </c>
      <c r="AS73" s="9">
        <f>P73*$U73*$B73*0.05</f>
        <v>0</v>
      </c>
      <c r="AT73" s="10">
        <f>P73*$V73*$B73*0.03</f>
        <v>0</v>
      </c>
      <c r="AU73" s="8">
        <f>Q73*$T73*$B73*0.07</f>
        <v>0</v>
      </c>
      <c r="AV73" s="9">
        <f>P73*$U73*$B73*0.05</f>
        <v>0</v>
      </c>
      <c r="AW73" s="10">
        <f>Q73*$V73*$B73*0.03</f>
        <v>0</v>
      </c>
      <c r="AX73" s="8">
        <f>Q73*$T73*$B73*0.07</f>
        <v>0</v>
      </c>
      <c r="AY73" s="9">
        <f>Q73*$U73*$B73*0.05</f>
        <v>0</v>
      </c>
      <c r="AZ73" s="10">
        <f>R73*$V73*$B73*0.03</f>
        <v>0</v>
      </c>
      <c r="BA73" s="8">
        <f>S73*$T73*$B73*0.07</f>
        <v>0</v>
      </c>
      <c r="BB73" s="9">
        <f>S73*$U73*$B73*0.05</f>
        <v>0</v>
      </c>
      <c r="BC73" s="10">
        <f>S73*$V73*$B73*0.03</f>
        <v>0</v>
      </c>
    </row>
    <row r="74" spans="1:55" ht="14.25" x14ac:dyDescent="0.2">
      <c r="A74" s="2">
        <v>127</v>
      </c>
      <c r="B74" s="3">
        <v>3458.7</v>
      </c>
      <c r="C74" s="2" t="s">
        <v>10</v>
      </c>
      <c r="D74" s="2" t="s">
        <v>16</v>
      </c>
      <c r="E74" s="2" t="s">
        <v>15</v>
      </c>
      <c r="G74" s="2" t="s">
        <v>13</v>
      </c>
      <c r="H74" s="4">
        <v>44357</v>
      </c>
      <c r="I74">
        <f t="shared" si="12"/>
        <v>0</v>
      </c>
      <c r="J74">
        <f t="shared" si="13"/>
        <v>0</v>
      </c>
      <c r="K74">
        <f t="shared" si="14"/>
        <v>0</v>
      </c>
      <c r="L74">
        <f t="shared" si="15"/>
        <v>1</v>
      </c>
      <c r="M74">
        <f t="shared" si="16"/>
        <v>0</v>
      </c>
      <c r="N74">
        <f t="shared" si="17"/>
        <v>0</v>
      </c>
      <c r="O74">
        <f t="shared" si="18"/>
        <v>0</v>
      </c>
      <c r="P74">
        <f t="shared" si="19"/>
        <v>0</v>
      </c>
      <c r="Q74">
        <f t="shared" si="20"/>
        <v>0</v>
      </c>
      <c r="R74">
        <f t="shared" si="21"/>
        <v>0</v>
      </c>
      <c r="S74">
        <f t="shared" si="22"/>
        <v>0</v>
      </c>
      <c r="T74" s="8">
        <f>IF(AND(C74=$C$4,E74=$E$4,MONTH(H74)&gt;=7),1,0)</f>
        <v>0</v>
      </c>
      <c r="U74" s="9">
        <f>IF(AND(B74&gt;10000,C74&lt;&gt;$C$128,MONTH(H74)&gt;=7),1,0)</f>
        <v>0</v>
      </c>
      <c r="V74" s="10">
        <f>IF(AND(B74&lt;10000,C74&lt;&gt;$C$128,MONTH(H74)&gt;=7,T74=0),1,0)</f>
        <v>0</v>
      </c>
      <c r="W74" s="8">
        <f>I74*$T74*$B74*0.07</f>
        <v>0</v>
      </c>
      <c r="X74" s="9">
        <f>J74*$U74*$B74*0.05</f>
        <v>0</v>
      </c>
      <c r="Y74" s="10">
        <f>K74*$V74*$B74*0.03</f>
        <v>0</v>
      </c>
      <c r="Z74" s="8">
        <f>J74*$T74*$B74*0.07</f>
        <v>0</v>
      </c>
      <c r="AA74" s="9">
        <f>J74*$U74*$B74*0.05</f>
        <v>0</v>
      </c>
      <c r="AB74" s="10">
        <f>J74*$V74*$B74*0.03</f>
        <v>0</v>
      </c>
      <c r="AC74" s="8">
        <f>K74*$T74*$B74*0.07</f>
        <v>0</v>
      </c>
      <c r="AD74" s="13">
        <f>K74*$U74*$B74*0.05</f>
        <v>0</v>
      </c>
      <c r="AE74" s="10">
        <f>K74*$V74*$B74*0.03</f>
        <v>0</v>
      </c>
      <c r="AF74" s="8">
        <f>L74*$T74*$B74*0.07</f>
        <v>0</v>
      </c>
      <c r="AG74" s="9">
        <f>L74*$U74*$B74*0.05</f>
        <v>0</v>
      </c>
      <c r="AH74" s="10">
        <f>L74*$V74*$B74*0.03</f>
        <v>0</v>
      </c>
      <c r="AI74" s="8">
        <f>M74*$T74*$B74*0.07</f>
        <v>0</v>
      </c>
      <c r="AJ74" s="9">
        <f>M74*$U74*$B74*0.05</f>
        <v>0</v>
      </c>
      <c r="AK74" s="10">
        <f>M74*$V74*$B74*0.03</f>
        <v>0</v>
      </c>
      <c r="AL74" s="8">
        <f>N74*$T74*$B74*0.07</f>
        <v>0</v>
      </c>
      <c r="AM74" s="9">
        <f>N74*$U74*$B74*0.05</f>
        <v>0</v>
      </c>
      <c r="AN74" s="10">
        <f>N74*$V74*$B74*0.03</f>
        <v>0</v>
      </c>
      <c r="AO74" s="8">
        <f>O74*$T74*$B74*0.07</f>
        <v>0</v>
      </c>
      <c r="AP74" s="9">
        <f>O74*$U74*$B74*0.05</f>
        <v>0</v>
      </c>
      <c r="AQ74" s="10">
        <f>O74*$V74*$B74*0.03</f>
        <v>0</v>
      </c>
      <c r="AR74" s="8">
        <f>P74*$T74*$B74*0.07</f>
        <v>0</v>
      </c>
      <c r="AS74" s="9">
        <f>P74*$U74*$B74*0.05</f>
        <v>0</v>
      </c>
      <c r="AT74" s="10">
        <f>P74*$V74*$B74*0.03</f>
        <v>0</v>
      </c>
      <c r="AU74" s="8">
        <f>Q74*$T74*$B74*0.07</f>
        <v>0</v>
      </c>
      <c r="AV74" s="9">
        <f>P74*$U74*$B74*0.05</f>
        <v>0</v>
      </c>
      <c r="AW74" s="10">
        <f>Q74*$V74*$B74*0.03</f>
        <v>0</v>
      </c>
      <c r="AX74" s="8">
        <f>Q74*$T74*$B74*0.07</f>
        <v>0</v>
      </c>
      <c r="AY74" s="9">
        <f>Q74*$U74*$B74*0.05</f>
        <v>0</v>
      </c>
      <c r="AZ74" s="10">
        <f>R74*$V74*$B74*0.03</f>
        <v>0</v>
      </c>
      <c r="BA74" s="8">
        <f>S74*$T74*$B74*0.07</f>
        <v>0</v>
      </c>
      <c r="BB74" s="9">
        <f>S74*$U74*$B74*0.05</f>
        <v>0</v>
      </c>
      <c r="BC74" s="10">
        <f>S74*$V74*$B74*0.03</f>
        <v>0</v>
      </c>
    </row>
    <row r="75" spans="1:55" ht="14.25" x14ac:dyDescent="0.2">
      <c r="A75" s="2">
        <v>128</v>
      </c>
      <c r="B75" s="3">
        <v>3155.85</v>
      </c>
      <c r="C75" s="2" t="s">
        <v>10</v>
      </c>
      <c r="D75" s="2" t="s">
        <v>16</v>
      </c>
      <c r="E75" s="2" t="s">
        <v>15</v>
      </c>
      <c r="G75" s="2" t="s">
        <v>13</v>
      </c>
      <c r="H75" s="4">
        <v>44357</v>
      </c>
      <c r="I75">
        <f t="shared" si="12"/>
        <v>0</v>
      </c>
      <c r="J75">
        <f t="shared" si="13"/>
        <v>0</v>
      </c>
      <c r="K75">
        <f t="shared" si="14"/>
        <v>0</v>
      </c>
      <c r="L75">
        <f t="shared" si="15"/>
        <v>1</v>
      </c>
      <c r="M75">
        <f t="shared" si="16"/>
        <v>0</v>
      </c>
      <c r="N75">
        <f t="shared" si="17"/>
        <v>0</v>
      </c>
      <c r="O75">
        <f t="shared" si="18"/>
        <v>0</v>
      </c>
      <c r="P75">
        <f t="shared" si="19"/>
        <v>0</v>
      </c>
      <c r="Q75">
        <f t="shared" si="20"/>
        <v>0</v>
      </c>
      <c r="R75">
        <f t="shared" si="21"/>
        <v>0</v>
      </c>
      <c r="S75">
        <f t="shared" si="22"/>
        <v>0</v>
      </c>
      <c r="T75" s="8">
        <f>IF(AND(C75=$C$4,E75=$E$4,MONTH(H75)&gt;=7),1,0)</f>
        <v>0</v>
      </c>
      <c r="U75" s="9">
        <f>IF(AND(B75&gt;10000,C75&lt;&gt;$C$128,MONTH(H75)&gt;=7),1,0)</f>
        <v>0</v>
      </c>
      <c r="V75" s="10">
        <f>IF(AND(B75&lt;10000,C75&lt;&gt;$C$128,MONTH(H75)&gt;=7,T75=0),1,0)</f>
        <v>0</v>
      </c>
      <c r="W75" s="8">
        <f>I75*$T75*$B75*0.07</f>
        <v>0</v>
      </c>
      <c r="X75" s="9">
        <f>J75*$U75*$B75*0.05</f>
        <v>0</v>
      </c>
      <c r="Y75" s="10">
        <f>K75*$V75*$B75*0.03</f>
        <v>0</v>
      </c>
      <c r="Z75" s="8">
        <f>J75*$T75*$B75*0.07</f>
        <v>0</v>
      </c>
      <c r="AA75" s="9">
        <f>J75*$U75*$B75*0.05</f>
        <v>0</v>
      </c>
      <c r="AB75" s="10">
        <f>J75*$V75*$B75*0.03</f>
        <v>0</v>
      </c>
      <c r="AC75" s="8">
        <f>K75*$T75*$B75*0.07</f>
        <v>0</v>
      </c>
      <c r="AD75" s="13">
        <f>K75*$U75*$B75*0.05</f>
        <v>0</v>
      </c>
      <c r="AE75" s="10">
        <f>K75*$V75*$B75*0.03</f>
        <v>0</v>
      </c>
      <c r="AF75" s="8">
        <f>L75*$T75*$B75*0.07</f>
        <v>0</v>
      </c>
      <c r="AG75" s="9">
        <f>L75*$U75*$B75*0.05</f>
        <v>0</v>
      </c>
      <c r="AH75" s="10">
        <f>L75*$V75*$B75*0.03</f>
        <v>0</v>
      </c>
      <c r="AI75" s="8">
        <f>M75*$T75*$B75*0.07</f>
        <v>0</v>
      </c>
      <c r="AJ75" s="9">
        <f>M75*$U75*$B75*0.05</f>
        <v>0</v>
      </c>
      <c r="AK75" s="10">
        <f>M75*$V75*$B75*0.03</f>
        <v>0</v>
      </c>
      <c r="AL75" s="8">
        <f>N75*$T75*$B75*0.07</f>
        <v>0</v>
      </c>
      <c r="AM75" s="9">
        <f>N75*$U75*$B75*0.05</f>
        <v>0</v>
      </c>
      <c r="AN75" s="10">
        <f>N75*$V75*$B75*0.03</f>
        <v>0</v>
      </c>
      <c r="AO75" s="8">
        <f>O75*$T75*$B75*0.07</f>
        <v>0</v>
      </c>
      <c r="AP75" s="9">
        <f>O75*$U75*$B75*0.05</f>
        <v>0</v>
      </c>
      <c r="AQ75" s="10">
        <f>O75*$V75*$B75*0.03</f>
        <v>0</v>
      </c>
      <c r="AR75" s="8">
        <f>P75*$T75*$B75*0.07</f>
        <v>0</v>
      </c>
      <c r="AS75" s="9">
        <f>P75*$U75*$B75*0.05</f>
        <v>0</v>
      </c>
      <c r="AT75" s="10">
        <f>P75*$V75*$B75*0.03</f>
        <v>0</v>
      </c>
      <c r="AU75" s="8">
        <f>Q75*$T75*$B75*0.07</f>
        <v>0</v>
      </c>
      <c r="AV75" s="9">
        <f>P75*$U75*$B75*0.05</f>
        <v>0</v>
      </c>
      <c r="AW75" s="10">
        <f>Q75*$V75*$B75*0.03</f>
        <v>0</v>
      </c>
      <c r="AX75" s="8">
        <f>Q75*$T75*$B75*0.07</f>
        <v>0</v>
      </c>
      <c r="AY75" s="9">
        <f>Q75*$U75*$B75*0.05</f>
        <v>0</v>
      </c>
      <c r="AZ75" s="10">
        <f>R75*$V75*$B75*0.03</f>
        <v>0</v>
      </c>
      <c r="BA75" s="8">
        <f>S75*$T75*$B75*0.07</f>
        <v>0</v>
      </c>
      <c r="BB75" s="9">
        <f>S75*$U75*$B75*0.05</f>
        <v>0</v>
      </c>
      <c r="BC75" s="10">
        <f>S75*$V75*$B75*0.03</f>
        <v>0</v>
      </c>
    </row>
    <row r="76" spans="1:55" ht="14.25" x14ac:dyDescent="0.2">
      <c r="A76" s="2">
        <v>129</v>
      </c>
      <c r="B76" s="3">
        <v>3091.05</v>
      </c>
      <c r="C76" s="2" t="s">
        <v>10</v>
      </c>
      <c r="D76" s="2" t="s">
        <v>16</v>
      </c>
      <c r="E76" s="2" t="s">
        <v>15</v>
      </c>
      <c r="G76" s="2" t="s">
        <v>13</v>
      </c>
      <c r="H76" s="4">
        <v>44357</v>
      </c>
      <c r="I76">
        <f t="shared" si="12"/>
        <v>0</v>
      </c>
      <c r="J76">
        <f t="shared" si="13"/>
        <v>0</v>
      </c>
      <c r="K76">
        <f t="shared" si="14"/>
        <v>0</v>
      </c>
      <c r="L76">
        <f t="shared" si="15"/>
        <v>1</v>
      </c>
      <c r="M76">
        <f t="shared" si="16"/>
        <v>0</v>
      </c>
      <c r="N76">
        <f t="shared" si="17"/>
        <v>0</v>
      </c>
      <c r="O76">
        <f t="shared" si="18"/>
        <v>0</v>
      </c>
      <c r="P76">
        <f t="shared" si="19"/>
        <v>0</v>
      </c>
      <c r="Q76">
        <f t="shared" si="20"/>
        <v>0</v>
      </c>
      <c r="R76">
        <f t="shared" si="21"/>
        <v>0</v>
      </c>
      <c r="S76">
        <f t="shared" si="22"/>
        <v>0</v>
      </c>
      <c r="T76" s="8">
        <f>IF(AND(C76=$C$4,E76=$E$4,MONTH(H76)&gt;=7),1,0)</f>
        <v>0</v>
      </c>
      <c r="U76" s="9">
        <f>IF(AND(B76&gt;10000,C76&lt;&gt;$C$128,MONTH(H76)&gt;=7),1,0)</f>
        <v>0</v>
      </c>
      <c r="V76" s="10">
        <f>IF(AND(B76&lt;10000,C76&lt;&gt;$C$128,MONTH(H76)&gt;=7,T76=0),1,0)</f>
        <v>0</v>
      </c>
      <c r="W76" s="8">
        <f>I76*$T76*$B76*0.07</f>
        <v>0</v>
      </c>
      <c r="X76" s="9">
        <f>J76*$U76*$B76*0.05</f>
        <v>0</v>
      </c>
      <c r="Y76" s="10">
        <f>K76*$V76*$B76*0.03</f>
        <v>0</v>
      </c>
      <c r="Z76" s="8">
        <f>J76*$T76*$B76*0.07</f>
        <v>0</v>
      </c>
      <c r="AA76" s="9">
        <f>J76*$U76*$B76*0.05</f>
        <v>0</v>
      </c>
      <c r="AB76" s="10">
        <f>J76*$V76*$B76*0.03</f>
        <v>0</v>
      </c>
      <c r="AC76" s="8">
        <f>K76*$T76*$B76*0.07</f>
        <v>0</v>
      </c>
      <c r="AD76" s="13">
        <f>K76*$U76*$B76*0.05</f>
        <v>0</v>
      </c>
      <c r="AE76" s="10">
        <f>K76*$V76*$B76*0.03</f>
        <v>0</v>
      </c>
      <c r="AF76" s="8">
        <f>L76*$T76*$B76*0.07</f>
        <v>0</v>
      </c>
      <c r="AG76" s="9">
        <f>L76*$U76*$B76*0.05</f>
        <v>0</v>
      </c>
      <c r="AH76" s="10">
        <f>L76*$V76*$B76*0.03</f>
        <v>0</v>
      </c>
      <c r="AI76" s="8">
        <f>M76*$T76*$B76*0.07</f>
        <v>0</v>
      </c>
      <c r="AJ76" s="9">
        <f>M76*$U76*$B76*0.05</f>
        <v>0</v>
      </c>
      <c r="AK76" s="10">
        <f>M76*$V76*$B76*0.03</f>
        <v>0</v>
      </c>
      <c r="AL76" s="8">
        <f>N76*$T76*$B76*0.07</f>
        <v>0</v>
      </c>
      <c r="AM76" s="9">
        <f>N76*$U76*$B76*0.05</f>
        <v>0</v>
      </c>
      <c r="AN76" s="10">
        <f>N76*$V76*$B76*0.03</f>
        <v>0</v>
      </c>
      <c r="AO76" s="8">
        <f>O76*$T76*$B76*0.07</f>
        <v>0</v>
      </c>
      <c r="AP76" s="9">
        <f>O76*$U76*$B76*0.05</f>
        <v>0</v>
      </c>
      <c r="AQ76" s="10">
        <f>O76*$V76*$B76*0.03</f>
        <v>0</v>
      </c>
      <c r="AR76" s="8">
        <f>P76*$T76*$B76*0.07</f>
        <v>0</v>
      </c>
      <c r="AS76" s="9">
        <f>P76*$U76*$B76*0.05</f>
        <v>0</v>
      </c>
      <c r="AT76" s="10">
        <f>P76*$V76*$B76*0.03</f>
        <v>0</v>
      </c>
      <c r="AU76" s="8">
        <f>Q76*$T76*$B76*0.07</f>
        <v>0</v>
      </c>
      <c r="AV76" s="9">
        <f>P76*$U76*$B76*0.05</f>
        <v>0</v>
      </c>
      <c r="AW76" s="10">
        <f>Q76*$V76*$B76*0.03</f>
        <v>0</v>
      </c>
      <c r="AX76" s="8">
        <f>Q76*$T76*$B76*0.07</f>
        <v>0</v>
      </c>
      <c r="AY76" s="9">
        <f>Q76*$U76*$B76*0.05</f>
        <v>0</v>
      </c>
      <c r="AZ76" s="10">
        <f>R76*$V76*$B76*0.03</f>
        <v>0</v>
      </c>
      <c r="BA76" s="8">
        <f>S76*$T76*$B76*0.07</f>
        <v>0</v>
      </c>
      <c r="BB76" s="9">
        <f>S76*$U76*$B76*0.05</f>
        <v>0</v>
      </c>
      <c r="BC76" s="10">
        <f>S76*$V76*$B76*0.03</f>
        <v>0</v>
      </c>
    </row>
    <row r="77" spans="1:55" ht="14.25" x14ac:dyDescent="0.2">
      <c r="A77" s="2">
        <v>130</v>
      </c>
      <c r="B77" s="3">
        <v>2884.95</v>
      </c>
      <c r="C77" s="2" t="s">
        <v>10</v>
      </c>
      <c r="D77" s="2" t="s">
        <v>16</v>
      </c>
      <c r="E77" s="2" t="s">
        <v>15</v>
      </c>
      <c r="G77" s="2" t="s">
        <v>13</v>
      </c>
      <c r="H77" s="4">
        <v>44357</v>
      </c>
      <c r="I77">
        <f t="shared" si="12"/>
        <v>0</v>
      </c>
      <c r="J77">
        <f t="shared" si="13"/>
        <v>0</v>
      </c>
      <c r="K77">
        <f t="shared" si="14"/>
        <v>0</v>
      </c>
      <c r="L77">
        <f t="shared" si="15"/>
        <v>1</v>
      </c>
      <c r="M77">
        <f t="shared" si="16"/>
        <v>0</v>
      </c>
      <c r="N77">
        <f t="shared" si="17"/>
        <v>0</v>
      </c>
      <c r="O77">
        <f t="shared" si="18"/>
        <v>0</v>
      </c>
      <c r="P77">
        <f t="shared" si="19"/>
        <v>0</v>
      </c>
      <c r="Q77">
        <f t="shared" si="20"/>
        <v>0</v>
      </c>
      <c r="R77">
        <f t="shared" si="21"/>
        <v>0</v>
      </c>
      <c r="S77">
        <f t="shared" si="22"/>
        <v>0</v>
      </c>
      <c r="T77" s="8">
        <f>IF(AND(C77=$C$4,E77=$E$4,MONTH(H77)&gt;=7),1,0)</f>
        <v>0</v>
      </c>
      <c r="U77" s="9">
        <f>IF(AND(B77&gt;10000,C77&lt;&gt;$C$128,MONTH(H77)&gt;=7),1,0)</f>
        <v>0</v>
      </c>
      <c r="V77" s="10">
        <f>IF(AND(B77&lt;10000,C77&lt;&gt;$C$128,MONTH(H77)&gt;=7,T77=0),1,0)</f>
        <v>0</v>
      </c>
      <c r="W77" s="8">
        <f>I77*$T77*$B77*0.07</f>
        <v>0</v>
      </c>
      <c r="X77" s="9">
        <f>J77*$U77*$B77*0.05</f>
        <v>0</v>
      </c>
      <c r="Y77" s="10">
        <f>K77*$V77*$B77*0.03</f>
        <v>0</v>
      </c>
      <c r="Z77" s="8">
        <f>J77*$T77*$B77*0.07</f>
        <v>0</v>
      </c>
      <c r="AA77" s="9">
        <f>J77*$U77*$B77*0.05</f>
        <v>0</v>
      </c>
      <c r="AB77" s="10">
        <f>J77*$V77*$B77*0.03</f>
        <v>0</v>
      </c>
      <c r="AC77" s="8">
        <f>K77*$T77*$B77*0.07</f>
        <v>0</v>
      </c>
      <c r="AD77" s="13">
        <f>K77*$U77*$B77*0.05</f>
        <v>0</v>
      </c>
      <c r="AE77" s="10">
        <f>K77*$V77*$B77*0.03</f>
        <v>0</v>
      </c>
      <c r="AF77" s="8">
        <f>L77*$T77*$B77*0.07</f>
        <v>0</v>
      </c>
      <c r="AG77" s="9">
        <f>L77*$U77*$B77*0.05</f>
        <v>0</v>
      </c>
      <c r="AH77" s="10">
        <f>L77*$V77*$B77*0.03</f>
        <v>0</v>
      </c>
      <c r="AI77" s="8">
        <f>M77*$T77*$B77*0.07</f>
        <v>0</v>
      </c>
      <c r="AJ77" s="9">
        <f>M77*$U77*$B77*0.05</f>
        <v>0</v>
      </c>
      <c r="AK77" s="10">
        <f>M77*$V77*$B77*0.03</f>
        <v>0</v>
      </c>
      <c r="AL77" s="8">
        <f>N77*$T77*$B77*0.07</f>
        <v>0</v>
      </c>
      <c r="AM77" s="9">
        <f>N77*$U77*$B77*0.05</f>
        <v>0</v>
      </c>
      <c r="AN77" s="10">
        <f>N77*$V77*$B77*0.03</f>
        <v>0</v>
      </c>
      <c r="AO77" s="8">
        <f>O77*$T77*$B77*0.07</f>
        <v>0</v>
      </c>
      <c r="AP77" s="9">
        <f>O77*$U77*$B77*0.05</f>
        <v>0</v>
      </c>
      <c r="AQ77" s="10">
        <f>O77*$V77*$B77*0.03</f>
        <v>0</v>
      </c>
      <c r="AR77" s="8">
        <f>P77*$T77*$B77*0.07</f>
        <v>0</v>
      </c>
      <c r="AS77" s="9">
        <f>P77*$U77*$B77*0.05</f>
        <v>0</v>
      </c>
      <c r="AT77" s="10">
        <f>P77*$V77*$B77*0.03</f>
        <v>0</v>
      </c>
      <c r="AU77" s="8">
        <f>Q77*$T77*$B77*0.07</f>
        <v>0</v>
      </c>
      <c r="AV77" s="9">
        <f>P77*$U77*$B77*0.05</f>
        <v>0</v>
      </c>
      <c r="AW77" s="10">
        <f>Q77*$V77*$B77*0.03</f>
        <v>0</v>
      </c>
      <c r="AX77" s="8">
        <f>Q77*$T77*$B77*0.07</f>
        <v>0</v>
      </c>
      <c r="AY77" s="9">
        <f>Q77*$U77*$B77*0.05</f>
        <v>0</v>
      </c>
      <c r="AZ77" s="10">
        <f>R77*$V77*$B77*0.03</f>
        <v>0</v>
      </c>
      <c r="BA77" s="8">
        <f>S77*$T77*$B77*0.07</f>
        <v>0</v>
      </c>
      <c r="BB77" s="9">
        <f>S77*$U77*$B77*0.05</f>
        <v>0</v>
      </c>
      <c r="BC77" s="10">
        <f>S77*$V77*$B77*0.03</f>
        <v>0</v>
      </c>
    </row>
    <row r="78" spans="1:55" ht="14.25" x14ac:dyDescent="0.2">
      <c r="A78" s="2">
        <v>131</v>
      </c>
      <c r="B78" s="3">
        <v>3060.45</v>
      </c>
      <c r="C78" s="2" t="s">
        <v>10</v>
      </c>
      <c r="D78" s="2" t="s">
        <v>16</v>
      </c>
      <c r="E78" s="2" t="s">
        <v>15</v>
      </c>
      <c r="G78" s="2" t="s">
        <v>13</v>
      </c>
      <c r="H78" s="4">
        <v>44357</v>
      </c>
      <c r="I78">
        <f t="shared" si="12"/>
        <v>0</v>
      </c>
      <c r="J78">
        <f t="shared" si="13"/>
        <v>0</v>
      </c>
      <c r="K78">
        <f t="shared" si="14"/>
        <v>0</v>
      </c>
      <c r="L78">
        <f t="shared" si="15"/>
        <v>1</v>
      </c>
      <c r="M78">
        <f t="shared" si="16"/>
        <v>0</v>
      </c>
      <c r="N78">
        <f t="shared" si="17"/>
        <v>0</v>
      </c>
      <c r="O78">
        <f t="shared" si="18"/>
        <v>0</v>
      </c>
      <c r="P78">
        <f t="shared" si="19"/>
        <v>0</v>
      </c>
      <c r="Q78">
        <f t="shared" si="20"/>
        <v>0</v>
      </c>
      <c r="R78">
        <f t="shared" si="21"/>
        <v>0</v>
      </c>
      <c r="S78">
        <f t="shared" si="22"/>
        <v>0</v>
      </c>
      <c r="T78" s="8">
        <f>IF(AND(C78=$C$4,E78=$E$4,MONTH(H78)&gt;=7),1,0)</f>
        <v>0</v>
      </c>
      <c r="U78" s="9">
        <f>IF(AND(B78&gt;10000,C78&lt;&gt;$C$128,MONTH(H78)&gt;=7),1,0)</f>
        <v>0</v>
      </c>
      <c r="V78" s="10">
        <f>IF(AND(B78&lt;10000,C78&lt;&gt;$C$128,MONTH(H78)&gt;=7,T78=0),1,0)</f>
        <v>0</v>
      </c>
      <c r="W78" s="8">
        <f>I78*$T78*$B78*0.07</f>
        <v>0</v>
      </c>
      <c r="X78" s="9">
        <f>J78*$U78*$B78*0.05</f>
        <v>0</v>
      </c>
      <c r="Y78" s="10">
        <f>K78*$V78*$B78*0.03</f>
        <v>0</v>
      </c>
      <c r="Z78" s="8">
        <f>J78*$T78*$B78*0.07</f>
        <v>0</v>
      </c>
      <c r="AA78" s="9">
        <f>J78*$U78*$B78*0.05</f>
        <v>0</v>
      </c>
      <c r="AB78" s="10">
        <f>J78*$V78*$B78*0.03</f>
        <v>0</v>
      </c>
      <c r="AC78" s="8">
        <f>K78*$T78*$B78*0.07</f>
        <v>0</v>
      </c>
      <c r="AD78" s="13">
        <f>K78*$U78*$B78*0.05</f>
        <v>0</v>
      </c>
      <c r="AE78" s="10">
        <f>K78*$V78*$B78*0.03</f>
        <v>0</v>
      </c>
      <c r="AF78" s="8">
        <f>L78*$T78*$B78*0.07</f>
        <v>0</v>
      </c>
      <c r="AG78" s="9">
        <f>L78*$U78*$B78*0.05</f>
        <v>0</v>
      </c>
      <c r="AH78" s="10">
        <f>L78*$V78*$B78*0.03</f>
        <v>0</v>
      </c>
      <c r="AI78" s="8">
        <f>M78*$T78*$B78*0.07</f>
        <v>0</v>
      </c>
      <c r="AJ78" s="9">
        <f>M78*$U78*$B78*0.05</f>
        <v>0</v>
      </c>
      <c r="AK78" s="10">
        <f>M78*$V78*$B78*0.03</f>
        <v>0</v>
      </c>
      <c r="AL78" s="8">
        <f>N78*$T78*$B78*0.07</f>
        <v>0</v>
      </c>
      <c r="AM78" s="9">
        <f>N78*$U78*$B78*0.05</f>
        <v>0</v>
      </c>
      <c r="AN78" s="10">
        <f>N78*$V78*$B78*0.03</f>
        <v>0</v>
      </c>
      <c r="AO78" s="8">
        <f>O78*$T78*$B78*0.07</f>
        <v>0</v>
      </c>
      <c r="AP78" s="9">
        <f>O78*$U78*$B78*0.05</f>
        <v>0</v>
      </c>
      <c r="AQ78" s="10">
        <f>O78*$V78*$B78*0.03</f>
        <v>0</v>
      </c>
      <c r="AR78" s="8">
        <f>P78*$T78*$B78*0.07</f>
        <v>0</v>
      </c>
      <c r="AS78" s="9">
        <f>P78*$U78*$B78*0.05</f>
        <v>0</v>
      </c>
      <c r="AT78" s="10">
        <f>P78*$V78*$B78*0.03</f>
        <v>0</v>
      </c>
      <c r="AU78" s="8">
        <f>Q78*$T78*$B78*0.07</f>
        <v>0</v>
      </c>
      <c r="AV78" s="9">
        <f>P78*$U78*$B78*0.05</f>
        <v>0</v>
      </c>
      <c r="AW78" s="10">
        <f>Q78*$V78*$B78*0.03</f>
        <v>0</v>
      </c>
      <c r="AX78" s="8">
        <f>Q78*$T78*$B78*0.07</f>
        <v>0</v>
      </c>
      <c r="AY78" s="9">
        <f>Q78*$U78*$B78*0.05</f>
        <v>0</v>
      </c>
      <c r="AZ78" s="10">
        <f>R78*$V78*$B78*0.03</f>
        <v>0</v>
      </c>
      <c r="BA78" s="8">
        <f>S78*$T78*$B78*0.07</f>
        <v>0</v>
      </c>
      <c r="BB78" s="9">
        <f>S78*$U78*$B78*0.05</f>
        <v>0</v>
      </c>
      <c r="BC78" s="10">
        <f>S78*$V78*$B78*0.03</f>
        <v>0</v>
      </c>
    </row>
    <row r="79" spans="1:55" ht="14.25" x14ac:dyDescent="0.2">
      <c r="A79" s="2">
        <v>140</v>
      </c>
      <c r="B79" s="3">
        <v>3323.7</v>
      </c>
      <c r="C79" s="2" t="s">
        <v>10</v>
      </c>
      <c r="D79" s="2" t="s">
        <v>19</v>
      </c>
      <c r="E79" s="2" t="s">
        <v>15</v>
      </c>
      <c r="G79" s="2" t="s">
        <v>13</v>
      </c>
      <c r="H79" s="4">
        <v>44358</v>
      </c>
      <c r="I79">
        <f t="shared" si="12"/>
        <v>0</v>
      </c>
      <c r="J79">
        <f t="shared" si="13"/>
        <v>0</v>
      </c>
      <c r="K79">
        <f t="shared" si="14"/>
        <v>0</v>
      </c>
      <c r="L79">
        <f t="shared" si="15"/>
        <v>0</v>
      </c>
      <c r="M79">
        <f t="shared" si="16"/>
        <v>0</v>
      </c>
      <c r="N79">
        <f t="shared" si="17"/>
        <v>0</v>
      </c>
      <c r="O79">
        <f t="shared" si="18"/>
        <v>0</v>
      </c>
      <c r="P79">
        <f t="shared" si="19"/>
        <v>1</v>
      </c>
      <c r="Q79">
        <f t="shared" si="20"/>
        <v>0</v>
      </c>
      <c r="R79">
        <f t="shared" si="21"/>
        <v>0</v>
      </c>
      <c r="S79">
        <f t="shared" si="22"/>
        <v>0</v>
      </c>
      <c r="T79" s="8">
        <f>IF(AND(C79=$C$4,E79=$E$4,MONTH(H79)&gt;=7),1,0)</f>
        <v>0</v>
      </c>
      <c r="U79" s="9">
        <f>IF(AND(B79&gt;10000,C79&lt;&gt;$C$128,MONTH(H79)&gt;=7),1,0)</f>
        <v>0</v>
      </c>
      <c r="V79" s="10">
        <f>IF(AND(B79&lt;10000,C79&lt;&gt;$C$128,MONTH(H79)&gt;=7,T79=0),1,0)</f>
        <v>0</v>
      </c>
      <c r="W79" s="8">
        <f>I79*$T79*$B79*0.07</f>
        <v>0</v>
      </c>
      <c r="X79" s="9">
        <f>J79*$U79*$B79*0.05</f>
        <v>0</v>
      </c>
      <c r="Y79" s="10">
        <f>K79*$V79*$B79*0.03</f>
        <v>0</v>
      </c>
      <c r="Z79" s="8">
        <f>J79*$T79*$B79*0.07</f>
        <v>0</v>
      </c>
      <c r="AA79" s="9">
        <f>J79*$U79*$B79*0.05</f>
        <v>0</v>
      </c>
      <c r="AB79" s="10">
        <f>J79*$V79*$B79*0.03</f>
        <v>0</v>
      </c>
      <c r="AC79" s="8">
        <f>K79*$T79*$B79*0.07</f>
        <v>0</v>
      </c>
      <c r="AD79" s="13">
        <f>K79*$U79*$B79*0.05</f>
        <v>0</v>
      </c>
      <c r="AE79" s="10">
        <f>K79*$V79*$B79*0.03</f>
        <v>0</v>
      </c>
      <c r="AF79" s="8">
        <f>L79*$T79*$B79*0.07</f>
        <v>0</v>
      </c>
      <c r="AG79" s="9">
        <f>L79*$U79*$B79*0.05</f>
        <v>0</v>
      </c>
      <c r="AH79" s="10">
        <f>L79*$V79*$B79*0.03</f>
        <v>0</v>
      </c>
      <c r="AI79" s="8">
        <f>M79*$T79*$B79*0.07</f>
        <v>0</v>
      </c>
      <c r="AJ79" s="9">
        <f>M79*$U79*$B79*0.05</f>
        <v>0</v>
      </c>
      <c r="AK79" s="10">
        <f>M79*$V79*$B79*0.03</f>
        <v>0</v>
      </c>
      <c r="AL79" s="8">
        <f>N79*$T79*$B79*0.07</f>
        <v>0</v>
      </c>
      <c r="AM79" s="9">
        <f>N79*$U79*$B79*0.05</f>
        <v>0</v>
      </c>
      <c r="AN79" s="10">
        <f>N79*$V79*$B79*0.03</f>
        <v>0</v>
      </c>
      <c r="AO79" s="8">
        <f>O79*$T79*$B79*0.07</f>
        <v>0</v>
      </c>
      <c r="AP79" s="9">
        <f>O79*$U79*$B79*0.05</f>
        <v>0</v>
      </c>
      <c r="AQ79" s="10">
        <f>O79*$V79*$B79*0.03</f>
        <v>0</v>
      </c>
      <c r="AR79" s="8">
        <f>P79*$T79*$B79*0.07</f>
        <v>0</v>
      </c>
      <c r="AS79" s="9">
        <f>P79*$U79*$B79*0.05</f>
        <v>0</v>
      </c>
      <c r="AT79" s="10">
        <f>P79*$V79*$B79*0.03</f>
        <v>0</v>
      </c>
      <c r="AU79" s="8">
        <f>Q79*$T79*$B79*0.07</f>
        <v>0</v>
      </c>
      <c r="AV79" s="9">
        <f>P79*$U79*$B79*0.05</f>
        <v>0</v>
      </c>
      <c r="AW79" s="10">
        <f>Q79*$V79*$B79*0.03</f>
        <v>0</v>
      </c>
      <c r="AX79" s="8">
        <f>Q79*$T79*$B79*0.07</f>
        <v>0</v>
      </c>
      <c r="AY79" s="9">
        <f>Q79*$U79*$B79*0.05</f>
        <v>0</v>
      </c>
      <c r="AZ79" s="10">
        <f>R79*$V79*$B79*0.03</f>
        <v>0</v>
      </c>
      <c r="BA79" s="8">
        <f>S79*$T79*$B79*0.07</f>
        <v>0</v>
      </c>
      <c r="BB79" s="9">
        <f>S79*$U79*$B79*0.05</f>
        <v>0</v>
      </c>
      <c r="BC79" s="10">
        <f>S79*$V79*$B79*0.03</f>
        <v>0</v>
      </c>
    </row>
    <row r="80" spans="1:55" ht="14.25" x14ac:dyDescent="0.2">
      <c r="A80" s="2">
        <v>142</v>
      </c>
      <c r="B80" s="3">
        <v>7608.7</v>
      </c>
      <c r="C80" s="2" t="s">
        <v>10</v>
      </c>
      <c r="D80" s="2" t="s">
        <v>20</v>
      </c>
      <c r="E80" s="2" t="s">
        <v>15</v>
      </c>
      <c r="G80" s="2" t="s">
        <v>13</v>
      </c>
      <c r="H80" s="4">
        <v>44375</v>
      </c>
      <c r="I80">
        <f t="shared" si="12"/>
        <v>0</v>
      </c>
      <c r="J80">
        <f t="shared" si="13"/>
        <v>0</v>
      </c>
      <c r="K80">
        <f t="shared" si="14"/>
        <v>0</v>
      </c>
      <c r="L80">
        <f t="shared" si="15"/>
        <v>0</v>
      </c>
      <c r="M80">
        <f t="shared" si="16"/>
        <v>0</v>
      </c>
      <c r="N80">
        <f t="shared" si="17"/>
        <v>0</v>
      </c>
      <c r="O80">
        <f t="shared" si="18"/>
        <v>0</v>
      </c>
      <c r="P80">
        <f t="shared" si="19"/>
        <v>0</v>
      </c>
      <c r="Q80">
        <f t="shared" si="20"/>
        <v>1</v>
      </c>
      <c r="R80">
        <f t="shared" si="21"/>
        <v>0</v>
      </c>
      <c r="S80">
        <f t="shared" si="22"/>
        <v>0</v>
      </c>
      <c r="T80" s="8">
        <f>IF(AND(C80=$C$4,E80=$E$4,MONTH(H80)&gt;=7),1,0)</f>
        <v>0</v>
      </c>
      <c r="U80" s="9">
        <f>IF(AND(B80&gt;10000,C80&lt;&gt;$C$128,MONTH(H80)&gt;=7),1,0)</f>
        <v>0</v>
      </c>
      <c r="V80" s="10">
        <f>IF(AND(B80&lt;10000,C80&lt;&gt;$C$128,MONTH(H80)&gt;=7,T80=0),1,0)</f>
        <v>0</v>
      </c>
      <c r="W80" s="8">
        <f>I80*$T80*$B80*0.07</f>
        <v>0</v>
      </c>
      <c r="X80" s="9">
        <f>J80*$U80*$B80*0.05</f>
        <v>0</v>
      </c>
      <c r="Y80" s="10">
        <f>K80*$V80*$B80*0.03</f>
        <v>0</v>
      </c>
      <c r="Z80" s="8">
        <f>J80*$T80*$B80*0.07</f>
        <v>0</v>
      </c>
      <c r="AA80" s="9">
        <f>J80*$U80*$B80*0.05</f>
        <v>0</v>
      </c>
      <c r="AB80" s="10">
        <f>J80*$V80*$B80*0.03</f>
        <v>0</v>
      </c>
      <c r="AC80" s="8">
        <f>K80*$T80*$B80*0.07</f>
        <v>0</v>
      </c>
      <c r="AD80" s="13">
        <f>K80*$U80*$B80*0.05</f>
        <v>0</v>
      </c>
      <c r="AE80" s="10">
        <f>K80*$V80*$B80*0.03</f>
        <v>0</v>
      </c>
      <c r="AF80" s="8">
        <f>L80*$T80*$B80*0.07</f>
        <v>0</v>
      </c>
      <c r="AG80" s="9">
        <f>L80*$U80*$B80*0.05</f>
        <v>0</v>
      </c>
      <c r="AH80" s="10">
        <f>L80*$V80*$B80*0.03</f>
        <v>0</v>
      </c>
      <c r="AI80" s="8">
        <f>M80*$T80*$B80*0.07</f>
        <v>0</v>
      </c>
      <c r="AJ80" s="9">
        <f>M80*$U80*$B80*0.05</f>
        <v>0</v>
      </c>
      <c r="AK80" s="10">
        <f>M80*$V80*$B80*0.03</f>
        <v>0</v>
      </c>
      <c r="AL80" s="8">
        <f>N80*$T80*$B80*0.07</f>
        <v>0</v>
      </c>
      <c r="AM80" s="9">
        <f>N80*$U80*$B80*0.05</f>
        <v>0</v>
      </c>
      <c r="AN80" s="10">
        <f>N80*$V80*$B80*0.03</f>
        <v>0</v>
      </c>
      <c r="AO80" s="8">
        <f>O80*$T80*$B80*0.07</f>
        <v>0</v>
      </c>
      <c r="AP80" s="9">
        <f>O80*$U80*$B80*0.05</f>
        <v>0</v>
      </c>
      <c r="AQ80" s="10">
        <f>O80*$V80*$B80*0.03</f>
        <v>0</v>
      </c>
      <c r="AR80" s="8">
        <f>P80*$T80*$B80*0.07</f>
        <v>0</v>
      </c>
      <c r="AS80" s="9">
        <f>P80*$U80*$B80*0.05</f>
        <v>0</v>
      </c>
      <c r="AT80" s="10">
        <f>P80*$V80*$B80*0.03</f>
        <v>0</v>
      </c>
      <c r="AU80" s="8">
        <f>Q80*$T80*$B80*0.07</f>
        <v>0</v>
      </c>
      <c r="AV80" s="9">
        <f>P80*$U80*$B80*0.05</f>
        <v>0</v>
      </c>
      <c r="AW80" s="10">
        <f>Q80*$V80*$B80*0.03</f>
        <v>0</v>
      </c>
      <c r="AX80" s="8">
        <f>Q80*$T80*$B80*0.07</f>
        <v>0</v>
      </c>
      <c r="AY80" s="9">
        <f>Q80*$U80*$B80*0.05</f>
        <v>0</v>
      </c>
      <c r="AZ80" s="10">
        <f>R80*$V80*$B80*0.03</f>
        <v>0</v>
      </c>
      <c r="BA80" s="8">
        <f>S80*$T80*$B80*0.07</f>
        <v>0</v>
      </c>
      <c r="BB80" s="9">
        <f>S80*$U80*$B80*0.05</f>
        <v>0</v>
      </c>
      <c r="BC80" s="10">
        <f>S80*$V80*$B80*0.03</f>
        <v>0</v>
      </c>
    </row>
    <row r="81" spans="1:55" ht="14.25" x14ac:dyDescent="0.2">
      <c r="A81" s="2">
        <v>154</v>
      </c>
      <c r="B81" s="3">
        <v>5207.99</v>
      </c>
      <c r="C81" s="2" t="s">
        <v>10</v>
      </c>
      <c r="D81" s="2" t="s">
        <v>17</v>
      </c>
      <c r="E81" s="2" t="s">
        <v>15</v>
      </c>
      <c r="G81" s="2" t="s">
        <v>13</v>
      </c>
      <c r="H81" s="4">
        <v>44376</v>
      </c>
      <c r="I81">
        <f t="shared" si="12"/>
        <v>1</v>
      </c>
      <c r="J81">
        <f t="shared" si="13"/>
        <v>0</v>
      </c>
      <c r="K81">
        <f t="shared" si="14"/>
        <v>0</v>
      </c>
      <c r="L81">
        <f t="shared" si="15"/>
        <v>0</v>
      </c>
      <c r="M81">
        <f t="shared" si="16"/>
        <v>0</v>
      </c>
      <c r="N81">
        <f t="shared" si="17"/>
        <v>0</v>
      </c>
      <c r="O81">
        <f t="shared" si="18"/>
        <v>0</v>
      </c>
      <c r="P81">
        <f t="shared" si="19"/>
        <v>0</v>
      </c>
      <c r="Q81">
        <f t="shared" si="20"/>
        <v>0</v>
      </c>
      <c r="R81">
        <f t="shared" si="21"/>
        <v>0</v>
      </c>
      <c r="S81">
        <f t="shared" si="22"/>
        <v>0</v>
      </c>
      <c r="T81" s="8">
        <f>IF(AND(C81=$C$4,E81=$E$4,MONTH(H81)&gt;=7),1,0)</f>
        <v>0</v>
      </c>
      <c r="U81" s="9">
        <f>IF(AND(B81&gt;10000,C81&lt;&gt;$C$128,MONTH(H81)&gt;=7),1,0)</f>
        <v>0</v>
      </c>
      <c r="V81" s="10">
        <f>IF(AND(B81&lt;10000,C81&lt;&gt;$C$128,MONTH(H81)&gt;=7,T81=0),1,0)</f>
        <v>0</v>
      </c>
      <c r="W81" s="8">
        <f>I81*$T81*$B81*0.07</f>
        <v>0</v>
      </c>
      <c r="X81" s="9">
        <f>J81*$U81*$B81*0.05</f>
        <v>0</v>
      </c>
      <c r="Y81" s="10">
        <f>K81*$V81*$B81*0.03</f>
        <v>0</v>
      </c>
      <c r="Z81" s="8">
        <f>J81*$T81*$B81*0.07</f>
        <v>0</v>
      </c>
      <c r="AA81" s="9">
        <f>J81*$U81*$B81*0.05</f>
        <v>0</v>
      </c>
      <c r="AB81" s="10">
        <f>J81*$V81*$B81*0.03</f>
        <v>0</v>
      </c>
      <c r="AC81" s="8">
        <f>K81*$T81*$B81*0.07</f>
        <v>0</v>
      </c>
      <c r="AD81" s="13">
        <f>K81*$U81*$B81*0.05</f>
        <v>0</v>
      </c>
      <c r="AE81" s="10">
        <f>K81*$V81*$B81*0.03</f>
        <v>0</v>
      </c>
      <c r="AF81" s="8">
        <f>L81*$T81*$B81*0.07</f>
        <v>0</v>
      </c>
      <c r="AG81" s="9">
        <f>L81*$U81*$B81*0.05</f>
        <v>0</v>
      </c>
      <c r="AH81" s="10">
        <f>L81*$V81*$B81*0.03</f>
        <v>0</v>
      </c>
      <c r="AI81" s="8">
        <f>M81*$T81*$B81*0.07</f>
        <v>0</v>
      </c>
      <c r="AJ81" s="9">
        <f>M81*$U81*$B81*0.05</f>
        <v>0</v>
      </c>
      <c r="AK81" s="10">
        <f>M81*$V81*$B81*0.03</f>
        <v>0</v>
      </c>
      <c r="AL81" s="8">
        <f>N81*$T81*$B81*0.07</f>
        <v>0</v>
      </c>
      <c r="AM81" s="9">
        <f>N81*$U81*$B81*0.05</f>
        <v>0</v>
      </c>
      <c r="AN81" s="10">
        <f>N81*$V81*$B81*0.03</f>
        <v>0</v>
      </c>
      <c r="AO81" s="8">
        <f>O81*$T81*$B81*0.07</f>
        <v>0</v>
      </c>
      <c r="AP81" s="9">
        <f>O81*$U81*$B81*0.05</f>
        <v>0</v>
      </c>
      <c r="AQ81" s="10">
        <f>O81*$V81*$B81*0.03</f>
        <v>0</v>
      </c>
      <c r="AR81" s="8">
        <f>P81*$T81*$B81*0.07</f>
        <v>0</v>
      </c>
      <c r="AS81" s="9">
        <f>P81*$U81*$B81*0.05</f>
        <v>0</v>
      </c>
      <c r="AT81" s="10">
        <f>P81*$V81*$B81*0.03</f>
        <v>0</v>
      </c>
      <c r="AU81" s="8">
        <f>Q81*$T81*$B81*0.07</f>
        <v>0</v>
      </c>
      <c r="AV81" s="9">
        <f>P81*$U81*$B81*0.05</f>
        <v>0</v>
      </c>
      <c r="AW81" s="10">
        <f>Q81*$V81*$B81*0.03</f>
        <v>0</v>
      </c>
      <c r="AX81" s="8">
        <f>Q81*$T81*$B81*0.07</f>
        <v>0</v>
      </c>
      <c r="AY81" s="9">
        <f>Q81*$U81*$B81*0.05</f>
        <v>0</v>
      </c>
      <c r="AZ81" s="10">
        <f>R81*$V81*$B81*0.03</f>
        <v>0</v>
      </c>
      <c r="BA81" s="8">
        <f>S81*$T81*$B81*0.07</f>
        <v>0</v>
      </c>
      <c r="BB81" s="9">
        <f>S81*$U81*$B81*0.05</f>
        <v>0</v>
      </c>
      <c r="BC81" s="10">
        <f>S81*$V81*$B81*0.03</f>
        <v>0</v>
      </c>
    </row>
    <row r="82" spans="1:55" ht="14.25" x14ac:dyDescent="0.2">
      <c r="A82" s="2">
        <v>165</v>
      </c>
      <c r="B82" s="3">
        <v>9690.7000000000007</v>
      </c>
      <c r="C82" s="2" t="s">
        <v>10</v>
      </c>
      <c r="D82" s="2" t="s">
        <v>11</v>
      </c>
      <c r="E82" s="2" t="s">
        <v>15</v>
      </c>
      <c r="G82" s="2" t="s">
        <v>13</v>
      </c>
      <c r="H82" s="4">
        <v>44350</v>
      </c>
      <c r="I82">
        <f t="shared" si="12"/>
        <v>0</v>
      </c>
      <c r="J82">
        <f t="shared" si="13"/>
        <v>0</v>
      </c>
      <c r="K82">
        <f t="shared" si="14"/>
        <v>0</v>
      </c>
      <c r="L82">
        <f t="shared" si="15"/>
        <v>0</v>
      </c>
      <c r="M82">
        <f t="shared" si="16"/>
        <v>0</v>
      </c>
      <c r="N82">
        <f t="shared" si="17"/>
        <v>1</v>
      </c>
      <c r="O82">
        <f t="shared" si="18"/>
        <v>0</v>
      </c>
      <c r="P82">
        <f t="shared" si="19"/>
        <v>0</v>
      </c>
      <c r="Q82">
        <f t="shared" si="20"/>
        <v>0</v>
      </c>
      <c r="R82">
        <f t="shared" si="21"/>
        <v>0</v>
      </c>
      <c r="S82">
        <f t="shared" si="22"/>
        <v>0</v>
      </c>
      <c r="T82" s="8">
        <f>IF(AND(C82=$C$4,E82=$E$4,MONTH(H82)&gt;=7),1,0)</f>
        <v>0</v>
      </c>
      <c r="U82" s="9">
        <f>IF(AND(B82&gt;10000,C82&lt;&gt;$C$128,MONTH(H82)&gt;=7),1,0)</f>
        <v>0</v>
      </c>
      <c r="V82" s="10">
        <f>IF(AND(B82&lt;10000,C82&lt;&gt;$C$128,MONTH(H82)&gt;=7,T82=0),1,0)</f>
        <v>0</v>
      </c>
      <c r="W82" s="8">
        <f>I82*$T82*$B82*0.07</f>
        <v>0</v>
      </c>
      <c r="X82" s="9">
        <f>J82*$U82*$B82*0.05</f>
        <v>0</v>
      </c>
      <c r="Y82" s="10">
        <f>K82*$V82*$B82*0.03</f>
        <v>0</v>
      </c>
      <c r="Z82" s="8">
        <f>J82*$T82*$B82*0.07</f>
        <v>0</v>
      </c>
      <c r="AA82" s="9">
        <f>J82*$U82*$B82*0.05</f>
        <v>0</v>
      </c>
      <c r="AB82" s="10">
        <f>J82*$V82*$B82*0.03</f>
        <v>0</v>
      </c>
      <c r="AC82" s="8">
        <f>K82*$T82*$B82*0.07</f>
        <v>0</v>
      </c>
      <c r="AD82" s="13">
        <f>K82*$U82*$B82*0.05</f>
        <v>0</v>
      </c>
      <c r="AE82" s="10">
        <f>K82*$V82*$B82*0.03</f>
        <v>0</v>
      </c>
      <c r="AF82" s="8">
        <f>L82*$T82*$B82*0.07</f>
        <v>0</v>
      </c>
      <c r="AG82" s="9">
        <f>L82*$U82*$B82*0.05</f>
        <v>0</v>
      </c>
      <c r="AH82" s="10">
        <f>L82*$V82*$B82*0.03</f>
        <v>0</v>
      </c>
      <c r="AI82" s="8">
        <f>M82*$T82*$B82*0.07</f>
        <v>0</v>
      </c>
      <c r="AJ82" s="9">
        <f>M82*$U82*$B82*0.05</f>
        <v>0</v>
      </c>
      <c r="AK82" s="10">
        <f>M82*$V82*$B82*0.03</f>
        <v>0</v>
      </c>
      <c r="AL82" s="8">
        <f>N82*$T82*$B82*0.07</f>
        <v>0</v>
      </c>
      <c r="AM82" s="9">
        <f>N82*$U82*$B82*0.05</f>
        <v>0</v>
      </c>
      <c r="AN82" s="10">
        <f>N82*$V82*$B82*0.03</f>
        <v>0</v>
      </c>
      <c r="AO82" s="8">
        <f>O82*$T82*$B82*0.07</f>
        <v>0</v>
      </c>
      <c r="AP82" s="9">
        <f>O82*$U82*$B82*0.05</f>
        <v>0</v>
      </c>
      <c r="AQ82" s="10">
        <f>O82*$V82*$B82*0.03</f>
        <v>0</v>
      </c>
      <c r="AR82" s="8">
        <f>P82*$T82*$B82*0.07</f>
        <v>0</v>
      </c>
      <c r="AS82" s="9">
        <f>P82*$U82*$B82*0.05</f>
        <v>0</v>
      </c>
      <c r="AT82" s="10">
        <f>P82*$V82*$B82*0.03</f>
        <v>0</v>
      </c>
      <c r="AU82" s="8">
        <f>Q82*$T82*$B82*0.07</f>
        <v>0</v>
      </c>
      <c r="AV82" s="9">
        <f>P82*$U82*$B82*0.05</f>
        <v>0</v>
      </c>
      <c r="AW82" s="10">
        <f>Q82*$V82*$B82*0.03</f>
        <v>0</v>
      </c>
      <c r="AX82" s="8">
        <f>Q82*$T82*$B82*0.07</f>
        <v>0</v>
      </c>
      <c r="AY82" s="9">
        <f>Q82*$U82*$B82*0.05</f>
        <v>0</v>
      </c>
      <c r="AZ82" s="10">
        <f>R82*$V82*$B82*0.03</f>
        <v>0</v>
      </c>
      <c r="BA82" s="8">
        <f>S82*$T82*$B82*0.07</f>
        <v>0</v>
      </c>
      <c r="BB82" s="9">
        <f>S82*$U82*$B82*0.05</f>
        <v>0</v>
      </c>
      <c r="BC82" s="10">
        <f>S82*$V82*$B82*0.03</f>
        <v>0</v>
      </c>
    </row>
    <row r="83" spans="1:55" ht="14.25" x14ac:dyDescent="0.2">
      <c r="A83" s="2">
        <v>171</v>
      </c>
      <c r="B83" s="3">
        <v>7933.7</v>
      </c>
      <c r="C83" s="2" t="s">
        <v>10</v>
      </c>
      <c r="D83" s="2" t="s">
        <v>20</v>
      </c>
      <c r="E83" s="2" t="s">
        <v>15</v>
      </c>
      <c r="G83" s="2" t="s">
        <v>13</v>
      </c>
      <c r="H83" s="4">
        <v>44356</v>
      </c>
      <c r="I83">
        <f t="shared" si="12"/>
        <v>0</v>
      </c>
      <c r="J83">
        <f t="shared" si="13"/>
        <v>0</v>
      </c>
      <c r="K83">
        <f t="shared" si="14"/>
        <v>0</v>
      </c>
      <c r="L83">
        <f t="shared" si="15"/>
        <v>0</v>
      </c>
      <c r="M83">
        <f t="shared" si="16"/>
        <v>0</v>
      </c>
      <c r="N83">
        <f t="shared" si="17"/>
        <v>0</v>
      </c>
      <c r="O83">
        <f t="shared" si="18"/>
        <v>0</v>
      </c>
      <c r="P83">
        <f t="shared" si="19"/>
        <v>0</v>
      </c>
      <c r="Q83">
        <f t="shared" si="20"/>
        <v>1</v>
      </c>
      <c r="R83">
        <f t="shared" si="21"/>
        <v>0</v>
      </c>
      <c r="S83">
        <f t="shared" si="22"/>
        <v>0</v>
      </c>
      <c r="T83" s="8">
        <f>IF(AND(C83=$C$4,E83=$E$4,MONTH(H83)&gt;=7),1,0)</f>
        <v>0</v>
      </c>
      <c r="U83" s="9">
        <f>IF(AND(B83&gt;10000,C83&lt;&gt;$C$128,MONTH(H83)&gt;=7),1,0)</f>
        <v>0</v>
      </c>
      <c r="V83" s="10">
        <f>IF(AND(B83&lt;10000,C83&lt;&gt;$C$128,MONTH(H83)&gt;=7,T83=0),1,0)</f>
        <v>0</v>
      </c>
      <c r="W83" s="8">
        <f>I83*$T83*$B83*0.07</f>
        <v>0</v>
      </c>
      <c r="X83" s="9">
        <f>J83*$U83*$B83*0.05</f>
        <v>0</v>
      </c>
      <c r="Y83" s="10">
        <f>K83*$V83*$B83*0.03</f>
        <v>0</v>
      </c>
      <c r="Z83" s="8">
        <f>J83*$T83*$B83*0.07</f>
        <v>0</v>
      </c>
      <c r="AA83" s="9">
        <f>J83*$U83*$B83*0.05</f>
        <v>0</v>
      </c>
      <c r="AB83" s="10">
        <f>J83*$V83*$B83*0.03</f>
        <v>0</v>
      </c>
      <c r="AC83" s="8">
        <f>K83*$T83*$B83*0.07</f>
        <v>0</v>
      </c>
      <c r="AD83" s="13">
        <f>K83*$U83*$B83*0.05</f>
        <v>0</v>
      </c>
      <c r="AE83" s="10">
        <f>K83*$V83*$B83*0.03</f>
        <v>0</v>
      </c>
      <c r="AF83" s="8">
        <f>L83*$T83*$B83*0.07</f>
        <v>0</v>
      </c>
      <c r="AG83" s="9">
        <f>L83*$U83*$B83*0.05</f>
        <v>0</v>
      </c>
      <c r="AH83" s="10">
        <f>L83*$V83*$B83*0.03</f>
        <v>0</v>
      </c>
      <c r="AI83" s="8">
        <f>M83*$T83*$B83*0.07</f>
        <v>0</v>
      </c>
      <c r="AJ83" s="9">
        <f>M83*$U83*$B83*0.05</f>
        <v>0</v>
      </c>
      <c r="AK83" s="10">
        <f>M83*$V83*$B83*0.03</f>
        <v>0</v>
      </c>
      <c r="AL83" s="8">
        <f>N83*$T83*$B83*0.07</f>
        <v>0</v>
      </c>
      <c r="AM83" s="9">
        <f>N83*$U83*$B83*0.05</f>
        <v>0</v>
      </c>
      <c r="AN83" s="10">
        <f>N83*$V83*$B83*0.03</f>
        <v>0</v>
      </c>
      <c r="AO83" s="8">
        <f>O83*$T83*$B83*0.07</f>
        <v>0</v>
      </c>
      <c r="AP83" s="9">
        <f>O83*$U83*$B83*0.05</f>
        <v>0</v>
      </c>
      <c r="AQ83" s="10">
        <f>O83*$V83*$B83*0.03</f>
        <v>0</v>
      </c>
      <c r="AR83" s="8">
        <f>P83*$T83*$B83*0.07</f>
        <v>0</v>
      </c>
      <c r="AS83" s="9">
        <f>P83*$U83*$B83*0.05</f>
        <v>0</v>
      </c>
      <c r="AT83" s="10">
        <f>P83*$V83*$B83*0.03</f>
        <v>0</v>
      </c>
      <c r="AU83" s="8">
        <f>Q83*$T83*$B83*0.07</f>
        <v>0</v>
      </c>
      <c r="AV83" s="9">
        <f>P83*$U83*$B83*0.05</f>
        <v>0</v>
      </c>
      <c r="AW83" s="10">
        <f>Q83*$V83*$B83*0.03</f>
        <v>0</v>
      </c>
      <c r="AX83" s="8">
        <f>Q83*$T83*$B83*0.07</f>
        <v>0</v>
      </c>
      <c r="AY83" s="9">
        <f>Q83*$U83*$B83*0.05</f>
        <v>0</v>
      </c>
      <c r="AZ83" s="10">
        <f>R83*$V83*$B83*0.03</f>
        <v>0</v>
      </c>
      <c r="BA83" s="8">
        <f>S83*$T83*$B83*0.07</f>
        <v>0</v>
      </c>
      <c r="BB83" s="9">
        <f>S83*$U83*$B83*0.05</f>
        <v>0</v>
      </c>
      <c r="BC83" s="10">
        <f>S83*$V83*$B83*0.03</f>
        <v>0</v>
      </c>
    </row>
    <row r="84" spans="1:55" ht="14.25" x14ac:dyDescent="0.2">
      <c r="A84" s="2">
        <v>172</v>
      </c>
      <c r="B84" s="3">
        <v>10103.700000000001</v>
      </c>
      <c r="C84" s="2" t="s">
        <v>10</v>
      </c>
      <c r="D84" s="2" t="s">
        <v>20</v>
      </c>
      <c r="E84" s="2" t="s">
        <v>15</v>
      </c>
      <c r="G84" s="2" t="s">
        <v>13</v>
      </c>
      <c r="H84" s="4">
        <v>44356</v>
      </c>
      <c r="I84">
        <f t="shared" si="12"/>
        <v>0</v>
      </c>
      <c r="J84">
        <f t="shared" si="13"/>
        <v>0</v>
      </c>
      <c r="K84">
        <f t="shared" si="14"/>
        <v>0</v>
      </c>
      <c r="L84">
        <f t="shared" si="15"/>
        <v>0</v>
      </c>
      <c r="M84">
        <f t="shared" si="16"/>
        <v>0</v>
      </c>
      <c r="N84">
        <f t="shared" si="17"/>
        <v>0</v>
      </c>
      <c r="O84">
        <f t="shared" si="18"/>
        <v>0</v>
      </c>
      <c r="P84">
        <f t="shared" si="19"/>
        <v>0</v>
      </c>
      <c r="Q84">
        <f t="shared" si="20"/>
        <v>1</v>
      </c>
      <c r="R84">
        <f t="shared" si="21"/>
        <v>0</v>
      </c>
      <c r="S84">
        <f t="shared" si="22"/>
        <v>0</v>
      </c>
      <c r="T84" s="8">
        <f>IF(AND(C84=$C$4,E84=$E$4,MONTH(H84)&gt;=7),1,0)</f>
        <v>0</v>
      </c>
      <c r="U84" s="9">
        <f>IF(AND(B84&gt;10000,C84&lt;&gt;$C$128,MONTH(H84)&gt;=7),1,0)</f>
        <v>0</v>
      </c>
      <c r="V84" s="10">
        <f>IF(AND(B84&lt;10000,C84&lt;&gt;$C$128,MONTH(H84)&gt;=7,T84=0),1,0)</f>
        <v>0</v>
      </c>
      <c r="W84" s="8">
        <f>I84*$T84*$B84*0.07</f>
        <v>0</v>
      </c>
      <c r="X84" s="9">
        <f>J84*$U84*$B84*0.05</f>
        <v>0</v>
      </c>
      <c r="Y84" s="10">
        <f>K84*$V84*$B84*0.03</f>
        <v>0</v>
      </c>
      <c r="Z84" s="8">
        <f>J84*$T84*$B84*0.07</f>
        <v>0</v>
      </c>
      <c r="AA84" s="9">
        <f>J84*$U84*$B84*0.05</f>
        <v>0</v>
      </c>
      <c r="AB84" s="10">
        <f>J84*$V84*$B84*0.03</f>
        <v>0</v>
      </c>
      <c r="AC84" s="8">
        <f>K84*$T84*$B84*0.07</f>
        <v>0</v>
      </c>
      <c r="AD84" s="13">
        <f>K84*$U84*$B84*0.05</f>
        <v>0</v>
      </c>
      <c r="AE84" s="10">
        <f>K84*$V84*$B84*0.03</f>
        <v>0</v>
      </c>
      <c r="AF84" s="8">
        <f>L84*$T84*$B84*0.07</f>
        <v>0</v>
      </c>
      <c r="AG84" s="9">
        <f>L84*$U84*$B84*0.05</f>
        <v>0</v>
      </c>
      <c r="AH84" s="10">
        <f>L84*$V84*$B84*0.03</f>
        <v>0</v>
      </c>
      <c r="AI84" s="8">
        <f>M84*$T84*$B84*0.07</f>
        <v>0</v>
      </c>
      <c r="AJ84" s="9">
        <f>M84*$U84*$B84*0.05</f>
        <v>0</v>
      </c>
      <c r="AK84" s="10">
        <f>M84*$V84*$B84*0.03</f>
        <v>0</v>
      </c>
      <c r="AL84" s="8">
        <f>N84*$T84*$B84*0.07</f>
        <v>0</v>
      </c>
      <c r="AM84" s="9">
        <f>N84*$U84*$B84*0.05</f>
        <v>0</v>
      </c>
      <c r="AN84" s="10">
        <f>N84*$V84*$B84*0.03</f>
        <v>0</v>
      </c>
      <c r="AO84" s="8">
        <f>O84*$T84*$B84*0.07</f>
        <v>0</v>
      </c>
      <c r="AP84" s="9">
        <f>O84*$U84*$B84*0.05</f>
        <v>0</v>
      </c>
      <c r="AQ84" s="10">
        <f>O84*$V84*$B84*0.03</f>
        <v>0</v>
      </c>
      <c r="AR84" s="8">
        <f>P84*$T84*$B84*0.07</f>
        <v>0</v>
      </c>
      <c r="AS84" s="9">
        <f>P84*$U84*$B84*0.05</f>
        <v>0</v>
      </c>
      <c r="AT84" s="10">
        <f>P84*$V84*$B84*0.03</f>
        <v>0</v>
      </c>
      <c r="AU84" s="8">
        <f>Q84*$T84*$B84*0.07</f>
        <v>0</v>
      </c>
      <c r="AV84" s="9">
        <f>P84*$U84*$B84*0.05</f>
        <v>0</v>
      </c>
      <c r="AW84" s="10">
        <f>Q84*$V84*$B84*0.03</f>
        <v>0</v>
      </c>
      <c r="AX84" s="8">
        <f>Q84*$T84*$B84*0.07</f>
        <v>0</v>
      </c>
      <c r="AY84" s="9">
        <f>Q84*$U84*$B84*0.05</f>
        <v>0</v>
      </c>
      <c r="AZ84" s="10">
        <f>R84*$V84*$B84*0.03</f>
        <v>0</v>
      </c>
      <c r="BA84" s="8">
        <f>S84*$T84*$B84*0.07</f>
        <v>0</v>
      </c>
      <c r="BB84" s="9">
        <f>S84*$U84*$B84*0.05</f>
        <v>0</v>
      </c>
      <c r="BC84" s="10">
        <f>S84*$V84*$B84*0.03</f>
        <v>0</v>
      </c>
    </row>
    <row r="85" spans="1:55" ht="14.25" x14ac:dyDescent="0.2">
      <c r="A85" s="2">
        <v>174</v>
      </c>
      <c r="B85" s="3">
        <v>7650.7</v>
      </c>
      <c r="C85" s="2" t="s">
        <v>10</v>
      </c>
      <c r="D85" s="2" t="s">
        <v>14</v>
      </c>
      <c r="E85" s="2" t="s">
        <v>15</v>
      </c>
      <c r="G85" s="2" t="s">
        <v>13</v>
      </c>
      <c r="H85" s="4">
        <v>44351</v>
      </c>
      <c r="I85">
        <f t="shared" si="12"/>
        <v>0</v>
      </c>
      <c r="J85">
        <f t="shared" si="13"/>
        <v>0</v>
      </c>
      <c r="K85">
        <f t="shared" si="14"/>
        <v>1</v>
      </c>
      <c r="L85">
        <f t="shared" si="15"/>
        <v>0</v>
      </c>
      <c r="M85">
        <f t="shared" si="16"/>
        <v>0</v>
      </c>
      <c r="N85">
        <f t="shared" si="17"/>
        <v>0</v>
      </c>
      <c r="O85">
        <f t="shared" si="18"/>
        <v>0</v>
      </c>
      <c r="P85">
        <f t="shared" si="19"/>
        <v>0</v>
      </c>
      <c r="Q85">
        <f t="shared" si="20"/>
        <v>0</v>
      </c>
      <c r="R85">
        <f t="shared" si="21"/>
        <v>0</v>
      </c>
      <c r="S85">
        <f t="shared" si="22"/>
        <v>0</v>
      </c>
      <c r="T85" s="8">
        <f>IF(AND(C85=$C$4,E85=$E$4,MONTH(H85)&gt;=7),1,0)</f>
        <v>0</v>
      </c>
      <c r="U85" s="9">
        <f>IF(AND(B85&gt;10000,C85&lt;&gt;$C$128,MONTH(H85)&gt;=7),1,0)</f>
        <v>0</v>
      </c>
      <c r="V85" s="10">
        <f>IF(AND(B85&lt;10000,C85&lt;&gt;$C$128,MONTH(H85)&gt;=7,T85=0),1,0)</f>
        <v>0</v>
      </c>
      <c r="W85" s="8">
        <f>I85*$T85*$B85*0.07</f>
        <v>0</v>
      </c>
      <c r="X85" s="9">
        <f>J85*$U85*$B85*0.05</f>
        <v>0</v>
      </c>
      <c r="Y85" s="10">
        <f>K85*$V85*$B85*0.03</f>
        <v>0</v>
      </c>
      <c r="Z85" s="8">
        <f>J85*$T85*$B85*0.07</f>
        <v>0</v>
      </c>
      <c r="AA85" s="9">
        <f>J85*$U85*$B85*0.05</f>
        <v>0</v>
      </c>
      <c r="AB85" s="10">
        <f>J85*$V85*$B85*0.03</f>
        <v>0</v>
      </c>
      <c r="AC85" s="8">
        <f>K85*$T85*$B85*0.07</f>
        <v>0</v>
      </c>
      <c r="AD85" s="13">
        <f>K85*$U85*$B85*0.05</f>
        <v>0</v>
      </c>
      <c r="AE85" s="10">
        <f>K85*$V85*$B85*0.03</f>
        <v>0</v>
      </c>
      <c r="AF85" s="8">
        <f>L85*$T85*$B85*0.07</f>
        <v>0</v>
      </c>
      <c r="AG85" s="9">
        <f>L85*$U85*$B85*0.05</f>
        <v>0</v>
      </c>
      <c r="AH85" s="10">
        <f>L85*$V85*$B85*0.03</f>
        <v>0</v>
      </c>
      <c r="AI85" s="8">
        <f>M85*$T85*$B85*0.07</f>
        <v>0</v>
      </c>
      <c r="AJ85" s="9">
        <f>M85*$U85*$B85*0.05</f>
        <v>0</v>
      </c>
      <c r="AK85" s="10">
        <f>M85*$V85*$B85*0.03</f>
        <v>0</v>
      </c>
      <c r="AL85" s="8">
        <f>N85*$T85*$B85*0.07</f>
        <v>0</v>
      </c>
      <c r="AM85" s="9">
        <f>N85*$U85*$B85*0.05</f>
        <v>0</v>
      </c>
      <c r="AN85" s="10">
        <f>N85*$V85*$B85*0.03</f>
        <v>0</v>
      </c>
      <c r="AO85" s="8">
        <f>O85*$T85*$B85*0.07</f>
        <v>0</v>
      </c>
      <c r="AP85" s="9">
        <f>O85*$U85*$B85*0.05</f>
        <v>0</v>
      </c>
      <c r="AQ85" s="10">
        <f>O85*$V85*$B85*0.03</f>
        <v>0</v>
      </c>
      <c r="AR85" s="8">
        <f>P85*$T85*$B85*0.07</f>
        <v>0</v>
      </c>
      <c r="AS85" s="9">
        <f>P85*$U85*$B85*0.05</f>
        <v>0</v>
      </c>
      <c r="AT85" s="10">
        <f>P85*$V85*$B85*0.03</f>
        <v>0</v>
      </c>
      <c r="AU85" s="8">
        <f>Q85*$T85*$B85*0.07</f>
        <v>0</v>
      </c>
      <c r="AV85" s="9">
        <f>P85*$U85*$B85*0.05</f>
        <v>0</v>
      </c>
      <c r="AW85" s="10">
        <f>Q85*$V85*$B85*0.03</f>
        <v>0</v>
      </c>
      <c r="AX85" s="8">
        <f>Q85*$T85*$B85*0.07</f>
        <v>0</v>
      </c>
      <c r="AY85" s="9">
        <f>Q85*$U85*$B85*0.05</f>
        <v>0</v>
      </c>
      <c r="AZ85" s="10">
        <f>R85*$V85*$B85*0.03</f>
        <v>0</v>
      </c>
      <c r="BA85" s="8">
        <f>S85*$T85*$B85*0.07</f>
        <v>0</v>
      </c>
      <c r="BB85" s="9">
        <f>S85*$U85*$B85*0.05</f>
        <v>0</v>
      </c>
      <c r="BC85" s="10">
        <f>S85*$V85*$B85*0.03</f>
        <v>0</v>
      </c>
    </row>
    <row r="86" spans="1:55" ht="14.25" x14ac:dyDescent="0.2">
      <c r="A86" s="2">
        <v>175</v>
      </c>
      <c r="B86" s="3">
        <v>3361.7</v>
      </c>
      <c r="C86" s="2" t="s">
        <v>10</v>
      </c>
      <c r="D86" s="2" t="s">
        <v>17</v>
      </c>
      <c r="E86" s="2" t="s">
        <v>15</v>
      </c>
      <c r="G86" s="2" t="s">
        <v>13</v>
      </c>
      <c r="H86" s="4">
        <v>44400</v>
      </c>
      <c r="I86">
        <f t="shared" si="12"/>
        <v>1</v>
      </c>
      <c r="J86">
        <f t="shared" si="13"/>
        <v>0</v>
      </c>
      <c r="K86">
        <f t="shared" si="14"/>
        <v>0</v>
      </c>
      <c r="L86">
        <f t="shared" si="15"/>
        <v>0</v>
      </c>
      <c r="M86">
        <f t="shared" si="16"/>
        <v>0</v>
      </c>
      <c r="N86">
        <f t="shared" si="17"/>
        <v>0</v>
      </c>
      <c r="O86">
        <f t="shared" si="18"/>
        <v>0</v>
      </c>
      <c r="P86">
        <f t="shared" si="19"/>
        <v>0</v>
      </c>
      <c r="Q86">
        <f t="shared" si="20"/>
        <v>0</v>
      </c>
      <c r="R86">
        <f t="shared" si="21"/>
        <v>0</v>
      </c>
      <c r="S86">
        <f t="shared" si="22"/>
        <v>0</v>
      </c>
      <c r="T86" s="8">
        <f>IF(AND(C86=$C$4,E86=$E$4,MONTH(H86)&gt;=7),1,0)</f>
        <v>0</v>
      </c>
      <c r="U86" s="9">
        <f>IF(AND(B86&gt;10000,C86&lt;&gt;$C$128,MONTH(H86)&gt;=7),1,0)</f>
        <v>0</v>
      </c>
      <c r="V86" s="10">
        <f>IF(AND(B86&lt;10000,C86&lt;&gt;$C$128,MONTH(H86)&gt;=7,T86=0),1,0)</f>
        <v>1</v>
      </c>
      <c r="W86" s="8">
        <f>I86*$T86*$B86*0.07</f>
        <v>0</v>
      </c>
      <c r="X86" s="9">
        <f>J86*$U86*$B86*0.05</f>
        <v>0</v>
      </c>
      <c r="Y86" s="10">
        <f>K86*$V86*$B86*0.03</f>
        <v>0</v>
      </c>
      <c r="Z86" s="8">
        <f>J86*$T86*$B86*0.07</f>
        <v>0</v>
      </c>
      <c r="AA86" s="9">
        <f>J86*$U86*$B86*0.05</f>
        <v>0</v>
      </c>
      <c r="AB86" s="10">
        <f>J86*$V86*$B86*0.03</f>
        <v>0</v>
      </c>
      <c r="AC86" s="8">
        <f>K86*$T86*$B86*0.07</f>
        <v>0</v>
      </c>
      <c r="AD86" s="13">
        <f>K86*$U86*$B86*0.05</f>
        <v>0</v>
      </c>
      <c r="AE86" s="10">
        <f>K86*$V86*$B86*0.03</f>
        <v>0</v>
      </c>
      <c r="AF86" s="8">
        <f>L86*$T86*$B86*0.07</f>
        <v>0</v>
      </c>
      <c r="AG86" s="9">
        <f>L86*$U86*$B86*0.05</f>
        <v>0</v>
      </c>
      <c r="AH86" s="10">
        <f>L86*$V86*$B86*0.03</f>
        <v>0</v>
      </c>
      <c r="AI86" s="8">
        <f>M86*$T86*$B86*0.07</f>
        <v>0</v>
      </c>
      <c r="AJ86" s="9">
        <f>M86*$U86*$B86*0.05</f>
        <v>0</v>
      </c>
      <c r="AK86" s="10">
        <f>M86*$V86*$B86*0.03</f>
        <v>0</v>
      </c>
      <c r="AL86" s="8">
        <f>N86*$T86*$B86*0.07</f>
        <v>0</v>
      </c>
      <c r="AM86" s="9">
        <f>N86*$U86*$B86*0.05</f>
        <v>0</v>
      </c>
      <c r="AN86" s="10">
        <f>N86*$V86*$B86*0.03</f>
        <v>0</v>
      </c>
      <c r="AO86" s="8">
        <f>O86*$T86*$B86*0.07</f>
        <v>0</v>
      </c>
      <c r="AP86" s="9">
        <f>O86*$U86*$B86*0.05</f>
        <v>0</v>
      </c>
      <c r="AQ86" s="10">
        <f>O86*$V86*$B86*0.03</f>
        <v>0</v>
      </c>
      <c r="AR86" s="8">
        <f>P86*$T86*$B86*0.07</f>
        <v>0</v>
      </c>
      <c r="AS86" s="9">
        <f>P86*$U86*$B86*0.05</f>
        <v>0</v>
      </c>
      <c r="AT86" s="10">
        <f>P86*$V86*$B86*0.03</f>
        <v>0</v>
      </c>
      <c r="AU86" s="8">
        <f>Q86*$T86*$B86*0.07</f>
        <v>0</v>
      </c>
      <c r="AV86" s="9">
        <f>P86*$U86*$B86*0.05</f>
        <v>0</v>
      </c>
      <c r="AW86" s="10">
        <f>Q86*$V86*$B86*0.03</f>
        <v>0</v>
      </c>
      <c r="AX86" s="8">
        <f>Q86*$T86*$B86*0.07</f>
        <v>0</v>
      </c>
      <c r="AY86" s="9">
        <f>Q86*$U86*$B86*0.05</f>
        <v>0</v>
      </c>
      <c r="AZ86" s="10">
        <f>R86*$V86*$B86*0.03</f>
        <v>0</v>
      </c>
      <c r="BA86" s="8">
        <f>S86*$T86*$B86*0.07</f>
        <v>0</v>
      </c>
      <c r="BB86" s="9">
        <f>S86*$U86*$B86*0.05</f>
        <v>0</v>
      </c>
      <c r="BC86" s="10">
        <f>S86*$V86*$B86*0.03</f>
        <v>0</v>
      </c>
    </row>
    <row r="87" spans="1:55" ht="14.25" x14ac:dyDescent="0.2">
      <c r="A87" s="2">
        <v>176</v>
      </c>
      <c r="B87" s="3">
        <v>1851.7</v>
      </c>
      <c r="C87" s="2" t="s">
        <v>10</v>
      </c>
      <c r="D87" s="2" t="s">
        <v>11</v>
      </c>
      <c r="E87" s="2" t="s">
        <v>15</v>
      </c>
      <c r="G87" s="2" t="s">
        <v>13</v>
      </c>
      <c r="H87" s="4">
        <v>44357</v>
      </c>
      <c r="I87">
        <f t="shared" si="12"/>
        <v>0</v>
      </c>
      <c r="J87">
        <f t="shared" si="13"/>
        <v>0</v>
      </c>
      <c r="K87">
        <f t="shared" si="14"/>
        <v>0</v>
      </c>
      <c r="L87">
        <f t="shared" si="15"/>
        <v>0</v>
      </c>
      <c r="M87">
        <f t="shared" si="16"/>
        <v>0</v>
      </c>
      <c r="N87">
        <f t="shared" si="17"/>
        <v>1</v>
      </c>
      <c r="O87">
        <f t="shared" si="18"/>
        <v>0</v>
      </c>
      <c r="P87">
        <f t="shared" si="19"/>
        <v>0</v>
      </c>
      <c r="Q87">
        <f t="shared" si="20"/>
        <v>0</v>
      </c>
      <c r="R87">
        <f t="shared" si="21"/>
        <v>0</v>
      </c>
      <c r="S87">
        <f t="shared" si="22"/>
        <v>0</v>
      </c>
      <c r="T87" s="8">
        <f>IF(AND(C87=$C$4,E87=$E$4,MONTH(H87)&gt;=7),1,0)</f>
        <v>0</v>
      </c>
      <c r="U87" s="9">
        <f>IF(AND(B87&gt;10000,C87&lt;&gt;$C$128,MONTH(H87)&gt;=7),1,0)</f>
        <v>0</v>
      </c>
      <c r="V87" s="10">
        <f>IF(AND(B87&lt;10000,C87&lt;&gt;$C$128,MONTH(H87)&gt;=7,T87=0),1,0)</f>
        <v>0</v>
      </c>
      <c r="W87" s="8">
        <f>I87*$T87*$B87*0.07</f>
        <v>0</v>
      </c>
      <c r="X87" s="9">
        <f>J87*$U87*$B87*0.05</f>
        <v>0</v>
      </c>
      <c r="Y87" s="10">
        <f>K87*$V87*$B87*0.03</f>
        <v>0</v>
      </c>
      <c r="Z87" s="8">
        <f>J87*$T87*$B87*0.07</f>
        <v>0</v>
      </c>
      <c r="AA87" s="9">
        <f>J87*$U87*$B87*0.05</f>
        <v>0</v>
      </c>
      <c r="AB87" s="10">
        <f>J87*$V87*$B87*0.03</f>
        <v>0</v>
      </c>
      <c r="AC87" s="8">
        <f>K87*$T87*$B87*0.07</f>
        <v>0</v>
      </c>
      <c r="AD87" s="13">
        <f>K87*$U87*$B87*0.05</f>
        <v>0</v>
      </c>
      <c r="AE87" s="10">
        <f>K87*$V87*$B87*0.03</f>
        <v>0</v>
      </c>
      <c r="AF87" s="8">
        <f>L87*$T87*$B87*0.07</f>
        <v>0</v>
      </c>
      <c r="AG87" s="9">
        <f>L87*$U87*$B87*0.05</f>
        <v>0</v>
      </c>
      <c r="AH87" s="10">
        <f>L87*$V87*$B87*0.03</f>
        <v>0</v>
      </c>
      <c r="AI87" s="8">
        <f>M87*$T87*$B87*0.07</f>
        <v>0</v>
      </c>
      <c r="AJ87" s="9">
        <f>M87*$U87*$B87*0.05</f>
        <v>0</v>
      </c>
      <c r="AK87" s="10">
        <f>M87*$V87*$B87*0.03</f>
        <v>0</v>
      </c>
      <c r="AL87" s="8">
        <f>N87*$T87*$B87*0.07</f>
        <v>0</v>
      </c>
      <c r="AM87" s="9">
        <f>N87*$U87*$B87*0.05</f>
        <v>0</v>
      </c>
      <c r="AN87" s="10">
        <f>N87*$V87*$B87*0.03</f>
        <v>0</v>
      </c>
      <c r="AO87" s="8">
        <f>O87*$T87*$B87*0.07</f>
        <v>0</v>
      </c>
      <c r="AP87" s="9">
        <f>O87*$U87*$B87*0.05</f>
        <v>0</v>
      </c>
      <c r="AQ87" s="10">
        <f>O87*$V87*$B87*0.03</f>
        <v>0</v>
      </c>
      <c r="AR87" s="8">
        <f>P87*$T87*$B87*0.07</f>
        <v>0</v>
      </c>
      <c r="AS87" s="9">
        <f>P87*$U87*$B87*0.05</f>
        <v>0</v>
      </c>
      <c r="AT87" s="10">
        <f>P87*$V87*$B87*0.03</f>
        <v>0</v>
      </c>
      <c r="AU87" s="8">
        <f>Q87*$T87*$B87*0.07</f>
        <v>0</v>
      </c>
      <c r="AV87" s="9">
        <f>P87*$U87*$B87*0.05</f>
        <v>0</v>
      </c>
      <c r="AW87" s="10">
        <f>Q87*$V87*$B87*0.03</f>
        <v>0</v>
      </c>
      <c r="AX87" s="8">
        <f>Q87*$T87*$B87*0.07</f>
        <v>0</v>
      </c>
      <c r="AY87" s="9">
        <f>Q87*$U87*$B87*0.05</f>
        <v>0</v>
      </c>
      <c r="AZ87" s="10">
        <f>R87*$V87*$B87*0.03</f>
        <v>0</v>
      </c>
      <c r="BA87" s="8">
        <f>S87*$T87*$B87*0.07</f>
        <v>0</v>
      </c>
      <c r="BB87" s="9">
        <f>S87*$U87*$B87*0.05</f>
        <v>0</v>
      </c>
      <c r="BC87" s="10">
        <f>S87*$V87*$B87*0.03</f>
        <v>0</v>
      </c>
    </row>
    <row r="88" spans="1:55" ht="14.25" x14ac:dyDescent="0.2">
      <c r="A88" s="2">
        <v>179</v>
      </c>
      <c r="B88" s="3">
        <v>25408.9</v>
      </c>
      <c r="C88" s="2" t="s">
        <v>10</v>
      </c>
      <c r="D88" s="2" t="s">
        <v>11</v>
      </c>
      <c r="E88" s="2" t="s">
        <v>15</v>
      </c>
      <c r="G88" s="2" t="s">
        <v>13</v>
      </c>
      <c r="H88" s="4">
        <v>44370</v>
      </c>
      <c r="I88">
        <f t="shared" si="12"/>
        <v>0</v>
      </c>
      <c r="J88">
        <f t="shared" si="13"/>
        <v>0</v>
      </c>
      <c r="K88">
        <f t="shared" si="14"/>
        <v>0</v>
      </c>
      <c r="L88">
        <f t="shared" si="15"/>
        <v>0</v>
      </c>
      <c r="M88">
        <f t="shared" si="16"/>
        <v>0</v>
      </c>
      <c r="N88">
        <f t="shared" si="17"/>
        <v>1</v>
      </c>
      <c r="O88">
        <f t="shared" si="18"/>
        <v>0</v>
      </c>
      <c r="P88">
        <f t="shared" si="19"/>
        <v>0</v>
      </c>
      <c r="Q88">
        <f t="shared" si="20"/>
        <v>0</v>
      </c>
      <c r="R88">
        <f t="shared" si="21"/>
        <v>0</v>
      </c>
      <c r="S88">
        <f t="shared" si="22"/>
        <v>0</v>
      </c>
      <c r="T88" s="8">
        <f>IF(AND(C88=$C$4,E88=$E$4,MONTH(H88)&gt;=7),1,0)</f>
        <v>0</v>
      </c>
      <c r="U88" s="9">
        <f>IF(AND(B88&gt;10000,C88&lt;&gt;$C$128,MONTH(H88)&gt;=7),1,0)</f>
        <v>0</v>
      </c>
      <c r="V88" s="10">
        <f>IF(AND(B88&lt;10000,C88&lt;&gt;$C$128,MONTH(H88)&gt;=7,T88=0),1,0)</f>
        <v>0</v>
      </c>
      <c r="W88" s="8">
        <f>I88*$T88*$B88*0.07</f>
        <v>0</v>
      </c>
      <c r="X88" s="9">
        <f>J88*$U88*$B88*0.05</f>
        <v>0</v>
      </c>
      <c r="Y88" s="10">
        <f>K88*$V88*$B88*0.03</f>
        <v>0</v>
      </c>
      <c r="Z88" s="8">
        <f>J88*$T88*$B88*0.07</f>
        <v>0</v>
      </c>
      <c r="AA88" s="9">
        <f>J88*$U88*$B88*0.05</f>
        <v>0</v>
      </c>
      <c r="AB88" s="10">
        <f>J88*$V88*$B88*0.03</f>
        <v>0</v>
      </c>
      <c r="AC88" s="8">
        <f>K88*$T88*$B88*0.07</f>
        <v>0</v>
      </c>
      <c r="AD88" s="13">
        <f>K88*$U88*$B88*0.05</f>
        <v>0</v>
      </c>
      <c r="AE88" s="10">
        <f>K88*$V88*$B88*0.03</f>
        <v>0</v>
      </c>
      <c r="AF88" s="8">
        <f>L88*$T88*$B88*0.07</f>
        <v>0</v>
      </c>
      <c r="AG88" s="9">
        <f>L88*$U88*$B88*0.05</f>
        <v>0</v>
      </c>
      <c r="AH88" s="10">
        <f>L88*$V88*$B88*0.03</f>
        <v>0</v>
      </c>
      <c r="AI88" s="8">
        <f>M88*$T88*$B88*0.07</f>
        <v>0</v>
      </c>
      <c r="AJ88" s="9">
        <f>M88*$U88*$B88*0.05</f>
        <v>0</v>
      </c>
      <c r="AK88" s="10">
        <f>M88*$V88*$B88*0.03</f>
        <v>0</v>
      </c>
      <c r="AL88" s="8">
        <f>N88*$T88*$B88*0.07</f>
        <v>0</v>
      </c>
      <c r="AM88" s="9">
        <f>N88*$U88*$B88*0.05</f>
        <v>0</v>
      </c>
      <c r="AN88" s="10">
        <f>N88*$V88*$B88*0.03</f>
        <v>0</v>
      </c>
      <c r="AO88" s="8">
        <f>O88*$T88*$B88*0.07</f>
        <v>0</v>
      </c>
      <c r="AP88" s="9">
        <f>O88*$U88*$B88*0.05</f>
        <v>0</v>
      </c>
      <c r="AQ88" s="10">
        <f>O88*$V88*$B88*0.03</f>
        <v>0</v>
      </c>
      <c r="AR88" s="8">
        <f>P88*$T88*$B88*0.07</f>
        <v>0</v>
      </c>
      <c r="AS88" s="9">
        <f>P88*$U88*$B88*0.05</f>
        <v>0</v>
      </c>
      <c r="AT88" s="10">
        <f>P88*$V88*$B88*0.03</f>
        <v>0</v>
      </c>
      <c r="AU88" s="8">
        <f>Q88*$T88*$B88*0.07</f>
        <v>0</v>
      </c>
      <c r="AV88" s="9">
        <f>P88*$U88*$B88*0.05</f>
        <v>0</v>
      </c>
      <c r="AW88" s="10">
        <f>Q88*$V88*$B88*0.03</f>
        <v>0</v>
      </c>
      <c r="AX88" s="8">
        <f>Q88*$T88*$B88*0.07</f>
        <v>0</v>
      </c>
      <c r="AY88" s="9">
        <f>Q88*$U88*$B88*0.05</f>
        <v>0</v>
      </c>
      <c r="AZ88" s="10">
        <f>R88*$V88*$B88*0.03</f>
        <v>0</v>
      </c>
      <c r="BA88" s="8">
        <f>S88*$T88*$B88*0.07</f>
        <v>0</v>
      </c>
      <c r="BB88" s="9">
        <f>S88*$U88*$B88*0.05</f>
        <v>0</v>
      </c>
      <c r="BC88" s="10">
        <f>S88*$V88*$B88*0.03</f>
        <v>0</v>
      </c>
    </row>
    <row r="89" spans="1:55" ht="14.25" x14ac:dyDescent="0.2">
      <c r="A89" s="2">
        <v>180</v>
      </c>
      <c r="B89" s="3">
        <v>7884.95</v>
      </c>
      <c r="C89" s="2" t="s">
        <v>10</v>
      </c>
      <c r="D89" s="2" t="s">
        <v>16</v>
      </c>
      <c r="E89" s="2" t="s">
        <v>15</v>
      </c>
      <c r="G89" s="2" t="s">
        <v>13</v>
      </c>
      <c r="H89" s="4">
        <v>44398</v>
      </c>
      <c r="I89">
        <f t="shared" si="12"/>
        <v>0</v>
      </c>
      <c r="J89">
        <f t="shared" si="13"/>
        <v>0</v>
      </c>
      <c r="K89">
        <f t="shared" si="14"/>
        <v>0</v>
      </c>
      <c r="L89">
        <f t="shared" si="15"/>
        <v>1</v>
      </c>
      <c r="M89">
        <f t="shared" si="16"/>
        <v>0</v>
      </c>
      <c r="N89">
        <f t="shared" si="17"/>
        <v>0</v>
      </c>
      <c r="O89">
        <f t="shared" si="18"/>
        <v>0</v>
      </c>
      <c r="P89">
        <f t="shared" si="19"/>
        <v>0</v>
      </c>
      <c r="Q89">
        <f t="shared" si="20"/>
        <v>0</v>
      </c>
      <c r="R89">
        <f t="shared" si="21"/>
        <v>0</v>
      </c>
      <c r="S89">
        <f t="shared" si="22"/>
        <v>0</v>
      </c>
      <c r="T89" s="8">
        <f>IF(AND(C89=$C$4,E89=$E$4,MONTH(H89)&gt;=7),1,0)</f>
        <v>0</v>
      </c>
      <c r="U89" s="9">
        <f>IF(AND(B89&gt;10000,C89&lt;&gt;$C$128,MONTH(H89)&gt;=7),1,0)</f>
        <v>0</v>
      </c>
      <c r="V89" s="10">
        <f>IF(AND(B89&lt;10000,C89&lt;&gt;$C$128,MONTH(H89)&gt;=7,T89=0),1,0)</f>
        <v>1</v>
      </c>
      <c r="W89" s="8">
        <f>I89*$T89*$B89*0.07</f>
        <v>0</v>
      </c>
      <c r="X89" s="9">
        <f>J89*$U89*$B89*0.05</f>
        <v>0</v>
      </c>
      <c r="Y89" s="10">
        <f>K89*$V89*$B89*0.03</f>
        <v>0</v>
      </c>
      <c r="Z89" s="8">
        <f>J89*$T89*$B89*0.07</f>
        <v>0</v>
      </c>
      <c r="AA89" s="9">
        <f>J89*$U89*$B89*0.05</f>
        <v>0</v>
      </c>
      <c r="AB89" s="10">
        <f>J89*$V89*$B89*0.03</f>
        <v>0</v>
      </c>
      <c r="AC89" s="8">
        <f>K89*$T89*$B89*0.07</f>
        <v>0</v>
      </c>
      <c r="AD89" s="13">
        <f>K89*$U89*$B89*0.05</f>
        <v>0</v>
      </c>
      <c r="AE89" s="10">
        <f>K89*$V89*$B89*0.03</f>
        <v>0</v>
      </c>
      <c r="AF89" s="8">
        <f>L89*$T89*$B89*0.07</f>
        <v>0</v>
      </c>
      <c r="AG89" s="9">
        <f>L89*$U89*$B89*0.05</f>
        <v>0</v>
      </c>
      <c r="AH89" s="10">
        <f>L89*$V89*$B89*0.03</f>
        <v>236.54849999999999</v>
      </c>
      <c r="AI89" s="8">
        <f>M89*$T89*$B89*0.07</f>
        <v>0</v>
      </c>
      <c r="AJ89" s="9">
        <f>M89*$U89*$B89*0.05</f>
        <v>0</v>
      </c>
      <c r="AK89" s="10">
        <f>M89*$V89*$B89*0.03</f>
        <v>0</v>
      </c>
      <c r="AL89" s="8">
        <f>N89*$T89*$B89*0.07</f>
        <v>0</v>
      </c>
      <c r="AM89" s="9">
        <f>N89*$U89*$B89*0.05</f>
        <v>0</v>
      </c>
      <c r="AN89" s="10">
        <f>N89*$V89*$B89*0.03</f>
        <v>0</v>
      </c>
      <c r="AO89" s="8">
        <f>O89*$T89*$B89*0.07</f>
        <v>0</v>
      </c>
      <c r="AP89" s="9">
        <f>O89*$U89*$B89*0.05</f>
        <v>0</v>
      </c>
      <c r="AQ89" s="10">
        <f>O89*$V89*$B89*0.03</f>
        <v>0</v>
      </c>
      <c r="AR89" s="8">
        <f>P89*$T89*$B89*0.07</f>
        <v>0</v>
      </c>
      <c r="AS89" s="9">
        <f>P89*$U89*$B89*0.05</f>
        <v>0</v>
      </c>
      <c r="AT89" s="10">
        <f>P89*$V89*$B89*0.03</f>
        <v>0</v>
      </c>
      <c r="AU89" s="8">
        <f>Q89*$T89*$B89*0.07</f>
        <v>0</v>
      </c>
      <c r="AV89" s="9">
        <f>P89*$U89*$B89*0.05</f>
        <v>0</v>
      </c>
      <c r="AW89" s="10">
        <f>Q89*$V89*$B89*0.03</f>
        <v>0</v>
      </c>
      <c r="AX89" s="8">
        <f>Q89*$T89*$B89*0.07</f>
        <v>0</v>
      </c>
      <c r="AY89" s="9">
        <f>Q89*$U89*$B89*0.05</f>
        <v>0</v>
      </c>
      <c r="AZ89" s="10">
        <f>R89*$V89*$B89*0.03</f>
        <v>0</v>
      </c>
      <c r="BA89" s="8">
        <f>S89*$T89*$B89*0.07</f>
        <v>0</v>
      </c>
      <c r="BB89" s="9">
        <f>S89*$U89*$B89*0.05</f>
        <v>0</v>
      </c>
      <c r="BC89" s="10">
        <f>S89*$V89*$B89*0.03</f>
        <v>0</v>
      </c>
    </row>
    <row r="90" spans="1:55" ht="14.25" x14ac:dyDescent="0.2">
      <c r="A90" s="2">
        <v>184</v>
      </c>
      <c r="B90" s="3">
        <v>6782.7</v>
      </c>
      <c r="C90" s="2" t="s">
        <v>10</v>
      </c>
      <c r="D90" s="2" t="s">
        <v>11</v>
      </c>
      <c r="E90" s="2" t="s">
        <v>15</v>
      </c>
      <c r="G90" s="2" t="s">
        <v>13</v>
      </c>
      <c r="H90" s="4">
        <v>44375</v>
      </c>
      <c r="I90">
        <f t="shared" si="12"/>
        <v>0</v>
      </c>
      <c r="J90">
        <f t="shared" si="13"/>
        <v>0</v>
      </c>
      <c r="K90">
        <f t="shared" si="14"/>
        <v>0</v>
      </c>
      <c r="L90">
        <f t="shared" si="15"/>
        <v>0</v>
      </c>
      <c r="M90">
        <f t="shared" si="16"/>
        <v>0</v>
      </c>
      <c r="N90">
        <f t="shared" si="17"/>
        <v>1</v>
      </c>
      <c r="O90">
        <f t="shared" si="18"/>
        <v>0</v>
      </c>
      <c r="P90">
        <f t="shared" si="19"/>
        <v>0</v>
      </c>
      <c r="Q90">
        <f t="shared" si="20"/>
        <v>0</v>
      </c>
      <c r="R90">
        <f t="shared" si="21"/>
        <v>0</v>
      </c>
      <c r="S90">
        <f t="shared" si="22"/>
        <v>0</v>
      </c>
      <c r="T90" s="8">
        <f>IF(AND(C90=$C$4,E90=$E$4,MONTH(H90)&gt;=7),1,0)</f>
        <v>0</v>
      </c>
      <c r="U90" s="9">
        <f>IF(AND(B90&gt;10000,C90&lt;&gt;$C$128,MONTH(H90)&gt;=7),1,0)</f>
        <v>0</v>
      </c>
      <c r="V90" s="10">
        <f>IF(AND(B90&lt;10000,C90&lt;&gt;$C$128,MONTH(H90)&gt;=7,T90=0),1,0)</f>
        <v>0</v>
      </c>
      <c r="W90" s="8">
        <f>I90*$T90*$B90*0.07</f>
        <v>0</v>
      </c>
      <c r="X90" s="9">
        <f>J90*$U90*$B90*0.05</f>
        <v>0</v>
      </c>
      <c r="Y90" s="10">
        <f>K90*$V90*$B90*0.03</f>
        <v>0</v>
      </c>
      <c r="Z90" s="8">
        <f>J90*$T90*$B90*0.07</f>
        <v>0</v>
      </c>
      <c r="AA90" s="9">
        <f>J90*$U90*$B90*0.05</f>
        <v>0</v>
      </c>
      <c r="AB90" s="10">
        <f>J90*$V90*$B90*0.03</f>
        <v>0</v>
      </c>
      <c r="AC90" s="8">
        <f>K90*$T90*$B90*0.07</f>
        <v>0</v>
      </c>
      <c r="AD90" s="13">
        <f>K90*$U90*$B90*0.05</f>
        <v>0</v>
      </c>
      <c r="AE90" s="10">
        <f>K90*$V90*$B90*0.03</f>
        <v>0</v>
      </c>
      <c r="AF90" s="8">
        <f>L90*$T90*$B90*0.07</f>
        <v>0</v>
      </c>
      <c r="AG90" s="9">
        <f>L90*$U90*$B90*0.05</f>
        <v>0</v>
      </c>
      <c r="AH90" s="10">
        <f>L90*$V90*$B90*0.03</f>
        <v>0</v>
      </c>
      <c r="AI90" s="8">
        <f>M90*$T90*$B90*0.07</f>
        <v>0</v>
      </c>
      <c r="AJ90" s="9">
        <f>M90*$U90*$B90*0.05</f>
        <v>0</v>
      </c>
      <c r="AK90" s="10">
        <f>M90*$V90*$B90*0.03</f>
        <v>0</v>
      </c>
      <c r="AL90" s="8">
        <f>N90*$T90*$B90*0.07</f>
        <v>0</v>
      </c>
      <c r="AM90" s="9">
        <f>N90*$U90*$B90*0.05</f>
        <v>0</v>
      </c>
      <c r="AN90" s="10">
        <f>N90*$V90*$B90*0.03</f>
        <v>0</v>
      </c>
      <c r="AO90" s="8">
        <f>O90*$T90*$B90*0.07</f>
        <v>0</v>
      </c>
      <c r="AP90" s="9">
        <f>O90*$U90*$B90*0.05</f>
        <v>0</v>
      </c>
      <c r="AQ90" s="10">
        <f>O90*$V90*$B90*0.03</f>
        <v>0</v>
      </c>
      <c r="AR90" s="8">
        <f>P90*$T90*$B90*0.07</f>
        <v>0</v>
      </c>
      <c r="AS90" s="9">
        <f>P90*$U90*$B90*0.05</f>
        <v>0</v>
      </c>
      <c r="AT90" s="10">
        <f>P90*$V90*$B90*0.03</f>
        <v>0</v>
      </c>
      <c r="AU90" s="8">
        <f>Q90*$T90*$B90*0.07</f>
        <v>0</v>
      </c>
      <c r="AV90" s="9">
        <f>P90*$U90*$B90*0.05</f>
        <v>0</v>
      </c>
      <c r="AW90" s="10">
        <f>Q90*$V90*$B90*0.03</f>
        <v>0</v>
      </c>
      <c r="AX90" s="8">
        <f>Q90*$T90*$B90*0.07</f>
        <v>0</v>
      </c>
      <c r="AY90" s="9">
        <f>Q90*$U90*$B90*0.05</f>
        <v>0</v>
      </c>
      <c r="AZ90" s="10">
        <f>R90*$V90*$B90*0.03</f>
        <v>0</v>
      </c>
      <c r="BA90" s="8">
        <f>S90*$T90*$B90*0.07</f>
        <v>0</v>
      </c>
      <c r="BB90" s="9">
        <f>S90*$U90*$B90*0.05</f>
        <v>0</v>
      </c>
      <c r="BC90" s="10">
        <f>S90*$V90*$B90*0.03</f>
        <v>0</v>
      </c>
    </row>
    <row r="91" spans="1:55" ht="14.25" x14ac:dyDescent="0.2">
      <c r="A91" s="2">
        <v>189</v>
      </c>
      <c r="B91" s="3">
        <v>11003.7</v>
      </c>
      <c r="C91" s="2" t="s">
        <v>10</v>
      </c>
      <c r="D91" s="2" t="s">
        <v>11</v>
      </c>
      <c r="E91" s="2" t="s">
        <v>12</v>
      </c>
      <c r="G91" s="2" t="s">
        <v>13</v>
      </c>
      <c r="H91" s="4">
        <v>44370</v>
      </c>
      <c r="I91">
        <f t="shared" si="12"/>
        <v>0</v>
      </c>
      <c r="J91">
        <f t="shared" si="13"/>
        <v>0</v>
      </c>
      <c r="K91">
        <f t="shared" si="14"/>
        <v>0</v>
      </c>
      <c r="L91">
        <f t="shared" si="15"/>
        <v>0</v>
      </c>
      <c r="M91">
        <f t="shared" si="16"/>
        <v>0</v>
      </c>
      <c r="N91">
        <f t="shared" si="17"/>
        <v>1</v>
      </c>
      <c r="O91">
        <f t="shared" si="18"/>
        <v>0</v>
      </c>
      <c r="P91">
        <f t="shared" si="19"/>
        <v>0</v>
      </c>
      <c r="Q91">
        <f t="shared" si="20"/>
        <v>0</v>
      </c>
      <c r="R91">
        <f t="shared" si="21"/>
        <v>0</v>
      </c>
      <c r="S91">
        <f t="shared" si="22"/>
        <v>0</v>
      </c>
      <c r="T91" s="8">
        <f>IF(AND(C91=$C$4,E91=$E$4,MONTH(H91)&gt;=7),1,0)</f>
        <v>0</v>
      </c>
      <c r="U91" s="9">
        <f>IF(AND(B91&gt;10000,C91&lt;&gt;$C$128,MONTH(H91)&gt;=7),1,0)</f>
        <v>0</v>
      </c>
      <c r="V91" s="10">
        <f>IF(AND(B91&lt;10000,C91&lt;&gt;$C$128,MONTH(H91)&gt;=7,T91=0),1,0)</f>
        <v>0</v>
      </c>
      <c r="W91" s="8">
        <f>I91*$T91*$B91*0.07</f>
        <v>0</v>
      </c>
      <c r="X91" s="9">
        <f>J91*$U91*$B91*0.05</f>
        <v>0</v>
      </c>
      <c r="Y91" s="10">
        <f>K91*$V91*$B91*0.03</f>
        <v>0</v>
      </c>
      <c r="Z91" s="8">
        <f>J91*$T91*$B91*0.07</f>
        <v>0</v>
      </c>
      <c r="AA91" s="9">
        <f>J91*$U91*$B91*0.05</f>
        <v>0</v>
      </c>
      <c r="AB91" s="10">
        <f>J91*$V91*$B91*0.03</f>
        <v>0</v>
      </c>
      <c r="AC91" s="8">
        <f>K91*$T91*$B91*0.07</f>
        <v>0</v>
      </c>
      <c r="AD91" s="13">
        <f>K91*$U91*$B91*0.05</f>
        <v>0</v>
      </c>
      <c r="AE91" s="10">
        <f>K91*$V91*$B91*0.03</f>
        <v>0</v>
      </c>
      <c r="AF91" s="8">
        <f>L91*$T91*$B91*0.07</f>
        <v>0</v>
      </c>
      <c r="AG91" s="9">
        <f>L91*$U91*$B91*0.05</f>
        <v>0</v>
      </c>
      <c r="AH91" s="10">
        <f>L91*$V91*$B91*0.03</f>
        <v>0</v>
      </c>
      <c r="AI91" s="8">
        <f>M91*$T91*$B91*0.07</f>
        <v>0</v>
      </c>
      <c r="AJ91" s="9">
        <f>M91*$U91*$B91*0.05</f>
        <v>0</v>
      </c>
      <c r="AK91" s="10">
        <f>M91*$V91*$B91*0.03</f>
        <v>0</v>
      </c>
      <c r="AL91" s="8">
        <f>N91*$T91*$B91*0.07</f>
        <v>0</v>
      </c>
      <c r="AM91" s="9">
        <f>N91*$U91*$B91*0.05</f>
        <v>0</v>
      </c>
      <c r="AN91" s="10">
        <f>N91*$V91*$B91*0.03</f>
        <v>0</v>
      </c>
      <c r="AO91" s="8">
        <f>O91*$T91*$B91*0.07</f>
        <v>0</v>
      </c>
      <c r="AP91" s="9">
        <f>O91*$U91*$B91*0.05</f>
        <v>0</v>
      </c>
      <c r="AQ91" s="10">
        <f>O91*$V91*$B91*0.03</f>
        <v>0</v>
      </c>
      <c r="AR91" s="8">
        <f>P91*$T91*$B91*0.07</f>
        <v>0</v>
      </c>
      <c r="AS91" s="9">
        <f>P91*$U91*$B91*0.05</f>
        <v>0</v>
      </c>
      <c r="AT91" s="10">
        <f>P91*$V91*$B91*0.03</f>
        <v>0</v>
      </c>
      <c r="AU91" s="8">
        <f>Q91*$T91*$B91*0.07</f>
        <v>0</v>
      </c>
      <c r="AV91" s="9">
        <f>P91*$U91*$B91*0.05</f>
        <v>0</v>
      </c>
      <c r="AW91" s="10">
        <f>Q91*$V91*$B91*0.03</f>
        <v>0</v>
      </c>
      <c r="AX91" s="8">
        <f>Q91*$T91*$B91*0.07</f>
        <v>0</v>
      </c>
      <c r="AY91" s="9">
        <f>Q91*$U91*$B91*0.05</f>
        <v>0</v>
      </c>
      <c r="AZ91" s="10">
        <f>R91*$V91*$B91*0.03</f>
        <v>0</v>
      </c>
      <c r="BA91" s="8">
        <f>S91*$T91*$B91*0.07</f>
        <v>0</v>
      </c>
      <c r="BB91" s="9">
        <f>S91*$U91*$B91*0.05</f>
        <v>0</v>
      </c>
      <c r="BC91" s="10">
        <f>S91*$V91*$B91*0.03</f>
        <v>0</v>
      </c>
    </row>
    <row r="92" spans="1:55" ht="14.25" x14ac:dyDescent="0.2">
      <c r="A92" s="2">
        <v>194</v>
      </c>
      <c r="B92" s="3">
        <v>3902.7</v>
      </c>
      <c r="C92" s="2" t="s">
        <v>10</v>
      </c>
      <c r="D92" s="2" t="s">
        <v>14</v>
      </c>
      <c r="E92" s="2" t="s">
        <v>15</v>
      </c>
      <c r="G92" s="2" t="s">
        <v>13</v>
      </c>
      <c r="H92" s="4">
        <v>44393</v>
      </c>
      <c r="I92">
        <f t="shared" si="12"/>
        <v>0</v>
      </c>
      <c r="J92">
        <f t="shared" si="13"/>
        <v>0</v>
      </c>
      <c r="K92">
        <f t="shared" si="14"/>
        <v>1</v>
      </c>
      <c r="L92">
        <f t="shared" si="15"/>
        <v>0</v>
      </c>
      <c r="M92">
        <f t="shared" si="16"/>
        <v>0</v>
      </c>
      <c r="N92">
        <f t="shared" si="17"/>
        <v>0</v>
      </c>
      <c r="O92">
        <f t="shared" si="18"/>
        <v>0</v>
      </c>
      <c r="P92">
        <f t="shared" si="19"/>
        <v>0</v>
      </c>
      <c r="Q92">
        <f t="shared" si="20"/>
        <v>0</v>
      </c>
      <c r="R92">
        <f t="shared" si="21"/>
        <v>0</v>
      </c>
      <c r="S92">
        <f t="shared" si="22"/>
        <v>0</v>
      </c>
      <c r="T92" s="8">
        <f>IF(AND(C92=$C$4,E92=$E$4,MONTH(H92)&gt;=7),1,0)</f>
        <v>0</v>
      </c>
      <c r="U92" s="9">
        <f>IF(AND(B92&gt;10000,C92&lt;&gt;$C$128,MONTH(H92)&gt;=7),1,0)</f>
        <v>0</v>
      </c>
      <c r="V92" s="10">
        <f>IF(AND(B92&lt;10000,C92&lt;&gt;$C$128,MONTH(H92)&gt;=7,T92=0),1,0)</f>
        <v>1</v>
      </c>
      <c r="W92" s="8">
        <f>I92*$T92*$B92*0.07</f>
        <v>0</v>
      </c>
      <c r="X92" s="9">
        <f>J92*$U92*$B92*0.05</f>
        <v>0</v>
      </c>
      <c r="Y92" s="10">
        <f>K92*$V92*$B92*0.03</f>
        <v>117.08099999999999</v>
      </c>
      <c r="Z92" s="8">
        <f>J92*$T92*$B92*0.07</f>
        <v>0</v>
      </c>
      <c r="AA92" s="9">
        <f>J92*$U92*$B92*0.05</f>
        <v>0</v>
      </c>
      <c r="AB92" s="10">
        <f>J92*$V92*$B92*0.03</f>
        <v>0</v>
      </c>
      <c r="AC92" s="8">
        <f>K92*$T92*$B92*0.07</f>
        <v>0</v>
      </c>
      <c r="AD92" s="13">
        <f>K92*$U92*$B92*0.05</f>
        <v>0</v>
      </c>
      <c r="AE92" s="10">
        <f>K92*$V92*$B92*0.03</f>
        <v>117.08099999999999</v>
      </c>
      <c r="AF92" s="8">
        <f>L92*$T92*$B92*0.07</f>
        <v>0</v>
      </c>
      <c r="AG92" s="9">
        <f>L92*$U92*$B92*0.05</f>
        <v>0</v>
      </c>
      <c r="AH92" s="10">
        <f>L92*$V92*$B92*0.03</f>
        <v>0</v>
      </c>
      <c r="AI92" s="8">
        <f>M92*$T92*$B92*0.07</f>
        <v>0</v>
      </c>
      <c r="AJ92" s="9">
        <f>M92*$U92*$B92*0.05</f>
        <v>0</v>
      </c>
      <c r="AK92" s="10">
        <f>M92*$V92*$B92*0.03</f>
        <v>0</v>
      </c>
      <c r="AL92" s="8">
        <f>N92*$T92*$B92*0.07</f>
        <v>0</v>
      </c>
      <c r="AM92" s="9">
        <f>N92*$U92*$B92*0.05</f>
        <v>0</v>
      </c>
      <c r="AN92" s="10">
        <f>N92*$V92*$B92*0.03</f>
        <v>0</v>
      </c>
      <c r="AO92" s="8">
        <f>O92*$T92*$B92*0.07</f>
        <v>0</v>
      </c>
      <c r="AP92" s="9">
        <f>O92*$U92*$B92*0.05</f>
        <v>0</v>
      </c>
      <c r="AQ92" s="10">
        <f>O92*$V92*$B92*0.03</f>
        <v>0</v>
      </c>
      <c r="AR92" s="8">
        <f>P92*$T92*$B92*0.07</f>
        <v>0</v>
      </c>
      <c r="AS92" s="9">
        <f>P92*$U92*$B92*0.05</f>
        <v>0</v>
      </c>
      <c r="AT92" s="10">
        <f>P92*$V92*$B92*0.03</f>
        <v>0</v>
      </c>
      <c r="AU92" s="8">
        <f>Q92*$T92*$B92*0.07</f>
        <v>0</v>
      </c>
      <c r="AV92" s="9">
        <f>P92*$U92*$B92*0.05</f>
        <v>0</v>
      </c>
      <c r="AW92" s="10">
        <f>Q92*$V92*$B92*0.03</f>
        <v>0</v>
      </c>
      <c r="AX92" s="8">
        <f>Q92*$T92*$B92*0.07</f>
        <v>0</v>
      </c>
      <c r="AY92" s="9">
        <f>Q92*$U92*$B92*0.05</f>
        <v>0</v>
      </c>
      <c r="AZ92" s="10">
        <f>R92*$V92*$B92*0.03</f>
        <v>0</v>
      </c>
      <c r="BA92" s="8">
        <f>S92*$T92*$B92*0.07</f>
        <v>0</v>
      </c>
      <c r="BB92" s="9">
        <f>S92*$U92*$B92*0.05</f>
        <v>0</v>
      </c>
      <c r="BC92" s="10">
        <f>S92*$V92*$B92*0.03</f>
        <v>0</v>
      </c>
    </row>
    <row r="93" spans="1:55" ht="14.25" x14ac:dyDescent="0.2">
      <c r="A93" s="2">
        <v>194</v>
      </c>
      <c r="B93" s="3">
        <v>9834.7000000000007</v>
      </c>
      <c r="C93" s="2" t="s">
        <v>10</v>
      </c>
      <c r="D93" s="2" t="s">
        <v>14</v>
      </c>
      <c r="E93" s="2" t="s">
        <v>15</v>
      </c>
      <c r="G93" s="2" t="s">
        <v>13</v>
      </c>
      <c r="H93" s="4">
        <v>44393</v>
      </c>
      <c r="I93">
        <f t="shared" si="12"/>
        <v>0</v>
      </c>
      <c r="J93">
        <f t="shared" si="13"/>
        <v>0</v>
      </c>
      <c r="K93">
        <f t="shared" si="14"/>
        <v>1</v>
      </c>
      <c r="L93">
        <f t="shared" si="15"/>
        <v>0</v>
      </c>
      <c r="M93">
        <f t="shared" si="16"/>
        <v>0</v>
      </c>
      <c r="N93">
        <f t="shared" si="17"/>
        <v>0</v>
      </c>
      <c r="O93">
        <f t="shared" si="18"/>
        <v>0</v>
      </c>
      <c r="P93">
        <f t="shared" si="19"/>
        <v>0</v>
      </c>
      <c r="Q93">
        <f t="shared" si="20"/>
        <v>0</v>
      </c>
      <c r="R93">
        <f t="shared" si="21"/>
        <v>0</v>
      </c>
      <c r="S93">
        <f t="shared" si="22"/>
        <v>0</v>
      </c>
      <c r="T93" s="8">
        <f>IF(AND(C93=$C$4,E93=$E$4,MONTH(H93)&gt;=7),1,0)</f>
        <v>0</v>
      </c>
      <c r="U93" s="9">
        <f>IF(AND(B93&gt;10000,C93&lt;&gt;$C$128,MONTH(H93)&gt;=7),1,0)</f>
        <v>0</v>
      </c>
      <c r="V93" s="10">
        <f>IF(AND(B93&lt;10000,C93&lt;&gt;$C$128,MONTH(H93)&gt;=7,T93=0),1,0)</f>
        <v>1</v>
      </c>
      <c r="W93" s="8">
        <f>I93*$T93*$B93*0.07</f>
        <v>0</v>
      </c>
      <c r="X93" s="9">
        <f>J93*$U93*$B93*0.05</f>
        <v>0</v>
      </c>
      <c r="Y93" s="10">
        <f>K93*$V93*$B93*0.03</f>
        <v>295.041</v>
      </c>
      <c r="Z93" s="8">
        <f>J93*$T93*$B93*0.07</f>
        <v>0</v>
      </c>
      <c r="AA93" s="9">
        <f>J93*$U93*$B93*0.05</f>
        <v>0</v>
      </c>
      <c r="AB93" s="10">
        <f>J93*$V93*$B93*0.03</f>
        <v>0</v>
      </c>
      <c r="AC93" s="8">
        <f>K93*$T93*$B93*0.07</f>
        <v>0</v>
      </c>
      <c r="AD93" s="13">
        <f>K93*$U93*$B93*0.05</f>
        <v>0</v>
      </c>
      <c r="AE93" s="10">
        <f>K93*$V93*$B93*0.03</f>
        <v>295.041</v>
      </c>
      <c r="AF93" s="8">
        <f>L93*$T93*$B93*0.07</f>
        <v>0</v>
      </c>
      <c r="AG93" s="9">
        <f>L93*$U93*$B93*0.05</f>
        <v>0</v>
      </c>
      <c r="AH93" s="10">
        <f>L93*$V93*$B93*0.03</f>
        <v>0</v>
      </c>
      <c r="AI93" s="8">
        <f>M93*$T93*$B93*0.07</f>
        <v>0</v>
      </c>
      <c r="AJ93" s="9">
        <f>M93*$U93*$B93*0.05</f>
        <v>0</v>
      </c>
      <c r="AK93" s="10">
        <f>M93*$V93*$B93*0.03</f>
        <v>0</v>
      </c>
      <c r="AL93" s="8">
        <f>N93*$T93*$B93*0.07</f>
        <v>0</v>
      </c>
      <c r="AM93" s="9">
        <f>N93*$U93*$B93*0.05</f>
        <v>0</v>
      </c>
      <c r="AN93" s="10">
        <f>N93*$V93*$B93*0.03</f>
        <v>0</v>
      </c>
      <c r="AO93" s="8">
        <f>O93*$T93*$B93*0.07</f>
        <v>0</v>
      </c>
      <c r="AP93" s="9">
        <f>O93*$U93*$B93*0.05</f>
        <v>0</v>
      </c>
      <c r="AQ93" s="10">
        <f>O93*$V93*$B93*0.03</f>
        <v>0</v>
      </c>
      <c r="AR93" s="8">
        <f>P93*$T93*$B93*0.07</f>
        <v>0</v>
      </c>
      <c r="AS93" s="9">
        <f>P93*$U93*$B93*0.05</f>
        <v>0</v>
      </c>
      <c r="AT93" s="10">
        <f>P93*$V93*$B93*0.03</f>
        <v>0</v>
      </c>
      <c r="AU93" s="8">
        <f>Q93*$T93*$B93*0.07</f>
        <v>0</v>
      </c>
      <c r="AV93" s="9">
        <f>P93*$U93*$B93*0.05</f>
        <v>0</v>
      </c>
      <c r="AW93" s="10">
        <f>Q93*$V93*$B93*0.03</f>
        <v>0</v>
      </c>
      <c r="AX93" s="8">
        <f>Q93*$T93*$B93*0.07</f>
        <v>0</v>
      </c>
      <c r="AY93" s="9">
        <f>Q93*$U93*$B93*0.05</f>
        <v>0</v>
      </c>
      <c r="AZ93" s="10">
        <f>R93*$V93*$B93*0.03</f>
        <v>0</v>
      </c>
      <c r="BA93" s="8">
        <f>S93*$T93*$B93*0.07</f>
        <v>0</v>
      </c>
      <c r="BB93" s="9">
        <f>S93*$U93*$B93*0.05</f>
        <v>0</v>
      </c>
      <c r="BC93" s="10">
        <f>S93*$V93*$B93*0.03</f>
        <v>0</v>
      </c>
    </row>
    <row r="94" spans="1:55" ht="14.25" x14ac:dyDescent="0.2">
      <c r="A94" s="2">
        <v>196</v>
      </c>
      <c r="B94" s="3">
        <v>4678.7</v>
      </c>
      <c r="C94" s="2" t="s">
        <v>10</v>
      </c>
      <c r="D94" s="2" t="s">
        <v>20</v>
      </c>
      <c r="E94" s="2" t="s">
        <v>15</v>
      </c>
      <c r="G94" s="2" t="s">
        <v>13</v>
      </c>
      <c r="H94" s="4">
        <v>44356</v>
      </c>
      <c r="I94">
        <f t="shared" si="12"/>
        <v>0</v>
      </c>
      <c r="J94">
        <f t="shared" si="13"/>
        <v>0</v>
      </c>
      <c r="K94">
        <f t="shared" si="14"/>
        <v>0</v>
      </c>
      <c r="L94">
        <f t="shared" si="15"/>
        <v>0</v>
      </c>
      <c r="M94">
        <f t="shared" si="16"/>
        <v>0</v>
      </c>
      <c r="N94">
        <f t="shared" si="17"/>
        <v>0</v>
      </c>
      <c r="O94">
        <f t="shared" si="18"/>
        <v>0</v>
      </c>
      <c r="P94">
        <f t="shared" si="19"/>
        <v>0</v>
      </c>
      <c r="Q94">
        <f t="shared" si="20"/>
        <v>1</v>
      </c>
      <c r="R94">
        <f t="shared" si="21"/>
        <v>0</v>
      </c>
      <c r="S94">
        <f t="shared" si="22"/>
        <v>0</v>
      </c>
      <c r="T94" s="8">
        <f>IF(AND(C94=$C$4,E94=$E$4,MONTH(H94)&gt;=7),1,0)</f>
        <v>0</v>
      </c>
      <c r="U94" s="9">
        <f>IF(AND(B94&gt;10000,C94&lt;&gt;$C$128,MONTH(H94)&gt;=7),1,0)</f>
        <v>0</v>
      </c>
      <c r="V94" s="10">
        <f>IF(AND(B94&lt;10000,C94&lt;&gt;$C$128,MONTH(H94)&gt;=7,T94=0),1,0)</f>
        <v>0</v>
      </c>
      <c r="W94" s="8">
        <f>I94*$T94*$B94*0.07</f>
        <v>0</v>
      </c>
      <c r="X94" s="9">
        <f>J94*$U94*$B94*0.05</f>
        <v>0</v>
      </c>
      <c r="Y94" s="10">
        <f>K94*$V94*$B94*0.03</f>
        <v>0</v>
      </c>
      <c r="Z94" s="8">
        <f>J94*$T94*$B94*0.07</f>
        <v>0</v>
      </c>
      <c r="AA94" s="9">
        <f>J94*$U94*$B94*0.05</f>
        <v>0</v>
      </c>
      <c r="AB94" s="10">
        <f>J94*$V94*$B94*0.03</f>
        <v>0</v>
      </c>
      <c r="AC94" s="8">
        <f>K94*$T94*$B94*0.07</f>
        <v>0</v>
      </c>
      <c r="AD94" s="13">
        <f>K94*$U94*$B94*0.05</f>
        <v>0</v>
      </c>
      <c r="AE94" s="10">
        <f>K94*$V94*$B94*0.03</f>
        <v>0</v>
      </c>
      <c r="AF94" s="8">
        <f>L94*$T94*$B94*0.07</f>
        <v>0</v>
      </c>
      <c r="AG94" s="9">
        <f>L94*$U94*$B94*0.05</f>
        <v>0</v>
      </c>
      <c r="AH94" s="10">
        <f>L94*$V94*$B94*0.03</f>
        <v>0</v>
      </c>
      <c r="AI94" s="8">
        <f>M94*$T94*$B94*0.07</f>
        <v>0</v>
      </c>
      <c r="AJ94" s="9">
        <f>M94*$U94*$B94*0.05</f>
        <v>0</v>
      </c>
      <c r="AK94" s="10">
        <f>M94*$V94*$B94*0.03</f>
        <v>0</v>
      </c>
      <c r="AL94" s="8">
        <f>N94*$T94*$B94*0.07</f>
        <v>0</v>
      </c>
      <c r="AM94" s="9">
        <f>N94*$U94*$B94*0.05</f>
        <v>0</v>
      </c>
      <c r="AN94" s="10">
        <f>N94*$V94*$B94*0.03</f>
        <v>0</v>
      </c>
      <c r="AO94" s="8">
        <f>O94*$T94*$B94*0.07</f>
        <v>0</v>
      </c>
      <c r="AP94" s="9">
        <f>O94*$U94*$B94*0.05</f>
        <v>0</v>
      </c>
      <c r="AQ94" s="10">
        <f>O94*$V94*$B94*0.03</f>
        <v>0</v>
      </c>
      <c r="AR94" s="8">
        <f>P94*$T94*$B94*0.07</f>
        <v>0</v>
      </c>
      <c r="AS94" s="9">
        <f>P94*$U94*$B94*0.05</f>
        <v>0</v>
      </c>
      <c r="AT94" s="10">
        <f>P94*$V94*$B94*0.03</f>
        <v>0</v>
      </c>
      <c r="AU94" s="8">
        <f>Q94*$T94*$B94*0.07</f>
        <v>0</v>
      </c>
      <c r="AV94" s="9">
        <f>P94*$U94*$B94*0.05</f>
        <v>0</v>
      </c>
      <c r="AW94" s="10">
        <f>Q94*$V94*$B94*0.03</f>
        <v>0</v>
      </c>
      <c r="AX94" s="8">
        <f>Q94*$T94*$B94*0.07</f>
        <v>0</v>
      </c>
      <c r="AY94" s="9">
        <f>Q94*$U94*$B94*0.05</f>
        <v>0</v>
      </c>
      <c r="AZ94" s="10">
        <f>R94*$V94*$B94*0.03</f>
        <v>0</v>
      </c>
      <c r="BA94" s="8">
        <f>S94*$T94*$B94*0.07</f>
        <v>0</v>
      </c>
      <c r="BB94" s="9">
        <f>S94*$U94*$B94*0.05</f>
        <v>0</v>
      </c>
      <c r="BC94" s="10">
        <f>S94*$V94*$B94*0.03</f>
        <v>0</v>
      </c>
    </row>
    <row r="95" spans="1:55" ht="14.25" x14ac:dyDescent="0.2">
      <c r="A95" s="2">
        <v>198</v>
      </c>
      <c r="B95" s="3">
        <v>4458.7</v>
      </c>
      <c r="C95" s="2" t="s">
        <v>10</v>
      </c>
      <c r="D95" s="2" t="s">
        <v>20</v>
      </c>
      <c r="E95" s="2" t="s">
        <v>15</v>
      </c>
      <c r="H95" s="4">
        <v>44378</v>
      </c>
      <c r="I95">
        <f t="shared" si="12"/>
        <v>0</v>
      </c>
      <c r="J95">
        <f t="shared" si="13"/>
        <v>0</v>
      </c>
      <c r="K95">
        <f t="shared" si="14"/>
        <v>0</v>
      </c>
      <c r="L95">
        <f t="shared" si="15"/>
        <v>0</v>
      </c>
      <c r="M95">
        <f t="shared" si="16"/>
        <v>0</v>
      </c>
      <c r="N95">
        <f t="shared" si="17"/>
        <v>0</v>
      </c>
      <c r="O95">
        <f t="shared" si="18"/>
        <v>0</v>
      </c>
      <c r="P95">
        <f t="shared" si="19"/>
        <v>0</v>
      </c>
      <c r="Q95">
        <f t="shared" si="20"/>
        <v>1</v>
      </c>
      <c r="R95">
        <f t="shared" si="21"/>
        <v>0</v>
      </c>
      <c r="S95">
        <f t="shared" si="22"/>
        <v>0</v>
      </c>
      <c r="T95" s="8">
        <f>IF(AND(C95=$C$4,E95=$E$4,MONTH(H95)&gt;=7),1,0)</f>
        <v>0</v>
      </c>
      <c r="U95" s="9">
        <f>IF(AND(B95&gt;10000,C95&lt;&gt;$C$128,MONTH(H95)&gt;=7),1,0)</f>
        <v>0</v>
      </c>
      <c r="V95" s="10">
        <f>IF(AND(B95&lt;10000,C95&lt;&gt;$C$128,MONTH(H95)&gt;=7,T95=0),1,0)</f>
        <v>1</v>
      </c>
      <c r="W95" s="8">
        <f>I95*$T95*$B95*0.07</f>
        <v>0</v>
      </c>
      <c r="X95" s="9">
        <f>J95*$U95*$B95*0.05</f>
        <v>0</v>
      </c>
      <c r="Y95" s="10">
        <f>K95*$V95*$B95*0.03</f>
        <v>0</v>
      </c>
      <c r="Z95" s="8">
        <f>J95*$T95*$B95*0.07</f>
        <v>0</v>
      </c>
      <c r="AA95" s="9">
        <f>J95*$U95*$B95*0.05</f>
        <v>0</v>
      </c>
      <c r="AB95" s="10">
        <f>J95*$V95*$B95*0.03</f>
        <v>0</v>
      </c>
      <c r="AC95" s="8">
        <f>K95*$T95*$B95*0.07</f>
        <v>0</v>
      </c>
      <c r="AD95" s="13">
        <f>K95*$U95*$B95*0.05</f>
        <v>0</v>
      </c>
      <c r="AE95" s="10">
        <f>K95*$V95*$B95*0.03</f>
        <v>0</v>
      </c>
      <c r="AF95" s="8">
        <f>L95*$T95*$B95*0.07</f>
        <v>0</v>
      </c>
      <c r="AG95" s="9">
        <f>L95*$U95*$B95*0.05</f>
        <v>0</v>
      </c>
      <c r="AH95" s="10">
        <f>L95*$V95*$B95*0.03</f>
        <v>0</v>
      </c>
      <c r="AI95" s="8">
        <f>M95*$T95*$B95*0.07</f>
        <v>0</v>
      </c>
      <c r="AJ95" s="9">
        <f>M95*$U95*$B95*0.05</f>
        <v>0</v>
      </c>
      <c r="AK95" s="10">
        <f>M95*$V95*$B95*0.03</f>
        <v>0</v>
      </c>
      <c r="AL95" s="8">
        <f>N95*$T95*$B95*0.07</f>
        <v>0</v>
      </c>
      <c r="AM95" s="9">
        <f>N95*$U95*$B95*0.05</f>
        <v>0</v>
      </c>
      <c r="AN95" s="10">
        <f>N95*$V95*$B95*0.03</f>
        <v>0</v>
      </c>
      <c r="AO95" s="8">
        <f>O95*$T95*$B95*0.07</f>
        <v>0</v>
      </c>
      <c r="AP95" s="9">
        <f>O95*$U95*$B95*0.05</f>
        <v>0</v>
      </c>
      <c r="AQ95" s="10">
        <f>O95*$V95*$B95*0.03</f>
        <v>0</v>
      </c>
      <c r="AR95" s="8">
        <f>P95*$T95*$B95*0.07</f>
        <v>0</v>
      </c>
      <c r="AS95" s="9">
        <f>P95*$U95*$B95*0.05</f>
        <v>0</v>
      </c>
      <c r="AT95" s="10">
        <f>P95*$V95*$B95*0.03</f>
        <v>0</v>
      </c>
      <c r="AU95" s="8">
        <f>Q95*$T95*$B95*0.07</f>
        <v>0</v>
      </c>
      <c r="AV95" s="9">
        <f>P95*$U95*$B95*0.05</f>
        <v>0</v>
      </c>
      <c r="AW95" s="10">
        <f>Q95*$V95*$B95*0.03</f>
        <v>133.761</v>
      </c>
      <c r="AX95" s="8">
        <f>Q95*$T95*$B95*0.07</f>
        <v>0</v>
      </c>
      <c r="AY95" s="9">
        <f>Q95*$U95*$B95*0.05</f>
        <v>0</v>
      </c>
      <c r="AZ95" s="10">
        <f>R95*$V95*$B95*0.03</f>
        <v>0</v>
      </c>
      <c r="BA95" s="8">
        <f>S95*$T95*$B95*0.07</f>
        <v>0</v>
      </c>
      <c r="BB95" s="9">
        <f>S95*$U95*$B95*0.05</f>
        <v>0</v>
      </c>
      <c r="BC95" s="10">
        <f>S95*$V95*$B95*0.03</f>
        <v>0</v>
      </c>
    </row>
    <row r="96" spans="1:55" ht="14.25" x14ac:dyDescent="0.2">
      <c r="A96" s="2">
        <v>197</v>
      </c>
      <c r="B96" s="3">
        <v>11783.7</v>
      </c>
      <c r="C96" s="2" t="s">
        <v>10</v>
      </c>
      <c r="D96" s="2" t="s">
        <v>20</v>
      </c>
      <c r="E96" s="2" t="s">
        <v>15</v>
      </c>
      <c r="G96" s="2" t="s">
        <v>13</v>
      </c>
      <c r="H96" s="4">
        <v>44356</v>
      </c>
      <c r="I96">
        <f t="shared" si="12"/>
        <v>0</v>
      </c>
      <c r="J96">
        <f t="shared" si="13"/>
        <v>0</v>
      </c>
      <c r="K96">
        <f t="shared" si="14"/>
        <v>0</v>
      </c>
      <c r="L96">
        <f t="shared" si="15"/>
        <v>0</v>
      </c>
      <c r="M96">
        <f t="shared" si="16"/>
        <v>0</v>
      </c>
      <c r="N96">
        <f t="shared" si="17"/>
        <v>0</v>
      </c>
      <c r="O96">
        <f t="shared" si="18"/>
        <v>0</v>
      </c>
      <c r="P96">
        <f t="shared" si="19"/>
        <v>0</v>
      </c>
      <c r="Q96">
        <f t="shared" si="20"/>
        <v>1</v>
      </c>
      <c r="R96">
        <f t="shared" si="21"/>
        <v>0</v>
      </c>
      <c r="S96">
        <f t="shared" si="22"/>
        <v>0</v>
      </c>
      <c r="T96" s="8">
        <f>IF(AND(C96=$C$4,E96=$E$4,MONTH(H96)&gt;=7),1,0)</f>
        <v>0</v>
      </c>
      <c r="U96" s="9">
        <f>IF(AND(B96&gt;10000,C96&lt;&gt;$C$128,MONTH(H96)&gt;=7),1,0)</f>
        <v>0</v>
      </c>
      <c r="V96" s="10">
        <f>IF(AND(B96&lt;10000,C96&lt;&gt;$C$128,MONTH(H96)&gt;=7,T96=0),1,0)</f>
        <v>0</v>
      </c>
      <c r="W96" s="8">
        <f>I96*$T96*$B96*0.07</f>
        <v>0</v>
      </c>
      <c r="X96" s="9">
        <f>J96*$U96*$B96*0.05</f>
        <v>0</v>
      </c>
      <c r="Y96" s="10">
        <f>K96*$V96*$B96*0.03</f>
        <v>0</v>
      </c>
      <c r="Z96" s="8">
        <f>J96*$T96*$B96*0.07</f>
        <v>0</v>
      </c>
      <c r="AA96" s="9">
        <f>J96*$U96*$B96*0.05</f>
        <v>0</v>
      </c>
      <c r="AB96" s="10">
        <f>J96*$V96*$B96*0.03</f>
        <v>0</v>
      </c>
      <c r="AC96" s="8">
        <f>K96*$T96*$B96*0.07</f>
        <v>0</v>
      </c>
      <c r="AD96" s="13">
        <f>K96*$U96*$B96*0.05</f>
        <v>0</v>
      </c>
      <c r="AE96" s="10">
        <f>K96*$V96*$B96*0.03</f>
        <v>0</v>
      </c>
      <c r="AF96" s="8">
        <f>L96*$T96*$B96*0.07</f>
        <v>0</v>
      </c>
      <c r="AG96" s="9">
        <f>L96*$U96*$B96*0.05</f>
        <v>0</v>
      </c>
      <c r="AH96" s="10">
        <f>L96*$V96*$B96*0.03</f>
        <v>0</v>
      </c>
      <c r="AI96" s="8">
        <f>M96*$T96*$B96*0.07</f>
        <v>0</v>
      </c>
      <c r="AJ96" s="9">
        <f>M96*$U96*$B96*0.05</f>
        <v>0</v>
      </c>
      <c r="AK96" s="10">
        <f>M96*$V96*$B96*0.03</f>
        <v>0</v>
      </c>
      <c r="AL96" s="8">
        <f>N96*$T96*$B96*0.07</f>
        <v>0</v>
      </c>
      <c r="AM96" s="9">
        <f>N96*$U96*$B96*0.05</f>
        <v>0</v>
      </c>
      <c r="AN96" s="10">
        <f>N96*$V96*$B96*0.03</f>
        <v>0</v>
      </c>
      <c r="AO96" s="8">
        <f>O96*$T96*$B96*0.07</f>
        <v>0</v>
      </c>
      <c r="AP96" s="9">
        <f>O96*$U96*$B96*0.05</f>
        <v>0</v>
      </c>
      <c r="AQ96" s="10">
        <f>O96*$V96*$B96*0.03</f>
        <v>0</v>
      </c>
      <c r="AR96" s="8">
        <f>P96*$T96*$B96*0.07</f>
        <v>0</v>
      </c>
      <c r="AS96" s="9">
        <f>P96*$U96*$B96*0.05</f>
        <v>0</v>
      </c>
      <c r="AT96" s="10">
        <f>P96*$V96*$B96*0.03</f>
        <v>0</v>
      </c>
      <c r="AU96" s="8">
        <f>Q96*$T96*$B96*0.07</f>
        <v>0</v>
      </c>
      <c r="AV96" s="9">
        <f>P96*$U96*$B96*0.05</f>
        <v>0</v>
      </c>
      <c r="AW96" s="10">
        <f>Q96*$V96*$B96*0.03</f>
        <v>0</v>
      </c>
      <c r="AX96" s="8">
        <f>Q96*$T96*$B96*0.07</f>
        <v>0</v>
      </c>
      <c r="AY96" s="9">
        <f>Q96*$U96*$B96*0.05</f>
        <v>0</v>
      </c>
      <c r="AZ96" s="10">
        <f>R96*$V96*$B96*0.03</f>
        <v>0</v>
      </c>
      <c r="BA96" s="8">
        <f>S96*$T96*$B96*0.07</f>
        <v>0</v>
      </c>
      <c r="BB96" s="9">
        <f>S96*$U96*$B96*0.05</f>
        <v>0</v>
      </c>
      <c r="BC96" s="10">
        <f>S96*$V96*$B96*0.03</f>
        <v>0</v>
      </c>
    </row>
    <row r="97" spans="1:55" ht="14.25" x14ac:dyDescent="0.2">
      <c r="A97" s="2">
        <v>197</v>
      </c>
      <c r="B97" s="3">
        <v>4693.1000000000004</v>
      </c>
      <c r="C97" s="2" t="s">
        <v>10</v>
      </c>
      <c r="D97" s="2" t="s">
        <v>20</v>
      </c>
      <c r="E97" s="2" t="s">
        <v>15</v>
      </c>
      <c r="G97" s="2" t="s">
        <v>13</v>
      </c>
      <c r="H97" s="4">
        <v>44378</v>
      </c>
      <c r="I97">
        <f t="shared" si="12"/>
        <v>0</v>
      </c>
      <c r="J97">
        <f t="shared" si="13"/>
        <v>0</v>
      </c>
      <c r="K97">
        <f t="shared" si="14"/>
        <v>0</v>
      </c>
      <c r="L97">
        <f t="shared" si="15"/>
        <v>0</v>
      </c>
      <c r="M97">
        <f t="shared" si="16"/>
        <v>0</v>
      </c>
      <c r="N97">
        <f t="shared" si="17"/>
        <v>0</v>
      </c>
      <c r="O97">
        <f t="shared" si="18"/>
        <v>0</v>
      </c>
      <c r="P97">
        <f t="shared" si="19"/>
        <v>0</v>
      </c>
      <c r="Q97">
        <f t="shared" si="20"/>
        <v>1</v>
      </c>
      <c r="R97">
        <f t="shared" si="21"/>
        <v>0</v>
      </c>
      <c r="S97">
        <f t="shared" si="22"/>
        <v>0</v>
      </c>
      <c r="T97" s="8">
        <f>IF(AND(C97=$C$4,E97=$E$4,MONTH(H97)&gt;=7),1,0)</f>
        <v>0</v>
      </c>
      <c r="U97" s="9">
        <f>IF(AND(B97&gt;10000,C97&lt;&gt;$C$128,MONTH(H97)&gt;=7),1,0)</f>
        <v>0</v>
      </c>
      <c r="V97" s="10">
        <f>IF(AND(B97&lt;10000,C97&lt;&gt;$C$128,MONTH(H97)&gt;=7,T97=0),1,0)</f>
        <v>1</v>
      </c>
      <c r="W97" s="8">
        <f>I97*$T97*$B97*0.07</f>
        <v>0</v>
      </c>
      <c r="X97" s="9">
        <f>J97*$U97*$B97*0.05</f>
        <v>0</v>
      </c>
      <c r="Y97" s="10">
        <f>K97*$V97*$B97*0.03</f>
        <v>0</v>
      </c>
      <c r="Z97" s="8">
        <f>J97*$T97*$B97*0.07</f>
        <v>0</v>
      </c>
      <c r="AA97" s="9">
        <f>J97*$U97*$B97*0.05</f>
        <v>0</v>
      </c>
      <c r="AB97" s="10">
        <f>J97*$V97*$B97*0.03</f>
        <v>0</v>
      </c>
      <c r="AC97" s="8">
        <f>K97*$T97*$B97*0.07</f>
        <v>0</v>
      </c>
      <c r="AD97" s="13">
        <f>K97*$U97*$B97*0.05</f>
        <v>0</v>
      </c>
      <c r="AE97" s="10">
        <f>K97*$V97*$B97*0.03</f>
        <v>0</v>
      </c>
      <c r="AF97" s="8">
        <f>L97*$T97*$B97*0.07</f>
        <v>0</v>
      </c>
      <c r="AG97" s="9">
        <f>L97*$U97*$B97*0.05</f>
        <v>0</v>
      </c>
      <c r="AH97" s="10">
        <f>L97*$V97*$B97*0.03</f>
        <v>0</v>
      </c>
      <c r="AI97" s="8">
        <f>M97*$T97*$B97*0.07</f>
        <v>0</v>
      </c>
      <c r="AJ97" s="9">
        <f>M97*$U97*$B97*0.05</f>
        <v>0</v>
      </c>
      <c r="AK97" s="10">
        <f>M97*$V97*$B97*0.03</f>
        <v>0</v>
      </c>
      <c r="AL97" s="8">
        <f>N97*$T97*$B97*0.07</f>
        <v>0</v>
      </c>
      <c r="AM97" s="9">
        <f>N97*$U97*$B97*0.05</f>
        <v>0</v>
      </c>
      <c r="AN97" s="10">
        <f>N97*$V97*$B97*0.03</f>
        <v>0</v>
      </c>
      <c r="AO97" s="8">
        <f>O97*$T97*$B97*0.07</f>
        <v>0</v>
      </c>
      <c r="AP97" s="9">
        <f>O97*$U97*$B97*0.05</f>
        <v>0</v>
      </c>
      <c r="AQ97" s="10">
        <f>O97*$V97*$B97*0.03</f>
        <v>0</v>
      </c>
      <c r="AR97" s="8">
        <f>P97*$T97*$B97*0.07</f>
        <v>0</v>
      </c>
      <c r="AS97" s="9">
        <f>P97*$U97*$B97*0.05</f>
        <v>0</v>
      </c>
      <c r="AT97" s="10">
        <f>P97*$V97*$B97*0.03</f>
        <v>0</v>
      </c>
      <c r="AU97" s="8">
        <f>Q97*$T97*$B97*0.07</f>
        <v>0</v>
      </c>
      <c r="AV97" s="9">
        <f>P97*$U97*$B97*0.05</f>
        <v>0</v>
      </c>
      <c r="AW97" s="10">
        <f>Q97*$V97*$B97*0.03</f>
        <v>140.79300000000001</v>
      </c>
      <c r="AX97" s="8">
        <f>Q97*$T97*$B97*0.07</f>
        <v>0</v>
      </c>
      <c r="AY97" s="9">
        <f>Q97*$U97*$B97*0.05</f>
        <v>0</v>
      </c>
      <c r="AZ97" s="10">
        <f>R97*$V97*$B97*0.03</f>
        <v>0</v>
      </c>
      <c r="BA97" s="8">
        <f>S97*$T97*$B97*0.07</f>
        <v>0</v>
      </c>
      <c r="BB97" s="9">
        <f>S97*$U97*$B97*0.05</f>
        <v>0</v>
      </c>
      <c r="BC97" s="10">
        <f>S97*$V97*$B97*0.03</f>
        <v>0</v>
      </c>
    </row>
    <row r="98" spans="1:55" ht="14.25" x14ac:dyDescent="0.2">
      <c r="A98" s="2">
        <v>200</v>
      </c>
      <c r="B98" s="3">
        <v>5971.7</v>
      </c>
      <c r="C98" s="2" t="s">
        <v>10</v>
      </c>
      <c r="D98" s="2" t="s">
        <v>17</v>
      </c>
      <c r="E98" s="2" t="s">
        <v>15</v>
      </c>
      <c r="G98" s="2" t="s">
        <v>13</v>
      </c>
      <c r="H98" s="4">
        <v>44403</v>
      </c>
      <c r="I98">
        <f t="shared" si="12"/>
        <v>1</v>
      </c>
      <c r="J98">
        <f t="shared" si="13"/>
        <v>0</v>
      </c>
      <c r="K98">
        <f t="shared" si="14"/>
        <v>0</v>
      </c>
      <c r="L98">
        <f t="shared" si="15"/>
        <v>0</v>
      </c>
      <c r="M98">
        <f t="shared" si="16"/>
        <v>0</v>
      </c>
      <c r="N98">
        <f t="shared" si="17"/>
        <v>0</v>
      </c>
      <c r="O98">
        <f t="shared" si="18"/>
        <v>0</v>
      </c>
      <c r="P98">
        <f t="shared" si="19"/>
        <v>0</v>
      </c>
      <c r="Q98">
        <f t="shared" si="20"/>
        <v>0</v>
      </c>
      <c r="R98">
        <f t="shared" si="21"/>
        <v>0</v>
      </c>
      <c r="S98">
        <f t="shared" si="22"/>
        <v>0</v>
      </c>
      <c r="T98" s="8">
        <f>IF(AND(C98=$C$4,E98=$E$4,MONTH(H98)&gt;=7),1,0)</f>
        <v>0</v>
      </c>
      <c r="U98" s="9">
        <f>IF(AND(B98&gt;10000,C98&lt;&gt;$C$128,MONTH(H98)&gt;=7),1,0)</f>
        <v>0</v>
      </c>
      <c r="V98" s="10">
        <f>IF(AND(B98&lt;10000,C98&lt;&gt;$C$128,MONTH(H98)&gt;=7,T98=0),1,0)</f>
        <v>1</v>
      </c>
      <c r="W98" s="8">
        <f>I98*$T98*$B98*0.07</f>
        <v>0</v>
      </c>
      <c r="X98" s="9">
        <f>J98*$U98*$B98*0.05</f>
        <v>0</v>
      </c>
      <c r="Y98" s="10">
        <f>K98*$V98*$B98*0.03</f>
        <v>0</v>
      </c>
      <c r="Z98" s="8">
        <f>J98*$T98*$B98*0.07</f>
        <v>0</v>
      </c>
      <c r="AA98" s="9">
        <f>J98*$U98*$B98*0.05</f>
        <v>0</v>
      </c>
      <c r="AB98" s="10">
        <f>J98*$V98*$B98*0.03</f>
        <v>0</v>
      </c>
      <c r="AC98" s="8">
        <f>K98*$T98*$B98*0.07</f>
        <v>0</v>
      </c>
      <c r="AD98" s="13">
        <f>K98*$U98*$B98*0.05</f>
        <v>0</v>
      </c>
      <c r="AE98" s="10">
        <f>K98*$V98*$B98*0.03</f>
        <v>0</v>
      </c>
      <c r="AF98" s="8">
        <f>L98*$T98*$B98*0.07</f>
        <v>0</v>
      </c>
      <c r="AG98" s="9">
        <f>L98*$U98*$B98*0.05</f>
        <v>0</v>
      </c>
      <c r="AH98" s="10">
        <f>L98*$V98*$B98*0.03</f>
        <v>0</v>
      </c>
      <c r="AI98" s="8">
        <f>M98*$T98*$B98*0.07</f>
        <v>0</v>
      </c>
      <c r="AJ98" s="9">
        <f>M98*$U98*$B98*0.05</f>
        <v>0</v>
      </c>
      <c r="AK98" s="10">
        <f>M98*$V98*$B98*0.03</f>
        <v>0</v>
      </c>
      <c r="AL98" s="8">
        <f>N98*$T98*$B98*0.07</f>
        <v>0</v>
      </c>
      <c r="AM98" s="9">
        <f>N98*$U98*$B98*0.05</f>
        <v>0</v>
      </c>
      <c r="AN98" s="10">
        <f>N98*$V98*$B98*0.03</f>
        <v>0</v>
      </c>
      <c r="AO98" s="8">
        <f>O98*$T98*$B98*0.07</f>
        <v>0</v>
      </c>
      <c r="AP98" s="9">
        <f>O98*$U98*$B98*0.05</f>
        <v>0</v>
      </c>
      <c r="AQ98" s="10">
        <f>O98*$V98*$B98*0.03</f>
        <v>0</v>
      </c>
      <c r="AR98" s="8">
        <f>P98*$T98*$B98*0.07</f>
        <v>0</v>
      </c>
      <c r="AS98" s="9">
        <f>P98*$U98*$B98*0.05</f>
        <v>0</v>
      </c>
      <c r="AT98" s="10">
        <f>P98*$V98*$B98*0.03</f>
        <v>0</v>
      </c>
      <c r="AU98" s="8">
        <f>Q98*$T98*$B98*0.07</f>
        <v>0</v>
      </c>
      <c r="AV98" s="9">
        <f>P98*$U98*$B98*0.05</f>
        <v>0</v>
      </c>
      <c r="AW98" s="10">
        <f>Q98*$V98*$B98*0.03</f>
        <v>0</v>
      </c>
      <c r="AX98" s="8">
        <f>Q98*$T98*$B98*0.07</f>
        <v>0</v>
      </c>
      <c r="AY98" s="9">
        <f>Q98*$U98*$B98*0.05</f>
        <v>0</v>
      </c>
      <c r="AZ98" s="10">
        <f>R98*$V98*$B98*0.03</f>
        <v>0</v>
      </c>
      <c r="BA98" s="8">
        <f>S98*$T98*$B98*0.07</f>
        <v>0</v>
      </c>
      <c r="BB98" s="9">
        <f>S98*$U98*$B98*0.05</f>
        <v>0</v>
      </c>
      <c r="BC98" s="10">
        <f>S98*$V98*$B98*0.03</f>
        <v>0</v>
      </c>
    </row>
    <row r="99" spans="1:55" ht="14.25" x14ac:dyDescent="0.2">
      <c r="A99" s="2">
        <v>204</v>
      </c>
      <c r="B99" s="3">
        <v>1473.7</v>
      </c>
      <c r="C99" s="2" t="s">
        <v>10</v>
      </c>
      <c r="D99" s="2" t="s">
        <v>17</v>
      </c>
      <c r="E99" s="2" t="s">
        <v>15</v>
      </c>
      <c r="G99" s="2" t="s">
        <v>13</v>
      </c>
      <c r="H99" s="4">
        <v>44378</v>
      </c>
      <c r="I99">
        <f t="shared" si="12"/>
        <v>1</v>
      </c>
      <c r="J99">
        <f t="shared" si="13"/>
        <v>0</v>
      </c>
      <c r="K99">
        <f t="shared" si="14"/>
        <v>0</v>
      </c>
      <c r="L99">
        <f t="shared" si="15"/>
        <v>0</v>
      </c>
      <c r="M99">
        <f t="shared" si="16"/>
        <v>0</v>
      </c>
      <c r="N99">
        <f t="shared" si="17"/>
        <v>0</v>
      </c>
      <c r="O99">
        <f t="shared" si="18"/>
        <v>0</v>
      </c>
      <c r="P99">
        <f t="shared" si="19"/>
        <v>0</v>
      </c>
      <c r="Q99">
        <f t="shared" si="20"/>
        <v>0</v>
      </c>
      <c r="R99">
        <f t="shared" si="21"/>
        <v>0</v>
      </c>
      <c r="S99">
        <f t="shared" si="22"/>
        <v>0</v>
      </c>
      <c r="T99" s="8">
        <f>IF(AND(C99=$C$4,E99=$E$4,MONTH(H99)&gt;=7),1,0)</f>
        <v>0</v>
      </c>
      <c r="U99" s="9">
        <f>IF(AND(B99&gt;10000,C99&lt;&gt;$C$128,MONTH(H99)&gt;=7),1,0)</f>
        <v>0</v>
      </c>
      <c r="V99" s="10">
        <f>IF(AND(B99&lt;10000,C99&lt;&gt;$C$128,MONTH(H99)&gt;=7,T99=0),1,0)</f>
        <v>1</v>
      </c>
      <c r="W99" s="8">
        <f>I99*$T99*$B99*0.07</f>
        <v>0</v>
      </c>
      <c r="X99" s="9">
        <f>J99*$U99*$B99*0.05</f>
        <v>0</v>
      </c>
      <c r="Y99" s="10">
        <f>K99*$V99*$B99*0.03</f>
        <v>0</v>
      </c>
      <c r="Z99" s="8">
        <f>J99*$T99*$B99*0.07</f>
        <v>0</v>
      </c>
      <c r="AA99" s="9">
        <f>J99*$U99*$B99*0.05</f>
        <v>0</v>
      </c>
      <c r="AB99" s="10">
        <f>J99*$V99*$B99*0.03</f>
        <v>0</v>
      </c>
      <c r="AC99" s="8">
        <f>K99*$T99*$B99*0.07</f>
        <v>0</v>
      </c>
      <c r="AD99" s="13">
        <f>K99*$U99*$B99*0.05</f>
        <v>0</v>
      </c>
      <c r="AE99" s="10">
        <f>K99*$V99*$B99*0.03</f>
        <v>0</v>
      </c>
      <c r="AF99" s="8">
        <f>L99*$T99*$B99*0.07</f>
        <v>0</v>
      </c>
      <c r="AG99" s="9">
        <f>L99*$U99*$B99*0.05</f>
        <v>0</v>
      </c>
      <c r="AH99" s="10">
        <f>L99*$V99*$B99*0.03</f>
        <v>0</v>
      </c>
      <c r="AI99" s="8">
        <f>M99*$T99*$B99*0.07</f>
        <v>0</v>
      </c>
      <c r="AJ99" s="9">
        <f>M99*$U99*$B99*0.05</f>
        <v>0</v>
      </c>
      <c r="AK99" s="10">
        <f>M99*$V99*$B99*0.03</f>
        <v>0</v>
      </c>
      <c r="AL99" s="8">
        <f>N99*$T99*$B99*0.07</f>
        <v>0</v>
      </c>
      <c r="AM99" s="9">
        <f>N99*$U99*$B99*0.05</f>
        <v>0</v>
      </c>
      <c r="AN99" s="10">
        <f>N99*$V99*$B99*0.03</f>
        <v>0</v>
      </c>
      <c r="AO99" s="8">
        <f>O99*$T99*$B99*0.07</f>
        <v>0</v>
      </c>
      <c r="AP99" s="9">
        <f>O99*$U99*$B99*0.05</f>
        <v>0</v>
      </c>
      <c r="AQ99" s="10">
        <f>O99*$V99*$B99*0.03</f>
        <v>0</v>
      </c>
      <c r="AR99" s="8">
        <f>P99*$T99*$B99*0.07</f>
        <v>0</v>
      </c>
      <c r="AS99" s="9">
        <f>P99*$U99*$B99*0.05</f>
        <v>0</v>
      </c>
      <c r="AT99" s="10">
        <f>P99*$V99*$B99*0.03</f>
        <v>0</v>
      </c>
      <c r="AU99" s="8">
        <f>Q99*$T99*$B99*0.07</f>
        <v>0</v>
      </c>
      <c r="AV99" s="9">
        <f>P99*$U99*$B99*0.05</f>
        <v>0</v>
      </c>
      <c r="AW99" s="10">
        <f>Q99*$V99*$B99*0.03</f>
        <v>0</v>
      </c>
      <c r="AX99" s="8">
        <f>Q99*$T99*$B99*0.07</f>
        <v>0</v>
      </c>
      <c r="AY99" s="9">
        <f>Q99*$U99*$B99*0.05</f>
        <v>0</v>
      </c>
      <c r="AZ99" s="10">
        <f>R99*$V99*$B99*0.03</f>
        <v>0</v>
      </c>
      <c r="BA99" s="8">
        <f>S99*$T99*$B99*0.07</f>
        <v>0</v>
      </c>
      <c r="BB99" s="9">
        <f>S99*$U99*$B99*0.05</f>
        <v>0</v>
      </c>
      <c r="BC99" s="10">
        <f>S99*$V99*$B99*0.03</f>
        <v>0</v>
      </c>
    </row>
    <row r="100" spans="1:55" ht="14.25" x14ac:dyDescent="0.2">
      <c r="A100" s="2">
        <v>204</v>
      </c>
      <c r="B100" s="3">
        <v>1473.7</v>
      </c>
      <c r="C100" s="2" t="s">
        <v>10</v>
      </c>
      <c r="D100" s="2" t="s">
        <v>17</v>
      </c>
      <c r="E100" s="2" t="s">
        <v>15</v>
      </c>
      <c r="G100" s="2" t="s">
        <v>13</v>
      </c>
      <c r="H100" s="4">
        <v>44378</v>
      </c>
      <c r="I100">
        <f t="shared" si="12"/>
        <v>1</v>
      </c>
      <c r="J100">
        <f t="shared" si="13"/>
        <v>0</v>
      </c>
      <c r="K100">
        <f t="shared" si="14"/>
        <v>0</v>
      </c>
      <c r="L100">
        <f t="shared" si="15"/>
        <v>0</v>
      </c>
      <c r="M100">
        <f t="shared" si="16"/>
        <v>0</v>
      </c>
      <c r="N100">
        <f t="shared" si="17"/>
        <v>0</v>
      </c>
      <c r="O100">
        <f t="shared" si="18"/>
        <v>0</v>
      </c>
      <c r="P100">
        <f t="shared" si="19"/>
        <v>0</v>
      </c>
      <c r="Q100">
        <f t="shared" si="20"/>
        <v>0</v>
      </c>
      <c r="R100">
        <f t="shared" si="21"/>
        <v>0</v>
      </c>
      <c r="S100">
        <f t="shared" si="22"/>
        <v>0</v>
      </c>
      <c r="T100" s="8">
        <f>IF(AND(C100=$C$4,E100=$E$4,MONTH(H100)&gt;=7),1,0)</f>
        <v>0</v>
      </c>
      <c r="U100" s="9">
        <f>IF(AND(B100&gt;10000,C100&lt;&gt;$C$128,MONTH(H100)&gt;=7),1,0)</f>
        <v>0</v>
      </c>
      <c r="V100" s="10">
        <f>IF(AND(B100&lt;10000,C100&lt;&gt;$C$128,MONTH(H100)&gt;=7,T100=0),1,0)</f>
        <v>1</v>
      </c>
      <c r="W100" s="8">
        <f>I100*$T100*$B100*0.07</f>
        <v>0</v>
      </c>
      <c r="X100" s="9">
        <f>J100*$U100*$B100*0.05</f>
        <v>0</v>
      </c>
      <c r="Y100" s="10">
        <f>K100*$V100*$B100*0.03</f>
        <v>0</v>
      </c>
      <c r="Z100" s="8">
        <f>J100*$T100*$B100*0.07</f>
        <v>0</v>
      </c>
      <c r="AA100" s="9">
        <f>J100*$U100*$B100*0.05</f>
        <v>0</v>
      </c>
      <c r="AB100" s="10">
        <f>J100*$V100*$B100*0.03</f>
        <v>0</v>
      </c>
      <c r="AC100" s="8">
        <f>K100*$T100*$B100*0.07</f>
        <v>0</v>
      </c>
      <c r="AD100" s="13">
        <f>K100*$U100*$B100*0.05</f>
        <v>0</v>
      </c>
      <c r="AE100" s="10">
        <f>K100*$V100*$B100*0.03</f>
        <v>0</v>
      </c>
      <c r="AF100" s="8">
        <f>L100*$T100*$B100*0.07</f>
        <v>0</v>
      </c>
      <c r="AG100" s="9">
        <f>L100*$U100*$B100*0.05</f>
        <v>0</v>
      </c>
      <c r="AH100" s="10">
        <f>L100*$V100*$B100*0.03</f>
        <v>0</v>
      </c>
      <c r="AI100" s="8">
        <f>M100*$T100*$B100*0.07</f>
        <v>0</v>
      </c>
      <c r="AJ100" s="9">
        <f>M100*$U100*$B100*0.05</f>
        <v>0</v>
      </c>
      <c r="AK100" s="10">
        <f>M100*$V100*$B100*0.03</f>
        <v>0</v>
      </c>
      <c r="AL100" s="8">
        <f>N100*$T100*$B100*0.07</f>
        <v>0</v>
      </c>
      <c r="AM100" s="9">
        <f>N100*$U100*$B100*0.05</f>
        <v>0</v>
      </c>
      <c r="AN100" s="10">
        <f>N100*$V100*$B100*0.03</f>
        <v>0</v>
      </c>
      <c r="AO100" s="8">
        <f>O100*$T100*$B100*0.07</f>
        <v>0</v>
      </c>
      <c r="AP100" s="9">
        <f>O100*$U100*$B100*0.05</f>
        <v>0</v>
      </c>
      <c r="AQ100" s="10">
        <f>O100*$V100*$B100*0.03</f>
        <v>0</v>
      </c>
      <c r="AR100" s="8">
        <f>P100*$T100*$B100*0.07</f>
        <v>0</v>
      </c>
      <c r="AS100" s="9">
        <f>P100*$U100*$B100*0.05</f>
        <v>0</v>
      </c>
      <c r="AT100" s="10">
        <f>P100*$V100*$B100*0.03</f>
        <v>0</v>
      </c>
      <c r="AU100" s="8">
        <f>Q100*$T100*$B100*0.07</f>
        <v>0</v>
      </c>
      <c r="AV100" s="9">
        <f>P100*$U100*$B100*0.05</f>
        <v>0</v>
      </c>
      <c r="AW100" s="10">
        <f>Q100*$V100*$B100*0.03</f>
        <v>0</v>
      </c>
      <c r="AX100" s="8">
        <f>Q100*$T100*$B100*0.07</f>
        <v>0</v>
      </c>
      <c r="AY100" s="9">
        <f>Q100*$U100*$B100*0.05</f>
        <v>0</v>
      </c>
      <c r="AZ100" s="10">
        <f>R100*$V100*$B100*0.03</f>
        <v>0</v>
      </c>
      <c r="BA100" s="8">
        <f>S100*$T100*$B100*0.07</f>
        <v>0</v>
      </c>
      <c r="BB100" s="9">
        <f>S100*$U100*$B100*0.05</f>
        <v>0</v>
      </c>
      <c r="BC100" s="10">
        <f>S100*$V100*$B100*0.03</f>
        <v>0</v>
      </c>
    </row>
    <row r="101" spans="1:55" ht="14.25" x14ac:dyDescent="0.2">
      <c r="A101" s="2">
        <v>330</v>
      </c>
      <c r="B101" s="3">
        <v>7270.9</v>
      </c>
      <c r="C101" s="2" t="s">
        <v>10</v>
      </c>
      <c r="D101" s="2" t="s">
        <v>17</v>
      </c>
      <c r="E101" s="2" t="s">
        <v>15</v>
      </c>
      <c r="G101" s="2" t="s">
        <v>13</v>
      </c>
      <c r="H101" s="4">
        <v>44382</v>
      </c>
      <c r="I101">
        <f t="shared" si="12"/>
        <v>1</v>
      </c>
      <c r="J101">
        <f t="shared" si="13"/>
        <v>0</v>
      </c>
      <c r="K101">
        <f t="shared" si="14"/>
        <v>0</v>
      </c>
      <c r="L101">
        <f t="shared" si="15"/>
        <v>0</v>
      </c>
      <c r="M101">
        <f t="shared" si="16"/>
        <v>0</v>
      </c>
      <c r="N101">
        <f t="shared" si="17"/>
        <v>0</v>
      </c>
      <c r="O101">
        <f t="shared" si="18"/>
        <v>0</v>
      </c>
      <c r="P101">
        <f t="shared" si="19"/>
        <v>0</v>
      </c>
      <c r="Q101">
        <f t="shared" si="20"/>
        <v>0</v>
      </c>
      <c r="R101">
        <f t="shared" si="21"/>
        <v>0</v>
      </c>
      <c r="S101">
        <f t="shared" si="22"/>
        <v>0</v>
      </c>
      <c r="T101" s="8">
        <f>IF(AND(C101=$C$4,E101=$E$4,MONTH(H101)&gt;=7),1,0)</f>
        <v>0</v>
      </c>
      <c r="U101" s="9">
        <f>IF(AND(B101&gt;10000,C101&lt;&gt;$C$128,MONTH(H101)&gt;=7),1,0)</f>
        <v>0</v>
      </c>
      <c r="V101" s="10">
        <f>IF(AND(B101&lt;10000,C101&lt;&gt;$C$128,MONTH(H101)&gt;=7,T101=0),1,0)</f>
        <v>1</v>
      </c>
      <c r="W101" s="8">
        <f>I101*$T101*$B101*0.07</f>
        <v>0</v>
      </c>
      <c r="X101" s="9">
        <f>J101*$U101*$B101*0.05</f>
        <v>0</v>
      </c>
      <c r="Y101" s="10">
        <f>K101*$V101*$B101*0.03</f>
        <v>0</v>
      </c>
      <c r="Z101" s="8">
        <f>J101*$T101*$B101*0.07</f>
        <v>0</v>
      </c>
      <c r="AA101" s="9">
        <f>J101*$U101*$B101*0.05</f>
        <v>0</v>
      </c>
      <c r="AB101" s="10">
        <f>J101*$V101*$B101*0.03</f>
        <v>0</v>
      </c>
      <c r="AC101" s="8">
        <f>K101*$T101*$B101*0.07</f>
        <v>0</v>
      </c>
      <c r="AD101" s="13">
        <f>K101*$U101*$B101*0.05</f>
        <v>0</v>
      </c>
      <c r="AE101" s="10">
        <f>K101*$V101*$B101*0.03</f>
        <v>0</v>
      </c>
      <c r="AF101" s="8">
        <f>L101*$T101*$B101*0.07</f>
        <v>0</v>
      </c>
      <c r="AG101" s="9">
        <f>L101*$U101*$B101*0.05</f>
        <v>0</v>
      </c>
      <c r="AH101" s="10">
        <f>L101*$V101*$B101*0.03</f>
        <v>0</v>
      </c>
      <c r="AI101" s="8">
        <f>M101*$T101*$B101*0.07</f>
        <v>0</v>
      </c>
      <c r="AJ101" s="9">
        <f>M101*$U101*$B101*0.05</f>
        <v>0</v>
      </c>
      <c r="AK101" s="10">
        <f>M101*$V101*$B101*0.03</f>
        <v>0</v>
      </c>
      <c r="AL101" s="8">
        <f>N101*$T101*$B101*0.07</f>
        <v>0</v>
      </c>
      <c r="AM101" s="9">
        <f>N101*$U101*$B101*0.05</f>
        <v>0</v>
      </c>
      <c r="AN101" s="10">
        <f>N101*$V101*$B101*0.03</f>
        <v>0</v>
      </c>
      <c r="AO101" s="8">
        <f>O101*$T101*$B101*0.07</f>
        <v>0</v>
      </c>
      <c r="AP101" s="9">
        <f>O101*$U101*$B101*0.05</f>
        <v>0</v>
      </c>
      <c r="AQ101" s="10">
        <f>O101*$V101*$B101*0.03</f>
        <v>0</v>
      </c>
      <c r="AR101" s="8">
        <f>P101*$T101*$B101*0.07</f>
        <v>0</v>
      </c>
      <c r="AS101" s="9">
        <f>P101*$U101*$B101*0.05</f>
        <v>0</v>
      </c>
      <c r="AT101" s="10">
        <f>P101*$V101*$B101*0.03</f>
        <v>0</v>
      </c>
      <c r="AU101" s="8">
        <f>Q101*$T101*$B101*0.07</f>
        <v>0</v>
      </c>
      <c r="AV101" s="9">
        <f>P101*$U101*$B101*0.05</f>
        <v>0</v>
      </c>
      <c r="AW101" s="10">
        <f>Q101*$V101*$B101*0.03</f>
        <v>0</v>
      </c>
      <c r="AX101" s="8">
        <f>Q101*$T101*$B101*0.07</f>
        <v>0</v>
      </c>
      <c r="AY101" s="9">
        <f>Q101*$U101*$B101*0.05</f>
        <v>0</v>
      </c>
      <c r="AZ101" s="10">
        <f>R101*$V101*$B101*0.03</f>
        <v>0</v>
      </c>
      <c r="BA101" s="8">
        <f>S101*$T101*$B101*0.07</f>
        <v>0</v>
      </c>
      <c r="BB101" s="9">
        <f>S101*$U101*$B101*0.05</f>
        <v>0</v>
      </c>
      <c r="BC101" s="10">
        <f>S101*$V101*$B101*0.03</f>
        <v>0</v>
      </c>
    </row>
    <row r="102" spans="1:55" ht="14.25" x14ac:dyDescent="0.2">
      <c r="A102" s="2">
        <v>211</v>
      </c>
      <c r="B102" s="3">
        <v>14453.7</v>
      </c>
      <c r="C102" s="2" t="s">
        <v>10</v>
      </c>
      <c r="D102" s="2" t="s">
        <v>17</v>
      </c>
      <c r="E102" s="2" t="s">
        <v>15</v>
      </c>
      <c r="G102" s="2" t="s">
        <v>13</v>
      </c>
      <c r="H102" s="4">
        <v>44358</v>
      </c>
      <c r="I102">
        <f t="shared" si="12"/>
        <v>1</v>
      </c>
      <c r="J102">
        <f t="shared" si="13"/>
        <v>0</v>
      </c>
      <c r="K102">
        <f t="shared" si="14"/>
        <v>0</v>
      </c>
      <c r="L102">
        <f t="shared" si="15"/>
        <v>0</v>
      </c>
      <c r="M102">
        <f t="shared" si="16"/>
        <v>0</v>
      </c>
      <c r="N102">
        <f t="shared" si="17"/>
        <v>0</v>
      </c>
      <c r="O102">
        <f t="shared" si="18"/>
        <v>0</v>
      </c>
      <c r="P102">
        <f t="shared" si="19"/>
        <v>0</v>
      </c>
      <c r="Q102">
        <f t="shared" si="20"/>
        <v>0</v>
      </c>
      <c r="R102">
        <f t="shared" si="21"/>
        <v>0</v>
      </c>
      <c r="S102">
        <f t="shared" si="22"/>
        <v>0</v>
      </c>
      <c r="T102" s="8">
        <f>IF(AND(C102=$C$4,E102=$E$4,MONTH(H102)&gt;=7),1,0)</f>
        <v>0</v>
      </c>
      <c r="U102" s="9">
        <f>IF(AND(B102&gt;10000,C102&lt;&gt;$C$128,MONTH(H102)&gt;=7),1,0)</f>
        <v>0</v>
      </c>
      <c r="V102" s="10">
        <f>IF(AND(B102&lt;10000,C102&lt;&gt;$C$128,MONTH(H102)&gt;=7,T102=0),1,0)</f>
        <v>0</v>
      </c>
      <c r="W102" s="8">
        <f>I102*$T102*$B102*0.07</f>
        <v>0</v>
      </c>
      <c r="X102" s="9">
        <f>J102*$U102*$B102*0.05</f>
        <v>0</v>
      </c>
      <c r="Y102" s="10">
        <f>K102*$V102*$B102*0.03</f>
        <v>0</v>
      </c>
      <c r="Z102" s="8">
        <f>J102*$T102*$B102*0.07</f>
        <v>0</v>
      </c>
      <c r="AA102" s="9">
        <f>J102*$U102*$B102*0.05</f>
        <v>0</v>
      </c>
      <c r="AB102" s="10">
        <f>J102*$V102*$B102*0.03</f>
        <v>0</v>
      </c>
      <c r="AC102" s="8">
        <f>K102*$T102*$B102*0.07</f>
        <v>0</v>
      </c>
      <c r="AD102" s="13">
        <f>K102*$U102*$B102*0.05</f>
        <v>0</v>
      </c>
      <c r="AE102" s="10">
        <f>K102*$V102*$B102*0.03</f>
        <v>0</v>
      </c>
      <c r="AF102" s="8">
        <f>L102*$T102*$B102*0.07</f>
        <v>0</v>
      </c>
      <c r="AG102" s="9">
        <f>L102*$U102*$B102*0.05</f>
        <v>0</v>
      </c>
      <c r="AH102" s="10">
        <f>L102*$V102*$B102*0.03</f>
        <v>0</v>
      </c>
      <c r="AI102" s="8">
        <f>M102*$T102*$B102*0.07</f>
        <v>0</v>
      </c>
      <c r="AJ102" s="9">
        <f>M102*$U102*$B102*0.05</f>
        <v>0</v>
      </c>
      <c r="AK102" s="10">
        <f>M102*$V102*$B102*0.03</f>
        <v>0</v>
      </c>
      <c r="AL102" s="8">
        <f>N102*$T102*$B102*0.07</f>
        <v>0</v>
      </c>
      <c r="AM102" s="9">
        <f>N102*$U102*$B102*0.05</f>
        <v>0</v>
      </c>
      <c r="AN102" s="10">
        <f>N102*$V102*$B102*0.03</f>
        <v>0</v>
      </c>
      <c r="AO102" s="8">
        <f>O102*$T102*$B102*0.07</f>
        <v>0</v>
      </c>
      <c r="AP102" s="9">
        <f>O102*$U102*$B102*0.05</f>
        <v>0</v>
      </c>
      <c r="AQ102" s="10">
        <f>O102*$V102*$B102*0.03</f>
        <v>0</v>
      </c>
      <c r="AR102" s="8">
        <f>P102*$T102*$B102*0.07</f>
        <v>0</v>
      </c>
      <c r="AS102" s="9">
        <f>P102*$U102*$B102*0.05</f>
        <v>0</v>
      </c>
      <c r="AT102" s="10">
        <f>P102*$V102*$B102*0.03</f>
        <v>0</v>
      </c>
      <c r="AU102" s="8">
        <f>Q102*$T102*$B102*0.07</f>
        <v>0</v>
      </c>
      <c r="AV102" s="9">
        <f>P102*$U102*$B102*0.05</f>
        <v>0</v>
      </c>
      <c r="AW102" s="10">
        <f>Q102*$V102*$B102*0.03</f>
        <v>0</v>
      </c>
      <c r="AX102" s="8">
        <f>Q102*$T102*$B102*0.07</f>
        <v>0</v>
      </c>
      <c r="AY102" s="9">
        <f>Q102*$U102*$B102*0.05</f>
        <v>0</v>
      </c>
      <c r="AZ102" s="10">
        <f>R102*$V102*$B102*0.03</f>
        <v>0</v>
      </c>
      <c r="BA102" s="8">
        <f>S102*$T102*$B102*0.07</f>
        <v>0</v>
      </c>
      <c r="BB102" s="9">
        <f>S102*$U102*$B102*0.05</f>
        <v>0</v>
      </c>
      <c r="BC102" s="10">
        <f>S102*$V102*$B102*0.03</f>
        <v>0</v>
      </c>
    </row>
    <row r="103" spans="1:55" ht="14.25" x14ac:dyDescent="0.2">
      <c r="A103" s="2">
        <v>211</v>
      </c>
      <c r="B103" s="3">
        <v>1953.7</v>
      </c>
      <c r="C103" s="2" t="s">
        <v>10</v>
      </c>
      <c r="D103" s="2" t="s">
        <v>17</v>
      </c>
      <c r="E103" s="2" t="s">
        <v>15</v>
      </c>
      <c r="G103" s="2" t="s">
        <v>13</v>
      </c>
      <c r="H103" s="4">
        <v>44358</v>
      </c>
      <c r="I103">
        <f t="shared" si="12"/>
        <v>1</v>
      </c>
      <c r="J103">
        <f t="shared" si="13"/>
        <v>0</v>
      </c>
      <c r="K103">
        <f t="shared" si="14"/>
        <v>0</v>
      </c>
      <c r="L103">
        <f t="shared" si="15"/>
        <v>0</v>
      </c>
      <c r="M103">
        <f t="shared" si="16"/>
        <v>0</v>
      </c>
      <c r="N103">
        <f t="shared" si="17"/>
        <v>0</v>
      </c>
      <c r="O103">
        <f t="shared" si="18"/>
        <v>0</v>
      </c>
      <c r="P103">
        <f t="shared" si="19"/>
        <v>0</v>
      </c>
      <c r="Q103">
        <f t="shared" si="20"/>
        <v>0</v>
      </c>
      <c r="R103">
        <f t="shared" si="21"/>
        <v>0</v>
      </c>
      <c r="S103">
        <f t="shared" si="22"/>
        <v>0</v>
      </c>
      <c r="T103" s="8">
        <f>IF(AND(C103=$C$4,E103=$E$4,MONTH(H103)&gt;=7),1,0)</f>
        <v>0</v>
      </c>
      <c r="U103" s="9">
        <f>IF(AND(B103&gt;10000,C103&lt;&gt;$C$128,MONTH(H103)&gt;=7),1,0)</f>
        <v>0</v>
      </c>
      <c r="V103" s="10">
        <f>IF(AND(B103&lt;10000,C103&lt;&gt;$C$128,MONTH(H103)&gt;=7,T103=0),1,0)</f>
        <v>0</v>
      </c>
      <c r="W103" s="8">
        <f>I103*$T103*$B103*0.07</f>
        <v>0</v>
      </c>
      <c r="X103" s="9">
        <f>J103*$U103*$B103*0.05</f>
        <v>0</v>
      </c>
      <c r="Y103" s="10">
        <f>K103*$V103*$B103*0.03</f>
        <v>0</v>
      </c>
      <c r="Z103" s="8">
        <f>J103*$T103*$B103*0.07</f>
        <v>0</v>
      </c>
      <c r="AA103" s="9">
        <f>J103*$U103*$B103*0.05</f>
        <v>0</v>
      </c>
      <c r="AB103" s="10">
        <f>J103*$V103*$B103*0.03</f>
        <v>0</v>
      </c>
      <c r="AC103" s="8">
        <f>K103*$T103*$B103*0.07</f>
        <v>0</v>
      </c>
      <c r="AD103" s="13">
        <f>K103*$U103*$B103*0.05</f>
        <v>0</v>
      </c>
      <c r="AE103" s="10">
        <f>K103*$V103*$B103*0.03</f>
        <v>0</v>
      </c>
      <c r="AF103" s="8">
        <f>L103*$T103*$B103*0.07</f>
        <v>0</v>
      </c>
      <c r="AG103" s="9">
        <f>L103*$U103*$B103*0.05</f>
        <v>0</v>
      </c>
      <c r="AH103" s="10">
        <f>L103*$V103*$B103*0.03</f>
        <v>0</v>
      </c>
      <c r="AI103" s="8">
        <f>M103*$T103*$B103*0.07</f>
        <v>0</v>
      </c>
      <c r="AJ103" s="9">
        <f>M103*$U103*$B103*0.05</f>
        <v>0</v>
      </c>
      <c r="AK103" s="10">
        <f>M103*$V103*$B103*0.03</f>
        <v>0</v>
      </c>
      <c r="AL103" s="8">
        <f>N103*$T103*$B103*0.07</f>
        <v>0</v>
      </c>
      <c r="AM103" s="9">
        <f>N103*$U103*$B103*0.05</f>
        <v>0</v>
      </c>
      <c r="AN103" s="10">
        <f>N103*$V103*$B103*0.03</f>
        <v>0</v>
      </c>
      <c r="AO103" s="8">
        <f>O103*$T103*$B103*0.07</f>
        <v>0</v>
      </c>
      <c r="AP103" s="9">
        <f>O103*$U103*$B103*0.05</f>
        <v>0</v>
      </c>
      <c r="AQ103" s="10">
        <f>O103*$V103*$B103*0.03</f>
        <v>0</v>
      </c>
      <c r="AR103" s="8">
        <f>P103*$T103*$B103*0.07</f>
        <v>0</v>
      </c>
      <c r="AS103" s="9">
        <f>P103*$U103*$B103*0.05</f>
        <v>0</v>
      </c>
      <c r="AT103" s="10">
        <f>P103*$V103*$B103*0.03</f>
        <v>0</v>
      </c>
      <c r="AU103" s="8">
        <f>Q103*$T103*$B103*0.07</f>
        <v>0</v>
      </c>
      <c r="AV103" s="9">
        <f>P103*$U103*$B103*0.05</f>
        <v>0</v>
      </c>
      <c r="AW103" s="10">
        <f>Q103*$V103*$B103*0.03</f>
        <v>0</v>
      </c>
      <c r="AX103" s="8">
        <f>Q103*$T103*$B103*0.07</f>
        <v>0</v>
      </c>
      <c r="AY103" s="9">
        <f>Q103*$U103*$B103*0.05</f>
        <v>0</v>
      </c>
      <c r="AZ103" s="10">
        <f>R103*$V103*$B103*0.03</f>
        <v>0</v>
      </c>
      <c r="BA103" s="8">
        <f>S103*$T103*$B103*0.07</f>
        <v>0</v>
      </c>
      <c r="BB103" s="9">
        <f>S103*$U103*$B103*0.05</f>
        <v>0</v>
      </c>
      <c r="BC103" s="10">
        <f>S103*$V103*$B103*0.03</f>
        <v>0</v>
      </c>
    </row>
    <row r="104" spans="1:55" ht="14.25" x14ac:dyDescent="0.2">
      <c r="A104" s="2">
        <v>220</v>
      </c>
      <c r="B104" s="3">
        <v>7088.7</v>
      </c>
      <c r="C104" s="2" t="s">
        <v>10</v>
      </c>
      <c r="D104" s="2" t="s">
        <v>14</v>
      </c>
      <c r="E104" s="2" t="s">
        <v>15</v>
      </c>
      <c r="G104" s="2" t="s">
        <v>13</v>
      </c>
      <c r="H104" s="4">
        <v>44378</v>
      </c>
      <c r="I104">
        <f t="shared" si="12"/>
        <v>0</v>
      </c>
      <c r="J104">
        <f t="shared" si="13"/>
        <v>0</v>
      </c>
      <c r="K104">
        <f t="shared" si="14"/>
        <v>1</v>
      </c>
      <c r="L104">
        <f t="shared" si="15"/>
        <v>0</v>
      </c>
      <c r="M104">
        <f t="shared" si="16"/>
        <v>0</v>
      </c>
      <c r="N104">
        <f t="shared" si="17"/>
        <v>0</v>
      </c>
      <c r="O104">
        <f t="shared" si="18"/>
        <v>0</v>
      </c>
      <c r="P104">
        <f t="shared" si="19"/>
        <v>0</v>
      </c>
      <c r="Q104">
        <f t="shared" si="20"/>
        <v>0</v>
      </c>
      <c r="R104">
        <f t="shared" si="21"/>
        <v>0</v>
      </c>
      <c r="S104">
        <f t="shared" si="22"/>
        <v>0</v>
      </c>
      <c r="T104" s="8">
        <f>IF(AND(C104=$C$4,E104=$E$4,MONTH(H104)&gt;=7),1,0)</f>
        <v>0</v>
      </c>
      <c r="U104" s="9">
        <f>IF(AND(B104&gt;10000,C104&lt;&gt;$C$128,MONTH(H104)&gt;=7),1,0)</f>
        <v>0</v>
      </c>
      <c r="V104" s="10">
        <f>IF(AND(B104&lt;10000,C104&lt;&gt;$C$128,MONTH(H104)&gt;=7,T104=0),1,0)</f>
        <v>1</v>
      </c>
      <c r="W104" s="8">
        <f>I104*$T104*$B104*0.07</f>
        <v>0</v>
      </c>
      <c r="X104" s="9">
        <f>J104*$U104*$B104*0.05</f>
        <v>0</v>
      </c>
      <c r="Y104" s="10">
        <f>K104*$V104*$B104*0.03</f>
        <v>212.66099999999997</v>
      </c>
      <c r="Z104" s="8">
        <f>J104*$T104*$B104*0.07</f>
        <v>0</v>
      </c>
      <c r="AA104" s="9">
        <f>J104*$U104*$B104*0.05</f>
        <v>0</v>
      </c>
      <c r="AB104" s="10">
        <f>J104*$V104*$B104*0.03</f>
        <v>0</v>
      </c>
      <c r="AC104" s="8">
        <f>K104*$T104*$B104*0.07</f>
        <v>0</v>
      </c>
      <c r="AD104" s="13">
        <f>K104*$U104*$B104*0.05</f>
        <v>0</v>
      </c>
      <c r="AE104" s="10">
        <f>K104*$V104*$B104*0.03</f>
        <v>212.66099999999997</v>
      </c>
      <c r="AF104" s="8">
        <f>L104*$T104*$B104*0.07</f>
        <v>0</v>
      </c>
      <c r="AG104" s="9">
        <f>L104*$U104*$B104*0.05</f>
        <v>0</v>
      </c>
      <c r="AH104" s="10">
        <f>L104*$V104*$B104*0.03</f>
        <v>0</v>
      </c>
      <c r="AI104" s="8">
        <f>M104*$T104*$B104*0.07</f>
        <v>0</v>
      </c>
      <c r="AJ104" s="9">
        <f>M104*$U104*$B104*0.05</f>
        <v>0</v>
      </c>
      <c r="AK104" s="10">
        <f>M104*$V104*$B104*0.03</f>
        <v>0</v>
      </c>
      <c r="AL104" s="8">
        <f>N104*$T104*$B104*0.07</f>
        <v>0</v>
      </c>
      <c r="AM104" s="9">
        <f>N104*$U104*$B104*0.05</f>
        <v>0</v>
      </c>
      <c r="AN104" s="10">
        <f>N104*$V104*$B104*0.03</f>
        <v>0</v>
      </c>
      <c r="AO104" s="8">
        <f>O104*$T104*$B104*0.07</f>
        <v>0</v>
      </c>
      <c r="AP104" s="9">
        <f>O104*$U104*$B104*0.05</f>
        <v>0</v>
      </c>
      <c r="AQ104" s="10">
        <f>O104*$V104*$B104*0.03</f>
        <v>0</v>
      </c>
      <c r="AR104" s="8">
        <f>P104*$T104*$B104*0.07</f>
        <v>0</v>
      </c>
      <c r="AS104" s="9">
        <f>P104*$U104*$B104*0.05</f>
        <v>0</v>
      </c>
      <c r="AT104" s="10">
        <f>P104*$V104*$B104*0.03</f>
        <v>0</v>
      </c>
      <c r="AU104" s="8">
        <f>Q104*$T104*$B104*0.07</f>
        <v>0</v>
      </c>
      <c r="AV104" s="9">
        <f>P104*$U104*$B104*0.05</f>
        <v>0</v>
      </c>
      <c r="AW104" s="10">
        <f>Q104*$V104*$B104*0.03</f>
        <v>0</v>
      </c>
      <c r="AX104" s="8">
        <f>Q104*$T104*$B104*0.07</f>
        <v>0</v>
      </c>
      <c r="AY104" s="9">
        <f>Q104*$U104*$B104*0.05</f>
        <v>0</v>
      </c>
      <c r="AZ104" s="10">
        <f>R104*$V104*$B104*0.03</f>
        <v>0</v>
      </c>
      <c r="BA104" s="8">
        <f>S104*$T104*$B104*0.07</f>
        <v>0</v>
      </c>
      <c r="BB104" s="9">
        <f>S104*$U104*$B104*0.05</f>
        <v>0</v>
      </c>
      <c r="BC104" s="10">
        <f>S104*$V104*$B104*0.03</f>
        <v>0</v>
      </c>
    </row>
    <row r="105" spans="1:55" ht="14.25" x14ac:dyDescent="0.2">
      <c r="A105" s="2">
        <v>228</v>
      </c>
      <c r="B105" s="3">
        <v>1933.7</v>
      </c>
      <c r="C105" s="2" t="s">
        <v>10</v>
      </c>
      <c r="D105" s="2" t="s">
        <v>20</v>
      </c>
      <c r="E105" s="2" t="s">
        <v>15</v>
      </c>
      <c r="G105" s="2" t="s">
        <v>13</v>
      </c>
      <c r="H105" s="4">
        <v>44390</v>
      </c>
      <c r="I105">
        <f t="shared" si="12"/>
        <v>0</v>
      </c>
      <c r="J105">
        <f t="shared" si="13"/>
        <v>0</v>
      </c>
      <c r="K105">
        <f t="shared" si="14"/>
        <v>0</v>
      </c>
      <c r="L105">
        <f t="shared" si="15"/>
        <v>0</v>
      </c>
      <c r="M105">
        <f t="shared" si="16"/>
        <v>0</v>
      </c>
      <c r="N105">
        <f t="shared" si="17"/>
        <v>0</v>
      </c>
      <c r="O105">
        <f t="shared" si="18"/>
        <v>0</v>
      </c>
      <c r="P105">
        <f t="shared" si="19"/>
        <v>0</v>
      </c>
      <c r="Q105">
        <f t="shared" si="20"/>
        <v>1</v>
      </c>
      <c r="R105">
        <f t="shared" si="21"/>
        <v>0</v>
      </c>
      <c r="S105">
        <f t="shared" si="22"/>
        <v>0</v>
      </c>
      <c r="T105" s="8">
        <f>IF(AND(C105=$C$4,E105=$E$4,MONTH(H105)&gt;=7),1,0)</f>
        <v>0</v>
      </c>
      <c r="U105" s="9">
        <f>IF(AND(B105&gt;10000,C105&lt;&gt;$C$128,MONTH(H105)&gt;=7),1,0)</f>
        <v>0</v>
      </c>
      <c r="V105" s="10">
        <f>IF(AND(B105&lt;10000,C105&lt;&gt;$C$128,MONTH(H105)&gt;=7,T105=0),1,0)</f>
        <v>1</v>
      </c>
      <c r="W105" s="8">
        <f>I105*$T105*$B105*0.07</f>
        <v>0</v>
      </c>
      <c r="X105" s="9">
        <f>J105*$U105*$B105*0.05</f>
        <v>0</v>
      </c>
      <c r="Y105" s="10">
        <f>K105*$V105*$B105*0.03</f>
        <v>0</v>
      </c>
      <c r="Z105" s="8">
        <f>J105*$T105*$B105*0.07</f>
        <v>0</v>
      </c>
      <c r="AA105" s="9">
        <f>J105*$U105*$B105*0.05</f>
        <v>0</v>
      </c>
      <c r="AB105" s="10">
        <f>J105*$V105*$B105*0.03</f>
        <v>0</v>
      </c>
      <c r="AC105" s="8">
        <f>K105*$T105*$B105*0.07</f>
        <v>0</v>
      </c>
      <c r="AD105" s="13">
        <f>K105*$U105*$B105*0.05</f>
        <v>0</v>
      </c>
      <c r="AE105" s="10">
        <f>K105*$V105*$B105*0.03</f>
        <v>0</v>
      </c>
      <c r="AF105" s="8">
        <f>L105*$T105*$B105*0.07</f>
        <v>0</v>
      </c>
      <c r="AG105" s="9">
        <f>L105*$U105*$B105*0.05</f>
        <v>0</v>
      </c>
      <c r="AH105" s="10">
        <f>L105*$V105*$B105*0.03</f>
        <v>0</v>
      </c>
      <c r="AI105" s="8">
        <f>M105*$T105*$B105*0.07</f>
        <v>0</v>
      </c>
      <c r="AJ105" s="9">
        <f>M105*$U105*$B105*0.05</f>
        <v>0</v>
      </c>
      <c r="AK105" s="10">
        <f>M105*$V105*$B105*0.03</f>
        <v>0</v>
      </c>
      <c r="AL105" s="8">
        <f>N105*$T105*$B105*0.07</f>
        <v>0</v>
      </c>
      <c r="AM105" s="9">
        <f>N105*$U105*$B105*0.05</f>
        <v>0</v>
      </c>
      <c r="AN105" s="10">
        <f>N105*$V105*$B105*0.03</f>
        <v>0</v>
      </c>
      <c r="AO105" s="8">
        <f>O105*$T105*$B105*0.07</f>
        <v>0</v>
      </c>
      <c r="AP105" s="9">
        <f>O105*$U105*$B105*0.05</f>
        <v>0</v>
      </c>
      <c r="AQ105" s="10">
        <f>O105*$V105*$B105*0.03</f>
        <v>0</v>
      </c>
      <c r="AR105" s="8">
        <f>P105*$T105*$B105*0.07</f>
        <v>0</v>
      </c>
      <c r="AS105" s="9">
        <f>P105*$U105*$B105*0.05</f>
        <v>0</v>
      </c>
      <c r="AT105" s="10">
        <f>P105*$V105*$B105*0.03</f>
        <v>0</v>
      </c>
      <c r="AU105" s="8">
        <f>Q105*$T105*$B105*0.07</f>
        <v>0</v>
      </c>
      <c r="AV105" s="9">
        <f>P105*$U105*$B105*0.05</f>
        <v>0</v>
      </c>
      <c r="AW105" s="10">
        <f>Q105*$V105*$B105*0.03</f>
        <v>58.010999999999996</v>
      </c>
      <c r="AX105" s="8">
        <f>Q105*$T105*$B105*0.07</f>
        <v>0</v>
      </c>
      <c r="AY105" s="9">
        <f>Q105*$U105*$B105*0.05</f>
        <v>0</v>
      </c>
      <c r="AZ105" s="10">
        <f>R105*$V105*$B105*0.03</f>
        <v>0</v>
      </c>
      <c r="BA105" s="8">
        <f>S105*$T105*$B105*0.07</f>
        <v>0</v>
      </c>
      <c r="BB105" s="9">
        <f>S105*$U105*$B105*0.05</f>
        <v>0</v>
      </c>
      <c r="BC105" s="10">
        <f>S105*$V105*$B105*0.03</f>
        <v>0</v>
      </c>
    </row>
    <row r="106" spans="1:55" ht="14.25" x14ac:dyDescent="0.2">
      <c r="A106" s="2">
        <v>228</v>
      </c>
      <c r="B106" s="3">
        <v>6393.7</v>
      </c>
      <c r="C106" s="2" t="s">
        <v>10</v>
      </c>
      <c r="D106" s="2" t="s">
        <v>20</v>
      </c>
      <c r="E106" s="2" t="s">
        <v>15</v>
      </c>
      <c r="G106" s="2" t="s">
        <v>13</v>
      </c>
      <c r="H106" s="4">
        <v>44390</v>
      </c>
      <c r="I106">
        <f t="shared" si="12"/>
        <v>0</v>
      </c>
      <c r="J106">
        <f t="shared" si="13"/>
        <v>0</v>
      </c>
      <c r="K106">
        <f t="shared" si="14"/>
        <v>0</v>
      </c>
      <c r="L106">
        <f t="shared" si="15"/>
        <v>0</v>
      </c>
      <c r="M106">
        <f t="shared" si="16"/>
        <v>0</v>
      </c>
      <c r="N106">
        <f t="shared" si="17"/>
        <v>0</v>
      </c>
      <c r="O106">
        <f t="shared" si="18"/>
        <v>0</v>
      </c>
      <c r="P106">
        <f t="shared" si="19"/>
        <v>0</v>
      </c>
      <c r="Q106">
        <f t="shared" si="20"/>
        <v>1</v>
      </c>
      <c r="R106">
        <f t="shared" si="21"/>
        <v>0</v>
      </c>
      <c r="S106">
        <f t="shared" si="22"/>
        <v>0</v>
      </c>
      <c r="T106" s="8">
        <f>IF(AND(C106=$C$4,E106=$E$4,MONTH(H106)&gt;=7),1,0)</f>
        <v>0</v>
      </c>
      <c r="U106" s="9">
        <f>IF(AND(B106&gt;10000,C106&lt;&gt;$C$128,MONTH(H106)&gt;=7),1,0)</f>
        <v>0</v>
      </c>
      <c r="V106" s="10">
        <f>IF(AND(B106&lt;10000,C106&lt;&gt;$C$128,MONTH(H106)&gt;=7,T106=0),1,0)</f>
        <v>1</v>
      </c>
      <c r="W106" s="8">
        <f>I106*$T106*$B106*0.07</f>
        <v>0</v>
      </c>
      <c r="X106" s="9">
        <f>J106*$U106*$B106*0.05</f>
        <v>0</v>
      </c>
      <c r="Y106" s="10">
        <f>K106*$V106*$B106*0.03</f>
        <v>0</v>
      </c>
      <c r="Z106" s="8">
        <f>J106*$T106*$B106*0.07</f>
        <v>0</v>
      </c>
      <c r="AA106" s="9">
        <f>J106*$U106*$B106*0.05</f>
        <v>0</v>
      </c>
      <c r="AB106" s="10">
        <f>J106*$V106*$B106*0.03</f>
        <v>0</v>
      </c>
      <c r="AC106" s="8">
        <f>K106*$T106*$B106*0.07</f>
        <v>0</v>
      </c>
      <c r="AD106" s="13">
        <f>K106*$U106*$B106*0.05</f>
        <v>0</v>
      </c>
      <c r="AE106" s="10">
        <f>K106*$V106*$B106*0.03</f>
        <v>0</v>
      </c>
      <c r="AF106" s="8">
        <f>L106*$T106*$B106*0.07</f>
        <v>0</v>
      </c>
      <c r="AG106" s="9">
        <f>L106*$U106*$B106*0.05</f>
        <v>0</v>
      </c>
      <c r="AH106" s="10">
        <f>L106*$V106*$B106*0.03</f>
        <v>0</v>
      </c>
      <c r="AI106" s="8">
        <f>M106*$T106*$B106*0.07</f>
        <v>0</v>
      </c>
      <c r="AJ106" s="9">
        <f>M106*$U106*$B106*0.05</f>
        <v>0</v>
      </c>
      <c r="AK106" s="10">
        <f>M106*$V106*$B106*0.03</f>
        <v>0</v>
      </c>
      <c r="AL106" s="8">
        <f>N106*$T106*$B106*0.07</f>
        <v>0</v>
      </c>
      <c r="AM106" s="9">
        <f>N106*$U106*$B106*0.05</f>
        <v>0</v>
      </c>
      <c r="AN106" s="10">
        <f>N106*$V106*$B106*0.03</f>
        <v>0</v>
      </c>
      <c r="AO106" s="8">
        <f>O106*$T106*$B106*0.07</f>
        <v>0</v>
      </c>
      <c r="AP106" s="9">
        <f>O106*$U106*$B106*0.05</f>
        <v>0</v>
      </c>
      <c r="AQ106" s="10">
        <f>O106*$V106*$B106*0.03</f>
        <v>0</v>
      </c>
      <c r="AR106" s="8">
        <f>P106*$T106*$B106*0.07</f>
        <v>0</v>
      </c>
      <c r="AS106" s="9">
        <f>P106*$U106*$B106*0.05</f>
        <v>0</v>
      </c>
      <c r="AT106" s="10">
        <f>P106*$V106*$B106*0.03</f>
        <v>0</v>
      </c>
      <c r="AU106" s="8">
        <f>Q106*$T106*$B106*0.07</f>
        <v>0</v>
      </c>
      <c r="AV106" s="9">
        <f>P106*$U106*$B106*0.05</f>
        <v>0</v>
      </c>
      <c r="AW106" s="10">
        <f>Q106*$V106*$B106*0.03</f>
        <v>191.81099999999998</v>
      </c>
      <c r="AX106" s="8">
        <f>Q106*$T106*$B106*0.07</f>
        <v>0</v>
      </c>
      <c r="AY106" s="9">
        <f>Q106*$U106*$B106*0.05</f>
        <v>0</v>
      </c>
      <c r="AZ106" s="10">
        <f>R106*$V106*$B106*0.03</f>
        <v>0</v>
      </c>
      <c r="BA106" s="8">
        <f>S106*$T106*$B106*0.07</f>
        <v>0</v>
      </c>
      <c r="BB106" s="9">
        <f>S106*$U106*$B106*0.05</f>
        <v>0</v>
      </c>
      <c r="BC106" s="10">
        <f>S106*$V106*$B106*0.03</f>
        <v>0</v>
      </c>
    </row>
    <row r="107" spans="1:55" ht="14.25" x14ac:dyDescent="0.2">
      <c r="A107" s="2">
        <v>242</v>
      </c>
      <c r="B107" s="3">
        <v>7269.7</v>
      </c>
      <c r="C107" s="2" t="s">
        <v>10</v>
      </c>
      <c r="D107" s="2" t="s">
        <v>11</v>
      </c>
      <c r="E107" s="2" t="s">
        <v>15</v>
      </c>
      <c r="G107" s="2" t="s">
        <v>13</v>
      </c>
      <c r="H107" s="4">
        <v>44392</v>
      </c>
      <c r="I107">
        <f t="shared" si="12"/>
        <v>0</v>
      </c>
      <c r="J107">
        <f t="shared" si="13"/>
        <v>0</v>
      </c>
      <c r="K107">
        <f t="shared" si="14"/>
        <v>0</v>
      </c>
      <c r="L107">
        <f t="shared" si="15"/>
        <v>0</v>
      </c>
      <c r="M107">
        <f t="shared" si="16"/>
        <v>0</v>
      </c>
      <c r="N107">
        <f t="shared" si="17"/>
        <v>1</v>
      </c>
      <c r="O107">
        <f t="shared" si="18"/>
        <v>0</v>
      </c>
      <c r="P107">
        <f t="shared" si="19"/>
        <v>0</v>
      </c>
      <c r="Q107">
        <f t="shared" si="20"/>
        <v>0</v>
      </c>
      <c r="R107">
        <f t="shared" si="21"/>
        <v>0</v>
      </c>
      <c r="S107">
        <f t="shared" si="22"/>
        <v>0</v>
      </c>
      <c r="T107" s="8">
        <f>IF(AND(C107=$C$4,E107=$E$4,MONTH(H107)&gt;=7),1,0)</f>
        <v>0</v>
      </c>
      <c r="U107" s="9">
        <f>IF(AND(B107&gt;10000,C107&lt;&gt;$C$128,MONTH(H107)&gt;=7),1,0)</f>
        <v>0</v>
      </c>
      <c r="V107" s="10">
        <f>IF(AND(B107&lt;10000,C107&lt;&gt;$C$128,MONTH(H107)&gt;=7,T107=0),1,0)</f>
        <v>1</v>
      </c>
      <c r="W107" s="8">
        <f>I107*$T107*$B107*0.07</f>
        <v>0</v>
      </c>
      <c r="X107" s="9">
        <f>J107*$U107*$B107*0.05</f>
        <v>0</v>
      </c>
      <c r="Y107" s="10">
        <f>K107*$V107*$B107*0.03</f>
        <v>0</v>
      </c>
      <c r="Z107" s="8">
        <f>J107*$T107*$B107*0.07</f>
        <v>0</v>
      </c>
      <c r="AA107" s="9">
        <f>J107*$U107*$B107*0.05</f>
        <v>0</v>
      </c>
      <c r="AB107" s="10">
        <f>J107*$V107*$B107*0.03</f>
        <v>0</v>
      </c>
      <c r="AC107" s="8">
        <f>K107*$T107*$B107*0.07</f>
        <v>0</v>
      </c>
      <c r="AD107" s="13">
        <f>K107*$U107*$B107*0.05</f>
        <v>0</v>
      </c>
      <c r="AE107" s="10">
        <f>K107*$V107*$B107*0.03</f>
        <v>0</v>
      </c>
      <c r="AF107" s="8">
        <f>L107*$T107*$B107*0.07</f>
        <v>0</v>
      </c>
      <c r="AG107" s="9">
        <f>L107*$U107*$B107*0.05</f>
        <v>0</v>
      </c>
      <c r="AH107" s="10">
        <f>L107*$V107*$B107*0.03</f>
        <v>0</v>
      </c>
      <c r="AI107" s="8">
        <f>M107*$T107*$B107*0.07</f>
        <v>0</v>
      </c>
      <c r="AJ107" s="9">
        <f>M107*$U107*$B107*0.05</f>
        <v>0</v>
      </c>
      <c r="AK107" s="10">
        <f>M107*$V107*$B107*0.03</f>
        <v>0</v>
      </c>
      <c r="AL107" s="8">
        <f>N107*$T107*$B107*0.07</f>
        <v>0</v>
      </c>
      <c r="AM107" s="9">
        <f>N107*$U107*$B107*0.05</f>
        <v>0</v>
      </c>
      <c r="AN107" s="10">
        <f>N107*$V107*$B107*0.03</f>
        <v>218.09099999999998</v>
      </c>
      <c r="AO107" s="8">
        <f>O107*$T107*$B107*0.07</f>
        <v>0</v>
      </c>
      <c r="AP107" s="9">
        <f>O107*$U107*$B107*0.05</f>
        <v>0</v>
      </c>
      <c r="AQ107" s="10">
        <f>O107*$V107*$B107*0.03</f>
        <v>0</v>
      </c>
      <c r="AR107" s="8">
        <f>P107*$T107*$B107*0.07</f>
        <v>0</v>
      </c>
      <c r="AS107" s="9">
        <f>P107*$U107*$B107*0.05</f>
        <v>0</v>
      </c>
      <c r="AT107" s="10">
        <f>P107*$V107*$B107*0.03</f>
        <v>0</v>
      </c>
      <c r="AU107" s="8">
        <f>Q107*$T107*$B107*0.07</f>
        <v>0</v>
      </c>
      <c r="AV107" s="9">
        <f>P107*$U107*$B107*0.05</f>
        <v>0</v>
      </c>
      <c r="AW107" s="10">
        <f>Q107*$V107*$B107*0.03</f>
        <v>0</v>
      </c>
      <c r="AX107" s="8">
        <f>Q107*$T107*$B107*0.07</f>
        <v>0</v>
      </c>
      <c r="AY107" s="9">
        <f>Q107*$U107*$B107*0.05</f>
        <v>0</v>
      </c>
      <c r="AZ107" s="10">
        <f>R107*$V107*$B107*0.03</f>
        <v>0</v>
      </c>
      <c r="BA107" s="8">
        <f>S107*$T107*$B107*0.07</f>
        <v>0</v>
      </c>
      <c r="BB107" s="9">
        <f>S107*$U107*$B107*0.05</f>
        <v>0</v>
      </c>
      <c r="BC107" s="10">
        <f>S107*$V107*$B107*0.03</f>
        <v>0</v>
      </c>
    </row>
    <row r="108" spans="1:55" ht="14.25" x14ac:dyDescent="0.2">
      <c r="A108" s="2">
        <v>239</v>
      </c>
      <c r="B108" s="3">
        <v>7243.7</v>
      </c>
      <c r="C108" s="2" t="s">
        <v>10</v>
      </c>
      <c r="D108" s="2" t="s">
        <v>11</v>
      </c>
      <c r="E108" s="2" t="s">
        <v>15</v>
      </c>
      <c r="G108" s="2" t="s">
        <v>13</v>
      </c>
      <c r="H108" s="4">
        <v>44392</v>
      </c>
      <c r="I108">
        <f t="shared" si="12"/>
        <v>0</v>
      </c>
      <c r="J108">
        <f t="shared" si="13"/>
        <v>0</v>
      </c>
      <c r="K108">
        <f t="shared" si="14"/>
        <v>0</v>
      </c>
      <c r="L108">
        <f t="shared" si="15"/>
        <v>0</v>
      </c>
      <c r="M108">
        <f t="shared" si="16"/>
        <v>0</v>
      </c>
      <c r="N108">
        <f t="shared" si="17"/>
        <v>1</v>
      </c>
      <c r="O108">
        <f t="shared" si="18"/>
        <v>0</v>
      </c>
      <c r="P108">
        <f t="shared" si="19"/>
        <v>0</v>
      </c>
      <c r="Q108">
        <f t="shared" si="20"/>
        <v>0</v>
      </c>
      <c r="R108">
        <f t="shared" si="21"/>
        <v>0</v>
      </c>
      <c r="S108">
        <f t="shared" si="22"/>
        <v>0</v>
      </c>
      <c r="T108" s="8">
        <f>IF(AND(C108=$C$4,E108=$E$4,MONTH(H108)&gt;=7),1,0)</f>
        <v>0</v>
      </c>
      <c r="U108" s="9">
        <f>IF(AND(B108&gt;10000,C108&lt;&gt;$C$128,MONTH(H108)&gt;=7),1,0)</f>
        <v>0</v>
      </c>
      <c r="V108" s="10">
        <f>IF(AND(B108&lt;10000,C108&lt;&gt;$C$128,MONTH(H108)&gt;=7,T108=0),1,0)</f>
        <v>1</v>
      </c>
      <c r="W108" s="8">
        <f>I108*$T108*$B108*0.07</f>
        <v>0</v>
      </c>
      <c r="X108" s="9">
        <f>J108*$U108*$B108*0.05</f>
        <v>0</v>
      </c>
      <c r="Y108" s="10">
        <f>K108*$V108*$B108*0.03</f>
        <v>0</v>
      </c>
      <c r="Z108" s="8">
        <f>J108*$T108*$B108*0.07</f>
        <v>0</v>
      </c>
      <c r="AA108" s="9">
        <f>J108*$U108*$B108*0.05</f>
        <v>0</v>
      </c>
      <c r="AB108" s="10">
        <f>J108*$V108*$B108*0.03</f>
        <v>0</v>
      </c>
      <c r="AC108" s="8">
        <f>K108*$T108*$B108*0.07</f>
        <v>0</v>
      </c>
      <c r="AD108" s="13">
        <f>K108*$U108*$B108*0.05</f>
        <v>0</v>
      </c>
      <c r="AE108" s="10">
        <f>K108*$V108*$B108*0.03</f>
        <v>0</v>
      </c>
      <c r="AF108" s="8">
        <f>L108*$T108*$B108*0.07</f>
        <v>0</v>
      </c>
      <c r="AG108" s="9">
        <f>L108*$U108*$B108*0.05</f>
        <v>0</v>
      </c>
      <c r="AH108" s="10">
        <f>L108*$V108*$B108*0.03</f>
        <v>0</v>
      </c>
      <c r="AI108" s="8">
        <f>M108*$T108*$B108*0.07</f>
        <v>0</v>
      </c>
      <c r="AJ108" s="9">
        <f>M108*$U108*$B108*0.05</f>
        <v>0</v>
      </c>
      <c r="AK108" s="10">
        <f>M108*$V108*$B108*0.03</f>
        <v>0</v>
      </c>
      <c r="AL108" s="8">
        <f>N108*$T108*$B108*0.07</f>
        <v>0</v>
      </c>
      <c r="AM108" s="9">
        <f>N108*$U108*$B108*0.05</f>
        <v>0</v>
      </c>
      <c r="AN108" s="10">
        <f>N108*$V108*$B108*0.03</f>
        <v>217.31099999999998</v>
      </c>
      <c r="AO108" s="8">
        <f>O108*$T108*$B108*0.07</f>
        <v>0</v>
      </c>
      <c r="AP108" s="9">
        <f>O108*$U108*$B108*0.05</f>
        <v>0</v>
      </c>
      <c r="AQ108" s="10">
        <f>O108*$V108*$B108*0.03</f>
        <v>0</v>
      </c>
      <c r="AR108" s="8">
        <f>P108*$T108*$B108*0.07</f>
        <v>0</v>
      </c>
      <c r="AS108" s="9">
        <f>P108*$U108*$B108*0.05</f>
        <v>0</v>
      </c>
      <c r="AT108" s="10">
        <f>P108*$V108*$B108*0.03</f>
        <v>0</v>
      </c>
      <c r="AU108" s="8">
        <f>Q108*$T108*$B108*0.07</f>
        <v>0</v>
      </c>
      <c r="AV108" s="9">
        <f>P108*$U108*$B108*0.05</f>
        <v>0</v>
      </c>
      <c r="AW108" s="10">
        <f>Q108*$V108*$B108*0.03</f>
        <v>0</v>
      </c>
      <c r="AX108" s="8">
        <f>Q108*$T108*$B108*0.07</f>
        <v>0</v>
      </c>
      <c r="AY108" s="9">
        <f>Q108*$U108*$B108*0.05</f>
        <v>0</v>
      </c>
      <c r="AZ108" s="10">
        <f>R108*$V108*$B108*0.03</f>
        <v>0</v>
      </c>
      <c r="BA108" s="8">
        <f>S108*$T108*$B108*0.07</f>
        <v>0</v>
      </c>
      <c r="BB108" s="9">
        <f>S108*$U108*$B108*0.05</f>
        <v>0</v>
      </c>
      <c r="BC108" s="10">
        <f>S108*$V108*$B108*0.03</f>
        <v>0</v>
      </c>
    </row>
    <row r="109" spans="1:55" ht="14.25" x14ac:dyDescent="0.2">
      <c r="A109" s="2">
        <v>241</v>
      </c>
      <c r="B109" s="3">
        <v>7138.7</v>
      </c>
      <c r="C109" s="2" t="s">
        <v>10</v>
      </c>
      <c r="D109" s="2" t="s">
        <v>11</v>
      </c>
      <c r="E109" s="2" t="s">
        <v>15</v>
      </c>
      <c r="G109" s="2" t="s">
        <v>13</v>
      </c>
      <c r="H109" s="4">
        <v>44392</v>
      </c>
      <c r="I109">
        <f t="shared" si="12"/>
        <v>0</v>
      </c>
      <c r="J109">
        <f t="shared" si="13"/>
        <v>0</v>
      </c>
      <c r="K109">
        <f t="shared" si="14"/>
        <v>0</v>
      </c>
      <c r="L109">
        <f t="shared" si="15"/>
        <v>0</v>
      </c>
      <c r="M109">
        <f t="shared" si="16"/>
        <v>0</v>
      </c>
      <c r="N109">
        <f t="shared" si="17"/>
        <v>1</v>
      </c>
      <c r="O109">
        <f t="shared" si="18"/>
        <v>0</v>
      </c>
      <c r="P109">
        <f t="shared" si="19"/>
        <v>0</v>
      </c>
      <c r="Q109">
        <f t="shared" si="20"/>
        <v>0</v>
      </c>
      <c r="R109">
        <f t="shared" si="21"/>
        <v>0</v>
      </c>
      <c r="S109">
        <f t="shared" si="22"/>
        <v>0</v>
      </c>
      <c r="T109" s="8">
        <f>IF(AND(C109=$C$4,E109=$E$4,MONTH(H109)&gt;=7),1,0)</f>
        <v>0</v>
      </c>
      <c r="U109" s="9">
        <f>IF(AND(B109&gt;10000,C109&lt;&gt;$C$128,MONTH(H109)&gt;=7),1,0)</f>
        <v>0</v>
      </c>
      <c r="V109" s="10">
        <f>IF(AND(B109&lt;10000,C109&lt;&gt;$C$128,MONTH(H109)&gt;=7,T109=0),1,0)</f>
        <v>1</v>
      </c>
      <c r="W109" s="8">
        <f>I109*$T109*$B109*0.07</f>
        <v>0</v>
      </c>
      <c r="X109" s="9">
        <f>J109*$U109*$B109*0.05</f>
        <v>0</v>
      </c>
      <c r="Y109" s="10">
        <f>K109*$V109*$B109*0.03</f>
        <v>0</v>
      </c>
      <c r="Z109" s="8">
        <f>J109*$T109*$B109*0.07</f>
        <v>0</v>
      </c>
      <c r="AA109" s="9">
        <f>J109*$U109*$B109*0.05</f>
        <v>0</v>
      </c>
      <c r="AB109" s="10">
        <f>J109*$V109*$B109*0.03</f>
        <v>0</v>
      </c>
      <c r="AC109" s="8">
        <f>K109*$T109*$B109*0.07</f>
        <v>0</v>
      </c>
      <c r="AD109" s="13">
        <f>K109*$U109*$B109*0.05</f>
        <v>0</v>
      </c>
      <c r="AE109" s="10">
        <f>K109*$V109*$B109*0.03</f>
        <v>0</v>
      </c>
      <c r="AF109" s="8">
        <f>L109*$T109*$B109*0.07</f>
        <v>0</v>
      </c>
      <c r="AG109" s="9">
        <f>L109*$U109*$B109*0.05</f>
        <v>0</v>
      </c>
      <c r="AH109" s="10">
        <f>L109*$V109*$B109*0.03</f>
        <v>0</v>
      </c>
      <c r="AI109" s="8">
        <f>M109*$T109*$B109*0.07</f>
        <v>0</v>
      </c>
      <c r="AJ109" s="9">
        <f>M109*$U109*$B109*0.05</f>
        <v>0</v>
      </c>
      <c r="AK109" s="10">
        <f>M109*$V109*$B109*0.03</f>
        <v>0</v>
      </c>
      <c r="AL109" s="8">
        <f>N109*$T109*$B109*0.07</f>
        <v>0</v>
      </c>
      <c r="AM109" s="9">
        <f>N109*$U109*$B109*0.05</f>
        <v>0</v>
      </c>
      <c r="AN109" s="10">
        <f>N109*$V109*$B109*0.03</f>
        <v>214.16099999999997</v>
      </c>
      <c r="AO109" s="8">
        <f>O109*$T109*$B109*0.07</f>
        <v>0</v>
      </c>
      <c r="AP109" s="9">
        <f>O109*$U109*$B109*0.05</f>
        <v>0</v>
      </c>
      <c r="AQ109" s="10">
        <f>O109*$V109*$B109*0.03</f>
        <v>0</v>
      </c>
      <c r="AR109" s="8">
        <f>P109*$T109*$B109*0.07</f>
        <v>0</v>
      </c>
      <c r="AS109" s="9">
        <f>P109*$U109*$B109*0.05</f>
        <v>0</v>
      </c>
      <c r="AT109" s="10">
        <f>P109*$V109*$B109*0.03</f>
        <v>0</v>
      </c>
      <c r="AU109" s="8">
        <f>Q109*$T109*$B109*0.07</f>
        <v>0</v>
      </c>
      <c r="AV109" s="9">
        <f>P109*$U109*$B109*0.05</f>
        <v>0</v>
      </c>
      <c r="AW109" s="10">
        <f>Q109*$V109*$B109*0.03</f>
        <v>0</v>
      </c>
      <c r="AX109" s="8">
        <f>Q109*$T109*$B109*0.07</f>
        <v>0</v>
      </c>
      <c r="AY109" s="9">
        <f>Q109*$U109*$B109*0.05</f>
        <v>0</v>
      </c>
      <c r="AZ109" s="10">
        <f>R109*$V109*$B109*0.03</f>
        <v>0</v>
      </c>
      <c r="BA109" s="8">
        <f>S109*$T109*$B109*0.07</f>
        <v>0</v>
      </c>
      <c r="BB109" s="9">
        <f>S109*$U109*$B109*0.05</f>
        <v>0</v>
      </c>
      <c r="BC109" s="10">
        <f>S109*$V109*$B109*0.03</f>
        <v>0</v>
      </c>
    </row>
    <row r="110" spans="1:55" ht="14.25" x14ac:dyDescent="0.2">
      <c r="A110" s="2">
        <v>244</v>
      </c>
      <c r="B110" s="3">
        <v>32498.5</v>
      </c>
      <c r="C110" s="2" t="s">
        <v>10</v>
      </c>
      <c r="D110" s="2" t="s">
        <v>20</v>
      </c>
      <c r="E110" s="2" t="s">
        <v>15</v>
      </c>
      <c r="G110" s="2" t="s">
        <v>13</v>
      </c>
      <c r="H110" s="4">
        <v>44357</v>
      </c>
      <c r="I110">
        <f t="shared" si="12"/>
        <v>0</v>
      </c>
      <c r="J110">
        <f t="shared" si="13"/>
        <v>0</v>
      </c>
      <c r="K110">
        <f t="shared" si="14"/>
        <v>0</v>
      </c>
      <c r="L110">
        <f t="shared" si="15"/>
        <v>0</v>
      </c>
      <c r="M110">
        <f t="shared" si="16"/>
        <v>0</v>
      </c>
      <c r="N110">
        <f t="shared" si="17"/>
        <v>0</v>
      </c>
      <c r="O110">
        <f t="shared" si="18"/>
        <v>0</v>
      </c>
      <c r="P110">
        <f t="shared" si="19"/>
        <v>0</v>
      </c>
      <c r="Q110">
        <f t="shared" si="20"/>
        <v>1</v>
      </c>
      <c r="R110">
        <f t="shared" si="21"/>
        <v>0</v>
      </c>
      <c r="S110">
        <f t="shared" si="22"/>
        <v>0</v>
      </c>
      <c r="T110" s="8">
        <f>IF(AND(C110=$C$4,E110=$E$4,MONTH(H110)&gt;=7),1,0)</f>
        <v>0</v>
      </c>
      <c r="U110" s="9">
        <f>IF(AND(B110&gt;10000,C110&lt;&gt;$C$128,MONTH(H110)&gt;=7),1,0)</f>
        <v>0</v>
      </c>
      <c r="V110" s="10">
        <f>IF(AND(B110&lt;10000,C110&lt;&gt;$C$128,MONTH(H110)&gt;=7,T110=0),1,0)</f>
        <v>0</v>
      </c>
      <c r="W110" s="8">
        <f>I110*$T110*$B110*0.07</f>
        <v>0</v>
      </c>
      <c r="X110" s="9">
        <f>J110*$U110*$B110*0.05</f>
        <v>0</v>
      </c>
      <c r="Y110" s="10">
        <f>K110*$V110*$B110*0.03</f>
        <v>0</v>
      </c>
      <c r="Z110" s="8">
        <f>J110*$T110*$B110*0.07</f>
        <v>0</v>
      </c>
      <c r="AA110" s="9">
        <f>J110*$U110*$B110*0.05</f>
        <v>0</v>
      </c>
      <c r="AB110" s="10">
        <f>J110*$V110*$B110*0.03</f>
        <v>0</v>
      </c>
      <c r="AC110" s="8">
        <f>K110*$T110*$B110*0.07</f>
        <v>0</v>
      </c>
      <c r="AD110" s="13">
        <f>K110*$U110*$B110*0.05</f>
        <v>0</v>
      </c>
      <c r="AE110" s="10">
        <f>K110*$V110*$B110*0.03</f>
        <v>0</v>
      </c>
      <c r="AF110" s="8">
        <f>L110*$T110*$B110*0.07</f>
        <v>0</v>
      </c>
      <c r="AG110" s="9">
        <f>L110*$U110*$B110*0.05</f>
        <v>0</v>
      </c>
      <c r="AH110" s="10">
        <f>L110*$V110*$B110*0.03</f>
        <v>0</v>
      </c>
      <c r="AI110" s="8">
        <f>M110*$T110*$B110*0.07</f>
        <v>0</v>
      </c>
      <c r="AJ110" s="9">
        <f>M110*$U110*$B110*0.05</f>
        <v>0</v>
      </c>
      <c r="AK110" s="10">
        <f>M110*$V110*$B110*0.03</f>
        <v>0</v>
      </c>
      <c r="AL110" s="8">
        <f>N110*$T110*$B110*0.07</f>
        <v>0</v>
      </c>
      <c r="AM110" s="9">
        <f>N110*$U110*$B110*0.05</f>
        <v>0</v>
      </c>
      <c r="AN110" s="10">
        <f>N110*$V110*$B110*0.03</f>
        <v>0</v>
      </c>
      <c r="AO110" s="8">
        <f>O110*$T110*$B110*0.07</f>
        <v>0</v>
      </c>
      <c r="AP110" s="9">
        <f>O110*$U110*$B110*0.05</f>
        <v>0</v>
      </c>
      <c r="AQ110" s="10">
        <f>O110*$V110*$B110*0.03</f>
        <v>0</v>
      </c>
      <c r="AR110" s="8">
        <f>P110*$T110*$B110*0.07</f>
        <v>0</v>
      </c>
      <c r="AS110" s="9">
        <f>P110*$U110*$B110*0.05</f>
        <v>0</v>
      </c>
      <c r="AT110" s="10">
        <f>P110*$V110*$B110*0.03</f>
        <v>0</v>
      </c>
      <c r="AU110" s="8">
        <f>Q110*$T110*$B110*0.07</f>
        <v>0</v>
      </c>
      <c r="AV110" s="9">
        <f>P110*$U110*$B110*0.05</f>
        <v>0</v>
      </c>
      <c r="AW110" s="10">
        <f>Q110*$V110*$B110*0.03</f>
        <v>0</v>
      </c>
      <c r="AX110" s="8">
        <f>Q110*$T110*$B110*0.07</f>
        <v>0</v>
      </c>
      <c r="AY110" s="9">
        <f>Q110*$U110*$B110*0.05</f>
        <v>0</v>
      </c>
      <c r="AZ110" s="10">
        <f>R110*$V110*$B110*0.03</f>
        <v>0</v>
      </c>
      <c r="BA110" s="8">
        <f>S110*$T110*$B110*0.07</f>
        <v>0</v>
      </c>
      <c r="BB110" s="9">
        <f>S110*$U110*$B110*0.05</f>
        <v>0</v>
      </c>
      <c r="BC110" s="10">
        <f>S110*$V110*$B110*0.03</f>
        <v>0</v>
      </c>
    </row>
    <row r="111" spans="1:55" ht="14.25" x14ac:dyDescent="0.2">
      <c r="A111" s="2">
        <v>248</v>
      </c>
      <c r="B111" s="3">
        <v>9239.82</v>
      </c>
      <c r="C111" s="2" t="s">
        <v>10</v>
      </c>
      <c r="D111" s="2" t="s">
        <v>16</v>
      </c>
      <c r="E111" s="2" t="s">
        <v>15</v>
      </c>
      <c r="G111" s="2" t="s">
        <v>13</v>
      </c>
      <c r="H111" s="4">
        <v>44383</v>
      </c>
      <c r="I111">
        <f t="shared" si="12"/>
        <v>0</v>
      </c>
      <c r="J111">
        <f t="shared" si="13"/>
        <v>0</v>
      </c>
      <c r="K111">
        <f t="shared" si="14"/>
        <v>0</v>
      </c>
      <c r="L111">
        <f t="shared" si="15"/>
        <v>1</v>
      </c>
      <c r="M111">
        <f t="shared" si="16"/>
        <v>0</v>
      </c>
      <c r="N111">
        <f t="shared" si="17"/>
        <v>0</v>
      </c>
      <c r="O111">
        <f t="shared" si="18"/>
        <v>0</v>
      </c>
      <c r="P111">
        <f t="shared" si="19"/>
        <v>0</v>
      </c>
      <c r="Q111">
        <f t="shared" si="20"/>
        <v>0</v>
      </c>
      <c r="R111">
        <f t="shared" si="21"/>
        <v>0</v>
      </c>
      <c r="S111">
        <f t="shared" si="22"/>
        <v>0</v>
      </c>
      <c r="T111" s="8">
        <f>IF(AND(C111=$C$4,E111=$E$4,MONTH(H111)&gt;=7),1,0)</f>
        <v>0</v>
      </c>
      <c r="U111" s="9">
        <f>IF(AND(B111&gt;10000,C111&lt;&gt;$C$128,MONTH(H111)&gt;=7),1,0)</f>
        <v>0</v>
      </c>
      <c r="V111" s="10">
        <f>IF(AND(B111&lt;10000,C111&lt;&gt;$C$128,MONTH(H111)&gt;=7,T111=0),1,0)</f>
        <v>1</v>
      </c>
      <c r="W111" s="8">
        <f>I111*$T111*$B111*0.07</f>
        <v>0</v>
      </c>
      <c r="X111" s="9">
        <f>J111*$U111*$B111*0.05</f>
        <v>0</v>
      </c>
      <c r="Y111" s="10">
        <f>K111*$V111*$B111*0.03</f>
        <v>0</v>
      </c>
      <c r="Z111" s="8">
        <f>J111*$T111*$B111*0.07</f>
        <v>0</v>
      </c>
      <c r="AA111" s="9">
        <f>J111*$U111*$B111*0.05</f>
        <v>0</v>
      </c>
      <c r="AB111" s="10">
        <f>J111*$V111*$B111*0.03</f>
        <v>0</v>
      </c>
      <c r="AC111" s="8">
        <f>K111*$T111*$B111*0.07</f>
        <v>0</v>
      </c>
      <c r="AD111" s="13">
        <f>K111*$U111*$B111*0.05</f>
        <v>0</v>
      </c>
      <c r="AE111" s="10">
        <f>K111*$V111*$B111*0.03</f>
        <v>0</v>
      </c>
      <c r="AF111" s="8">
        <f>L111*$T111*$B111*0.07</f>
        <v>0</v>
      </c>
      <c r="AG111" s="9">
        <f>L111*$U111*$B111*0.05</f>
        <v>0</v>
      </c>
      <c r="AH111" s="10">
        <f>L111*$V111*$B111*0.03</f>
        <v>277.19459999999998</v>
      </c>
      <c r="AI111" s="8">
        <f>M111*$T111*$B111*0.07</f>
        <v>0</v>
      </c>
      <c r="AJ111" s="9">
        <f>M111*$U111*$B111*0.05</f>
        <v>0</v>
      </c>
      <c r="AK111" s="10">
        <f>M111*$V111*$B111*0.03</f>
        <v>0</v>
      </c>
      <c r="AL111" s="8">
        <f>N111*$T111*$B111*0.07</f>
        <v>0</v>
      </c>
      <c r="AM111" s="9">
        <f>N111*$U111*$B111*0.05</f>
        <v>0</v>
      </c>
      <c r="AN111" s="10">
        <f>N111*$V111*$B111*0.03</f>
        <v>0</v>
      </c>
      <c r="AO111" s="8">
        <f>O111*$T111*$B111*0.07</f>
        <v>0</v>
      </c>
      <c r="AP111" s="9">
        <f>O111*$U111*$B111*0.05</f>
        <v>0</v>
      </c>
      <c r="AQ111" s="10">
        <f>O111*$V111*$B111*0.03</f>
        <v>0</v>
      </c>
      <c r="AR111" s="8">
        <f>P111*$T111*$B111*0.07</f>
        <v>0</v>
      </c>
      <c r="AS111" s="9">
        <f>P111*$U111*$B111*0.05</f>
        <v>0</v>
      </c>
      <c r="AT111" s="10">
        <f>P111*$V111*$B111*0.03</f>
        <v>0</v>
      </c>
      <c r="AU111" s="8">
        <f>Q111*$T111*$B111*0.07</f>
        <v>0</v>
      </c>
      <c r="AV111" s="9">
        <f>P111*$U111*$B111*0.05</f>
        <v>0</v>
      </c>
      <c r="AW111" s="10">
        <f>Q111*$V111*$B111*0.03</f>
        <v>0</v>
      </c>
      <c r="AX111" s="8">
        <f>Q111*$T111*$B111*0.07</f>
        <v>0</v>
      </c>
      <c r="AY111" s="9">
        <f>Q111*$U111*$B111*0.05</f>
        <v>0</v>
      </c>
      <c r="AZ111" s="10">
        <f>R111*$V111*$B111*0.03</f>
        <v>0</v>
      </c>
      <c r="BA111" s="8">
        <f>S111*$T111*$B111*0.07</f>
        <v>0</v>
      </c>
      <c r="BB111" s="9">
        <f>S111*$U111*$B111*0.05</f>
        <v>0</v>
      </c>
      <c r="BC111" s="10">
        <f>S111*$V111*$B111*0.03</f>
        <v>0</v>
      </c>
    </row>
    <row r="112" spans="1:55" ht="14.25" x14ac:dyDescent="0.2">
      <c r="A112" s="2">
        <v>249</v>
      </c>
      <c r="B112" s="3">
        <v>13303.7</v>
      </c>
      <c r="C112" s="2" t="s">
        <v>10</v>
      </c>
      <c r="D112" s="2" t="s">
        <v>11</v>
      </c>
      <c r="E112" s="2" t="s">
        <v>15</v>
      </c>
      <c r="G112" s="2" t="s">
        <v>13</v>
      </c>
      <c r="H112" s="4">
        <v>44350</v>
      </c>
      <c r="I112">
        <f t="shared" si="12"/>
        <v>0</v>
      </c>
      <c r="J112">
        <f t="shared" si="13"/>
        <v>0</v>
      </c>
      <c r="K112">
        <f t="shared" si="14"/>
        <v>0</v>
      </c>
      <c r="L112">
        <f t="shared" si="15"/>
        <v>0</v>
      </c>
      <c r="M112">
        <f t="shared" si="16"/>
        <v>0</v>
      </c>
      <c r="N112">
        <f t="shared" si="17"/>
        <v>1</v>
      </c>
      <c r="O112">
        <f t="shared" si="18"/>
        <v>0</v>
      </c>
      <c r="P112">
        <f t="shared" si="19"/>
        <v>0</v>
      </c>
      <c r="Q112">
        <f t="shared" si="20"/>
        <v>0</v>
      </c>
      <c r="R112">
        <f t="shared" si="21"/>
        <v>0</v>
      </c>
      <c r="S112">
        <f t="shared" si="22"/>
        <v>0</v>
      </c>
      <c r="T112" s="8">
        <f>IF(AND(C112=$C$4,E112=$E$4,MONTH(H112)&gt;=7),1,0)</f>
        <v>0</v>
      </c>
      <c r="U112" s="9">
        <f>IF(AND(B112&gt;10000,C112&lt;&gt;$C$128,MONTH(H112)&gt;=7),1,0)</f>
        <v>0</v>
      </c>
      <c r="V112" s="10">
        <f>IF(AND(B112&lt;10000,C112&lt;&gt;$C$128,MONTH(H112)&gt;=7,T112=0),1,0)</f>
        <v>0</v>
      </c>
      <c r="W112" s="8">
        <f>I112*$T112*$B112*0.07</f>
        <v>0</v>
      </c>
      <c r="X112" s="9">
        <f>J112*$U112*$B112*0.05</f>
        <v>0</v>
      </c>
      <c r="Y112" s="10">
        <f>K112*$V112*$B112*0.03</f>
        <v>0</v>
      </c>
      <c r="Z112" s="8">
        <f>J112*$T112*$B112*0.07</f>
        <v>0</v>
      </c>
      <c r="AA112" s="9">
        <f>J112*$U112*$B112*0.05</f>
        <v>0</v>
      </c>
      <c r="AB112" s="10">
        <f>J112*$V112*$B112*0.03</f>
        <v>0</v>
      </c>
      <c r="AC112" s="8">
        <f>K112*$T112*$B112*0.07</f>
        <v>0</v>
      </c>
      <c r="AD112" s="13">
        <f>K112*$U112*$B112*0.05</f>
        <v>0</v>
      </c>
      <c r="AE112" s="10">
        <f>K112*$V112*$B112*0.03</f>
        <v>0</v>
      </c>
      <c r="AF112" s="8">
        <f>L112*$T112*$B112*0.07</f>
        <v>0</v>
      </c>
      <c r="AG112" s="9">
        <f>L112*$U112*$B112*0.05</f>
        <v>0</v>
      </c>
      <c r="AH112" s="10">
        <f>L112*$V112*$B112*0.03</f>
        <v>0</v>
      </c>
      <c r="AI112" s="8">
        <f>M112*$T112*$B112*0.07</f>
        <v>0</v>
      </c>
      <c r="AJ112" s="9">
        <f>M112*$U112*$B112*0.05</f>
        <v>0</v>
      </c>
      <c r="AK112" s="10">
        <f>M112*$V112*$B112*0.03</f>
        <v>0</v>
      </c>
      <c r="AL112" s="8">
        <f>N112*$T112*$B112*0.07</f>
        <v>0</v>
      </c>
      <c r="AM112" s="9">
        <f>N112*$U112*$B112*0.05</f>
        <v>0</v>
      </c>
      <c r="AN112" s="10">
        <f>N112*$V112*$B112*0.03</f>
        <v>0</v>
      </c>
      <c r="AO112" s="8">
        <f>O112*$T112*$B112*0.07</f>
        <v>0</v>
      </c>
      <c r="AP112" s="9">
        <f>O112*$U112*$B112*0.05</f>
        <v>0</v>
      </c>
      <c r="AQ112" s="10">
        <f>O112*$V112*$B112*0.03</f>
        <v>0</v>
      </c>
      <c r="AR112" s="8">
        <f>P112*$T112*$B112*0.07</f>
        <v>0</v>
      </c>
      <c r="AS112" s="9">
        <f>P112*$U112*$B112*0.05</f>
        <v>0</v>
      </c>
      <c r="AT112" s="10">
        <f>P112*$V112*$B112*0.03</f>
        <v>0</v>
      </c>
      <c r="AU112" s="8">
        <f>Q112*$T112*$B112*0.07</f>
        <v>0</v>
      </c>
      <c r="AV112" s="9">
        <f>P112*$U112*$B112*0.05</f>
        <v>0</v>
      </c>
      <c r="AW112" s="10">
        <f>Q112*$V112*$B112*0.03</f>
        <v>0</v>
      </c>
      <c r="AX112" s="8">
        <f>Q112*$T112*$B112*0.07</f>
        <v>0</v>
      </c>
      <c r="AY112" s="9">
        <f>Q112*$U112*$B112*0.05</f>
        <v>0</v>
      </c>
      <c r="AZ112" s="10">
        <f>R112*$V112*$B112*0.03</f>
        <v>0</v>
      </c>
      <c r="BA112" s="8">
        <f>S112*$T112*$B112*0.07</f>
        <v>0</v>
      </c>
      <c r="BB112" s="9">
        <f>S112*$U112*$B112*0.05</f>
        <v>0</v>
      </c>
      <c r="BC112" s="10">
        <f>S112*$V112*$B112*0.03</f>
        <v>0</v>
      </c>
    </row>
    <row r="113" spans="1:55" ht="14.25" x14ac:dyDescent="0.2">
      <c r="A113" s="2">
        <v>249</v>
      </c>
      <c r="B113" s="3">
        <v>2263.6999999999998</v>
      </c>
      <c r="C113" s="2" t="s">
        <v>10</v>
      </c>
      <c r="D113" s="2" t="s">
        <v>11</v>
      </c>
      <c r="E113" s="2" t="s">
        <v>15</v>
      </c>
      <c r="G113" s="2" t="s">
        <v>13</v>
      </c>
      <c r="H113" s="4">
        <v>44354</v>
      </c>
      <c r="I113">
        <f t="shared" si="12"/>
        <v>0</v>
      </c>
      <c r="J113">
        <f t="shared" si="13"/>
        <v>0</v>
      </c>
      <c r="K113">
        <f t="shared" si="14"/>
        <v>0</v>
      </c>
      <c r="L113">
        <f t="shared" si="15"/>
        <v>0</v>
      </c>
      <c r="M113">
        <f t="shared" si="16"/>
        <v>0</v>
      </c>
      <c r="N113">
        <f t="shared" si="17"/>
        <v>1</v>
      </c>
      <c r="O113">
        <f t="shared" si="18"/>
        <v>0</v>
      </c>
      <c r="P113">
        <f t="shared" si="19"/>
        <v>0</v>
      </c>
      <c r="Q113">
        <f t="shared" si="20"/>
        <v>0</v>
      </c>
      <c r="R113">
        <f t="shared" si="21"/>
        <v>0</v>
      </c>
      <c r="S113">
        <f t="shared" si="22"/>
        <v>0</v>
      </c>
      <c r="T113" s="8">
        <f>IF(AND(C113=$C$4,E113=$E$4,MONTH(H113)&gt;=7),1,0)</f>
        <v>0</v>
      </c>
      <c r="U113" s="9">
        <f>IF(AND(B113&gt;10000,C113&lt;&gt;$C$128,MONTH(H113)&gt;=7),1,0)</f>
        <v>0</v>
      </c>
      <c r="V113" s="10">
        <f>IF(AND(B113&lt;10000,C113&lt;&gt;$C$128,MONTH(H113)&gt;=7,T113=0),1,0)</f>
        <v>0</v>
      </c>
      <c r="W113" s="8">
        <f>I113*$T113*$B113*0.07</f>
        <v>0</v>
      </c>
      <c r="X113" s="9">
        <f>J113*$U113*$B113*0.05</f>
        <v>0</v>
      </c>
      <c r="Y113" s="10">
        <f>K113*$V113*$B113*0.03</f>
        <v>0</v>
      </c>
      <c r="Z113" s="8">
        <f>J113*$T113*$B113*0.07</f>
        <v>0</v>
      </c>
      <c r="AA113" s="9">
        <f>J113*$U113*$B113*0.05</f>
        <v>0</v>
      </c>
      <c r="AB113" s="10">
        <f>J113*$V113*$B113*0.03</f>
        <v>0</v>
      </c>
      <c r="AC113" s="8">
        <f>K113*$T113*$B113*0.07</f>
        <v>0</v>
      </c>
      <c r="AD113" s="13">
        <f>K113*$U113*$B113*0.05</f>
        <v>0</v>
      </c>
      <c r="AE113" s="10">
        <f>K113*$V113*$B113*0.03</f>
        <v>0</v>
      </c>
      <c r="AF113" s="8">
        <f>L113*$T113*$B113*0.07</f>
        <v>0</v>
      </c>
      <c r="AG113" s="9">
        <f>L113*$U113*$B113*0.05</f>
        <v>0</v>
      </c>
      <c r="AH113" s="10">
        <f>L113*$V113*$B113*0.03</f>
        <v>0</v>
      </c>
      <c r="AI113" s="8">
        <f>M113*$T113*$B113*0.07</f>
        <v>0</v>
      </c>
      <c r="AJ113" s="9">
        <f>M113*$U113*$B113*0.05</f>
        <v>0</v>
      </c>
      <c r="AK113" s="10">
        <f>M113*$V113*$B113*0.03</f>
        <v>0</v>
      </c>
      <c r="AL113" s="8">
        <f>N113*$T113*$B113*0.07</f>
        <v>0</v>
      </c>
      <c r="AM113" s="9">
        <f>N113*$U113*$B113*0.05</f>
        <v>0</v>
      </c>
      <c r="AN113" s="10">
        <f>N113*$V113*$B113*0.03</f>
        <v>0</v>
      </c>
      <c r="AO113" s="8">
        <f>O113*$T113*$B113*0.07</f>
        <v>0</v>
      </c>
      <c r="AP113" s="9">
        <f>O113*$U113*$B113*0.05</f>
        <v>0</v>
      </c>
      <c r="AQ113" s="10">
        <f>O113*$V113*$B113*0.03</f>
        <v>0</v>
      </c>
      <c r="AR113" s="8">
        <f>P113*$T113*$B113*0.07</f>
        <v>0</v>
      </c>
      <c r="AS113" s="9">
        <f>P113*$U113*$B113*0.05</f>
        <v>0</v>
      </c>
      <c r="AT113" s="10">
        <f>P113*$V113*$B113*0.03</f>
        <v>0</v>
      </c>
      <c r="AU113" s="8">
        <f>Q113*$T113*$B113*0.07</f>
        <v>0</v>
      </c>
      <c r="AV113" s="9">
        <f>P113*$U113*$B113*0.05</f>
        <v>0</v>
      </c>
      <c r="AW113" s="10">
        <f>Q113*$V113*$B113*0.03</f>
        <v>0</v>
      </c>
      <c r="AX113" s="8">
        <f>Q113*$T113*$B113*0.07</f>
        <v>0</v>
      </c>
      <c r="AY113" s="9">
        <f>Q113*$U113*$B113*0.05</f>
        <v>0</v>
      </c>
      <c r="AZ113" s="10">
        <f>R113*$V113*$B113*0.03</f>
        <v>0</v>
      </c>
      <c r="BA113" s="8">
        <f>S113*$T113*$B113*0.07</f>
        <v>0</v>
      </c>
      <c r="BB113" s="9">
        <f>S113*$U113*$B113*0.05</f>
        <v>0</v>
      </c>
      <c r="BC113" s="10">
        <f>S113*$V113*$B113*0.03</f>
        <v>0</v>
      </c>
    </row>
    <row r="114" spans="1:55" ht="14.25" x14ac:dyDescent="0.2">
      <c r="A114" s="2">
        <v>254</v>
      </c>
      <c r="B114" s="3">
        <v>14150.7</v>
      </c>
      <c r="C114" s="2" t="s">
        <v>10</v>
      </c>
      <c r="D114" s="2" t="s">
        <v>14</v>
      </c>
      <c r="E114" s="2" t="s">
        <v>15</v>
      </c>
      <c r="G114" s="2" t="s">
        <v>13</v>
      </c>
      <c r="H114" s="4">
        <v>44362</v>
      </c>
      <c r="I114">
        <f t="shared" si="12"/>
        <v>0</v>
      </c>
      <c r="J114">
        <f t="shared" si="13"/>
        <v>0</v>
      </c>
      <c r="K114">
        <f t="shared" si="14"/>
        <v>1</v>
      </c>
      <c r="L114">
        <f t="shared" si="15"/>
        <v>0</v>
      </c>
      <c r="M114">
        <f t="shared" si="16"/>
        <v>0</v>
      </c>
      <c r="N114">
        <f t="shared" si="17"/>
        <v>0</v>
      </c>
      <c r="O114">
        <f t="shared" si="18"/>
        <v>0</v>
      </c>
      <c r="P114">
        <f t="shared" si="19"/>
        <v>0</v>
      </c>
      <c r="Q114">
        <f t="shared" si="20"/>
        <v>0</v>
      </c>
      <c r="R114">
        <f t="shared" si="21"/>
        <v>0</v>
      </c>
      <c r="S114">
        <f t="shared" si="22"/>
        <v>0</v>
      </c>
      <c r="T114" s="8">
        <f>IF(AND(C114=$C$4,E114=$E$4,MONTH(H114)&gt;=7),1,0)</f>
        <v>0</v>
      </c>
      <c r="U114" s="9">
        <f>IF(AND(B114&gt;10000,C114&lt;&gt;$C$128,MONTH(H114)&gt;=7),1,0)</f>
        <v>0</v>
      </c>
      <c r="V114" s="10">
        <f>IF(AND(B114&lt;10000,C114&lt;&gt;$C$128,MONTH(H114)&gt;=7,T114=0),1,0)</f>
        <v>0</v>
      </c>
      <c r="W114" s="8">
        <f>I114*$T114*$B114*0.07</f>
        <v>0</v>
      </c>
      <c r="X114" s="9">
        <f>J114*$U114*$B114*0.05</f>
        <v>0</v>
      </c>
      <c r="Y114" s="10">
        <f>K114*$V114*$B114*0.03</f>
        <v>0</v>
      </c>
      <c r="Z114" s="8">
        <f>J114*$T114*$B114*0.07</f>
        <v>0</v>
      </c>
      <c r="AA114" s="9">
        <f>J114*$U114*$B114*0.05</f>
        <v>0</v>
      </c>
      <c r="AB114" s="10">
        <f>J114*$V114*$B114*0.03</f>
        <v>0</v>
      </c>
      <c r="AC114" s="8">
        <f>K114*$T114*$B114*0.07</f>
        <v>0</v>
      </c>
      <c r="AD114" s="13">
        <f>K114*$U114*$B114*0.05</f>
        <v>0</v>
      </c>
      <c r="AE114" s="10">
        <f>K114*$V114*$B114*0.03</f>
        <v>0</v>
      </c>
      <c r="AF114" s="8">
        <f>L114*$T114*$B114*0.07</f>
        <v>0</v>
      </c>
      <c r="AG114" s="9">
        <f>L114*$U114*$B114*0.05</f>
        <v>0</v>
      </c>
      <c r="AH114" s="10">
        <f>L114*$V114*$B114*0.03</f>
        <v>0</v>
      </c>
      <c r="AI114" s="8">
        <f>M114*$T114*$B114*0.07</f>
        <v>0</v>
      </c>
      <c r="AJ114" s="9">
        <f>M114*$U114*$B114*0.05</f>
        <v>0</v>
      </c>
      <c r="AK114" s="10">
        <f>M114*$V114*$B114*0.03</f>
        <v>0</v>
      </c>
      <c r="AL114" s="8">
        <f>N114*$T114*$B114*0.07</f>
        <v>0</v>
      </c>
      <c r="AM114" s="9">
        <f>N114*$U114*$B114*0.05</f>
        <v>0</v>
      </c>
      <c r="AN114" s="10">
        <f>N114*$V114*$B114*0.03</f>
        <v>0</v>
      </c>
      <c r="AO114" s="8">
        <f>O114*$T114*$B114*0.07</f>
        <v>0</v>
      </c>
      <c r="AP114" s="9">
        <f>O114*$U114*$B114*0.05</f>
        <v>0</v>
      </c>
      <c r="AQ114" s="10">
        <f>O114*$V114*$B114*0.03</f>
        <v>0</v>
      </c>
      <c r="AR114" s="8">
        <f>P114*$T114*$B114*0.07</f>
        <v>0</v>
      </c>
      <c r="AS114" s="9">
        <f>P114*$U114*$B114*0.05</f>
        <v>0</v>
      </c>
      <c r="AT114" s="10">
        <f>P114*$V114*$B114*0.03</f>
        <v>0</v>
      </c>
      <c r="AU114" s="8">
        <f>Q114*$T114*$B114*0.07</f>
        <v>0</v>
      </c>
      <c r="AV114" s="9">
        <f>P114*$U114*$B114*0.05</f>
        <v>0</v>
      </c>
      <c r="AW114" s="10">
        <f>Q114*$V114*$B114*0.03</f>
        <v>0</v>
      </c>
      <c r="AX114" s="8">
        <f>Q114*$T114*$B114*0.07</f>
        <v>0</v>
      </c>
      <c r="AY114" s="9">
        <f>Q114*$U114*$B114*0.05</f>
        <v>0</v>
      </c>
      <c r="AZ114" s="10">
        <f>R114*$V114*$B114*0.03</f>
        <v>0</v>
      </c>
      <c r="BA114" s="8">
        <f>S114*$T114*$B114*0.07</f>
        <v>0</v>
      </c>
      <c r="BB114" s="9">
        <f>S114*$U114*$B114*0.05</f>
        <v>0</v>
      </c>
      <c r="BC114" s="10">
        <f>S114*$V114*$B114*0.03</f>
        <v>0</v>
      </c>
    </row>
    <row r="115" spans="1:55" ht="14.25" x14ac:dyDescent="0.2">
      <c r="A115" s="2">
        <v>255</v>
      </c>
      <c r="B115" s="3">
        <v>9113.7000000000007</v>
      </c>
      <c r="C115" s="2" t="s">
        <v>10</v>
      </c>
      <c r="D115" s="2" t="s">
        <v>16</v>
      </c>
      <c r="E115" s="2" t="s">
        <v>15</v>
      </c>
      <c r="G115" s="2" t="s">
        <v>13</v>
      </c>
      <c r="H115" s="4">
        <v>44404</v>
      </c>
      <c r="I115">
        <f t="shared" si="12"/>
        <v>0</v>
      </c>
      <c r="J115">
        <f t="shared" si="13"/>
        <v>0</v>
      </c>
      <c r="K115">
        <f t="shared" si="14"/>
        <v>0</v>
      </c>
      <c r="L115">
        <f t="shared" si="15"/>
        <v>1</v>
      </c>
      <c r="M115">
        <f t="shared" si="16"/>
        <v>0</v>
      </c>
      <c r="N115">
        <f t="shared" si="17"/>
        <v>0</v>
      </c>
      <c r="O115">
        <f t="shared" si="18"/>
        <v>0</v>
      </c>
      <c r="P115">
        <f t="shared" si="19"/>
        <v>0</v>
      </c>
      <c r="Q115">
        <f t="shared" si="20"/>
        <v>0</v>
      </c>
      <c r="R115">
        <f t="shared" si="21"/>
        <v>0</v>
      </c>
      <c r="S115">
        <f t="shared" si="22"/>
        <v>0</v>
      </c>
      <c r="T115" s="8">
        <f>IF(AND(C115=$C$4,E115=$E$4,MONTH(H115)&gt;=7),1,0)</f>
        <v>0</v>
      </c>
      <c r="U115" s="9">
        <f>IF(AND(B115&gt;10000,C115&lt;&gt;$C$128,MONTH(H115)&gt;=7),1,0)</f>
        <v>0</v>
      </c>
      <c r="V115" s="10">
        <f>IF(AND(B115&lt;10000,C115&lt;&gt;$C$128,MONTH(H115)&gt;=7,T115=0),1,0)</f>
        <v>1</v>
      </c>
      <c r="W115" s="8">
        <f>I115*$T115*$B115*0.07</f>
        <v>0</v>
      </c>
      <c r="X115" s="9">
        <f>J115*$U115*$B115*0.05</f>
        <v>0</v>
      </c>
      <c r="Y115" s="10">
        <f>K115*$V115*$B115*0.03</f>
        <v>0</v>
      </c>
      <c r="Z115" s="8">
        <f>J115*$T115*$B115*0.07</f>
        <v>0</v>
      </c>
      <c r="AA115" s="9">
        <f>J115*$U115*$B115*0.05</f>
        <v>0</v>
      </c>
      <c r="AB115" s="10">
        <f>J115*$V115*$B115*0.03</f>
        <v>0</v>
      </c>
      <c r="AC115" s="8">
        <f>K115*$T115*$B115*0.07</f>
        <v>0</v>
      </c>
      <c r="AD115" s="13">
        <f>K115*$U115*$B115*0.05</f>
        <v>0</v>
      </c>
      <c r="AE115" s="10">
        <f>K115*$V115*$B115*0.03</f>
        <v>0</v>
      </c>
      <c r="AF115" s="8">
        <f>L115*$T115*$B115*0.07</f>
        <v>0</v>
      </c>
      <c r="AG115" s="9">
        <f>L115*$U115*$B115*0.05</f>
        <v>0</v>
      </c>
      <c r="AH115" s="10">
        <f>L115*$V115*$B115*0.03</f>
        <v>273.411</v>
      </c>
      <c r="AI115" s="8">
        <f>M115*$T115*$B115*0.07</f>
        <v>0</v>
      </c>
      <c r="AJ115" s="9">
        <f>M115*$U115*$B115*0.05</f>
        <v>0</v>
      </c>
      <c r="AK115" s="10">
        <f>M115*$V115*$B115*0.03</f>
        <v>0</v>
      </c>
      <c r="AL115" s="8">
        <f>N115*$T115*$B115*0.07</f>
        <v>0</v>
      </c>
      <c r="AM115" s="9">
        <f>N115*$U115*$B115*0.05</f>
        <v>0</v>
      </c>
      <c r="AN115" s="10">
        <f>N115*$V115*$B115*0.03</f>
        <v>0</v>
      </c>
      <c r="AO115" s="8">
        <f>O115*$T115*$B115*0.07</f>
        <v>0</v>
      </c>
      <c r="AP115" s="9">
        <f>O115*$U115*$B115*0.05</f>
        <v>0</v>
      </c>
      <c r="AQ115" s="10">
        <f>O115*$V115*$B115*0.03</f>
        <v>0</v>
      </c>
      <c r="AR115" s="8">
        <f>P115*$T115*$B115*0.07</f>
        <v>0</v>
      </c>
      <c r="AS115" s="9">
        <f>P115*$U115*$B115*0.05</f>
        <v>0</v>
      </c>
      <c r="AT115" s="10">
        <f>P115*$V115*$B115*0.03</f>
        <v>0</v>
      </c>
      <c r="AU115" s="8">
        <f>Q115*$T115*$B115*0.07</f>
        <v>0</v>
      </c>
      <c r="AV115" s="9">
        <f>P115*$U115*$B115*0.05</f>
        <v>0</v>
      </c>
      <c r="AW115" s="10">
        <f>Q115*$V115*$B115*0.03</f>
        <v>0</v>
      </c>
      <c r="AX115" s="8">
        <f>Q115*$T115*$B115*0.07</f>
        <v>0</v>
      </c>
      <c r="AY115" s="9">
        <f>Q115*$U115*$B115*0.05</f>
        <v>0</v>
      </c>
      <c r="AZ115" s="10">
        <f>R115*$V115*$B115*0.03</f>
        <v>0</v>
      </c>
      <c r="BA115" s="8">
        <f>S115*$T115*$B115*0.07</f>
        <v>0</v>
      </c>
      <c r="BB115" s="9">
        <f>S115*$U115*$B115*0.05</f>
        <v>0</v>
      </c>
      <c r="BC115" s="10">
        <f>S115*$V115*$B115*0.03</f>
        <v>0</v>
      </c>
    </row>
    <row r="116" spans="1:55" ht="14.25" x14ac:dyDescent="0.2">
      <c r="A116" s="2">
        <v>256</v>
      </c>
      <c r="B116" s="3">
        <v>2506.1999999999998</v>
      </c>
      <c r="C116" s="2" t="s">
        <v>10</v>
      </c>
      <c r="D116" s="2" t="s">
        <v>18</v>
      </c>
      <c r="E116" s="2" t="s">
        <v>15</v>
      </c>
      <c r="G116" s="2" t="s">
        <v>13</v>
      </c>
      <c r="H116" s="4">
        <v>44434</v>
      </c>
      <c r="I116">
        <f t="shared" si="12"/>
        <v>0</v>
      </c>
      <c r="J116">
        <f t="shared" si="13"/>
        <v>0</v>
      </c>
      <c r="K116">
        <f t="shared" si="14"/>
        <v>0</v>
      </c>
      <c r="L116">
        <f t="shared" si="15"/>
        <v>0</v>
      </c>
      <c r="M116">
        <f t="shared" si="16"/>
        <v>0</v>
      </c>
      <c r="N116">
        <f t="shared" si="17"/>
        <v>0</v>
      </c>
      <c r="O116">
        <f t="shared" si="18"/>
        <v>0</v>
      </c>
      <c r="P116">
        <f t="shared" si="19"/>
        <v>0</v>
      </c>
      <c r="Q116">
        <f t="shared" si="20"/>
        <v>0</v>
      </c>
      <c r="R116">
        <f t="shared" si="21"/>
        <v>0</v>
      </c>
      <c r="S116">
        <f t="shared" si="22"/>
        <v>1</v>
      </c>
      <c r="T116" s="8">
        <f>IF(AND(C116=$C$4,E116=$E$4,MONTH(H116)&gt;=7),1,0)</f>
        <v>0</v>
      </c>
      <c r="U116" s="9">
        <f>IF(AND(B116&gt;10000,C116&lt;&gt;$C$128,MONTH(H116)&gt;=7),1,0)</f>
        <v>0</v>
      </c>
      <c r="V116" s="10">
        <f>IF(AND(B116&lt;10000,C116&lt;&gt;$C$128,MONTH(H116)&gt;=7,T116=0),1,0)</f>
        <v>1</v>
      </c>
      <c r="W116" s="8">
        <f>I116*$T116*$B116*0.07</f>
        <v>0</v>
      </c>
      <c r="X116" s="9">
        <f>J116*$U116*$B116*0.05</f>
        <v>0</v>
      </c>
      <c r="Y116" s="10">
        <f>K116*$V116*$B116*0.03</f>
        <v>0</v>
      </c>
      <c r="Z116" s="8">
        <f>J116*$T116*$B116*0.07</f>
        <v>0</v>
      </c>
      <c r="AA116" s="9">
        <f>J116*$U116*$B116*0.05</f>
        <v>0</v>
      </c>
      <c r="AB116" s="10">
        <f>J116*$V116*$B116*0.03</f>
        <v>0</v>
      </c>
      <c r="AC116" s="8">
        <f>K116*$T116*$B116*0.07</f>
        <v>0</v>
      </c>
      <c r="AD116" s="13">
        <f>K116*$U116*$B116*0.05</f>
        <v>0</v>
      </c>
      <c r="AE116" s="10">
        <f>K116*$V116*$B116*0.03</f>
        <v>0</v>
      </c>
      <c r="AF116" s="8">
        <f>L116*$T116*$B116*0.07</f>
        <v>0</v>
      </c>
      <c r="AG116" s="9">
        <f>L116*$U116*$B116*0.05</f>
        <v>0</v>
      </c>
      <c r="AH116" s="10">
        <f>L116*$V116*$B116*0.03</f>
        <v>0</v>
      </c>
      <c r="AI116" s="8">
        <f>M116*$T116*$B116*0.07</f>
        <v>0</v>
      </c>
      <c r="AJ116" s="9">
        <f>M116*$U116*$B116*0.05</f>
        <v>0</v>
      </c>
      <c r="AK116" s="10">
        <f>M116*$V116*$B116*0.03</f>
        <v>0</v>
      </c>
      <c r="AL116" s="8">
        <f>N116*$T116*$B116*0.07</f>
        <v>0</v>
      </c>
      <c r="AM116" s="9">
        <f>N116*$U116*$B116*0.05</f>
        <v>0</v>
      </c>
      <c r="AN116" s="10">
        <f>N116*$V116*$B116*0.03</f>
        <v>0</v>
      </c>
      <c r="AO116" s="8">
        <f>O116*$T116*$B116*0.07</f>
        <v>0</v>
      </c>
      <c r="AP116" s="9">
        <f>O116*$U116*$B116*0.05</f>
        <v>0</v>
      </c>
      <c r="AQ116" s="10">
        <f>O116*$V116*$B116*0.03</f>
        <v>0</v>
      </c>
      <c r="AR116" s="8">
        <f>P116*$T116*$B116*0.07</f>
        <v>0</v>
      </c>
      <c r="AS116" s="9">
        <f>P116*$U116*$B116*0.05</f>
        <v>0</v>
      </c>
      <c r="AT116" s="10">
        <f>P116*$V116*$B116*0.03</f>
        <v>0</v>
      </c>
      <c r="AU116" s="8">
        <f>Q116*$T116*$B116*0.07</f>
        <v>0</v>
      </c>
      <c r="AV116" s="9">
        <f>P116*$U116*$B116*0.05</f>
        <v>0</v>
      </c>
      <c r="AW116" s="10">
        <f>Q116*$V116*$B116*0.03</f>
        <v>0</v>
      </c>
      <c r="AX116" s="8">
        <f>Q116*$T116*$B116*0.07</f>
        <v>0</v>
      </c>
      <c r="AY116" s="9">
        <f>Q116*$U116*$B116*0.05</f>
        <v>0</v>
      </c>
      <c r="AZ116" s="10">
        <f>R116*$V116*$B116*0.03</f>
        <v>0</v>
      </c>
      <c r="BA116" s="8">
        <f>S116*$T116*$B116*0.07</f>
        <v>0</v>
      </c>
      <c r="BB116" s="9">
        <f>S116*$U116*$B116*0.05</f>
        <v>0</v>
      </c>
      <c r="BC116" s="10">
        <f>S116*$V116*$B116*0.03</f>
        <v>75.185999999999993</v>
      </c>
    </row>
    <row r="117" spans="1:55" ht="14.25" x14ac:dyDescent="0.2">
      <c r="A117" s="2">
        <v>257</v>
      </c>
      <c r="B117" s="3">
        <v>5048.7</v>
      </c>
      <c r="C117" s="2" t="s">
        <v>10</v>
      </c>
      <c r="D117" s="2" t="s">
        <v>11</v>
      </c>
      <c r="E117" s="2" t="s">
        <v>15</v>
      </c>
      <c r="G117" s="2" t="s">
        <v>13</v>
      </c>
      <c r="H117" s="4">
        <v>44349</v>
      </c>
      <c r="I117">
        <f t="shared" si="12"/>
        <v>0</v>
      </c>
      <c r="J117">
        <f t="shared" si="13"/>
        <v>0</v>
      </c>
      <c r="K117">
        <f t="shared" si="14"/>
        <v>0</v>
      </c>
      <c r="L117">
        <f t="shared" si="15"/>
        <v>0</v>
      </c>
      <c r="M117">
        <f t="shared" si="16"/>
        <v>0</v>
      </c>
      <c r="N117">
        <f t="shared" si="17"/>
        <v>1</v>
      </c>
      <c r="O117">
        <f t="shared" si="18"/>
        <v>0</v>
      </c>
      <c r="P117">
        <f t="shared" si="19"/>
        <v>0</v>
      </c>
      <c r="Q117">
        <f t="shared" si="20"/>
        <v>0</v>
      </c>
      <c r="R117">
        <f t="shared" si="21"/>
        <v>0</v>
      </c>
      <c r="S117">
        <f t="shared" si="22"/>
        <v>0</v>
      </c>
      <c r="T117" s="8">
        <f>IF(AND(C117=$C$4,E117=$E$4,MONTH(H117)&gt;=7),1,0)</f>
        <v>0</v>
      </c>
      <c r="U117" s="9">
        <f>IF(AND(B117&gt;10000,C117&lt;&gt;$C$128,MONTH(H117)&gt;=7),1,0)</f>
        <v>0</v>
      </c>
      <c r="V117" s="10">
        <f>IF(AND(B117&lt;10000,C117&lt;&gt;$C$128,MONTH(H117)&gt;=7,T117=0),1,0)</f>
        <v>0</v>
      </c>
      <c r="W117" s="8">
        <f>I117*$T117*$B117*0.07</f>
        <v>0</v>
      </c>
      <c r="X117" s="9">
        <f>J117*$U117*$B117*0.05</f>
        <v>0</v>
      </c>
      <c r="Y117" s="10">
        <f>K117*$V117*$B117*0.03</f>
        <v>0</v>
      </c>
      <c r="Z117" s="8">
        <f>J117*$T117*$B117*0.07</f>
        <v>0</v>
      </c>
      <c r="AA117" s="9">
        <f>J117*$U117*$B117*0.05</f>
        <v>0</v>
      </c>
      <c r="AB117" s="10">
        <f>J117*$V117*$B117*0.03</f>
        <v>0</v>
      </c>
      <c r="AC117" s="8">
        <f>K117*$T117*$B117*0.07</f>
        <v>0</v>
      </c>
      <c r="AD117" s="13">
        <f>K117*$U117*$B117*0.05</f>
        <v>0</v>
      </c>
      <c r="AE117" s="10">
        <f>K117*$V117*$B117*0.03</f>
        <v>0</v>
      </c>
      <c r="AF117" s="8">
        <f>L117*$T117*$B117*0.07</f>
        <v>0</v>
      </c>
      <c r="AG117" s="9">
        <f>L117*$U117*$B117*0.05</f>
        <v>0</v>
      </c>
      <c r="AH117" s="10">
        <f>L117*$V117*$B117*0.03</f>
        <v>0</v>
      </c>
      <c r="AI117" s="8">
        <f>M117*$T117*$B117*0.07</f>
        <v>0</v>
      </c>
      <c r="AJ117" s="9">
        <f>M117*$U117*$B117*0.05</f>
        <v>0</v>
      </c>
      <c r="AK117" s="10">
        <f>M117*$V117*$B117*0.03</f>
        <v>0</v>
      </c>
      <c r="AL117" s="8">
        <f>N117*$T117*$B117*0.07</f>
        <v>0</v>
      </c>
      <c r="AM117" s="9">
        <f>N117*$U117*$B117*0.05</f>
        <v>0</v>
      </c>
      <c r="AN117" s="10">
        <f>N117*$V117*$B117*0.03</f>
        <v>0</v>
      </c>
      <c r="AO117" s="8">
        <f>O117*$T117*$B117*0.07</f>
        <v>0</v>
      </c>
      <c r="AP117" s="9">
        <f>O117*$U117*$B117*0.05</f>
        <v>0</v>
      </c>
      <c r="AQ117" s="10">
        <f>O117*$V117*$B117*0.03</f>
        <v>0</v>
      </c>
      <c r="AR117" s="8">
        <f>P117*$T117*$B117*0.07</f>
        <v>0</v>
      </c>
      <c r="AS117" s="9">
        <f>P117*$U117*$B117*0.05</f>
        <v>0</v>
      </c>
      <c r="AT117" s="10">
        <f>P117*$V117*$B117*0.03</f>
        <v>0</v>
      </c>
      <c r="AU117" s="8">
        <f>Q117*$T117*$B117*0.07</f>
        <v>0</v>
      </c>
      <c r="AV117" s="9">
        <f>P117*$U117*$B117*0.05</f>
        <v>0</v>
      </c>
      <c r="AW117" s="10">
        <f>Q117*$V117*$B117*0.03</f>
        <v>0</v>
      </c>
      <c r="AX117" s="8">
        <f>Q117*$T117*$B117*0.07</f>
        <v>0</v>
      </c>
      <c r="AY117" s="9">
        <f>Q117*$U117*$B117*0.05</f>
        <v>0</v>
      </c>
      <c r="AZ117" s="10">
        <f>R117*$V117*$B117*0.03</f>
        <v>0</v>
      </c>
      <c r="BA117" s="8">
        <f>S117*$T117*$B117*0.07</f>
        <v>0</v>
      </c>
      <c r="BB117" s="9">
        <f>S117*$U117*$B117*0.05</f>
        <v>0</v>
      </c>
      <c r="BC117" s="10">
        <f>S117*$V117*$B117*0.03</f>
        <v>0</v>
      </c>
    </row>
    <row r="118" spans="1:55" ht="14.25" x14ac:dyDescent="0.2">
      <c r="A118" s="2">
        <v>258</v>
      </c>
      <c r="B118" s="3">
        <v>3923.7</v>
      </c>
      <c r="C118" s="2" t="s">
        <v>10</v>
      </c>
      <c r="D118" s="2" t="s">
        <v>16</v>
      </c>
      <c r="E118" s="2" t="s">
        <v>15</v>
      </c>
      <c r="G118" s="2" t="s">
        <v>13</v>
      </c>
      <c r="H118" s="4">
        <v>44368</v>
      </c>
      <c r="I118">
        <f t="shared" si="12"/>
        <v>0</v>
      </c>
      <c r="J118">
        <f t="shared" si="13"/>
        <v>0</v>
      </c>
      <c r="K118">
        <f t="shared" si="14"/>
        <v>0</v>
      </c>
      <c r="L118">
        <f t="shared" si="15"/>
        <v>1</v>
      </c>
      <c r="M118">
        <f t="shared" si="16"/>
        <v>0</v>
      </c>
      <c r="N118">
        <f t="shared" si="17"/>
        <v>0</v>
      </c>
      <c r="O118">
        <f t="shared" si="18"/>
        <v>0</v>
      </c>
      <c r="P118">
        <f t="shared" si="19"/>
        <v>0</v>
      </c>
      <c r="Q118">
        <f t="shared" si="20"/>
        <v>0</v>
      </c>
      <c r="R118">
        <f t="shared" si="21"/>
        <v>0</v>
      </c>
      <c r="S118">
        <f t="shared" si="22"/>
        <v>0</v>
      </c>
      <c r="T118" s="8">
        <f>IF(AND(C118=$C$4,E118=$E$4,MONTH(H118)&gt;=7),1,0)</f>
        <v>0</v>
      </c>
      <c r="U118" s="9">
        <f>IF(AND(B118&gt;10000,C118&lt;&gt;$C$128,MONTH(H118)&gt;=7),1,0)</f>
        <v>0</v>
      </c>
      <c r="V118" s="10">
        <f>IF(AND(B118&lt;10000,C118&lt;&gt;$C$128,MONTH(H118)&gt;=7,T118=0),1,0)</f>
        <v>0</v>
      </c>
      <c r="W118" s="8">
        <f>I118*$T118*$B118*0.07</f>
        <v>0</v>
      </c>
      <c r="X118" s="9">
        <f>J118*$U118*$B118*0.05</f>
        <v>0</v>
      </c>
      <c r="Y118" s="10">
        <f>K118*$V118*$B118*0.03</f>
        <v>0</v>
      </c>
      <c r="Z118" s="8">
        <f>J118*$T118*$B118*0.07</f>
        <v>0</v>
      </c>
      <c r="AA118" s="9">
        <f>J118*$U118*$B118*0.05</f>
        <v>0</v>
      </c>
      <c r="AB118" s="10">
        <f>J118*$V118*$B118*0.03</f>
        <v>0</v>
      </c>
      <c r="AC118" s="8">
        <f>K118*$T118*$B118*0.07</f>
        <v>0</v>
      </c>
      <c r="AD118" s="13">
        <f>K118*$U118*$B118*0.05</f>
        <v>0</v>
      </c>
      <c r="AE118" s="10">
        <f>K118*$V118*$B118*0.03</f>
        <v>0</v>
      </c>
      <c r="AF118" s="8">
        <f>L118*$T118*$B118*0.07</f>
        <v>0</v>
      </c>
      <c r="AG118" s="9">
        <f>L118*$U118*$B118*0.05</f>
        <v>0</v>
      </c>
      <c r="AH118" s="10">
        <f>L118*$V118*$B118*0.03</f>
        <v>0</v>
      </c>
      <c r="AI118" s="8">
        <f>M118*$T118*$B118*0.07</f>
        <v>0</v>
      </c>
      <c r="AJ118" s="9">
        <f>M118*$U118*$B118*0.05</f>
        <v>0</v>
      </c>
      <c r="AK118" s="10">
        <f>M118*$V118*$B118*0.03</f>
        <v>0</v>
      </c>
      <c r="AL118" s="8">
        <f>N118*$T118*$B118*0.07</f>
        <v>0</v>
      </c>
      <c r="AM118" s="9">
        <f>N118*$U118*$B118*0.05</f>
        <v>0</v>
      </c>
      <c r="AN118" s="10">
        <f>N118*$V118*$B118*0.03</f>
        <v>0</v>
      </c>
      <c r="AO118" s="8">
        <f>O118*$T118*$B118*0.07</f>
        <v>0</v>
      </c>
      <c r="AP118" s="9">
        <f>O118*$U118*$B118*0.05</f>
        <v>0</v>
      </c>
      <c r="AQ118" s="10">
        <f>O118*$V118*$B118*0.03</f>
        <v>0</v>
      </c>
      <c r="AR118" s="8">
        <f>P118*$T118*$B118*0.07</f>
        <v>0</v>
      </c>
      <c r="AS118" s="9">
        <f>P118*$U118*$B118*0.05</f>
        <v>0</v>
      </c>
      <c r="AT118" s="10">
        <f>P118*$V118*$B118*0.03</f>
        <v>0</v>
      </c>
      <c r="AU118" s="8">
        <f>Q118*$T118*$B118*0.07</f>
        <v>0</v>
      </c>
      <c r="AV118" s="9">
        <f>P118*$U118*$B118*0.05</f>
        <v>0</v>
      </c>
      <c r="AW118" s="10">
        <f>Q118*$V118*$B118*0.03</f>
        <v>0</v>
      </c>
      <c r="AX118" s="8">
        <f>Q118*$T118*$B118*0.07</f>
        <v>0</v>
      </c>
      <c r="AY118" s="9">
        <f>Q118*$U118*$B118*0.05</f>
        <v>0</v>
      </c>
      <c r="AZ118" s="10">
        <f>R118*$V118*$B118*0.03</f>
        <v>0</v>
      </c>
      <c r="BA118" s="8">
        <f>S118*$T118*$B118*0.07</f>
        <v>0</v>
      </c>
      <c r="BB118" s="9">
        <f>S118*$U118*$B118*0.05</f>
        <v>0</v>
      </c>
      <c r="BC118" s="10">
        <f>S118*$V118*$B118*0.03</f>
        <v>0</v>
      </c>
    </row>
    <row r="119" spans="1:55" ht="14.25" x14ac:dyDescent="0.2">
      <c r="A119" s="2">
        <v>258</v>
      </c>
      <c r="B119" s="2">
        <v>701.2</v>
      </c>
      <c r="C119" s="2" t="s">
        <v>10</v>
      </c>
      <c r="D119" s="2" t="s">
        <v>16</v>
      </c>
      <c r="E119" s="2" t="s">
        <v>15</v>
      </c>
      <c r="G119" s="2" t="s">
        <v>13</v>
      </c>
      <c r="H119" s="4">
        <v>44368</v>
      </c>
      <c r="I119">
        <f t="shared" si="12"/>
        <v>0</v>
      </c>
      <c r="J119">
        <f t="shared" si="13"/>
        <v>0</v>
      </c>
      <c r="K119">
        <f t="shared" si="14"/>
        <v>0</v>
      </c>
      <c r="L119">
        <f t="shared" si="15"/>
        <v>1</v>
      </c>
      <c r="M119">
        <f t="shared" si="16"/>
        <v>0</v>
      </c>
      <c r="N119">
        <f t="shared" si="17"/>
        <v>0</v>
      </c>
      <c r="O119">
        <f t="shared" si="18"/>
        <v>0</v>
      </c>
      <c r="P119">
        <f t="shared" si="19"/>
        <v>0</v>
      </c>
      <c r="Q119">
        <f t="shared" si="20"/>
        <v>0</v>
      </c>
      <c r="R119">
        <f t="shared" si="21"/>
        <v>0</v>
      </c>
      <c r="S119">
        <f t="shared" si="22"/>
        <v>0</v>
      </c>
      <c r="T119" s="8">
        <f>IF(AND(C119=$C$4,E119=$E$4,MONTH(H119)&gt;=7),1,0)</f>
        <v>0</v>
      </c>
      <c r="U119" s="9">
        <f>IF(AND(B119&gt;10000,C119&lt;&gt;$C$128,MONTH(H119)&gt;=7),1,0)</f>
        <v>0</v>
      </c>
      <c r="V119" s="10">
        <f>IF(AND(B119&lt;10000,C119&lt;&gt;$C$128,MONTH(H119)&gt;=7,T119=0),1,0)</f>
        <v>0</v>
      </c>
      <c r="W119" s="8">
        <f>I119*$T119*$B119*0.07</f>
        <v>0</v>
      </c>
      <c r="X119" s="9">
        <f>J119*$U119*$B119*0.05</f>
        <v>0</v>
      </c>
      <c r="Y119" s="10">
        <f>K119*$V119*$B119*0.03</f>
        <v>0</v>
      </c>
      <c r="Z119" s="8">
        <f>J119*$T119*$B119*0.07</f>
        <v>0</v>
      </c>
      <c r="AA119" s="9">
        <f>J119*$U119*$B119*0.05</f>
        <v>0</v>
      </c>
      <c r="AB119" s="10">
        <f>J119*$V119*$B119*0.03</f>
        <v>0</v>
      </c>
      <c r="AC119" s="8">
        <f>K119*$T119*$B119*0.07</f>
        <v>0</v>
      </c>
      <c r="AD119" s="13">
        <f>K119*$U119*$B119*0.05</f>
        <v>0</v>
      </c>
      <c r="AE119" s="10">
        <f>K119*$V119*$B119*0.03</f>
        <v>0</v>
      </c>
      <c r="AF119" s="8">
        <f>L119*$T119*$B119*0.07</f>
        <v>0</v>
      </c>
      <c r="AG119" s="9">
        <f>L119*$U119*$B119*0.05</f>
        <v>0</v>
      </c>
      <c r="AH119" s="10">
        <f>L119*$V119*$B119*0.03</f>
        <v>0</v>
      </c>
      <c r="AI119" s="8">
        <f>M119*$T119*$B119*0.07</f>
        <v>0</v>
      </c>
      <c r="AJ119" s="9">
        <f>M119*$U119*$B119*0.05</f>
        <v>0</v>
      </c>
      <c r="AK119" s="10">
        <f>M119*$V119*$B119*0.03</f>
        <v>0</v>
      </c>
      <c r="AL119" s="8">
        <f>N119*$T119*$B119*0.07</f>
        <v>0</v>
      </c>
      <c r="AM119" s="9">
        <f>N119*$U119*$B119*0.05</f>
        <v>0</v>
      </c>
      <c r="AN119" s="10">
        <f>N119*$V119*$B119*0.03</f>
        <v>0</v>
      </c>
      <c r="AO119" s="8">
        <f>O119*$T119*$B119*0.07</f>
        <v>0</v>
      </c>
      <c r="AP119" s="9">
        <f>O119*$U119*$B119*0.05</f>
        <v>0</v>
      </c>
      <c r="AQ119" s="10">
        <f>O119*$V119*$B119*0.03</f>
        <v>0</v>
      </c>
      <c r="AR119" s="8">
        <f>P119*$T119*$B119*0.07</f>
        <v>0</v>
      </c>
      <c r="AS119" s="9">
        <f>P119*$U119*$B119*0.05</f>
        <v>0</v>
      </c>
      <c r="AT119" s="10">
        <f>P119*$V119*$B119*0.03</f>
        <v>0</v>
      </c>
      <c r="AU119" s="8">
        <f>Q119*$T119*$B119*0.07</f>
        <v>0</v>
      </c>
      <c r="AV119" s="9">
        <f>P119*$U119*$B119*0.05</f>
        <v>0</v>
      </c>
      <c r="AW119" s="10">
        <f>Q119*$V119*$B119*0.03</f>
        <v>0</v>
      </c>
      <c r="AX119" s="8">
        <f>Q119*$T119*$B119*0.07</f>
        <v>0</v>
      </c>
      <c r="AY119" s="9">
        <f>Q119*$U119*$B119*0.05</f>
        <v>0</v>
      </c>
      <c r="AZ119" s="10">
        <f>R119*$V119*$B119*0.03</f>
        <v>0</v>
      </c>
      <c r="BA119" s="8">
        <f>S119*$T119*$B119*0.07</f>
        <v>0</v>
      </c>
      <c r="BB119" s="9">
        <f>S119*$U119*$B119*0.05</f>
        <v>0</v>
      </c>
      <c r="BC119" s="10">
        <f>S119*$V119*$B119*0.03</f>
        <v>0</v>
      </c>
    </row>
    <row r="120" spans="1:55" ht="14.25" x14ac:dyDescent="0.2">
      <c r="A120" s="2">
        <v>259</v>
      </c>
      <c r="B120" s="2">
        <v>103.7</v>
      </c>
      <c r="C120" s="2" t="s">
        <v>10</v>
      </c>
      <c r="D120" s="2" t="s">
        <v>16</v>
      </c>
      <c r="E120" s="2" t="s">
        <v>15</v>
      </c>
      <c r="G120" s="2" t="s">
        <v>13</v>
      </c>
      <c r="H120" s="4">
        <v>44368</v>
      </c>
      <c r="I120">
        <f t="shared" si="12"/>
        <v>0</v>
      </c>
      <c r="J120">
        <f t="shared" si="13"/>
        <v>0</v>
      </c>
      <c r="K120">
        <f t="shared" si="14"/>
        <v>0</v>
      </c>
      <c r="L120">
        <f t="shared" si="15"/>
        <v>1</v>
      </c>
      <c r="M120">
        <f t="shared" si="16"/>
        <v>0</v>
      </c>
      <c r="N120">
        <f t="shared" si="17"/>
        <v>0</v>
      </c>
      <c r="O120">
        <f t="shared" si="18"/>
        <v>0</v>
      </c>
      <c r="P120">
        <f t="shared" si="19"/>
        <v>0</v>
      </c>
      <c r="Q120">
        <f t="shared" si="20"/>
        <v>0</v>
      </c>
      <c r="R120">
        <f t="shared" si="21"/>
        <v>0</v>
      </c>
      <c r="S120">
        <f t="shared" si="22"/>
        <v>0</v>
      </c>
      <c r="T120" s="8">
        <f>IF(AND(C120=$C$4,E120=$E$4,MONTH(H120)&gt;=7),1,0)</f>
        <v>0</v>
      </c>
      <c r="U120" s="9">
        <f>IF(AND(B120&gt;10000,C120&lt;&gt;$C$128,MONTH(H120)&gt;=7),1,0)</f>
        <v>0</v>
      </c>
      <c r="V120" s="10">
        <f>IF(AND(B120&lt;10000,C120&lt;&gt;$C$128,MONTH(H120)&gt;=7,T120=0),1,0)</f>
        <v>0</v>
      </c>
      <c r="W120" s="8">
        <f>I120*$T120*$B120*0.07</f>
        <v>0</v>
      </c>
      <c r="X120" s="9">
        <f>J120*$U120*$B120*0.05</f>
        <v>0</v>
      </c>
      <c r="Y120" s="10">
        <f>K120*$V120*$B120*0.03</f>
        <v>0</v>
      </c>
      <c r="Z120" s="8">
        <f>J120*$T120*$B120*0.07</f>
        <v>0</v>
      </c>
      <c r="AA120" s="9">
        <f>J120*$U120*$B120*0.05</f>
        <v>0</v>
      </c>
      <c r="AB120" s="10">
        <f>J120*$V120*$B120*0.03</f>
        <v>0</v>
      </c>
      <c r="AC120" s="8">
        <f>K120*$T120*$B120*0.07</f>
        <v>0</v>
      </c>
      <c r="AD120" s="13">
        <f>K120*$U120*$B120*0.05</f>
        <v>0</v>
      </c>
      <c r="AE120" s="10">
        <f>K120*$V120*$B120*0.03</f>
        <v>0</v>
      </c>
      <c r="AF120" s="8">
        <f>L120*$T120*$B120*0.07</f>
        <v>0</v>
      </c>
      <c r="AG120" s="9">
        <f>L120*$U120*$B120*0.05</f>
        <v>0</v>
      </c>
      <c r="AH120" s="10">
        <f>L120*$V120*$B120*0.03</f>
        <v>0</v>
      </c>
      <c r="AI120" s="8">
        <f>M120*$T120*$B120*0.07</f>
        <v>0</v>
      </c>
      <c r="AJ120" s="9">
        <f>M120*$U120*$B120*0.05</f>
        <v>0</v>
      </c>
      <c r="AK120" s="10">
        <f>M120*$V120*$B120*0.03</f>
        <v>0</v>
      </c>
      <c r="AL120" s="8">
        <f>N120*$T120*$B120*0.07</f>
        <v>0</v>
      </c>
      <c r="AM120" s="9">
        <f>N120*$U120*$B120*0.05</f>
        <v>0</v>
      </c>
      <c r="AN120" s="10">
        <f>N120*$V120*$B120*0.03</f>
        <v>0</v>
      </c>
      <c r="AO120" s="8">
        <f>O120*$T120*$B120*0.07</f>
        <v>0</v>
      </c>
      <c r="AP120" s="9">
        <f>O120*$U120*$B120*0.05</f>
        <v>0</v>
      </c>
      <c r="AQ120" s="10">
        <f>O120*$V120*$B120*0.03</f>
        <v>0</v>
      </c>
      <c r="AR120" s="8">
        <f>P120*$T120*$B120*0.07</f>
        <v>0</v>
      </c>
      <c r="AS120" s="9">
        <f>P120*$U120*$B120*0.05</f>
        <v>0</v>
      </c>
      <c r="AT120" s="10">
        <f>P120*$V120*$B120*0.03</f>
        <v>0</v>
      </c>
      <c r="AU120" s="8">
        <f>Q120*$T120*$B120*0.07</f>
        <v>0</v>
      </c>
      <c r="AV120" s="9">
        <f>P120*$U120*$B120*0.05</f>
        <v>0</v>
      </c>
      <c r="AW120" s="10">
        <f>Q120*$V120*$B120*0.03</f>
        <v>0</v>
      </c>
      <c r="AX120" s="8">
        <f>Q120*$T120*$B120*0.07</f>
        <v>0</v>
      </c>
      <c r="AY120" s="9">
        <f>Q120*$U120*$B120*0.05</f>
        <v>0</v>
      </c>
      <c r="AZ120" s="10">
        <f>R120*$V120*$B120*0.03</f>
        <v>0</v>
      </c>
      <c r="BA120" s="8">
        <f>S120*$T120*$B120*0.07</f>
        <v>0</v>
      </c>
      <c r="BB120" s="9">
        <f>S120*$U120*$B120*0.05</f>
        <v>0</v>
      </c>
      <c r="BC120" s="10">
        <f>S120*$V120*$B120*0.03</f>
        <v>0</v>
      </c>
    </row>
    <row r="121" spans="1:55" ht="14.25" x14ac:dyDescent="0.2">
      <c r="A121" s="2">
        <v>264</v>
      </c>
      <c r="B121" s="3">
        <v>6163.7</v>
      </c>
      <c r="C121" s="2" t="s">
        <v>10</v>
      </c>
      <c r="D121" s="2" t="s">
        <v>20</v>
      </c>
      <c r="E121" s="2" t="s">
        <v>15</v>
      </c>
      <c r="G121" s="2" t="s">
        <v>13</v>
      </c>
      <c r="H121" s="4">
        <v>44404</v>
      </c>
      <c r="I121">
        <f t="shared" si="12"/>
        <v>0</v>
      </c>
      <c r="J121">
        <f t="shared" si="13"/>
        <v>0</v>
      </c>
      <c r="K121">
        <f t="shared" si="14"/>
        <v>0</v>
      </c>
      <c r="L121">
        <f t="shared" si="15"/>
        <v>0</v>
      </c>
      <c r="M121">
        <f t="shared" si="16"/>
        <v>0</v>
      </c>
      <c r="N121">
        <f t="shared" si="17"/>
        <v>0</v>
      </c>
      <c r="O121">
        <f t="shared" si="18"/>
        <v>0</v>
      </c>
      <c r="P121">
        <f t="shared" si="19"/>
        <v>0</v>
      </c>
      <c r="Q121">
        <f t="shared" si="20"/>
        <v>1</v>
      </c>
      <c r="R121">
        <f t="shared" si="21"/>
        <v>0</v>
      </c>
      <c r="S121">
        <f t="shared" si="22"/>
        <v>0</v>
      </c>
      <c r="T121" s="8">
        <f>IF(AND(C121=$C$4,E121=$E$4,MONTH(H121)&gt;=7),1,0)</f>
        <v>0</v>
      </c>
      <c r="U121" s="9">
        <f>IF(AND(B121&gt;10000,C121&lt;&gt;$C$128,MONTH(H121)&gt;=7),1,0)</f>
        <v>0</v>
      </c>
      <c r="V121" s="10">
        <f>IF(AND(B121&lt;10000,C121&lt;&gt;$C$128,MONTH(H121)&gt;=7,T121=0),1,0)</f>
        <v>1</v>
      </c>
      <c r="W121" s="8">
        <f>I121*$T121*$B121*0.07</f>
        <v>0</v>
      </c>
      <c r="X121" s="9">
        <f>J121*$U121*$B121*0.05</f>
        <v>0</v>
      </c>
      <c r="Y121" s="10">
        <f>K121*$V121*$B121*0.03</f>
        <v>0</v>
      </c>
      <c r="Z121" s="8">
        <f>J121*$T121*$B121*0.07</f>
        <v>0</v>
      </c>
      <c r="AA121" s="9">
        <f>J121*$U121*$B121*0.05</f>
        <v>0</v>
      </c>
      <c r="AB121" s="10">
        <f>J121*$V121*$B121*0.03</f>
        <v>0</v>
      </c>
      <c r="AC121" s="8">
        <f>K121*$T121*$B121*0.07</f>
        <v>0</v>
      </c>
      <c r="AD121" s="13">
        <f>K121*$U121*$B121*0.05</f>
        <v>0</v>
      </c>
      <c r="AE121" s="10">
        <f>K121*$V121*$B121*0.03</f>
        <v>0</v>
      </c>
      <c r="AF121" s="8">
        <f>L121*$T121*$B121*0.07</f>
        <v>0</v>
      </c>
      <c r="AG121" s="9">
        <f>L121*$U121*$B121*0.05</f>
        <v>0</v>
      </c>
      <c r="AH121" s="10">
        <f>L121*$V121*$B121*0.03</f>
        <v>0</v>
      </c>
      <c r="AI121" s="8">
        <f>M121*$T121*$B121*0.07</f>
        <v>0</v>
      </c>
      <c r="AJ121" s="9">
        <f>M121*$U121*$B121*0.05</f>
        <v>0</v>
      </c>
      <c r="AK121" s="10">
        <f>M121*$V121*$B121*0.03</f>
        <v>0</v>
      </c>
      <c r="AL121" s="8">
        <f>N121*$T121*$B121*0.07</f>
        <v>0</v>
      </c>
      <c r="AM121" s="9">
        <f>N121*$U121*$B121*0.05</f>
        <v>0</v>
      </c>
      <c r="AN121" s="10">
        <f>N121*$V121*$B121*0.03</f>
        <v>0</v>
      </c>
      <c r="AO121" s="8">
        <f>O121*$T121*$B121*0.07</f>
        <v>0</v>
      </c>
      <c r="AP121" s="9">
        <f>O121*$U121*$B121*0.05</f>
        <v>0</v>
      </c>
      <c r="AQ121" s="10">
        <f>O121*$V121*$B121*0.03</f>
        <v>0</v>
      </c>
      <c r="AR121" s="8">
        <f>P121*$T121*$B121*0.07</f>
        <v>0</v>
      </c>
      <c r="AS121" s="9">
        <f>P121*$U121*$B121*0.05</f>
        <v>0</v>
      </c>
      <c r="AT121" s="10">
        <f>P121*$V121*$B121*0.03</f>
        <v>0</v>
      </c>
      <c r="AU121" s="8">
        <f>Q121*$T121*$B121*0.07</f>
        <v>0</v>
      </c>
      <c r="AV121" s="9">
        <f>P121*$U121*$B121*0.05</f>
        <v>0</v>
      </c>
      <c r="AW121" s="10">
        <f>Q121*$V121*$B121*0.03</f>
        <v>184.911</v>
      </c>
      <c r="AX121" s="8">
        <f>Q121*$T121*$B121*0.07</f>
        <v>0</v>
      </c>
      <c r="AY121" s="9">
        <f>Q121*$U121*$B121*0.05</f>
        <v>0</v>
      </c>
      <c r="AZ121" s="10">
        <f>R121*$V121*$B121*0.03</f>
        <v>0</v>
      </c>
      <c r="BA121" s="8">
        <f>S121*$T121*$B121*0.07</f>
        <v>0</v>
      </c>
      <c r="BB121" s="9">
        <f>S121*$U121*$B121*0.05</f>
        <v>0</v>
      </c>
      <c r="BC121" s="10">
        <f>S121*$V121*$B121*0.03</f>
        <v>0</v>
      </c>
    </row>
    <row r="122" spans="1:55" ht="14.25" x14ac:dyDescent="0.2">
      <c r="A122" s="2">
        <v>266</v>
      </c>
      <c r="B122" s="3">
        <v>3363.7</v>
      </c>
      <c r="C122" s="2" t="s">
        <v>10</v>
      </c>
      <c r="D122" s="2" t="s">
        <v>11</v>
      </c>
      <c r="E122" s="2" t="s">
        <v>15</v>
      </c>
      <c r="G122" s="2" t="s">
        <v>13</v>
      </c>
      <c r="H122" s="4">
        <v>44370</v>
      </c>
      <c r="I122">
        <f t="shared" si="12"/>
        <v>0</v>
      </c>
      <c r="J122">
        <f t="shared" si="13"/>
        <v>0</v>
      </c>
      <c r="K122">
        <f t="shared" si="14"/>
        <v>0</v>
      </c>
      <c r="L122">
        <f t="shared" si="15"/>
        <v>0</v>
      </c>
      <c r="M122">
        <f t="shared" si="16"/>
        <v>0</v>
      </c>
      <c r="N122">
        <f t="shared" si="17"/>
        <v>1</v>
      </c>
      <c r="O122">
        <f t="shared" si="18"/>
        <v>0</v>
      </c>
      <c r="P122">
        <f t="shared" si="19"/>
        <v>0</v>
      </c>
      <c r="Q122">
        <f t="shared" si="20"/>
        <v>0</v>
      </c>
      <c r="R122">
        <f t="shared" si="21"/>
        <v>0</v>
      </c>
      <c r="S122">
        <f t="shared" si="22"/>
        <v>0</v>
      </c>
      <c r="T122" s="8">
        <f>IF(AND(C122=$C$4,E122=$E$4,MONTH(H122)&gt;=7),1,0)</f>
        <v>0</v>
      </c>
      <c r="U122" s="9">
        <f>IF(AND(B122&gt;10000,C122&lt;&gt;$C$128,MONTH(H122)&gt;=7),1,0)</f>
        <v>0</v>
      </c>
      <c r="V122" s="10">
        <f>IF(AND(B122&lt;10000,C122&lt;&gt;$C$128,MONTH(H122)&gt;=7,T122=0),1,0)</f>
        <v>0</v>
      </c>
      <c r="W122" s="8">
        <f>I122*$T122*$B122*0.07</f>
        <v>0</v>
      </c>
      <c r="X122" s="9">
        <f>J122*$U122*$B122*0.05</f>
        <v>0</v>
      </c>
      <c r="Y122" s="10">
        <f>K122*$V122*$B122*0.03</f>
        <v>0</v>
      </c>
      <c r="Z122" s="8">
        <f>J122*$T122*$B122*0.07</f>
        <v>0</v>
      </c>
      <c r="AA122" s="9">
        <f>J122*$U122*$B122*0.05</f>
        <v>0</v>
      </c>
      <c r="AB122" s="10">
        <f>J122*$V122*$B122*0.03</f>
        <v>0</v>
      </c>
      <c r="AC122" s="8">
        <f>K122*$T122*$B122*0.07</f>
        <v>0</v>
      </c>
      <c r="AD122" s="13">
        <f>K122*$U122*$B122*0.05</f>
        <v>0</v>
      </c>
      <c r="AE122" s="10">
        <f>K122*$V122*$B122*0.03</f>
        <v>0</v>
      </c>
      <c r="AF122" s="8">
        <f>L122*$T122*$B122*0.07</f>
        <v>0</v>
      </c>
      <c r="AG122" s="9">
        <f>L122*$U122*$B122*0.05</f>
        <v>0</v>
      </c>
      <c r="AH122" s="10">
        <f>L122*$V122*$B122*0.03</f>
        <v>0</v>
      </c>
      <c r="AI122" s="8">
        <f>M122*$T122*$B122*0.07</f>
        <v>0</v>
      </c>
      <c r="AJ122" s="9">
        <f>M122*$U122*$B122*0.05</f>
        <v>0</v>
      </c>
      <c r="AK122" s="10">
        <f>M122*$V122*$B122*0.03</f>
        <v>0</v>
      </c>
      <c r="AL122" s="8">
        <f>N122*$T122*$B122*0.07</f>
        <v>0</v>
      </c>
      <c r="AM122" s="9">
        <f>N122*$U122*$B122*0.05</f>
        <v>0</v>
      </c>
      <c r="AN122" s="10">
        <f>N122*$V122*$B122*0.03</f>
        <v>0</v>
      </c>
      <c r="AO122" s="8">
        <f>O122*$T122*$B122*0.07</f>
        <v>0</v>
      </c>
      <c r="AP122" s="9">
        <f>O122*$U122*$B122*0.05</f>
        <v>0</v>
      </c>
      <c r="AQ122" s="10">
        <f>O122*$V122*$B122*0.03</f>
        <v>0</v>
      </c>
      <c r="AR122" s="8">
        <f>P122*$T122*$B122*0.07</f>
        <v>0</v>
      </c>
      <c r="AS122" s="9">
        <f>P122*$U122*$B122*0.05</f>
        <v>0</v>
      </c>
      <c r="AT122" s="10">
        <f>P122*$V122*$B122*0.03</f>
        <v>0</v>
      </c>
      <c r="AU122" s="8">
        <f>Q122*$T122*$B122*0.07</f>
        <v>0</v>
      </c>
      <c r="AV122" s="9">
        <f>P122*$U122*$B122*0.05</f>
        <v>0</v>
      </c>
      <c r="AW122" s="10">
        <f>Q122*$V122*$B122*0.03</f>
        <v>0</v>
      </c>
      <c r="AX122" s="8">
        <f>Q122*$T122*$B122*0.07</f>
        <v>0</v>
      </c>
      <c r="AY122" s="9">
        <f>Q122*$U122*$B122*0.05</f>
        <v>0</v>
      </c>
      <c r="AZ122" s="10">
        <f>R122*$V122*$B122*0.03</f>
        <v>0</v>
      </c>
      <c r="BA122" s="8">
        <f>S122*$T122*$B122*0.07</f>
        <v>0</v>
      </c>
      <c r="BB122" s="9">
        <f>S122*$U122*$B122*0.05</f>
        <v>0</v>
      </c>
      <c r="BC122" s="10">
        <f>S122*$V122*$B122*0.03</f>
        <v>0</v>
      </c>
    </row>
    <row r="123" spans="1:55" ht="14.25" x14ac:dyDescent="0.2">
      <c r="A123" s="2">
        <v>270</v>
      </c>
      <c r="B123" s="3">
        <v>5288.7</v>
      </c>
      <c r="C123" s="2" t="s">
        <v>10</v>
      </c>
      <c r="D123" s="2" t="s">
        <v>21</v>
      </c>
      <c r="E123" s="2" t="s">
        <v>15</v>
      </c>
      <c r="G123" s="2" t="s">
        <v>13</v>
      </c>
      <c r="H123" s="4">
        <v>44354</v>
      </c>
      <c r="I123">
        <f t="shared" si="12"/>
        <v>0</v>
      </c>
      <c r="J123">
        <f t="shared" si="13"/>
        <v>1</v>
      </c>
      <c r="K123">
        <f t="shared" si="14"/>
        <v>0</v>
      </c>
      <c r="L123">
        <f t="shared" si="15"/>
        <v>0</v>
      </c>
      <c r="M123">
        <f t="shared" si="16"/>
        <v>0</v>
      </c>
      <c r="N123">
        <f t="shared" si="17"/>
        <v>0</v>
      </c>
      <c r="O123">
        <f t="shared" si="18"/>
        <v>0</v>
      </c>
      <c r="P123">
        <f t="shared" si="19"/>
        <v>0</v>
      </c>
      <c r="Q123">
        <f t="shared" si="20"/>
        <v>0</v>
      </c>
      <c r="R123">
        <f t="shared" si="21"/>
        <v>0</v>
      </c>
      <c r="S123">
        <f t="shared" si="22"/>
        <v>0</v>
      </c>
      <c r="T123" s="8">
        <f>IF(AND(C123=$C$4,E123=$E$4,MONTH(H123)&gt;=7),1,0)</f>
        <v>0</v>
      </c>
      <c r="U123" s="9">
        <f>IF(AND(B123&gt;10000,C123&lt;&gt;$C$128,MONTH(H123)&gt;=7),1,0)</f>
        <v>0</v>
      </c>
      <c r="V123" s="10">
        <f>IF(AND(B123&lt;10000,C123&lt;&gt;$C$128,MONTH(H123)&gt;=7,T123=0),1,0)</f>
        <v>0</v>
      </c>
      <c r="W123" s="8">
        <f>I123*$T123*$B123*0.07</f>
        <v>0</v>
      </c>
      <c r="X123" s="9">
        <f>J123*$U123*$B123*0.05</f>
        <v>0</v>
      </c>
      <c r="Y123" s="10">
        <f>K123*$V123*$B123*0.03</f>
        <v>0</v>
      </c>
      <c r="Z123" s="8">
        <f>J123*$T123*$B123*0.07</f>
        <v>0</v>
      </c>
      <c r="AA123" s="9">
        <f>J123*$U123*$B123*0.05</f>
        <v>0</v>
      </c>
      <c r="AB123" s="10">
        <f>J123*$V123*$B123*0.03</f>
        <v>0</v>
      </c>
      <c r="AC123" s="8">
        <f>K123*$T123*$B123*0.07</f>
        <v>0</v>
      </c>
      <c r="AD123" s="13">
        <f>K123*$U123*$B123*0.05</f>
        <v>0</v>
      </c>
      <c r="AE123" s="10">
        <f>K123*$V123*$B123*0.03</f>
        <v>0</v>
      </c>
      <c r="AF123" s="8">
        <f>L123*$T123*$B123*0.07</f>
        <v>0</v>
      </c>
      <c r="AG123" s="9">
        <f>L123*$U123*$B123*0.05</f>
        <v>0</v>
      </c>
      <c r="AH123" s="10">
        <f>L123*$V123*$B123*0.03</f>
        <v>0</v>
      </c>
      <c r="AI123" s="8">
        <f>M123*$T123*$B123*0.07</f>
        <v>0</v>
      </c>
      <c r="AJ123" s="9">
        <f>M123*$U123*$B123*0.05</f>
        <v>0</v>
      </c>
      <c r="AK123" s="10">
        <f>M123*$V123*$B123*0.03</f>
        <v>0</v>
      </c>
      <c r="AL123" s="8">
        <f>N123*$T123*$B123*0.07</f>
        <v>0</v>
      </c>
      <c r="AM123" s="9">
        <f>N123*$U123*$B123*0.05</f>
        <v>0</v>
      </c>
      <c r="AN123" s="10">
        <f>N123*$V123*$B123*0.03</f>
        <v>0</v>
      </c>
      <c r="AO123" s="8">
        <f>O123*$T123*$B123*0.07</f>
        <v>0</v>
      </c>
      <c r="AP123" s="9">
        <f>O123*$U123*$B123*0.05</f>
        <v>0</v>
      </c>
      <c r="AQ123" s="10">
        <f>O123*$V123*$B123*0.03</f>
        <v>0</v>
      </c>
      <c r="AR123" s="8">
        <f>P123*$T123*$B123*0.07</f>
        <v>0</v>
      </c>
      <c r="AS123" s="9">
        <f>P123*$U123*$B123*0.05</f>
        <v>0</v>
      </c>
      <c r="AT123" s="10">
        <f>P123*$V123*$B123*0.03</f>
        <v>0</v>
      </c>
      <c r="AU123" s="8">
        <f>Q123*$T123*$B123*0.07</f>
        <v>0</v>
      </c>
      <c r="AV123" s="9">
        <f>P123*$U123*$B123*0.05</f>
        <v>0</v>
      </c>
      <c r="AW123" s="10">
        <f>Q123*$V123*$B123*0.03</f>
        <v>0</v>
      </c>
      <c r="AX123" s="8">
        <f>Q123*$T123*$B123*0.07</f>
        <v>0</v>
      </c>
      <c r="AY123" s="9">
        <f>Q123*$U123*$B123*0.05</f>
        <v>0</v>
      </c>
      <c r="AZ123" s="10">
        <f>R123*$V123*$B123*0.03</f>
        <v>0</v>
      </c>
      <c r="BA123" s="8">
        <f>S123*$T123*$B123*0.07</f>
        <v>0</v>
      </c>
      <c r="BB123" s="9">
        <f>S123*$U123*$B123*0.05</f>
        <v>0</v>
      </c>
      <c r="BC123" s="10">
        <f>S123*$V123*$B123*0.03</f>
        <v>0</v>
      </c>
    </row>
    <row r="124" spans="1:55" ht="14.25" x14ac:dyDescent="0.2">
      <c r="A124" s="2">
        <v>273</v>
      </c>
      <c r="B124" s="3">
        <v>10133.700000000001</v>
      </c>
      <c r="C124" s="2" t="s">
        <v>10</v>
      </c>
      <c r="D124" s="2" t="s">
        <v>11</v>
      </c>
      <c r="E124" s="2" t="s">
        <v>15</v>
      </c>
      <c r="G124" s="2" t="s">
        <v>13</v>
      </c>
      <c r="H124" s="4">
        <v>44348</v>
      </c>
      <c r="I124">
        <f t="shared" si="12"/>
        <v>0</v>
      </c>
      <c r="J124">
        <f t="shared" si="13"/>
        <v>0</v>
      </c>
      <c r="K124">
        <f t="shared" si="14"/>
        <v>0</v>
      </c>
      <c r="L124">
        <f t="shared" si="15"/>
        <v>0</v>
      </c>
      <c r="M124">
        <f t="shared" si="16"/>
        <v>0</v>
      </c>
      <c r="N124">
        <f t="shared" si="17"/>
        <v>1</v>
      </c>
      <c r="O124">
        <f t="shared" si="18"/>
        <v>0</v>
      </c>
      <c r="P124">
        <f t="shared" si="19"/>
        <v>0</v>
      </c>
      <c r="Q124">
        <f t="shared" si="20"/>
        <v>0</v>
      </c>
      <c r="R124">
        <f t="shared" si="21"/>
        <v>0</v>
      </c>
      <c r="S124">
        <f t="shared" si="22"/>
        <v>0</v>
      </c>
      <c r="T124" s="8">
        <f>IF(AND(C124=$C$4,E124=$E$4,MONTH(H124)&gt;=7),1,0)</f>
        <v>0</v>
      </c>
      <c r="U124" s="9">
        <f>IF(AND(B124&gt;10000,C124&lt;&gt;$C$128,MONTH(H124)&gt;=7),1,0)</f>
        <v>0</v>
      </c>
      <c r="V124" s="10">
        <f>IF(AND(B124&lt;10000,C124&lt;&gt;$C$128,MONTH(H124)&gt;=7,T124=0),1,0)</f>
        <v>0</v>
      </c>
      <c r="W124" s="8">
        <f>I124*$T124*$B124*0.07</f>
        <v>0</v>
      </c>
      <c r="X124" s="9">
        <f>J124*$U124*$B124*0.05</f>
        <v>0</v>
      </c>
      <c r="Y124" s="10">
        <f>K124*$V124*$B124*0.03</f>
        <v>0</v>
      </c>
      <c r="Z124" s="8">
        <f>J124*$T124*$B124*0.07</f>
        <v>0</v>
      </c>
      <c r="AA124" s="9">
        <f>J124*$U124*$B124*0.05</f>
        <v>0</v>
      </c>
      <c r="AB124" s="10">
        <f>J124*$V124*$B124*0.03</f>
        <v>0</v>
      </c>
      <c r="AC124" s="8">
        <f>K124*$T124*$B124*0.07</f>
        <v>0</v>
      </c>
      <c r="AD124" s="13">
        <f>K124*$U124*$B124*0.05</f>
        <v>0</v>
      </c>
      <c r="AE124" s="10">
        <f>K124*$V124*$B124*0.03</f>
        <v>0</v>
      </c>
      <c r="AF124" s="8">
        <f>L124*$T124*$B124*0.07</f>
        <v>0</v>
      </c>
      <c r="AG124" s="9">
        <f>L124*$U124*$B124*0.05</f>
        <v>0</v>
      </c>
      <c r="AH124" s="10">
        <f>L124*$V124*$B124*0.03</f>
        <v>0</v>
      </c>
      <c r="AI124" s="8">
        <f>M124*$T124*$B124*0.07</f>
        <v>0</v>
      </c>
      <c r="AJ124" s="9">
        <f>M124*$U124*$B124*0.05</f>
        <v>0</v>
      </c>
      <c r="AK124" s="10">
        <f>M124*$V124*$B124*0.03</f>
        <v>0</v>
      </c>
      <c r="AL124" s="8">
        <f>N124*$T124*$B124*0.07</f>
        <v>0</v>
      </c>
      <c r="AM124" s="9">
        <f>N124*$U124*$B124*0.05</f>
        <v>0</v>
      </c>
      <c r="AN124" s="10">
        <f>N124*$V124*$B124*0.03</f>
        <v>0</v>
      </c>
      <c r="AO124" s="8">
        <f>O124*$T124*$B124*0.07</f>
        <v>0</v>
      </c>
      <c r="AP124" s="9">
        <f>O124*$U124*$B124*0.05</f>
        <v>0</v>
      </c>
      <c r="AQ124" s="10">
        <f>O124*$V124*$B124*0.03</f>
        <v>0</v>
      </c>
      <c r="AR124" s="8">
        <f>P124*$T124*$B124*0.07</f>
        <v>0</v>
      </c>
      <c r="AS124" s="9">
        <f>P124*$U124*$B124*0.05</f>
        <v>0</v>
      </c>
      <c r="AT124" s="10">
        <f>P124*$V124*$B124*0.03</f>
        <v>0</v>
      </c>
      <c r="AU124" s="8">
        <f>Q124*$T124*$B124*0.07</f>
        <v>0</v>
      </c>
      <c r="AV124" s="9">
        <f>P124*$U124*$B124*0.05</f>
        <v>0</v>
      </c>
      <c r="AW124" s="10">
        <f>Q124*$V124*$B124*0.03</f>
        <v>0</v>
      </c>
      <c r="AX124" s="8">
        <f>Q124*$T124*$B124*0.07</f>
        <v>0</v>
      </c>
      <c r="AY124" s="9">
        <f>Q124*$U124*$B124*0.05</f>
        <v>0</v>
      </c>
      <c r="AZ124" s="10">
        <f>R124*$V124*$B124*0.03</f>
        <v>0</v>
      </c>
      <c r="BA124" s="8">
        <f>S124*$T124*$B124*0.07</f>
        <v>0</v>
      </c>
      <c r="BB124" s="9">
        <f>S124*$U124*$B124*0.05</f>
        <v>0</v>
      </c>
      <c r="BC124" s="10">
        <f>S124*$V124*$B124*0.03</f>
        <v>0</v>
      </c>
    </row>
    <row r="125" spans="1:55" ht="14.25" x14ac:dyDescent="0.2">
      <c r="A125" s="2">
        <v>274</v>
      </c>
      <c r="B125" s="3">
        <v>26033.7</v>
      </c>
      <c r="C125" s="2" t="s">
        <v>10</v>
      </c>
      <c r="D125" s="2" t="s">
        <v>11</v>
      </c>
      <c r="E125" s="2" t="s">
        <v>15</v>
      </c>
      <c r="G125" s="2" t="s">
        <v>13</v>
      </c>
      <c r="H125" s="4">
        <v>44369</v>
      </c>
      <c r="I125">
        <f t="shared" si="12"/>
        <v>0</v>
      </c>
      <c r="J125">
        <f t="shared" si="13"/>
        <v>0</v>
      </c>
      <c r="K125">
        <f t="shared" si="14"/>
        <v>0</v>
      </c>
      <c r="L125">
        <f t="shared" si="15"/>
        <v>0</v>
      </c>
      <c r="M125">
        <f t="shared" si="16"/>
        <v>0</v>
      </c>
      <c r="N125">
        <f t="shared" si="17"/>
        <v>1</v>
      </c>
      <c r="O125">
        <f t="shared" si="18"/>
        <v>0</v>
      </c>
      <c r="P125">
        <f t="shared" si="19"/>
        <v>0</v>
      </c>
      <c r="Q125">
        <f t="shared" si="20"/>
        <v>0</v>
      </c>
      <c r="R125">
        <f t="shared" si="21"/>
        <v>0</v>
      </c>
      <c r="S125">
        <f t="shared" si="22"/>
        <v>0</v>
      </c>
      <c r="T125" s="8">
        <f>IF(AND(C125=$C$4,E125=$E$4,MONTH(H125)&gt;=7),1,0)</f>
        <v>0</v>
      </c>
      <c r="U125" s="9">
        <f>IF(AND(B125&gt;10000,C125&lt;&gt;$C$128,MONTH(H125)&gt;=7),1,0)</f>
        <v>0</v>
      </c>
      <c r="V125" s="10">
        <f>IF(AND(B125&lt;10000,C125&lt;&gt;$C$128,MONTH(H125)&gt;=7,T125=0),1,0)</f>
        <v>0</v>
      </c>
      <c r="W125" s="8">
        <f>I125*$T125*$B125*0.07</f>
        <v>0</v>
      </c>
      <c r="X125" s="9">
        <f>J125*$U125*$B125*0.05</f>
        <v>0</v>
      </c>
      <c r="Y125" s="10">
        <f>K125*$V125*$B125*0.03</f>
        <v>0</v>
      </c>
      <c r="Z125" s="8">
        <f>J125*$T125*$B125*0.07</f>
        <v>0</v>
      </c>
      <c r="AA125" s="9">
        <f>J125*$U125*$B125*0.05</f>
        <v>0</v>
      </c>
      <c r="AB125" s="10">
        <f>J125*$V125*$B125*0.03</f>
        <v>0</v>
      </c>
      <c r="AC125" s="8">
        <f>K125*$T125*$B125*0.07</f>
        <v>0</v>
      </c>
      <c r="AD125" s="13">
        <f>K125*$U125*$B125*0.05</f>
        <v>0</v>
      </c>
      <c r="AE125" s="10">
        <f>K125*$V125*$B125*0.03</f>
        <v>0</v>
      </c>
      <c r="AF125" s="8">
        <f>L125*$T125*$B125*0.07</f>
        <v>0</v>
      </c>
      <c r="AG125" s="9">
        <f>L125*$U125*$B125*0.05</f>
        <v>0</v>
      </c>
      <c r="AH125" s="10">
        <f>L125*$V125*$B125*0.03</f>
        <v>0</v>
      </c>
      <c r="AI125" s="8">
        <f>M125*$T125*$B125*0.07</f>
        <v>0</v>
      </c>
      <c r="AJ125" s="9">
        <f>M125*$U125*$B125*0.05</f>
        <v>0</v>
      </c>
      <c r="AK125" s="10">
        <f>M125*$V125*$B125*0.03</f>
        <v>0</v>
      </c>
      <c r="AL125" s="8">
        <f>N125*$T125*$B125*0.07</f>
        <v>0</v>
      </c>
      <c r="AM125" s="9">
        <f>N125*$U125*$B125*0.05</f>
        <v>0</v>
      </c>
      <c r="AN125" s="10">
        <f>N125*$V125*$B125*0.03</f>
        <v>0</v>
      </c>
      <c r="AO125" s="8">
        <f>O125*$T125*$B125*0.07</f>
        <v>0</v>
      </c>
      <c r="AP125" s="9">
        <f>O125*$U125*$B125*0.05</f>
        <v>0</v>
      </c>
      <c r="AQ125" s="10">
        <f>O125*$V125*$B125*0.03</f>
        <v>0</v>
      </c>
      <c r="AR125" s="8">
        <f>P125*$T125*$B125*0.07</f>
        <v>0</v>
      </c>
      <c r="AS125" s="9">
        <f>P125*$U125*$B125*0.05</f>
        <v>0</v>
      </c>
      <c r="AT125" s="10">
        <f>P125*$V125*$B125*0.03</f>
        <v>0</v>
      </c>
      <c r="AU125" s="8">
        <f>Q125*$T125*$B125*0.07</f>
        <v>0</v>
      </c>
      <c r="AV125" s="9">
        <f>P125*$U125*$B125*0.05</f>
        <v>0</v>
      </c>
      <c r="AW125" s="10">
        <f>Q125*$V125*$B125*0.03</f>
        <v>0</v>
      </c>
      <c r="AX125" s="8">
        <f>Q125*$T125*$B125*0.07</f>
        <v>0</v>
      </c>
      <c r="AY125" s="9">
        <f>Q125*$U125*$B125*0.05</f>
        <v>0</v>
      </c>
      <c r="AZ125" s="10">
        <f>R125*$V125*$B125*0.03</f>
        <v>0</v>
      </c>
      <c r="BA125" s="8">
        <f>S125*$T125*$B125*0.07</f>
        <v>0</v>
      </c>
      <c r="BB125" s="9">
        <f>S125*$U125*$B125*0.05</f>
        <v>0</v>
      </c>
      <c r="BC125" s="10">
        <f>S125*$V125*$B125*0.03</f>
        <v>0</v>
      </c>
    </row>
    <row r="126" spans="1:55" ht="14.25" x14ac:dyDescent="0.2">
      <c r="A126" s="2">
        <v>277</v>
      </c>
      <c r="B126" s="3">
        <v>4623.7</v>
      </c>
      <c r="C126" s="2" t="s">
        <v>10</v>
      </c>
      <c r="D126" s="2" t="s">
        <v>18</v>
      </c>
      <c r="E126" s="2" t="s">
        <v>15</v>
      </c>
      <c r="G126" s="2" t="s">
        <v>13</v>
      </c>
      <c r="H126" s="4">
        <v>44391</v>
      </c>
      <c r="I126">
        <f t="shared" si="12"/>
        <v>0</v>
      </c>
      <c r="J126">
        <f t="shared" si="13"/>
        <v>0</v>
      </c>
      <c r="K126">
        <f t="shared" si="14"/>
        <v>0</v>
      </c>
      <c r="L126">
        <f t="shared" si="15"/>
        <v>0</v>
      </c>
      <c r="M126">
        <f t="shared" si="16"/>
        <v>0</v>
      </c>
      <c r="N126">
        <f t="shared" si="17"/>
        <v>0</v>
      </c>
      <c r="O126">
        <f t="shared" si="18"/>
        <v>0</v>
      </c>
      <c r="P126">
        <f t="shared" si="19"/>
        <v>0</v>
      </c>
      <c r="Q126">
        <f t="shared" si="20"/>
        <v>0</v>
      </c>
      <c r="R126">
        <f t="shared" si="21"/>
        <v>0</v>
      </c>
      <c r="S126">
        <f t="shared" si="22"/>
        <v>1</v>
      </c>
      <c r="T126" s="8">
        <f>IF(AND(C126=$C$4,E126=$E$4,MONTH(H126)&gt;=7),1,0)</f>
        <v>0</v>
      </c>
      <c r="U126" s="9">
        <f>IF(AND(B126&gt;10000,C126&lt;&gt;$C$128,MONTH(H126)&gt;=7),1,0)</f>
        <v>0</v>
      </c>
      <c r="V126" s="10">
        <f>IF(AND(B126&lt;10000,C126&lt;&gt;$C$128,MONTH(H126)&gt;=7,T126=0),1,0)</f>
        <v>1</v>
      </c>
      <c r="W126" s="8">
        <f>I126*$T126*$B126*0.07</f>
        <v>0</v>
      </c>
      <c r="X126" s="9">
        <f>J126*$U126*$B126*0.05</f>
        <v>0</v>
      </c>
      <c r="Y126" s="10">
        <f>K126*$V126*$B126*0.03</f>
        <v>0</v>
      </c>
      <c r="Z126" s="8">
        <f>J126*$T126*$B126*0.07</f>
        <v>0</v>
      </c>
      <c r="AA126" s="9">
        <f>J126*$U126*$B126*0.05</f>
        <v>0</v>
      </c>
      <c r="AB126" s="10">
        <f>J126*$V126*$B126*0.03</f>
        <v>0</v>
      </c>
      <c r="AC126" s="8">
        <f>K126*$T126*$B126*0.07</f>
        <v>0</v>
      </c>
      <c r="AD126" s="13">
        <f>K126*$U126*$B126*0.05</f>
        <v>0</v>
      </c>
      <c r="AE126" s="10">
        <f>K126*$V126*$B126*0.03</f>
        <v>0</v>
      </c>
      <c r="AF126" s="8">
        <f>L126*$T126*$B126*0.07</f>
        <v>0</v>
      </c>
      <c r="AG126" s="9">
        <f>L126*$U126*$B126*0.05</f>
        <v>0</v>
      </c>
      <c r="AH126" s="10">
        <f>L126*$V126*$B126*0.03</f>
        <v>0</v>
      </c>
      <c r="AI126" s="8">
        <f>M126*$T126*$B126*0.07</f>
        <v>0</v>
      </c>
      <c r="AJ126" s="9">
        <f>M126*$U126*$B126*0.05</f>
        <v>0</v>
      </c>
      <c r="AK126" s="10">
        <f>M126*$V126*$B126*0.03</f>
        <v>0</v>
      </c>
      <c r="AL126" s="8">
        <f>N126*$T126*$B126*0.07</f>
        <v>0</v>
      </c>
      <c r="AM126" s="9">
        <f>N126*$U126*$B126*0.05</f>
        <v>0</v>
      </c>
      <c r="AN126" s="10">
        <f>N126*$V126*$B126*0.03</f>
        <v>0</v>
      </c>
      <c r="AO126" s="8">
        <f>O126*$T126*$B126*0.07</f>
        <v>0</v>
      </c>
      <c r="AP126" s="9">
        <f>O126*$U126*$B126*0.05</f>
        <v>0</v>
      </c>
      <c r="AQ126" s="10">
        <f>O126*$V126*$B126*0.03</f>
        <v>0</v>
      </c>
      <c r="AR126" s="8">
        <f>P126*$T126*$B126*0.07</f>
        <v>0</v>
      </c>
      <c r="AS126" s="9">
        <f>P126*$U126*$B126*0.05</f>
        <v>0</v>
      </c>
      <c r="AT126" s="10">
        <f>P126*$V126*$B126*0.03</f>
        <v>0</v>
      </c>
      <c r="AU126" s="8">
        <f>Q126*$T126*$B126*0.07</f>
        <v>0</v>
      </c>
      <c r="AV126" s="9">
        <f>P126*$U126*$B126*0.05</f>
        <v>0</v>
      </c>
      <c r="AW126" s="10">
        <f>Q126*$V126*$B126*0.03</f>
        <v>0</v>
      </c>
      <c r="AX126" s="8">
        <f>Q126*$T126*$B126*0.07</f>
        <v>0</v>
      </c>
      <c r="AY126" s="9">
        <f>Q126*$U126*$B126*0.05</f>
        <v>0</v>
      </c>
      <c r="AZ126" s="10">
        <f>R126*$V126*$B126*0.03</f>
        <v>0</v>
      </c>
      <c r="BA126" s="8">
        <f>S126*$T126*$B126*0.07</f>
        <v>0</v>
      </c>
      <c r="BB126" s="9">
        <f>S126*$U126*$B126*0.05</f>
        <v>0</v>
      </c>
      <c r="BC126" s="10">
        <f>S126*$V126*$B126*0.03</f>
        <v>138.71099999999998</v>
      </c>
    </row>
    <row r="127" spans="1:55" ht="14.25" x14ac:dyDescent="0.2">
      <c r="A127" s="2">
        <v>281</v>
      </c>
      <c r="B127" s="3">
        <v>4488.7</v>
      </c>
      <c r="C127" s="2" t="s">
        <v>10</v>
      </c>
      <c r="D127" s="2" t="s">
        <v>19</v>
      </c>
      <c r="E127" s="2" t="s">
        <v>12</v>
      </c>
      <c r="G127" s="2" t="s">
        <v>13</v>
      </c>
      <c r="H127" s="4">
        <v>44393</v>
      </c>
      <c r="I127">
        <f t="shared" si="12"/>
        <v>0</v>
      </c>
      <c r="J127">
        <f t="shared" si="13"/>
        <v>0</v>
      </c>
      <c r="K127">
        <f t="shared" si="14"/>
        <v>0</v>
      </c>
      <c r="L127">
        <f t="shared" si="15"/>
        <v>0</v>
      </c>
      <c r="M127">
        <f t="shared" si="16"/>
        <v>0</v>
      </c>
      <c r="N127">
        <f t="shared" si="17"/>
        <v>0</v>
      </c>
      <c r="O127">
        <f t="shared" si="18"/>
        <v>0</v>
      </c>
      <c r="P127">
        <f t="shared" si="19"/>
        <v>1</v>
      </c>
      <c r="Q127">
        <f t="shared" si="20"/>
        <v>0</v>
      </c>
      <c r="R127">
        <f t="shared" si="21"/>
        <v>0</v>
      </c>
      <c r="S127">
        <f t="shared" si="22"/>
        <v>0</v>
      </c>
      <c r="T127" s="8">
        <f>IF(AND(C127=$C$4,E127=$E$4,MONTH(H127)&gt;=7),1,0)</f>
        <v>1</v>
      </c>
      <c r="U127" s="9">
        <f>IF(AND(B127&gt;10000,C127&lt;&gt;$C$128,MONTH(H127)&gt;=7),1,0)</f>
        <v>0</v>
      </c>
      <c r="V127" s="10">
        <f>IF(AND(B127&lt;10000,C127&lt;&gt;$C$128,MONTH(H127)&gt;=7,T127=0),1,0)</f>
        <v>0</v>
      </c>
      <c r="W127" s="8">
        <f>I127*$T127*$B127*0.07</f>
        <v>0</v>
      </c>
      <c r="X127" s="9">
        <f>J127*$U127*$B127*0.05</f>
        <v>0</v>
      </c>
      <c r="Y127" s="10">
        <f>K127*$V127*$B127*0.03</f>
        <v>0</v>
      </c>
      <c r="Z127" s="8">
        <f>J127*$T127*$B127*0.07</f>
        <v>0</v>
      </c>
      <c r="AA127" s="9">
        <f>J127*$U127*$B127*0.05</f>
        <v>0</v>
      </c>
      <c r="AB127" s="10">
        <f>J127*$V127*$B127*0.03</f>
        <v>0</v>
      </c>
      <c r="AC127" s="8">
        <f>K127*$T127*$B127*0.07</f>
        <v>0</v>
      </c>
      <c r="AD127" s="13">
        <f>K127*$U127*$B127*0.05</f>
        <v>0</v>
      </c>
      <c r="AE127" s="10">
        <f>K127*$V127*$B127*0.03</f>
        <v>0</v>
      </c>
      <c r="AF127" s="8">
        <f>L127*$T127*$B127*0.07</f>
        <v>0</v>
      </c>
      <c r="AG127" s="9">
        <f>L127*$U127*$B127*0.05</f>
        <v>0</v>
      </c>
      <c r="AH127" s="10">
        <f>L127*$V127*$B127*0.03</f>
        <v>0</v>
      </c>
      <c r="AI127" s="8">
        <f>M127*$T127*$B127*0.07</f>
        <v>0</v>
      </c>
      <c r="AJ127" s="9">
        <f>M127*$U127*$B127*0.05</f>
        <v>0</v>
      </c>
      <c r="AK127" s="10">
        <f>M127*$V127*$B127*0.03</f>
        <v>0</v>
      </c>
      <c r="AL127" s="8">
        <f>N127*$T127*$B127*0.07</f>
        <v>0</v>
      </c>
      <c r="AM127" s="9">
        <f>N127*$U127*$B127*0.05</f>
        <v>0</v>
      </c>
      <c r="AN127" s="10">
        <f>N127*$V127*$B127*0.03</f>
        <v>0</v>
      </c>
      <c r="AO127" s="8">
        <f>O127*$T127*$B127*0.07</f>
        <v>0</v>
      </c>
      <c r="AP127" s="9">
        <f>O127*$U127*$B127*0.05</f>
        <v>0</v>
      </c>
      <c r="AQ127" s="10">
        <f>O127*$V127*$B127*0.03</f>
        <v>0</v>
      </c>
      <c r="AR127" s="8">
        <f>P127*$T127*$B127*0.07</f>
        <v>314.209</v>
      </c>
      <c r="AS127" s="9">
        <f>P127*$U127*$B127*0.05</f>
        <v>0</v>
      </c>
      <c r="AT127" s="10">
        <f>P127*$V127*$B127*0.03</f>
        <v>0</v>
      </c>
      <c r="AU127" s="8">
        <f>Q127*$T127*$B127*0.07</f>
        <v>0</v>
      </c>
      <c r="AV127" s="9">
        <f>P127*$U127*$B127*0.05</f>
        <v>0</v>
      </c>
      <c r="AW127" s="10">
        <f>Q127*$V127*$B127*0.03</f>
        <v>0</v>
      </c>
      <c r="AX127" s="8">
        <f>Q127*$T127*$B127*0.07</f>
        <v>0</v>
      </c>
      <c r="AY127" s="9">
        <f>Q127*$U127*$B127*0.05</f>
        <v>0</v>
      </c>
      <c r="AZ127" s="10">
        <f>R127*$V127*$B127*0.03</f>
        <v>0</v>
      </c>
      <c r="BA127" s="8">
        <f>S127*$T127*$B127*0.07</f>
        <v>0</v>
      </c>
      <c r="BB127" s="9">
        <f>S127*$U127*$B127*0.05</f>
        <v>0</v>
      </c>
      <c r="BC127" s="10">
        <f>S127*$V127*$B127*0.03</f>
        <v>0</v>
      </c>
    </row>
    <row r="128" spans="1:55" ht="14.25" x14ac:dyDescent="0.2">
      <c r="A128" s="2">
        <v>284</v>
      </c>
      <c r="B128" s="3">
        <v>8903.7000000000007</v>
      </c>
      <c r="C128" s="1" t="s">
        <v>22</v>
      </c>
      <c r="D128" s="2" t="s">
        <v>18</v>
      </c>
      <c r="E128" s="2" t="s">
        <v>15</v>
      </c>
      <c r="G128" s="2" t="s">
        <v>13</v>
      </c>
      <c r="H128" s="4">
        <v>44404</v>
      </c>
      <c r="I128">
        <f t="shared" si="12"/>
        <v>0</v>
      </c>
      <c r="J128">
        <f t="shared" si="13"/>
        <v>0</v>
      </c>
      <c r="K128">
        <f t="shared" si="14"/>
        <v>0</v>
      </c>
      <c r="L128">
        <f t="shared" si="15"/>
        <v>0</v>
      </c>
      <c r="M128">
        <f t="shared" si="16"/>
        <v>0</v>
      </c>
      <c r="N128">
        <f t="shared" si="17"/>
        <v>0</v>
      </c>
      <c r="O128">
        <f t="shared" si="18"/>
        <v>0</v>
      </c>
      <c r="P128">
        <f t="shared" si="19"/>
        <v>0</v>
      </c>
      <c r="Q128">
        <f t="shared" si="20"/>
        <v>0</v>
      </c>
      <c r="R128">
        <f t="shared" si="21"/>
        <v>0</v>
      </c>
      <c r="S128">
        <f t="shared" si="22"/>
        <v>1</v>
      </c>
      <c r="T128" s="8">
        <f>IF(AND(C128=$C$4,E128=$E$4,MONTH(H128)&gt;=7),1,0)</f>
        <v>0</v>
      </c>
      <c r="U128" s="9">
        <f>IF(AND(B128&gt;10000,C128&lt;&gt;$C$128,MONTH(H128)&gt;=7),1,0)</f>
        <v>0</v>
      </c>
      <c r="V128" s="10">
        <f>IF(AND(B128&lt;10000,C128&lt;&gt;$C$128,MONTH(H128)&gt;=7,T128=0),1,0)</f>
        <v>0</v>
      </c>
      <c r="W128" s="8">
        <f>I128*$T128*$B128*0.07</f>
        <v>0</v>
      </c>
      <c r="X128" s="9">
        <f>J128*$U128*$B128*0.05</f>
        <v>0</v>
      </c>
      <c r="Y128" s="10">
        <f>K128*$V128*$B128*0.03</f>
        <v>0</v>
      </c>
      <c r="Z128" s="8">
        <f>J128*$T128*$B128*0.07</f>
        <v>0</v>
      </c>
      <c r="AA128" s="9">
        <f>J128*$U128*$B128*0.05</f>
        <v>0</v>
      </c>
      <c r="AB128" s="10">
        <f>J128*$V128*$B128*0.03</f>
        <v>0</v>
      </c>
      <c r="AC128" s="8">
        <f>K128*$T128*$B128*0.07</f>
        <v>0</v>
      </c>
      <c r="AD128" s="13">
        <f>K128*$U128*$B128*0.05</f>
        <v>0</v>
      </c>
      <c r="AE128" s="10">
        <f>K128*$V128*$B128*0.03</f>
        <v>0</v>
      </c>
      <c r="AF128" s="8">
        <f>L128*$T128*$B128*0.07</f>
        <v>0</v>
      </c>
      <c r="AG128" s="9">
        <f>L128*$U128*$B128*0.05</f>
        <v>0</v>
      </c>
      <c r="AH128" s="10">
        <f>L128*$V128*$B128*0.03</f>
        <v>0</v>
      </c>
      <c r="AI128" s="8">
        <f>M128*$T128*$B128*0.07</f>
        <v>0</v>
      </c>
      <c r="AJ128" s="9">
        <f>M128*$U128*$B128*0.05</f>
        <v>0</v>
      </c>
      <c r="AK128" s="10">
        <f>M128*$V128*$B128*0.03</f>
        <v>0</v>
      </c>
      <c r="AL128" s="8">
        <f>N128*$T128*$B128*0.07</f>
        <v>0</v>
      </c>
      <c r="AM128" s="9">
        <f>N128*$U128*$B128*0.05</f>
        <v>0</v>
      </c>
      <c r="AN128" s="10">
        <f>N128*$V128*$B128*0.03</f>
        <v>0</v>
      </c>
      <c r="AO128" s="8">
        <f>O128*$T128*$B128*0.07</f>
        <v>0</v>
      </c>
      <c r="AP128" s="9">
        <f>O128*$U128*$B128*0.05</f>
        <v>0</v>
      </c>
      <c r="AQ128" s="10">
        <f>O128*$V128*$B128*0.03</f>
        <v>0</v>
      </c>
      <c r="AR128" s="8">
        <f>P128*$T128*$B128*0.07</f>
        <v>0</v>
      </c>
      <c r="AS128" s="9">
        <f>P128*$U128*$B128*0.05</f>
        <v>0</v>
      </c>
      <c r="AT128" s="10">
        <f>P128*$V128*$B128*0.03</f>
        <v>0</v>
      </c>
      <c r="AU128" s="8">
        <f>Q128*$T128*$B128*0.07</f>
        <v>0</v>
      </c>
      <c r="AV128" s="9">
        <f>P128*$U128*$B128*0.05</f>
        <v>0</v>
      </c>
      <c r="AW128" s="10">
        <f>Q128*$V128*$B128*0.03</f>
        <v>0</v>
      </c>
      <c r="AX128" s="8">
        <f>Q128*$T128*$B128*0.07</f>
        <v>0</v>
      </c>
      <c r="AY128" s="9">
        <f>Q128*$U128*$B128*0.05</f>
        <v>0</v>
      </c>
      <c r="AZ128" s="10">
        <f>R128*$V128*$B128*0.03</f>
        <v>0</v>
      </c>
      <c r="BA128" s="8">
        <f>S128*$T128*$B128*0.07</f>
        <v>0</v>
      </c>
      <c r="BB128" s="9">
        <f>S128*$U128*$B128*0.05</f>
        <v>0</v>
      </c>
      <c r="BC128" s="10">
        <f>S128*$V128*$B128*0.03</f>
        <v>0</v>
      </c>
    </row>
    <row r="129" spans="1:55" ht="14.25" x14ac:dyDescent="0.2">
      <c r="A129" s="2">
        <v>286</v>
      </c>
      <c r="B129" s="3">
        <v>3453.7</v>
      </c>
      <c r="C129" s="2" t="s">
        <v>10</v>
      </c>
      <c r="D129" s="2" t="s">
        <v>18</v>
      </c>
      <c r="E129" s="2" t="s">
        <v>15</v>
      </c>
      <c r="G129" s="2" t="s">
        <v>13</v>
      </c>
      <c r="H129" s="4">
        <v>44347</v>
      </c>
      <c r="I129">
        <f t="shared" si="12"/>
        <v>0</v>
      </c>
      <c r="J129">
        <f t="shared" si="13"/>
        <v>0</v>
      </c>
      <c r="K129">
        <f t="shared" si="14"/>
        <v>0</v>
      </c>
      <c r="L129">
        <f t="shared" si="15"/>
        <v>0</v>
      </c>
      <c r="M129">
        <f t="shared" si="16"/>
        <v>0</v>
      </c>
      <c r="N129">
        <f t="shared" si="17"/>
        <v>0</v>
      </c>
      <c r="O129">
        <f t="shared" si="18"/>
        <v>0</v>
      </c>
      <c r="P129">
        <f t="shared" si="19"/>
        <v>0</v>
      </c>
      <c r="Q129">
        <f t="shared" si="20"/>
        <v>0</v>
      </c>
      <c r="R129">
        <f t="shared" si="21"/>
        <v>0</v>
      </c>
      <c r="S129">
        <f t="shared" si="22"/>
        <v>1</v>
      </c>
      <c r="T129" s="8">
        <f>IF(AND(C129=$C$4,E129=$E$4,MONTH(H129)&gt;=7),1,0)</f>
        <v>0</v>
      </c>
      <c r="U129" s="9">
        <f>IF(AND(B129&gt;10000,C129&lt;&gt;$C$128,MONTH(H129)&gt;=7),1,0)</f>
        <v>0</v>
      </c>
      <c r="V129" s="10">
        <f>IF(AND(B129&lt;10000,C129&lt;&gt;$C$128,MONTH(H129)&gt;=7,T129=0),1,0)</f>
        <v>0</v>
      </c>
      <c r="W129" s="8">
        <f>I129*$T129*$B129*0.07</f>
        <v>0</v>
      </c>
      <c r="X129" s="9">
        <f>J129*$U129*$B129*0.05</f>
        <v>0</v>
      </c>
      <c r="Y129" s="10">
        <f>K129*$V129*$B129*0.03</f>
        <v>0</v>
      </c>
      <c r="Z129" s="8">
        <f>J129*$T129*$B129*0.07</f>
        <v>0</v>
      </c>
      <c r="AA129" s="9">
        <f>J129*$U129*$B129*0.05</f>
        <v>0</v>
      </c>
      <c r="AB129" s="10">
        <f>J129*$V129*$B129*0.03</f>
        <v>0</v>
      </c>
      <c r="AC129" s="8">
        <f>K129*$T129*$B129*0.07</f>
        <v>0</v>
      </c>
      <c r="AD129" s="13">
        <f>K129*$U129*$B129*0.05</f>
        <v>0</v>
      </c>
      <c r="AE129" s="10">
        <f>K129*$V129*$B129*0.03</f>
        <v>0</v>
      </c>
      <c r="AF129" s="8">
        <f>L129*$T129*$B129*0.07</f>
        <v>0</v>
      </c>
      <c r="AG129" s="9">
        <f>L129*$U129*$B129*0.05</f>
        <v>0</v>
      </c>
      <c r="AH129" s="10">
        <f>L129*$V129*$B129*0.03</f>
        <v>0</v>
      </c>
      <c r="AI129" s="8">
        <f>M129*$T129*$B129*0.07</f>
        <v>0</v>
      </c>
      <c r="AJ129" s="9">
        <f>M129*$U129*$B129*0.05</f>
        <v>0</v>
      </c>
      <c r="AK129" s="10">
        <f>M129*$V129*$B129*0.03</f>
        <v>0</v>
      </c>
      <c r="AL129" s="8">
        <f>N129*$T129*$B129*0.07</f>
        <v>0</v>
      </c>
      <c r="AM129" s="9">
        <f>N129*$U129*$B129*0.05</f>
        <v>0</v>
      </c>
      <c r="AN129" s="10">
        <f>N129*$V129*$B129*0.03</f>
        <v>0</v>
      </c>
      <c r="AO129" s="8">
        <f>O129*$T129*$B129*0.07</f>
        <v>0</v>
      </c>
      <c r="AP129" s="9">
        <f>O129*$U129*$B129*0.05</f>
        <v>0</v>
      </c>
      <c r="AQ129" s="10">
        <f>O129*$V129*$B129*0.03</f>
        <v>0</v>
      </c>
      <c r="AR129" s="8">
        <f>P129*$T129*$B129*0.07</f>
        <v>0</v>
      </c>
      <c r="AS129" s="9">
        <f>P129*$U129*$B129*0.05</f>
        <v>0</v>
      </c>
      <c r="AT129" s="10">
        <f>P129*$V129*$B129*0.03</f>
        <v>0</v>
      </c>
      <c r="AU129" s="8">
        <f>Q129*$T129*$B129*0.07</f>
        <v>0</v>
      </c>
      <c r="AV129" s="9">
        <f>P129*$U129*$B129*0.05</f>
        <v>0</v>
      </c>
      <c r="AW129" s="10">
        <f>Q129*$V129*$B129*0.03</f>
        <v>0</v>
      </c>
      <c r="AX129" s="8">
        <f>Q129*$T129*$B129*0.07</f>
        <v>0</v>
      </c>
      <c r="AY129" s="9">
        <f>Q129*$U129*$B129*0.05</f>
        <v>0</v>
      </c>
      <c r="AZ129" s="10">
        <f>R129*$V129*$B129*0.03</f>
        <v>0</v>
      </c>
      <c r="BA129" s="8">
        <f>S129*$T129*$B129*0.07</f>
        <v>0</v>
      </c>
      <c r="BB129" s="9">
        <f>S129*$U129*$B129*0.05</f>
        <v>0</v>
      </c>
      <c r="BC129" s="10">
        <f>S129*$V129*$B129*0.03</f>
        <v>0</v>
      </c>
    </row>
    <row r="130" spans="1:55" ht="14.25" x14ac:dyDescent="0.2">
      <c r="A130" s="2">
        <v>287</v>
      </c>
      <c r="B130" s="3">
        <v>6368.7</v>
      </c>
      <c r="C130" s="2" t="s">
        <v>10</v>
      </c>
      <c r="D130" s="2" t="s">
        <v>18</v>
      </c>
      <c r="E130" s="2" t="s">
        <v>15</v>
      </c>
      <c r="G130" s="2" t="s">
        <v>13</v>
      </c>
      <c r="H130" s="4">
        <v>44376</v>
      </c>
      <c r="I130">
        <f t="shared" si="12"/>
        <v>0</v>
      </c>
      <c r="J130">
        <f t="shared" si="13"/>
        <v>0</v>
      </c>
      <c r="K130">
        <f t="shared" si="14"/>
        <v>0</v>
      </c>
      <c r="L130">
        <f t="shared" si="15"/>
        <v>0</v>
      </c>
      <c r="M130">
        <f t="shared" si="16"/>
        <v>0</v>
      </c>
      <c r="N130">
        <f t="shared" si="17"/>
        <v>0</v>
      </c>
      <c r="O130">
        <f t="shared" si="18"/>
        <v>0</v>
      </c>
      <c r="P130">
        <f t="shared" si="19"/>
        <v>0</v>
      </c>
      <c r="Q130">
        <f t="shared" si="20"/>
        <v>0</v>
      </c>
      <c r="R130">
        <f t="shared" si="21"/>
        <v>0</v>
      </c>
      <c r="S130">
        <f t="shared" si="22"/>
        <v>1</v>
      </c>
      <c r="T130" s="8">
        <f>IF(AND(C130=$C$4,E130=$E$4,MONTH(H130)&gt;=7),1,0)</f>
        <v>0</v>
      </c>
      <c r="U130" s="9">
        <f>IF(AND(B130&gt;10000,C130&lt;&gt;$C$128,MONTH(H130)&gt;=7),1,0)</f>
        <v>0</v>
      </c>
      <c r="V130" s="10">
        <f>IF(AND(B130&lt;10000,C130&lt;&gt;$C$128,MONTH(H130)&gt;=7,T130=0),1,0)</f>
        <v>0</v>
      </c>
      <c r="W130" s="8">
        <f>I130*$T130*$B130*0.07</f>
        <v>0</v>
      </c>
      <c r="X130" s="9">
        <f>J130*$U130*$B130*0.05</f>
        <v>0</v>
      </c>
      <c r="Y130" s="10">
        <f>K130*$V130*$B130*0.03</f>
        <v>0</v>
      </c>
      <c r="Z130" s="8">
        <f>J130*$T130*$B130*0.07</f>
        <v>0</v>
      </c>
      <c r="AA130" s="9">
        <f>J130*$U130*$B130*0.05</f>
        <v>0</v>
      </c>
      <c r="AB130" s="10">
        <f>J130*$V130*$B130*0.03</f>
        <v>0</v>
      </c>
      <c r="AC130" s="8">
        <f>K130*$T130*$B130*0.07</f>
        <v>0</v>
      </c>
      <c r="AD130" s="13">
        <f>K130*$U130*$B130*0.05</f>
        <v>0</v>
      </c>
      <c r="AE130" s="10">
        <f>K130*$V130*$B130*0.03</f>
        <v>0</v>
      </c>
      <c r="AF130" s="8">
        <f>L130*$T130*$B130*0.07</f>
        <v>0</v>
      </c>
      <c r="AG130" s="9">
        <f>L130*$U130*$B130*0.05</f>
        <v>0</v>
      </c>
      <c r="AH130" s="10">
        <f>L130*$V130*$B130*0.03</f>
        <v>0</v>
      </c>
      <c r="AI130" s="8">
        <f>M130*$T130*$B130*0.07</f>
        <v>0</v>
      </c>
      <c r="AJ130" s="9">
        <f>M130*$U130*$B130*0.05</f>
        <v>0</v>
      </c>
      <c r="AK130" s="10">
        <f>M130*$V130*$B130*0.03</f>
        <v>0</v>
      </c>
      <c r="AL130" s="8">
        <f>N130*$T130*$B130*0.07</f>
        <v>0</v>
      </c>
      <c r="AM130" s="9">
        <f>N130*$U130*$B130*0.05</f>
        <v>0</v>
      </c>
      <c r="AN130" s="10">
        <f>N130*$V130*$B130*0.03</f>
        <v>0</v>
      </c>
      <c r="AO130" s="8">
        <f>O130*$T130*$B130*0.07</f>
        <v>0</v>
      </c>
      <c r="AP130" s="9">
        <f>O130*$U130*$B130*0.05</f>
        <v>0</v>
      </c>
      <c r="AQ130" s="10">
        <f>O130*$V130*$B130*0.03</f>
        <v>0</v>
      </c>
      <c r="AR130" s="8">
        <f>P130*$T130*$B130*0.07</f>
        <v>0</v>
      </c>
      <c r="AS130" s="9">
        <f>P130*$U130*$B130*0.05</f>
        <v>0</v>
      </c>
      <c r="AT130" s="10">
        <f>P130*$V130*$B130*0.03</f>
        <v>0</v>
      </c>
      <c r="AU130" s="8">
        <f>Q130*$T130*$B130*0.07</f>
        <v>0</v>
      </c>
      <c r="AV130" s="9">
        <f>P130*$U130*$B130*0.05</f>
        <v>0</v>
      </c>
      <c r="AW130" s="10">
        <f>Q130*$V130*$B130*0.03</f>
        <v>0</v>
      </c>
      <c r="AX130" s="8">
        <f>Q130*$T130*$B130*0.07</f>
        <v>0</v>
      </c>
      <c r="AY130" s="9">
        <f>Q130*$U130*$B130*0.05</f>
        <v>0</v>
      </c>
      <c r="AZ130" s="10">
        <f>R130*$V130*$B130*0.03</f>
        <v>0</v>
      </c>
      <c r="BA130" s="8">
        <f>S130*$T130*$B130*0.07</f>
        <v>0</v>
      </c>
      <c r="BB130" s="9">
        <f>S130*$U130*$B130*0.05</f>
        <v>0</v>
      </c>
      <c r="BC130" s="10">
        <f>S130*$V130*$B130*0.03</f>
        <v>0</v>
      </c>
    </row>
    <row r="131" spans="1:55" ht="14.25" x14ac:dyDescent="0.2">
      <c r="C131" s="2" t="s">
        <v>23</v>
      </c>
      <c r="I131">
        <f t="shared" si="12"/>
        <v>0</v>
      </c>
      <c r="J131">
        <f t="shared" si="13"/>
        <v>0</v>
      </c>
      <c r="K131">
        <f t="shared" si="14"/>
        <v>0</v>
      </c>
      <c r="L131">
        <f t="shared" si="15"/>
        <v>0</v>
      </c>
      <c r="M131">
        <f t="shared" si="16"/>
        <v>1</v>
      </c>
      <c r="N131">
        <f t="shared" si="17"/>
        <v>0</v>
      </c>
      <c r="O131">
        <f t="shared" si="18"/>
        <v>0</v>
      </c>
      <c r="P131">
        <f t="shared" si="19"/>
        <v>0</v>
      </c>
      <c r="Q131">
        <f t="shared" si="20"/>
        <v>0</v>
      </c>
      <c r="R131">
        <f t="shared" si="21"/>
        <v>0</v>
      </c>
      <c r="S131">
        <f t="shared" si="22"/>
        <v>0</v>
      </c>
      <c r="T131" s="8">
        <f>IF(AND(C131=$C$4,E131=$E$4,MONTH(H131)&gt;=7),1,0)</f>
        <v>0</v>
      </c>
      <c r="U131" s="9">
        <f>IF(AND(B131&gt;10000,C131&lt;&gt;$C$128,MONTH(H131)&gt;=7),1,0)</f>
        <v>0</v>
      </c>
      <c r="V131" s="10">
        <f>IF(AND(B131&lt;10000,C131&lt;&gt;$C$128,MONTH(H131)&gt;=7,T131=0),1,0)</f>
        <v>0</v>
      </c>
      <c r="W131" s="8">
        <f>I131*$T131*$B131*0.07</f>
        <v>0</v>
      </c>
      <c r="X131" s="9">
        <f>J131*$U131*$B131*0.05</f>
        <v>0</v>
      </c>
      <c r="Y131" s="10">
        <f>K131*$V131*$B131*0.03</f>
        <v>0</v>
      </c>
      <c r="Z131" s="8">
        <f>J131*$T131*$B131*0.07</f>
        <v>0</v>
      </c>
      <c r="AA131" s="9">
        <f>J131*$U131*$B131*0.05</f>
        <v>0</v>
      </c>
      <c r="AB131" s="10">
        <f>J131*$V131*$B131*0.03</f>
        <v>0</v>
      </c>
      <c r="AC131" s="8">
        <f>K131*$T131*$B131*0.07</f>
        <v>0</v>
      </c>
      <c r="AD131" s="13">
        <f>K131*$U131*$B131*0.05</f>
        <v>0</v>
      </c>
      <c r="AE131" s="10">
        <f>K131*$V131*$B131*0.03</f>
        <v>0</v>
      </c>
      <c r="AF131" s="8">
        <f>L131*$T131*$B131*0.07</f>
        <v>0</v>
      </c>
      <c r="AG131" s="9">
        <f>L131*$U131*$B131*0.05</f>
        <v>0</v>
      </c>
      <c r="AH131" s="10">
        <f>L131*$V131*$B131*0.03</f>
        <v>0</v>
      </c>
      <c r="AI131" s="8">
        <f>M131*$T131*$B131*0.07</f>
        <v>0</v>
      </c>
      <c r="AJ131" s="9">
        <f>M131*$U131*$B131*0.05</f>
        <v>0</v>
      </c>
      <c r="AK131" s="10">
        <f>M131*$V131*$B131*0.03</f>
        <v>0</v>
      </c>
      <c r="AL131" s="8">
        <f>N131*$T131*$B131*0.07</f>
        <v>0</v>
      </c>
      <c r="AM131" s="9">
        <f>N131*$U131*$B131*0.05</f>
        <v>0</v>
      </c>
      <c r="AN131" s="10">
        <f>N131*$V131*$B131*0.03</f>
        <v>0</v>
      </c>
      <c r="AO131" s="8">
        <f>O131*$T131*$B131*0.07</f>
        <v>0</v>
      </c>
      <c r="AP131" s="9">
        <f>O131*$U131*$B131*0.05</f>
        <v>0</v>
      </c>
      <c r="AQ131" s="10">
        <f>O131*$V131*$B131*0.03</f>
        <v>0</v>
      </c>
      <c r="AR131" s="8">
        <f>P131*$T131*$B131*0.07</f>
        <v>0</v>
      </c>
      <c r="AS131" s="9">
        <f>P131*$U131*$B131*0.05</f>
        <v>0</v>
      </c>
      <c r="AT131" s="10">
        <f>P131*$V131*$B131*0.03</f>
        <v>0</v>
      </c>
      <c r="AU131" s="8">
        <f>Q131*$T131*$B131*0.07</f>
        <v>0</v>
      </c>
      <c r="AV131" s="9">
        <f>P131*$U131*$B131*0.05</f>
        <v>0</v>
      </c>
      <c r="AW131" s="10">
        <f>Q131*$V131*$B131*0.03</f>
        <v>0</v>
      </c>
      <c r="AX131" s="8">
        <f>Q131*$T131*$B131*0.07</f>
        <v>0</v>
      </c>
      <c r="AY131" s="9">
        <f>Q131*$U131*$B131*0.05</f>
        <v>0</v>
      </c>
      <c r="AZ131" s="10">
        <f>R131*$V131*$B131*0.03</f>
        <v>0</v>
      </c>
      <c r="BA131" s="8">
        <f>S131*$T131*$B131*0.07</f>
        <v>0</v>
      </c>
      <c r="BB131" s="9">
        <f>S131*$U131*$B131*0.05</f>
        <v>0</v>
      </c>
      <c r="BC131" s="10">
        <f>S131*$V131*$B131*0.03</f>
        <v>0</v>
      </c>
    </row>
    <row r="132" spans="1:55" ht="14.25" x14ac:dyDescent="0.2">
      <c r="A132" s="2">
        <v>316</v>
      </c>
      <c r="B132" s="3">
        <v>35653.699999999997</v>
      </c>
      <c r="C132" s="2" t="s">
        <v>10</v>
      </c>
      <c r="D132" s="2" t="s">
        <v>11</v>
      </c>
      <c r="E132" s="2" t="s">
        <v>12</v>
      </c>
      <c r="G132" s="2" t="s">
        <v>13</v>
      </c>
      <c r="H132" s="4">
        <v>44417</v>
      </c>
      <c r="I132">
        <f t="shared" si="12"/>
        <v>0</v>
      </c>
      <c r="J132">
        <f t="shared" si="13"/>
        <v>0</v>
      </c>
      <c r="K132">
        <f t="shared" si="14"/>
        <v>0</v>
      </c>
      <c r="L132">
        <f t="shared" si="15"/>
        <v>0</v>
      </c>
      <c r="M132">
        <f t="shared" si="16"/>
        <v>0</v>
      </c>
      <c r="N132">
        <f t="shared" si="17"/>
        <v>1</v>
      </c>
      <c r="O132">
        <f t="shared" si="18"/>
        <v>0</v>
      </c>
      <c r="P132">
        <f t="shared" si="19"/>
        <v>0</v>
      </c>
      <c r="Q132">
        <f t="shared" si="20"/>
        <v>0</v>
      </c>
      <c r="R132">
        <f t="shared" si="21"/>
        <v>0</v>
      </c>
      <c r="S132">
        <f t="shared" si="22"/>
        <v>0</v>
      </c>
      <c r="T132" s="8">
        <f>IF(AND(C132=$C$4,E132=$E$4,MONTH(H132)&gt;=7),1,0)</f>
        <v>1</v>
      </c>
      <c r="U132" s="9">
        <f>IF(AND(B132&gt;10000,C132&lt;&gt;$C$128,MONTH(H132)&gt;=7),1,0)</f>
        <v>1</v>
      </c>
      <c r="V132" s="10">
        <f>IF(AND(B132&lt;10000,C132&lt;&gt;$C$128,MONTH(H132)&gt;=7,T132=0),1,0)</f>
        <v>0</v>
      </c>
      <c r="W132" s="8">
        <f>I132*$T132*$B132*0.07</f>
        <v>0</v>
      </c>
      <c r="X132" s="9">
        <f>J132*$U132*$B132*0.05</f>
        <v>0</v>
      </c>
      <c r="Y132" s="10">
        <f>K132*$V132*$B132*0.03</f>
        <v>0</v>
      </c>
      <c r="Z132" s="8">
        <f>J132*$T132*$B132*0.07</f>
        <v>0</v>
      </c>
      <c r="AA132" s="9">
        <f>J132*$U132*$B132*0.05</f>
        <v>0</v>
      </c>
      <c r="AB132" s="10">
        <f>J132*$V132*$B132*0.03</f>
        <v>0</v>
      </c>
      <c r="AC132" s="8">
        <f>K132*$T132*$B132*0.07</f>
        <v>0</v>
      </c>
      <c r="AD132" s="13">
        <f>K132*$U132*$B132*0.05</f>
        <v>0</v>
      </c>
      <c r="AE132" s="10">
        <f>K132*$V132*$B132*0.03</f>
        <v>0</v>
      </c>
      <c r="AF132" s="8">
        <f>L132*$T132*$B132*0.07</f>
        <v>0</v>
      </c>
      <c r="AG132" s="9">
        <f>L132*$U132*$B132*0.05</f>
        <v>0</v>
      </c>
      <c r="AH132" s="10">
        <f>L132*$V132*$B132*0.03</f>
        <v>0</v>
      </c>
      <c r="AI132" s="8">
        <f>M132*$T132*$B132*0.07</f>
        <v>0</v>
      </c>
      <c r="AJ132" s="9">
        <f>M132*$U132*$B132*0.05</f>
        <v>0</v>
      </c>
      <c r="AK132" s="10">
        <f>M132*$V132*$B132*0.03</f>
        <v>0</v>
      </c>
      <c r="AL132" s="8">
        <f>N132*$T132*$B132*0.07</f>
        <v>2495.759</v>
      </c>
      <c r="AM132" s="9">
        <f>N132*$U132*$B132*0.05</f>
        <v>1782.6849999999999</v>
      </c>
      <c r="AN132" s="10">
        <f>N132*$V132*$B132*0.03</f>
        <v>0</v>
      </c>
      <c r="AO132" s="8">
        <f>O132*$T132*$B132*0.07</f>
        <v>0</v>
      </c>
      <c r="AP132" s="9">
        <f>O132*$U132*$B132*0.05</f>
        <v>0</v>
      </c>
      <c r="AQ132" s="10">
        <f>O132*$V132*$B132*0.03</f>
        <v>0</v>
      </c>
      <c r="AR132" s="8">
        <f>P132*$T132*$B132*0.07</f>
        <v>0</v>
      </c>
      <c r="AS132" s="9">
        <f>P132*$U132*$B132*0.05</f>
        <v>0</v>
      </c>
      <c r="AT132" s="10">
        <f>P132*$V132*$B132*0.03</f>
        <v>0</v>
      </c>
      <c r="AU132" s="8">
        <f>Q132*$T132*$B132*0.07</f>
        <v>0</v>
      </c>
      <c r="AV132" s="9">
        <f>P132*$U132*$B132*0.05</f>
        <v>0</v>
      </c>
      <c r="AW132" s="10">
        <f>Q132*$V132*$B132*0.03</f>
        <v>0</v>
      </c>
      <c r="AX132" s="8">
        <f>Q132*$T132*$B132*0.07</f>
        <v>0</v>
      </c>
      <c r="AY132" s="9">
        <f>Q132*$U132*$B132*0.05</f>
        <v>0</v>
      </c>
      <c r="AZ132" s="10">
        <f>R132*$V132*$B132*0.03</f>
        <v>0</v>
      </c>
      <c r="BA132" s="8">
        <f>S132*$T132*$B132*0.07</f>
        <v>0</v>
      </c>
      <c r="BB132" s="9">
        <f>S132*$U132*$B132*0.05</f>
        <v>0</v>
      </c>
      <c r="BC132" s="10">
        <f>S132*$V132*$B132*0.03</f>
        <v>0</v>
      </c>
    </row>
    <row r="133" spans="1:55" ht="14.25" x14ac:dyDescent="0.2">
      <c r="A133" s="2">
        <v>15</v>
      </c>
      <c r="B133" s="3">
        <v>13518.7</v>
      </c>
      <c r="C133" s="2" t="s">
        <v>10</v>
      </c>
      <c r="D133" s="2" t="s">
        <v>14</v>
      </c>
      <c r="E133" s="2" t="s">
        <v>15</v>
      </c>
      <c r="G133" s="2" t="s">
        <v>13</v>
      </c>
      <c r="H133" s="4">
        <v>44386</v>
      </c>
      <c r="I133">
        <f t="shared" ref="I133:I196" si="23">IF((D133=$D$10),1,0)</f>
        <v>0</v>
      </c>
      <c r="J133">
        <f t="shared" ref="J133:J196" si="24">IF(($D133=$D$55),1,0)</f>
        <v>0</v>
      </c>
      <c r="K133">
        <f t="shared" ref="K133:K196" si="25">IF(($D133=$D$6),1,0)</f>
        <v>1</v>
      </c>
      <c r="L133">
        <f t="shared" ref="L133:L196" si="26">IF(($D133=$D$8),1,0)</f>
        <v>0</v>
      </c>
      <c r="M133">
        <f t="shared" ref="M133:M196" si="27">IF(($D133=$D$638),1,0)</f>
        <v>0</v>
      </c>
      <c r="N133">
        <f t="shared" ref="N133:N196" si="28">IF(($D133=$D$4),1,0)</f>
        <v>0</v>
      </c>
      <c r="O133">
        <f t="shared" ref="O133:O196" si="29">IF(($D133=$O$1),1,0)</f>
        <v>0</v>
      </c>
      <c r="P133">
        <f t="shared" ref="P133:P196" si="30">IF(($D133=$D$20),1,0)</f>
        <v>0</v>
      </c>
      <c r="Q133">
        <f t="shared" ref="Q133:Q196" si="31">IF(($D133=$D$22),1,0)</f>
        <v>0</v>
      </c>
      <c r="R133">
        <f t="shared" ref="R133:R196" si="32">IF(($D133=$R$1),1,0)</f>
        <v>0</v>
      </c>
      <c r="S133">
        <f t="shared" ref="S133:S196" si="33">IF(($D133=$S$1),1,0)</f>
        <v>0</v>
      </c>
      <c r="T133" s="8">
        <f>IF(AND(C133=$C$4,E133=$E$4,MONTH(H133)&gt;=7),1,0)</f>
        <v>0</v>
      </c>
      <c r="U133" s="9">
        <f>IF(AND(B133&gt;10000,C133&lt;&gt;$C$128,MONTH(H133)&gt;=7),1,0)</f>
        <v>1</v>
      </c>
      <c r="V133" s="10">
        <f>IF(AND(B133&lt;10000,C133&lt;&gt;$C$128,MONTH(H133)&gt;=7,T133=0),1,0)</f>
        <v>0</v>
      </c>
      <c r="W133" s="8">
        <f>I133*$T133*$B133*0.07</f>
        <v>0</v>
      </c>
      <c r="X133" s="9">
        <f>J133*$U133*$B133*0.05</f>
        <v>0</v>
      </c>
      <c r="Y133" s="10">
        <f>K133*$V133*$B133*0.03</f>
        <v>0</v>
      </c>
      <c r="Z133" s="8">
        <f>J133*$T133*$B133*0.07</f>
        <v>0</v>
      </c>
      <c r="AA133" s="9">
        <f>J133*$U133*$B133*0.05</f>
        <v>0</v>
      </c>
      <c r="AB133" s="10">
        <f>J133*$V133*$B133*0.03</f>
        <v>0</v>
      </c>
      <c r="AC133" s="8">
        <f>K133*$T133*$B133*0.07</f>
        <v>0</v>
      </c>
      <c r="AD133" s="13">
        <f>K133*$U133*$B133*0.05</f>
        <v>675.93500000000006</v>
      </c>
      <c r="AE133" s="10">
        <f>K133*$V133*$B133*0.03</f>
        <v>0</v>
      </c>
      <c r="AF133" s="8">
        <f>L133*$T133*$B133*0.07</f>
        <v>0</v>
      </c>
      <c r="AG133" s="9">
        <f>L133*$U133*$B133*0.05</f>
        <v>0</v>
      </c>
      <c r="AH133" s="10">
        <f>L133*$V133*$B133*0.03</f>
        <v>0</v>
      </c>
      <c r="AI133" s="8">
        <f>M133*$T133*$B133*0.07</f>
        <v>0</v>
      </c>
      <c r="AJ133" s="9">
        <f>M133*$U133*$B133*0.05</f>
        <v>0</v>
      </c>
      <c r="AK133" s="10">
        <f>M133*$V133*$B133*0.03</f>
        <v>0</v>
      </c>
      <c r="AL133" s="8">
        <f>N133*$T133*$B133*0.07</f>
        <v>0</v>
      </c>
      <c r="AM133" s="9">
        <f>N133*$U133*$B133*0.05</f>
        <v>0</v>
      </c>
      <c r="AN133" s="10">
        <f>N133*$V133*$B133*0.03</f>
        <v>0</v>
      </c>
      <c r="AO133" s="8">
        <f>O133*$T133*$B133*0.07</f>
        <v>0</v>
      </c>
      <c r="AP133" s="9">
        <f>O133*$U133*$B133*0.05</f>
        <v>0</v>
      </c>
      <c r="AQ133" s="10">
        <f>O133*$V133*$B133*0.03</f>
        <v>0</v>
      </c>
      <c r="AR133" s="8">
        <f>P133*$T133*$B133*0.07</f>
        <v>0</v>
      </c>
      <c r="AS133" s="9">
        <f>P133*$U133*$B133*0.05</f>
        <v>0</v>
      </c>
      <c r="AT133" s="10">
        <f>P133*$V133*$B133*0.03</f>
        <v>0</v>
      </c>
      <c r="AU133" s="8">
        <f>Q133*$T133*$B133*0.07</f>
        <v>0</v>
      </c>
      <c r="AV133" s="9">
        <f>P133*$U133*$B133*0.05</f>
        <v>0</v>
      </c>
      <c r="AW133" s="10">
        <f>Q133*$V133*$B133*0.03</f>
        <v>0</v>
      </c>
      <c r="AX133" s="8">
        <f>Q133*$T133*$B133*0.07</f>
        <v>0</v>
      </c>
      <c r="AY133" s="9">
        <f>Q133*$U133*$B133*0.05</f>
        <v>0</v>
      </c>
      <c r="AZ133" s="10">
        <f>R133*$V133*$B133*0.03</f>
        <v>0</v>
      </c>
      <c r="BA133" s="8">
        <f>S133*$T133*$B133*0.07</f>
        <v>0</v>
      </c>
      <c r="BB133" s="9">
        <f>S133*$U133*$B133*0.05</f>
        <v>0</v>
      </c>
      <c r="BC133" s="10">
        <f>S133*$V133*$B133*0.03</f>
        <v>0</v>
      </c>
    </row>
    <row r="134" spans="1:55" ht="14.25" x14ac:dyDescent="0.2">
      <c r="A134" s="2">
        <v>16</v>
      </c>
      <c r="B134" s="2">
        <v>985.3</v>
      </c>
      <c r="C134" s="2" t="s">
        <v>10</v>
      </c>
      <c r="D134" s="2" t="s">
        <v>14</v>
      </c>
      <c r="E134" s="2" t="s">
        <v>15</v>
      </c>
      <c r="G134" s="2" t="s">
        <v>13</v>
      </c>
      <c r="H134" s="4">
        <v>44386</v>
      </c>
      <c r="I134">
        <f t="shared" si="23"/>
        <v>0</v>
      </c>
      <c r="J134">
        <f t="shared" si="24"/>
        <v>0</v>
      </c>
      <c r="K134">
        <f t="shared" si="25"/>
        <v>1</v>
      </c>
      <c r="L134">
        <f t="shared" si="26"/>
        <v>0</v>
      </c>
      <c r="M134">
        <f t="shared" si="27"/>
        <v>0</v>
      </c>
      <c r="N134">
        <f t="shared" si="28"/>
        <v>0</v>
      </c>
      <c r="O134">
        <f t="shared" si="29"/>
        <v>0</v>
      </c>
      <c r="P134">
        <f t="shared" si="30"/>
        <v>0</v>
      </c>
      <c r="Q134">
        <f t="shared" si="31"/>
        <v>0</v>
      </c>
      <c r="R134">
        <f t="shared" si="32"/>
        <v>0</v>
      </c>
      <c r="S134">
        <f t="shared" si="33"/>
        <v>0</v>
      </c>
      <c r="T134" s="8">
        <f>IF(AND(C134=$C$4,E134=$E$4,MONTH(H134)&gt;=7),1,0)</f>
        <v>0</v>
      </c>
      <c r="U134" s="9">
        <f>IF(AND(B134&gt;10000,C134&lt;&gt;$C$128,MONTH(H134)&gt;=7),1,0)</f>
        <v>0</v>
      </c>
      <c r="V134" s="10">
        <f>IF(AND(B134&lt;10000,C134&lt;&gt;$C$128,MONTH(H134)&gt;=7,T134=0),1,0)</f>
        <v>1</v>
      </c>
      <c r="W134" s="8">
        <f>I134*$T134*$B134*0.07</f>
        <v>0</v>
      </c>
      <c r="X134" s="9">
        <f>J134*$U134*$B134*0.05</f>
        <v>0</v>
      </c>
      <c r="Y134" s="10">
        <f>K134*$V134*$B134*0.03</f>
        <v>29.558999999999997</v>
      </c>
      <c r="Z134" s="8">
        <f>J134*$T134*$B134*0.07</f>
        <v>0</v>
      </c>
      <c r="AA134" s="9">
        <f>J134*$U134*$B134*0.05</f>
        <v>0</v>
      </c>
      <c r="AB134" s="10">
        <f>J134*$V134*$B134*0.03</f>
        <v>0</v>
      </c>
      <c r="AC134" s="8">
        <f>K134*$T134*$B134*0.07</f>
        <v>0</v>
      </c>
      <c r="AD134" s="13">
        <f>K134*$U134*$B134*0.05</f>
        <v>0</v>
      </c>
      <c r="AE134" s="10">
        <f>K134*$V134*$B134*0.03</f>
        <v>29.558999999999997</v>
      </c>
      <c r="AF134" s="8">
        <f>L134*$T134*$B134*0.07</f>
        <v>0</v>
      </c>
      <c r="AG134" s="9">
        <f>L134*$U134*$B134*0.05</f>
        <v>0</v>
      </c>
      <c r="AH134" s="10">
        <f>L134*$V134*$B134*0.03</f>
        <v>0</v>
      </c>
      <c r="AI134" s="8">
        <f>M134*$T134*$B134*0.07</f>
        <v>0</v>
      </c>
      <c r="AJ134" s="9">
        <f>M134*$U134*$B134*0.05</f>
        <v>0</v>
      </c>
      <c r="AK134" s="10">
        <f>M134*$V134*$B134*0.03</f>
        <v>0</v>
      </c>
      <c r="AL134" s="8">
        <f>N134*$T134*$B134*0.07</f>
        <v>0</v>
      </c>
      <c r="AM134" s="9">
        <f>N134*$U134*$B134*0.05</f>
        <v>0</v>
      </c>
      <c r="AN134" s="10">
        <f>N134*$V134*$B134*0.03</f>
        <v>0</v>
      </c>
      <c r="AO134" s="8">
        <f>O134*$T134*$B134*0.07</f>
        <v>0</v>
      </c>
      <c r="AP134" s="9">
        <f>O134*$U134*$B134*0.05</f>
        <v>0</v>
      </c>
      <c r="AQ134" s="10">
        <f>O134*$V134*$B134*0.03</f>
        <v>0</v>
      </c>
      <c r="AR134" s="8">
        <f>P134*$T134*$B134*0.07</f>
        <v>0</v>
      </c>
      <c r="AS134" s="9">
        <f>P134*$U134*$B134*0.05</f>
        <v>0</v>
      </c>
      <c r="AT134" s="10">
        <f>P134*$V134*$B134*0.03</f>
        <v>0</v>
      </c>
      <c r="AU134" s="8">
        <f>Q134*$T134*$B134*0.07</f>
        <v>0</v>
      </c>
      <c r="AV134" s="9">
        <f>P134*$U134*$B134*0.05</f>
        <v>0</v>
      </c>
      <c r="AW134" s="10">
        <f>Q134*$V134*$B134*0.03</f>
        <v>0</v>
      </c>
      <c r="AX134" s="8">
        <f>Q134*$T134*$B134*0.07</f>
        <v>0</v>
      </c>
      <c r="AY134" s="9">
        <f>Q134*$U134*$B134*0.05</f>
        <v>0</v>
      </c>
      <c r="AZ134" s="10">
        <f>R134*$V134*$B134*0.03</f>
        <v>0</v>
      </c>
      <c r="BA134" s="8">
        <f>S134*$T134*$B134*0.07</f>
        <v>0</v>
      </c>
      <c r="BB134" s="9">
        <f>S134*$U134*$B134*0.05</f>
        <v>0</v>
      </c>
      <c r="BC134" s="10">
        <f>S134*$V134*$B134*0.03</f>
        <v>0</v>
      </c>
    </row>
    <row r="135" spans="1:55" ht="14.25" x14ac:dyDescent="0.2">
      <c r="A135" s="2">
        <v>18</v>
      </c>
      <c r="B135" s="3">
        <v>2996.7</v>
      </c>
      <c r="C135" s="2" t="s">
        <v>10</v>
      </c>
      <c r="D135" s="2" t="s">
        <v>14</v>
      </c>
      <c r="E135" s="2" t="s">
        <v>15</v>
      </c>
      <c r="G135" s="2" t="s">
        <v>13</v>
      </c>
      <c r="H135" s="4">
        <v>44448</v>
      </c>
      <c r="I135">
        <f t="shared" si="23"/>
        <v>0</v>
      </c>
      <c r="J135">
        <f t="shared" si="24"/>
        <v>0</v>
      </c>
      <c r="K135">
        <f t="shared" si="25"/>
        <v>1</v>
      </c>
      <c r="L135">
        <f t="shared" si="26"/>
        <v>0</v>
      </c>
      <c r="M135">
        <f t="shared" si="27"/>
        <v>0</v>
      </c>
      <c r="N135">
        <f t="shared" si="28"/>
        <v>0</v>
      </c>
      <c r="O135">
        <f t="shared" si="29"/>
        <v>0</v>
      </c>
      <c r="P135">
        <f t="shared" si="30"/>
        <v>0</v>
      </c>
      <c r="Q135">
        <f t="shared" si="31"/>
        <v>0</v>
      </c>
      <c r="R135">
        <f t="shared" si="32"/>
        <v>0</v>
      </c>
      <c r="S135">
        <f t="shared" si="33"/>
        <v>0</v>
      </c>
      <c r="T135" s="8">
        <f>IF(AND(C135=$C$4,E135=$E$4,MONTH(H135)&gt;=7),1,0)</f>
        <v>0</v>
      </c>
      <c r="U135" s="9">
        <f>IF(AND(B135&gt;10000,C135&lt;&gt;$C$128,MONTH(H135)&gt;=7),1,0)</f>
        <v>0</v>
      </c>
      <c r="V135" s="10">
        <f>IF(AND(B135&lt;10000,C135&lt;&gt;$C$128,MONTH(H135)&gt;=7,T135=0),1,0)</f>
        <v>1</v>
      </c>
      <c r="W135" s="8">
        <f>I135*$T135*$B135*0.07</f>
        <v>0</v>
      </c>
      <c r="X135" s="9">
        <f>J135*$U135*$B135*0.05</f>
        <v>0</v>
      </c>
      <c r="Y135" s="10">
        <f>K135*$V135*$B135*0.03</f>
        <v>89.900999999999996</v>
      </c>
      <c r="Z135" s="8">
        <f>J135*$T135*$B135*0.07</f>
        <v>0</v>
      </c>
      <c r="AA135" s="9">
        <f>J135*$U135*$B135*0.05</f>
        <v>0</v>
      </c>
      <c r="AB135" s="10">
        <f>J135*$V135*$B135*0.03</f>
        <v>0</v>
      </c>
      <c r="AC135" s="8">
        <f>K135*$T135*$B135*0.07</f>
        <v>0</v>
      </c>
      <c r="AD135" s="13">
        <f>K135*$U135*$B135*0.05</f>
        <v>0</v>
      </c>
      <c r="AE135" s="10">
        <f>K135*$V135*$B135*0.03</f>
        <v>89.900999999999996</v>
      </c>
      <c r="AF135" s="8">
        <f>L135*$T135*$B135*0.07</f>
        <v>0</v>
      </c>
      <c r="AG135" s="9">
        <f>L135*$U135*$B135*0.05</f>
        <v>0</v>
      </c>
      <c r="AH135" s="10">
        <f>L135*$V135*$B135*0.03</f>
        <v>0</v>
      </c>
      <c r="AI135" s="8">
        <f>M135*$T135*$B135*0.07</f>
        <v>0</v>
      </c>
      <c r="AJ135" s="9">
        <f>M135*$U135*$B135*0.05</f>
        <v>0</v>
      </c>
      <c r="AK135" s="10">
        <f>M135*$V135*$B135*0.03</f>
        <v>0</v>
      </c>
      <c r="AL135" s="8">
        <f>N135*$T135*$B135*0.07</f>
        <v>0</v>
      </c>
      <c r="AM135" s="9">
        <f>N135*$U135*$B135*0.05</f>
        <v>0</v>
      </c>
      <c r="AN135" s="10">
        <f>N135*$V135*$B135*0.03</f>
        <v>0</v>
      </c>
      <c r="AO135" s="8">
        <f>O135*$T135*$B135*0.07</f>
        <v>0</v>
      </c>
      <c r="AP135" s="9">
        <f>O135*$U135*$B135*0.05</f>
        <v>0</v>
      </c>
      <c r="AQ135" s="10">
        <f>O135*$V135*$B135*0.03</f>
        <v>0</v>
      </c>
      <c r="AR135" s="8">
        <f>P135*$T135*$B135*0.07</f>
        <v>0</v>
      </c>
      <c r="AS135" s="9">
        <f>P135*$U135*$B135*0.05</f>
        <v>0</v>
      </c>
      <c r="AT135" s="10">
        <f>P135*$V135*$B135*0.03</f>
        <v>0</v>
      </c>
      <c r="AU135" s="8">
        <f>Q135*$T135*$B135*0.07</f>
        <v>0</v>
      </c>
      <c r="AV135" s="9">
        <f>P135*$U135*$B135*0.05</f>
        <v>0</v>
      </c>
      <c r="AW135" s="10">
        <f>Q135*$V135*$B135*0.03</f>
        <v>0</v>
      </c>
      <c r="AX135" s="8">
        <f>Q135*$T135*$B135*0.07</f>
        <v>0</v>
      </c>
      <c r="AY135" s="9">
        <f>Q135*$U135*$B135*0.05</f>
        <v>0</v>
      </c>
      <c r="AZ135" s="10">
        <f>R135*$V135*$B135*0.03</f>
        <v>0</v>
      </c>
      <c r="BA135" s="8">
        <f>S135*$T135*$B135*0.07</f>
        <v>0</v>
      </c>
      <c r="BB135" s="9">
        <f>S135*$U135*$B135*0.05</f>
        <v>0</v>
      </c>
      <c r="BC135" s="10">
        <f>S135*$V135*$B135*0.03</f>
        <v>0</v>
      </c>
    </row>
    <row r="136" spans="1:55" ht="14.25" x14ac:dyDescent="0.2">
      <c r="A136" s="2">
        <v>21</v>
      </c>
      <c r="B136" s="3">
        <v>4233.7</v>
      </c>
      <c r="C136" s="2" t="s">
        <v>10</v>
      </c>
      <c r="D136" s="2" t="s">
        <v>16</v>
      </c>
      <c r="E136" s="2" t="s">
        <v>15</v>
      </c>
      <c r="G136" s="2" t="s">
        <v>13</v>
      </c>
      <c r="H136" s="4">
        <v>44456</v>
      </c>
      <c r="I136">
        <f t="shared" si="23"/>
        <v>0</v>
      </c>
      <c r="J136">
        <f t="shared" si="24"/>
        <v>0</v>
      </c>
      <c r="K136">
        <f t="shared" si="25"/>
        <v>0</v>
      </c>
      <c r="L136">
        <f t="shared" si="26"/>
        <v>1</v>
      </c>
      <c r="M136">
        <f t="shared" si="27"/>
        <v>0</v>
      </c>
      <c r="N136">
        <f t="shared" si="28"/>
        <v>0</v>
      </c>
      <c r="O136">
        <f t="shared" si="29"/>
        <v>0</v>
      </c>
      <c r="P136">
        <f t="shared" si="30"/>
        <v>0</v>
      </c>
      <c r="Q136">
        <f t="shared" si="31"/>
        <v>0</v>
      </c>
      <c r="R136">
        <f t="shared" si="32"/>
        <v>0</v>
      </c>
      <c r="S136">
        <f t="shared" si="33"/>
        <v>0</v>
      </c>
      <c r="T136" s="8">
        <f>IF(AND(C136=$C$4,E136=$E$4,MONTH(H136)&gt;=7),1,0)</f>
        <v>0</v>
      </c>
      <c r="U136" s="9">
        <f>IF(AND(B136&gt;10000,C136&lt;&gt;$C$128,MONTH(H136)&gt;=7),1,0)</f>
        <v>0</v>
      </c>
      <c r="V136" s="10">
        <f>IF(AND(B136&lt;10000,C136&lt;&gt;$C$128,MONTH(H136)&gt;=7,T136=0),1,0)</f>
        <v>1</v>
      </c>
      <c r="W136" s="8">
        <f>I136*$T136*$B136*0.07</f>
        <v>0</v>
      </c>
      <c r="X136" s="9">
        <f>J136*$U136*$B136*0.05</f>
        <v>0</v>
      </c>
      <c r="Y136" s="10">
        <f>K136*$V136*$B136*0.03</f>
        <v>0</v>
      </c>
      <c r="Z136" s="8">
        <f>J136*$T136*$B136*0.07</f>
        <v>0</v>
      </c>
      <c r="AA136" s="9">
        <f>J136*$U136*$B136*0.05</f>
        <v>0</v>
      </c>
      <c r="AB136" s="10">
        <f>J136*$V136*$B136*0.03</f>
        <v>0</v>
      </c>
      <c r="AC136" s="8">
        <f>K136*$T136*$B136*0.07</f>
        <v>0</v>
      </c>
      <c r="AD136" s="13">
        <f>K136*$U136*$B136*0.05</f>
        <v>0</v>
      </c>
      <c r="AE136" s="10">
        <f>K136*$V136*$B136*0.03</f>
        <v>0</v>
      </c>
      <c r="AF136" s="8">
        <f>L136*$T136*$B136*0.07</f>
        <v>0</v>
      </c>
      <c r="AG136" s="9">
        <f>L136*$U136*$B136*0.05</f>
        <v>0</v>
      </c>
      <c r="AH136" s="10">
        <f>L136*$V136*$B136*0.03</f>
        <v>127.011</v>
      </c>
      <c r="AI136" s="8">
        <f>M136*$T136*$B136*0.07</f>
        <v>0</v>
      </c>
      <c r="AJ136" s="9">
        <f>M136*$U136*$B136*0.05</f>
        <v>0</v>
      </c>
      <c r="AK136" s="10">
        <f>M136*$V136*$B136*0.03</f>
        <v>0</v>
      </c>
      <c r="AL136" s="8">
        <f>N136*$T136*$B136*0.07</f>
        <v>0</v>
      </c>
      <c r="AM136" s="9">
        <f>N136*$U136*$B136*0.05</f>
        <v>0</v>
      </c>
      <c r="AN136" s="10">
        <f>N136*$V136*$B136*0.03</f>
        <v>0</v>
      </c>
      <c r="AO136" s="8">
        <f>O136*$T136*$B136*0.07</f>
        <v>0</v>
      </c>
      <c r="AP136" s="9">
        <f>O136*$U136*$B136*0.05</f>
        <v>0</v>
      </c>
      <c r="AQ136" s="10">
        <f>O136*$V136*$B136*0.03</f>
        <v>0</v>
      </c>
      <c r="AR136" s="8">
        <f>P136*$T136*$B136*0.07</f>
        <v>0</v>
      </c>
      <c r="AS136" s="9">
        <f>P136*$U136*$B136*0.05</f>
        <v>0</v>
      </c>
      <c r="AT136" s="10">
        <f>P136*$V136*$B136*0.03</f>
        <v>0</v>
      </c>
      <c r="AU136" s="8">
        <f>Q136*$T136*$B136*0.07</f>
        <v>0</v>
      </c>
      <c r="AV136" s="9">
        <f>P136*$U136*$B136*0.05</f>
        <v>0</v>
      </c>
      <c r="AW136" s="10">
        <f>Q136*$V136*$B136*0.03</f>
        <v>0</v>
      </c>
      <c r="AX136" s="8">
        <f>Q136*$T136*$B136*0.07</f>
        <v>0</v>
      </c>
      <c r="AY136" s="9">
        <f>Q136*$U136*$B136*0.05</f>
        <v>0</v>
      </c>
      <c r="AZ136" s="10">
        <f>R136*$V136*$B136*0.03</f>
        <v>0</v>
      </c>
      <c r="BA136" s="8">
        <f>S136*$T136*$B136*0.07</f>
        <v>0</v>
      </c>
      <c r="BB136" s="9">
        <f>S136*$U136*$B136*0.05</f>
        <v>0</v>
      </c>
      <c r="BC136" s="10">
        <f>S136*$V136*$B136*0.03</f>
        <v>0</v>
      </c>
    </row>
    <row r="137" spans="1:55" ht="14.25" x14ac:dyDescent="0.2">
      <c r="A137" s="2">
        <v>23</v>
      </c>
      <c r="B137" s="3">
        <v>8933.7000000000007</v>
      </c>
      <c r="C137" s="2" t="s">
        <v>10</v>
      </c>
      <c r="D137" s="2" t="s">
        <v>17</v>
      </c>
      <c r="E137" s="2" t="s">
        <v>15</v>
      </c>
      <c r="G137" s="2" t="s">
        <v>13</v>
      </c>
      <c r="H137" s="4">
        <v>44393</v>
      </c>
      <c r="I137">
        <f t="shared" si="23"/>
        <v>1</v>
      </c>
      <c r="J137">
        <f t="shared" si="24"/>
        <v>0</v>
      </c>
      <c r="K137">
        <f t="shared" si="25"/>
        <v>0</v>
      </c>
      <c r="L137">
        <f t="shared" si="26"/>
        <v>0</v>
      </c>
      <c r="M137">
        <f t="shared" si="27"/>
        <v>0</v>
      </c>
      <c r="N137">
        <f t="shared" si="28"/>
        <v>0</v>
      </c>
      <c r="O137">
        <f t="shared" si="29"/>
        <v>0</v>
      </c>
      <c r="P137">
        <f t="shared" si="30"/>
        <v>0</v>
      </c>
      <c r="Q137">
        <f t="shared" si="31"/>
        <v>0</v>
      </c>
      <c r="R137">
        <f t="shared" si="32"/>
        <v>0</v>
      </c>
      <c r="S137">
        <f t="shared" si="33"/>
        <v>0</v>
      </c>
      <c r="T137" s="8">
        <f>IF(AND(C137=$C$4,E137=$E$4,MONTH(H137)&gt;=7),1,0)</f>
        <v>0</v>
      </c>
      <c r="U137" s="9">
        <f>IF(AND(B137&gt;10000,C137&lt;&gt;$C$128,MONTH(H137)&gt;=7),1,0)</f>
        <v>0</v>
      </c>
      <c r="V137" s="10">
        <f>IF(AND(B137&lt;10000,C137&lt;&gt;$C$128,MONTH(H137)&gt;=7,T137=0),1,0)</f>
        <v>1</v>
      </c>
      <c r="W137" s="8">
        <f>I137*$T137*$B137*0.07</f>
        <v>0</v>
      </c>
      <c r="X137" s="9">
        <f>J137*$U137*$B137*0.05</f>
        <v>0</v>
      </c>
      <c r="Y137" s="10">
        <f>K137*$V137*$B137*0.03</f>
        <v>0</v>
      </c>
      <c r="Z137" s="8">
        <f>J137*$T137*$B137*0.07</f>
        <v>0</v>
      </c>
      <c r="AA137" s="9">
        <f>J137*$U137*$B137*0.05</f>
        <v>0</v>
      </c>
      <c r="AB137" s="10">
        <f>J137*$V137*$B137*0.03</f>
        <v>0</v>
      </c>
      <c r="AC137" s="8">
        <f>K137*$T137*$B137*0.07</f>
        <v>0</v>
      </c>
      <c r="AD137" s="13">
        <f>K137*$U137*$B137*0.05</f>
        <v>0</v>
      </c>
      <c r="AE137" s="10">
        <f>K137*$V137*$B137*0.03</f>
        <v>0</v>
      </c>
      <c r="AF137" s="8">
        <f>L137*$T137*$B137*0.07</f>
        <v>0</v>
      </c>
      <c r="AG137" s="9">
        <f>L137*$U137*$B137*0.05</f>
        <v>0</v>
      </c>
      <c r="AH137" s="10">
        <f>L137*$V137*$B137*0.03</f>
        <v>0</v>
      </c>
      <c r="AI137" s="8">
        <f>M137*$T137*$B137*0.07</f>
        <v>0</v>
      </c>
      <c r="AJ137" s="9">
        <f>M137*$U137*$B137*0.05</f>
        <v>0</v>
      </c>
      <c r="AK137" s="10">
        <f>M137*$V137*$B137*0.03</f>
        <v>0</v>
      </c>
      <c r="AL137" s="8">
        <f>N137*$T137*$B137*0.07</f>
        <v>0</v>
      </c>
      <c r="AM137" s="9">
        <f>N137*$U137*$B137*0.05</f>
        <v>0</v>
      </c>
      <c r="AN137" s="10">
        <f>N137*$V137*$B137*0.03</f>
        <v>0</v>
      </c>
      <c r="AO137" s="8">
        <f>O137*$T137*$B137*0.07</f>
        <v>0</v>
      </c>
      <c r="AP137" s="9">
        <f>O137*$U137*$B137*0.05</f>
        <v>0</v>
      </c>
      <c r="AQ137" s="10">
        <f>O137*$V137*$B137*0.03</f>
        <v>0</v>
      </c>
      <c r="AR137" s="8">
        <f>P137*$T137*$B137*0.07</f>
        <v>0</v>
      </c>
      <c r="AS137" s="9">
        <f>P137*$U137*$B137*0.05</f>
        <v>0</v>
      </c>
      <c r="AT137" s="10">
        <f>P137*$V137*$B137*0.03</f>
        <v>0</v>
      </c>
      <c r="AU137" s="8">
        <f>Q137*$T137*$B137*0.07</f>
        <v>0</v>
      </c>
      <c r="AV137" s="9">
        <f>P137*$U137*$B137*0.05</f>
        <v>0</v>
      </c>
      <c r="AW137" s="10">
        <f>Q137*$V137*$B137*0.03</f>
        <v>0</v>
      </c>
      <c r="AX137" s="8">
        <f>Q137*$T137*$B137*0.07</f>
        <v>0</v>
      </c>
      <c r="AY137" s="9">
        <f>Q137*$U137*$B137*0.05</f>
        <v>0</v>
      </c>
      <c r="AZ137" s="10">
        <f>R137*$V137*$B137*0.03</f>
        <v>0</v>
      </c>
      <c r="BA137" s="8">
        <f>S137*$T137*$B137*0.07</f>
        <v>0</v>
      </c>
      <c r="BB137" s="9">
        <f>S137*$U137*$B137*0.05</f>
        <v>0</v>
      </c>
      <c r="BC137" s="10">
        <f>S137*$V137*$B137*0.03</f>
        <v>0</v>
      </c>
    </row>
    <row r="138" spans="1:55" ht="14.25" x14ac:dyDescent="0.2">
      <c r="A138" s="2">
        <v>24</v>
      </c>
      <c r="B138" s="3">
        <v>17512.7</v>
      </c>
      <c r="C138" s="2" t="s">
        <v>10</v>
      </c>
      <c r="D138" s="2" t="s">
        <v>17</v>
      </c>
      <c r="E138" s="2" t="s">
        <v>15</v>
      </c>
      <c r="G138" s="2" t="s">
        <v>13</v>
      </c>
      <c r="H138" s="4">
        <v>44399</v>
      </c>
      <c r="I138">
        <f t="shared" si="23"/>
        <v>1</v>
      </c>
      <c r="J138">
        <f t="shared" si="24"/>
        <v>0</v>
      </c>
      <c r="K138">
        <f t="shared" si="25"/>
        <v>0</v>
      </c>
      <c r="L138">
        <f t="shared" si="26"/>
        <v>0</v>
      </c>
      <c r="M138">
        <f t="shared" si="27"/>
        <v>0</v>
      </c>
      <c r="N138">
        <f t="shared" si="28"/>
        <v>0</v>
      </c>
      <c r="O138">
        <f t="shared" si="29"/>
        <v>0</v>
      </c>
      <c r="P138">
        <f t="shared" si="30"/>
        <v>0</v>
      </c>
      <c r="Q138">
        <f t="shared" si="31"/>
        <v>0</v>
      </c>
      <c r="R138">
        <f t="shared" si="32"/>
        <v>0</v>
      </c>
      <c r="S138">
        <f t="shared" si="33"/>
        <v>0</v>
      </c>
      <c r="T138" s="8">
        <f>IF(AND(C138=$C$4,E138=$E$4,MONTH(H138)&gt;=7),1,0)</f>
        <v>0</v>
      </c>
      <c r="U138" s="9">
        <f>IF(AND(B138&gt;10000,C138&lt;&gt;$C$128,MONTH(H138)&gt;=7),1,0)</f>
        <v>1</v>
      </c>
      <c r="V138" s="10">
        <f>IF(AND(B138&lt;10000,C138&lt;&gt;$C$128,MONTH(H138)&gt;=7,T138=0),1,0)</f>
        <v>0</v>
      </c>
      <c r="W138" s="8">
        <f>I138*$T138*$B138*0.07</f>
        <v>0</v>
      </c>
      <c r="X138" s="9">
        <f>J138*$U138*$B138*0.05</f>
        <v>0</v>
      </c>
      <c r="Y138" s="10">
        <f>K138*$V138*$B138*0.03</f>
        <v>0</v>
      </c>
      <c r="Z138" s="8">
        <f>J138*$T138*$B138*0.07</f>
        <v>0</v>
      </c>
      <c r="AA138" s="9">
        <f>J138*$U138*$B138*0.05</f>
        <v>0</v>
      </c>
      <c r="AB138" s="10">
        <f>J138*$V138*$B138*0.03</f>
        <v>0</v>
      </c>
      <c r="AC138" s="8">
        <f>K138*$T138*$B138*0.07</f>
        <v>0</v>
      </c>
      <c r="AD138" s="13">
        <f>K138*$U138*$B138*0.05</f>
        <v>0</v>
      </c>
      <c r="AE138" s="10">
        <f>K138*$V138*$B138*0.03</f>
        <v>0</v>
      </c>
      <c r="AF138" s="8">
        <f>L138*$T138*$B138*0.07</f>
        <v>0</v>
      </c>
      <c r="AG138" s="9">
        <f>L138*$U138*$B138*0.05</f>
        <v>0</v>
      </c>
      <c r="AH138" s="10">
        <f>L138*$V138*$B138*0.03</f>
        <v>0</v>
      </c>
      <c r="AI138" s="8">
        <f>M138*$T138*$B138*0.07</f>
        <v>0</v>
      </c>
      <c r="AJ138" s="9">
        <f>M138*$U138*$B138*0.05</f>
        <v>0</v>
      </c>
      <c r="AK138" s="10">
        <f>M138*$V138*$B138*0.03</f>
        <v>0</v>
      </c>
      <c r="AL138" s="8">
        <f>N138*$T138*$B138*0.07</f>
        <v>0</v>
      </c>
      <c r="AM138" s="9">
        <f>N138*$U138*$B138*0.05</f>
        <v>0</v>
      </c>
      <c r="AN138" s="10">
        <f>N138*$V138*$B138*0.03</f>
        <v>0</v>
      </c>
      <c r="AO138" s="8">
        <f>O138*$T138*$B138*0.07</f>
        <v>0</v>
      </c>
      <c r="AP138" s="9">
        <f>O138*$U138*$B138*0.05</f>
        <v>0</v>
      </c>
      <c r="AQ138" s="10">
        <f>O138*$V138*$B138*0.03</f>
        <v>0</v>
      </c>
      <c r="AR138" s="8">
        <f>P138*$T138*$B138*0.07</f>
        <v>0</v>
      </c>
      <c r="AS138" s="9">
        <f>P138*$U138*$B138*0.05</f>
        <v>0</v>
      </c>
      <c r="AT138" s="10">
        <f>P138*$V138*$B138*0.03</f>
        <v>0</v>
      </c>
      <c r="AU138" s="8">
        <f>Q138*$T138*$B138*0.07</f>
        <v>0</v>
      </c>
      <c r="AV138" s="9">
        <f>P138*$U138*$B138*0.05</f>
        <v>0</v>
      </c>
      <c r="AW138" s="10">
        <f>Q138*$V138*$B138*0.03</f>
        <v>0</v>
      </c>
      <c r="AX138" s="8">
        <f>Q138*$T138*$B138*0.07</f>
        <v>0</v>
      </c>
      <c r="AY138" s="9">
        <f>Q138*$U138*$B138*0.05</f>
        <v>0</v>
      </c>
      <c r="AZ138" s="10">
        <f>R138*$V138*$B138*0.03</f>
        <v>0</v>
      </c>
      <c r="BA138" s="8">
        <f>S138*$T138*$B138*0.07</f>
        <v>0</v>
      </c>
      <c r="BB138" s="9">
        <f>S138*$U138*$B138*0.05</f>
        <v>0</v>
      </c>
      <c r="BC138" s="10">
        <f>S138*$V138*$B138*0.03</f>
        <v>0</v>
      </c>
    </row>
    <row r="139" spans="1:55" ht="14.25" x14ac:dyDescent="0.2">
      <c r="A139" s="2">
        <v>28</v>
      </c>
      <c r="B139" s="3">
        <v>10858.7</v>
      </c>
      <c r="C139" s="2" t="s">
        <v>10</v>
      </c>
      <c r="D139" s="2" t="s">
        <v>17</v>
      </c>
      <c r="E139" s="2" t="s">
        <v>15</v>
      </c>
      <c r="G139" s="2" t="s">
        <v>13</v>
      </c>
      <c r="H139" s="4">
        <v>44407</v>
      </c>
      <c r="I139">
        <f t="shared" si="23"/>
        <v>1</v>
      </c>
      <c r="J139">
        <f t="shared" si="24"/>
        <v>0</v>
      </c>
      <c r="K139">
        <f t="shared" si="25"/>
        <v>0</v>
      </c>
      <c r="L139">
        <f t="shared" si="26"/>
        <v>0</v>
      </c>
      <c r="M139">
        <f t="shared" si="27"/>
        <v>0</v>
      </c>
      <c r="N139">
        <f t="shared" si="28"/>
        <v>0</v>
      </c>
      <c r="O139">
        <f t="shared" si="29"/>
        <v>0</v>
      </c>
      <c r="P139">
        <f t="shared" si="30"/>
        <v>0</v>
      </c>
      <c r="Q139">
        <f t="shared" si="31"/>
        <v>0</v>
      </c>
      <c r="R139">
        <f t="shared" si="32"/>
        <v>0</v>
      </c>
      <c r="S139">
        <f t="shared" si="33"/>
        <v>0</v>
      </c>
      <c r="T139" s="8">
        <f>IF(AND(C139=$C$4,E139=$E$4,MONTH(H139)&gt;=7),1,0)</f>
        <v>0</v>
      </c>
      <c r="U139" s="9">
        <f>IF(AND(B139&gt;10000,C139&lt;&gt;$C$128,MONTH(H139)&gt;=7),1,0)</f>
        <v>1</v>
      </c>
      <c r="V139" s="10">
        <f>IF(AND(B139&lt;10000,C139&lt;&gt;$C$128,MONTH(H139)&gt;=7,T139=0),1,0)</f>
        <v>0</v>
      </c>
      <c r="W139" s="8">
        <f>I139*$T139*$B139*0.07</f>
        <v>0</v>
      </c>
      <c r="X139" s="9">
        <f>J139*$U139*$B139*0.05</f>
        <v>0</v>
      </c>
      <c r="Y139" s="10">
        <f>K139*$V139*$B139*0.03</f>
        <v>0</v>
      </c>
      <c r="Z139" s="8">
        <f>J139*$T139*$B139*0.07</f>
        <v>0</v>
      </c>
      <c r="AA139" s="9">
        <f>J139*$U139*$B139*0.05</f>
        <v>0</v>
      </c>
      <c r="AB139" s="10">
        <f>J139*$V139*$B139*0.03</f>
        <v>0</v>
      </c>
      <c r="AC139" s="8">
        <f>K139*$T139*$B139*0.07</f>
        <v>0</v>
      </c>
      <c r="AD139" s="13">
        <f>K139*$U139*$B139*0.05</f>
        <v>0</v>
      </c>
      <c r="AE139" s="10">
        <f>K139*$V139*$B139*0.03</f>
        <v>0</v>
      </c>
      <c r="AF139" s="8">
        <f>L139*$T139*$B139*0.07</f>
        <v>0</v>
      </c>
      <c r="AG139" s="9">
        <f>L139*$U139*$B139*0.05</f>
        <v>0</v>
      </c>
      <c r="AH139" s="10">
        <f>L139*$V139*$B139*0.03</f>
        <v>0</v>
      </c>
      <c r="AI139" s="8">
        <f>M139*$T139*$B139*0.07</f>
        <v>0</v>
      </c>
      <c r="AJ139" s="9">
        <f>M139*$U139*$B139*0.05</f>
        <v>0</v>
      </c>
      <c r="AK139" s="10">
        <f>M139*$V139*$B139*0.03</f>
        <v>0</v>
      </c>
      <c r="AL139" s="8">
        <f>N139*$T139*$B139*0.07</f>
        <v>0</v>
      </c>
      <c r="AM139" s="9">
        <f>N139*$U139*$B139*0.05</f>
        <v>0</v>
      </c>
      <c r="AN139" s="10">
        <f>N139*$V139*$B139*0.03</f>
        <v>0</v>
      </c>
      <c r="AO139" s="8">
        <f>O139*$T139*$B139*0.07</f>
        <v>0</v>
      </c>
      <c r="AP139" s="9">
        <f>O139*$U139*$B139*0.05</f>
        <v>0</v>
      </c>
      <c r="AQ139" s="10">
        <f>O139*$V139*$B139*0.03</f>
        <v>0</v>
      </c>
      <c r="AR139" s="8">
        <f>P139*$T139*$B139*0.07</f>
        <v>0</v>
      </c>
      <c r="AS139" s="9">
        <f>P139*$U139*$B139*0.05</f>
        <v>0</v>
      </c>
      <c r="AT139" s="10">
        <f>P139*$V139*$B139*0.03</f>
        <v>0</v>
      </c>
      <c r="AU139" s="8">
        <f>Q139*$T139*$B139*0.07</f>
        <v>0</v>
      </c>
      <c r="AV139" s="9">
        <f>P139*$U139*$B139*0.05</f>
        <v>0</v>
      </c>
      <c r="AW139" s="10">
        <f>Q139*$V139*$B139*0.03</f>
        <v>0</v>
      </c>
      <c r="AX139" s="8">
        <f>Q139*$T139*$B139*0.07</f>
        <v>0</v>
      </c>
      <c r="AY139" s="9">
        <f>Q139*$U139*$B139*0.05</f>
        <v>0</v>
      </c>
      <c r="AZ139" s="10">
        <f>R139*$V139*$B139*0.03</f>
        <v>0</v>
      </c>
      <c r="BA139" s="8">
        <f>S139*$T139*$B139*0.07</f>
        <v>0</v>
      </c>
      <c r="BB139" s="9">
        <f>S139*$U139*$B139*0.05</f>
        <v>0</v>
      </c>
      <c r="BC139" s="10">
        <f>S139*$V139*$B139*0.03</f>
        <v>0</v>
      </c>
    </row>
    <row r="140" spans="1:55" ht="14.25" x14ac:dyDescent="0.2">
      <c r="A140" s="2">
        <v>30</v>
      </c>
      <c r="B140" s="3">
        <v>3833.7</v>
      </c>
      <c r="C140" s="2" t="s">
        <v>10</v>
      </c>
      <c r="D140" s="2" t="s">
        <v>18</v>
      </c>
      <c r="E140" s="2" t="s">
        <v>15</v>
      </c>
      <c r="G140" s="2" t="s">
        <v>13</v>
      </c>
      <c r="H140" s="4">
        <v>44466</v>
      </c>
      <c r="I140">
        <f t="shared" si="23"/>
        <v>0</v>
      </c>
      <c r="J140">
        <f t="shared" si="24"/>
        <v>0</v>
      </c>
      <c r="K140">
        <f t="shared" si="25"/>
        <v>0</v>
      </c>
      <c r="L140">
        <f t="shared" si="26"/>
        <v>0</v>
      </c>
      <c r="M140">
        <f t="shared" si="27"/>
        <v>0</v>
      </c>
      <c r="N140">
        <f t="shared" si="28"/>
        <v>0</v>
      </c>
      <c r="O140">
        <f t="shared" si="29"/>
        <v>0</v>
      </c>
      <c r="P140">
        <f t="shared" si="30"/>
        <v>0</v>
      </c>
      <c r="Q140">
        <f t="shared" si="31"/>
        <v>0</v>
      </c>
      <c r="R140">
        <f t="shared" si="32"/>
        <v>0</v>
      </c>
      <c r="S140">
        <f t="shared" si="33"/>
        <v>1</v>
      </c>
      <c r="T140" s="8">
        <f>IF(AND(C140=$C$4,E140=$E$4,MONTH(H140)&gt;=7),1,0)</f>
        <v>0</v>
      </c>
      <c r="U140" s="9">
        <f>IF(AND(B140&gt;10000,C140&lt;&gt;$C$128,MONTH(H140)&gt;=7),1,0)</f>
        <v>0</v>
      </c>
      <c r="V140" s="10">
        <f>IF(AND(B140&lt;10000,C140&lt;&gt;$C$128,MONTH(H140)&gt;=7,T140=0),1,0)</f>
        <v>1</v>
      </c>
      <c r="W140" s="8">
        <f>I140*$T140*$B140*0.07</f>
        <v>0</v>
      </c>
      <c r="X140" s="9">
        <f>J140*$U140*$B140*0.05</f>
        <v>0</v>
      </c>
      <c r="Y140" s="10">
        <f>K140*$V140*$B140*0.03</f>
        <v>0</v>
      </c>
      <c r="Z140" s="8">
        <f>J140*$T140*$B140*0.07</f>
        <v>0</v>
      </c>
      <c r="AA140" s="9">
        <f>J140*$U140*$B140*0.05</f>
        <v>0</v>
      </c>
      <c r="AB140" s="10">
        <f>J140*$V140*$B140*0.03</f>
        <v>0</v>
      </c>
      <c r="AC140" s="8">
        <f>K140*$T140*$B140*0.07</f>
        <v>0</v>
      </c>
      <c r="AD140" s="13">
        <f>K140*$U140*$B140*0.05</f>
        <v>0</v>
      </c>
      <c r="AE140" s="10">
        <f>K140*$V140*$B140*0.03</f>
        <v>0</v>
      </c>
      <c r="AF140" s="8">
        <f>L140*$T140*$B140*0.07</f>
        <v>0</v>
      </c>
      <c r="AG140" s="9">
        <f>L140*$U140*$B140*0.05</f>
        <v>0</v>
      </c>
      <c r="AH140" s="10">
        <f>L140*$V140*$B140*0.03</f>
        <v>0</v>
      </c>
      <c r="AI140" s="8">
        <f>M140*$T140*$B140*0.07</f>
        <v>0</v>
      </c>
      <c r="AJ140" s="9">
        <f>M140*$U140*$B140*0.05</f>
        <v>0</v>
      </c>
      <c r="AK140" s="10">
        <f>M140*$V140*$B140*0.03</f>
        <v>0</v>
      </c>
      <c r="AL140" s="8">
        <f>N140*$T140*$B140*0.07</f>
        <v>0</v>
      </c>
      <c r="AM140" s="9">
        <f>N140*$U140*$B140*0.05</f>
        <v>0</v>
      </c>
      <c r="AN140" s="10">
        <f>N140*$V140*$B140*0.03</f>
        <v>0</v>
      </c>
      <c r="AO140" s="8">
        <f>O140*$T140*$B140*0.07</f>
        <v>0</v>
      </c>
      <c r="AP140" s="9">
        <f>O140*$U140*$B140*0.05</f>
        <v>0</v>
      </c>
      <c r="AQ140" s="10">
        <f>O140*$V140*$B140*0.03</f>
        <v>0</v>
      </c>
      <c r="AR140" s="8">
        <f>P140*$T140*$B140*0.07</f>
        <v>0</v>
      </c>
      <c r="AS140" s="9">
        <f>P140*$U140*$B140*0.05</f>
        <v>0</v>
      </c>
      <c r="AT140" s="10">
        <f>P140*$V140*$B140*0.03</f>
        <v>0</v>
      </c>
      <c r="AU140" s="8">
        <f>Q140*$T140*$B140*0.07</f>
        <v>0</v>
      </c>
      <c r="AV140" s="9">
        <f>P140*$U140*$B140*0.05</f>
        <v>0</v>
      </c>
      <c r="AW140" s="10">
        <f>Q140*$V140*$B140*0.03</f>
        <v>0</v>
      </c>
      <c r="AX140" s="8">
        <f>Q140*$T140*$B140*0.07</f>
        <v>0</v>
      </c>
      <c r="AY140" s="9">
        <f>Q140*$U140*$B140*0.05</f>
        <v>0</v>
      </c>
      <c r="AZ140" s="10">
        <f>R140*$V140*$B140*0.03</f>
        <v>0</v>
      </c>
      <c r="BA140" s="8">
        <f>S140*$T140*$B140*0.07</f>
        <v>0</v>
      </c>
      <c r="BB140" s="9">
        <f>S140*$U140*$B140*0.05</f>
        <v>0</v>
      </c>
      <c r="BC140" s="10">
        <f>S140*$V140*$B140*0.03</f>
        <v>115.011</v>
      </c>
    </row>
    <row r="141" spans="1:55" ht="14.25" x14ac:dyDescent="0.2">
      <c r="A141" s="2">
        <v>31</v>
      </c>
      <c r="B141" s="3">
        <v>6523.7</v>
      </c>
      <c r="C141" s="2" t="s">
        <v>10</v>
      </c>
      <c r="D141" s="2" t="s">
        <v>18</v>
      </c>
      <c r="E141" s="2" t="s">
        <v>12</v>
      </c>
      <c r="G141" s="2" t="s">
        <v>13</v>
      </c>
      <c r="H141" s="5">
        <v>44481</v>
      </c>
      <c r="I141">
        <f t="shared" si="23"/>
        <v>0</v>
      </c>
      <c r="J141">
        <f t="shared" si="24"/>
        <v>0</v>
      </c>
      <c r="K141">
        <f t="shared" si="25"/>
        <v>0</v>
      </c>
      <c r="L141">
        <f t="shared" si="26"/>
        <v>0</v>
      </c>
      <c r="M141">
        <f t="shared" si="27"/>
        <v>0</v>
      </c>
      <c r="N141">
        <f t="shared" si="28"/>
        <v>0</v>
      </c>
      <c r="O141">
        <f t="shared" si="29"/>
        <v>0</v>
      </c>
      <c r="P141">
        <f t="shared" si="30"/>
        <v>0</v>
      </c>
      <c r="Q141">
        <f t="shared" si="31"/>
        <v>0</v>
      </c>
      <c r="R141">
        <f t="shared" si="32"/>
        <v>0</v>
      </c>
      <c r="S141">
        <f t="shared" si="33"/>
        <v>1</v>
      </c>
      <c r="T141" s="8">
        <f>IF(AND(C141=$C$4,E141=$E$4,MONTH(H141)&gt;=7),1,0)</f>
        <v>1</v>
      </c>
      <c r="U141" s="9">
        <f>IF(AND(B141&gt;10000,C141&lt;&gt;$C$128,MONTH(H141)&gt;=7),1,0)</f>
        <v>0</v>
      </c>
      <c r="V141" s="10">
        <f>IF(AND(B141&lt;10000,C141&lt;&gt;$C$128,MONTH(H141)&gt;=7,T141=0),1,0)</f>
        <v>0</v>
      </c>
      <c r="W141" s="8">
        <f>I141*$T141*$B141*0.07</f>
        <v>0</v>
      </c>
      <c r="X141" s="9">
        <f>J141*$U141*$B141*0.05</f>
        <v>0</v>
      </c>
      <c r="Y141" s="10">
        <f>K141*$V141*$B141*0.03</f>
        <v>0</v>
      </c>
      <c r="Z141" s="8">
        <f>J141*$T141*$B141*0.07</f>
        <v>0</v>
      </c>
      <c r="AA141" s="9">
        <f>J141*$U141*$B141*0.05</f>
        <v>0</v>
      </c>
      <c r="AB141" s="10">
        <f>J141*$V141*$B141*0.03</f>
        <v>0</v>
      </c>
      <c r="AC141" s="8">
        <f>K141*$T141*$B141*0.07</f>
        <v>0</v>
      </c>
      <c r="AD141" s="13">
        <f>K141*$U141*$B141*0.05</f>
        <v>0</v>
      </c>
      <c r="AE141" s="10">
        <f>K141*$V141*$B141*0.03</f>
        <v>0</v>
      </c>
      <c r="AF141" s="8">
        <f>L141*$T141*$B141*0.07</f>
        <v>0</v>
      </c>
      <c r="AG141" s="9">
        <f>L141*$U141*$B141*0.05</f>
        <v>0</v>
      </c>
      <c r="AH141" s="10">
        <f>L141*$V141*$B141*0.03</f>
        <v>0</v>
      </c>
      <c r="AI141" s="8">
        <f>M141*$T141*$B141*0.07</f>
        <v>0</v>
      </c>
      <c r="AJ141" s="9">
        <f>M141*$U141*$B141*0.05</f>
        <v>0</v>
      </c>
      <c r="AK141" s="10">
        <f>M141*$V141*$B141*0.03</f>
        <v>0</v>
      </c>
      <c r="AL141" s="8">
        <f>N141*$T141*$B141*0.07</f>
        <v>0</v>
      </c>
      <c r="AM141" s="9">
        <f>N141*$U141*$B141*0.05</f>
        <v>0</v>
      </c>
      <c r="AN141" s="10">
        <f>N141*$V141*$B141*0.03</f>
        <v>0</v>
      </c>
      <c r="AO141" s="8">
        <f>O141*$T141*$B141*0.07</f>
        <v>0</v>
      </c>
      <c r="AP141" s="9">
        <f>O141*$U141*$B141*0.05</f>
        <v>0</v>
      </c>
      <c r="AQ141" s="10">
        <f>O141*$V141*$B141*0.03</f>
        <v>0</v>
      </c>
      <c r="AR141" s="8">
        <f>P141*$T141*$B141*0.07</f>
        <v>0</v>
      </c>
      <c r="AS141" s="9">
        <f>P141*$U141*$B141*0.05</f>
        <v>0</v>
      </c>
      <c r="AT141" s="10">
        <f>P141*$V141*$B141*0.03</f>
        <v>0</v>
      </c>
      <c r="AU141" s="8">
        <f>Q141*$T141*$B141*0.07</f>
        <v>0</v>
      </c>
      <c r="AV141" s="9">
        <f>P141*$U141*$B141*0.05</f>
        <v>0</v>
      </c>
      <c r="AW141" s="10">
        <f>Q141*$V141*$B141*0.03</f>
        <v>0</v>
      </c>
      <c r="AX141" s="8">
        <f>Q141*$T141*$B141*0.07</f>
        <v>0</v>
      </c>
      <c r="AY141" s="9">
        <f>Q141*$U141*$B141*0.05</f>
        <v>0</v>
      </c>
      <c r="AZ141" s="10">
        <f>R141*$V141*$B141*0.03</f>
        <v>0</v>
      </c>
      <c r="BA141" s="8">
        <f>S141*$T141*$B141*0.07</f>
        <v>456.65900000000005</v>
      </c>
      <c r="BB141" s="9">
        <f>S141*$U141*$B141*0.05</f>
        <v>0</v>
      </c>
      <c r="BC141" s="10">
        <f>S141*$V141*$B141*0.03</f>
        <v>0</v>
      </c>
    </row>
    <row r="142" spans="1:55" ht="14.25" x14ac:dyDescent="0.2">
      <c r="A142" s="2">
        <v>32</v>
      </c>
      <c r="B142" s="3">
        <v>7048.15</v>
      </c>
      <c r="C142" s="2" t="s">
        <v>10</v>
      </c>
      <c r="D142" s="2" t="s">
        <v>18</v>
      </c>
      <c r="E142" s="2" t="s">
        <v>15</v>
      </c>
      <c r="G142" s="2" t="s">
        <v>13</v>
      </c>
      <c r="H142" s="4">
        <v>44421</v>
      </c>
      <c r="I142">
        <f t="shared" si="23"/>
        <v>0</v>
      </c>
      <c r="J142">
        <f t="shared" si="24"/>
        <v>0</v>
      </c>
      <c r="K142">
        <f t="shared" si="25"/>
        <v>0</v>
      </c>
      <c r="L142">
        <f t="shared" si="26"/>
        <v>0</v>
      </c>
      <c r="M142">
        <f t="shared" si="27"/>
        <v>0</v>
      </c>
      <c r="N142">
        <f t="shared" si="28"/>
        <v>0</v>
      </c>
      <c r="O142">
        <f t="shared" si="29"/>
        <v>0</v>
      </c>
      <c r="P142">
        <f t="shared" si="30"/>
        <v>0</v>
      </c>
      <c r="Q142">
        <f t="shared" si="31"/>
        <v>0</v>
      </c>
      <c r="R142">
        <f t="shared" si="32"/>
        <v>0</v>
      </c>
      <c r="S142">
        <f t="shared" si="33"/>
        <v>1</v>
      </c>
      <c r="T142" s="8">
        <f>IF(AND(C142=$C$4,E142=$E$4,MONTH(H142)&gt;=7),1,0)</f>
        <v>0</v>
      </c>
      <c r="U142" s="9">
        <f>IF(AND(B142&gt;10000,C142&lt;&gt;$C$128,MONTH(H142)&gt;=7),1,0)</f>
        <v>0</v>
      </c>
      <c r="V142" s="10">
        <f>IF(AND(B142&lt;10000,C142&lt;&gt;$C$128,MONTH(H142)&gt;=7,T142=0),1,0)</f>
        <v>1</v>
      </c>
      <c r="W142" s="8">
        <f>I142*$T142*$B142*0.07</f>
        <v>0</v>
      </c>
      <c r="X142" s="9">
        <f>J142*$U142*$B142*0.05</f>
        <v>0</v>
      </c>
      <c r="Y142" s="10">
        <f>K142*$V142*$B142*0.03</f>
        <v>0</v>
      </c>
      <c r="Z142" s="8">
        <f>J142*$T142*$B142*0.07</f>
        <v>0</v>
      </c>
      <c r="AA142" s="9">
        <f>J142*$U142*$B142*0.05</f>
        <v>0</v>
      </c>
      <c r="AB142" s="10">
        <f>J142*$V142*$B142*0.03</f>
        <v>0</v>
      </c>
      <c r="AC142" s="8">
        <f>K142*$T142*$B142*0.07</f>
        <v>0</v>
      </c>
      <c r="AD142" s="13">
        <f>K142*$U142*$B142*0.05</f>
        <v>0</v>
      </c>
      <c r="AE142" s="10">
        <f>K142*$V142*$B142*0.03</f>
        <v>0</v>
      </c>
      <c r="AF142" s="8">
        <f>L142*$T142*$B142*0.07</f>
        <v>0</v>
      </c>
      <c r="AG142" s="9">
        <f>L142*$U142*$B142*0.05</f>
        <v>0</v>
      </c>
      <c r="AH142" s="10">
        <f>L142*$V142*$B142*0.03</f>
        <v>0</v>
      </c>
      <c r="AI142" s="8">
        <f>M142*$T142*$B142*0.07</f>
        <v>0</v>
      </c>
      <c r="AJ142" s="9">
        <f>M142*$U142*$B142*0.05</f>
        <v>0</v>
      </c>
      <c r="AK142" s="10">
        <f>M142*$V142*$B142*0.03</f>
        <v>0</v>
      </c>
      <c r="AL142" s="8">
        <f>N142*$T142*$B142*0.07</f>
        <v>0</v>
      </c>
      <c r="AM142" s="9">
        <f>N142*$U142*$B142*0.05</f>
        <v>0</v>
      </c>
      <c r="AN142" s="10">
        <f>N142*$V142*$B142*0.03</f>
        <v>0</v>
      </c>
      <c r="AO142" s="8">
        <f>O142*$T142*$B142*0.07</f>
        <v>0</v>
      </c>
      <c r="AP142" s="9">
        <f>O142*$U142*$B142*0.05</f>
        <v>0</v>
      </c>
      <c r="AQ142" s="10">
        <f>O142*$V142*$B142*0.03</f>
        <v>0</v>
      </c>
      <c r="AR142" s="8">
        <f>P142*$T142*$B142*0.07</f>
        <v>0</v>
      </c>
      <c r="AS142" s="9">
        <f>P142*$U142*$B142*0.05</f>
        <v>0</v>
      </c>
      <c r="AT142" s="10">
        <f>P142*$V142*$B142*0.03</f>
        <v>0</v>
      </c>
      <c r="AU142" s="8">
        <f>Q142*$T142*$B142*0.07</f>
        <v>0</v>
      </c>
      <c r="AV142" s="9">
        <f>P142*$U142*$B142*0.05</f>
        <v>0</v>
      </c>
      <c r="AW142" s="10">
        <f>Q142*$V142*$B142*0.03</f>
        <v>0</v>
      </c>
      <c r="AX142" s="8">
        <f>Q142*$T142*$B142*0.07</f>
        <v>0</v>
      </c>
      <c r="AY142" s="9">
        <f>Q142*$U142*$B142*0.05</f>
        <v>0</v>
      </c>
      <c r="AZ142" s="10">
        <f>R142*$V142*$B142*0.03</f>
        <v>0</v>
      </c>
      <c r="BA142" s="8">
        <f>S142*$T142*$B142*0.07</f>
        <v>0</v>
      </c>
      <c r="BB142" s="9">
        <f>S142*$U142*$B142*0.05</f>
        <v>0</v>
      </c>
      <c r="BC142" s="10">
        <f>S142*$V142*$B142*0.03</f>
        <v>211.44449999999998</v>
      </c>
    </row>
    <row r="143" spans="1:55" ht="14.25" x14ac:dyDescent="0.2">
      <c r="A143" s="2">
        <v>34</v>
      </c>
      <c r="B143" s="3">
        <v>3720.73</v>
      </c>
      <c r="C143" s="2" t="s">
        <v>10</v>
      </c>
      <c r="D143" s="2" t="s">
        <v>18</v>
      </c>
      <c r="E143" s="2" t="s">
        <v>15</v>
      </c>
      <c r="G143" s="2" t="s">
        <v>13</v>
      </c>
      <c r="H143" s="4">
        <v>44421</v>
      </c>
      <c r="I143">
        <f t="shared" si="23"/>
        <v>0</v>
      </c>
      <c r="J143">
        <f t="shared" si="24"/>
        <v>0</v>
      </c>
      <c r="K143">
        <f t="shared" si="25"/>
        <v>0</v>
      </c>
      <c r="L143">
        <f t="shared" si="26"/>
        <v>0</v>
      </c>
      <c r="M143">
        <f t="shared" si="27"/>
        <v>0</v>
      </c>
      <c r="N143">
        <f t="shared" si="28"/>
        <v>0</v>
      </c>
      <c r="O143">
        <f t="shared" si="29"/>
        <v>0</v>
      </c>
      <c r="P143">
        <f t="shared" si="30"/>
        <v>0</v>
      </c>
      <c r="Q143">
        <f t="shared" si="31"/>
        <v>0</v>
      </c>
      <c r="R143">
        <f t="shared" si="32"/>
        <v>0</v>
      </c>
      <c r="S143">
        <f t="shared" si="33"/>
        <v>1</v>
      </c>
      <c r="T143" s="8">
        <f>IF(AND(C143=$C$4,E143=$E$4,MONTH(H143)&gt;=7),1,0)</f>
        <v>0</v>
      </c>
      <c r="U143" s="9">
        <f>IF(AND(B143&gt;10000,C143&lt;&gt;$C$128,MONTH(H143)&gt;=7),1,0)</f>
        <v>0</v>
      </c>
      <c r="V143" s="10">
        <f>IF(AND(B143&lt;10000,C143&lt;&gt;$C$128,MONTH(H143)&gt;=7,T143=0),1,0)</f>
        <v>1</v>
      </c>
      <c r="W143" s="8">
        <f>I143*$T143*$B143*0.07</f>
        <v>0</v>
      </c>
      <c r="X143" s="9">
        <f>J143*$U143*$B143*0.05</f>
        <v>0</v>
      </c>
      <c r="Y143" s="10">
        <f>K143*$V143*$B143*0.03</f>
        <v>0</v>
      </c>
      <c r="Z143" s="8">
        <f>J143*$T143*$B143*0.07</f>
        <v>0</v>
      </c>
      <c r="AA143" s="9">
        <f>J143*$U143*$B143*0.05</f>
        <v>0</v>
      </c>
      <c r="AB143" s="10">
        <f>J143*$V143*$B143*0.03</f>
        <v>0</v>
      </c>
      <c r="AC143" s="8">
        <f>K143*$T143*$B143*0.07</f>
        <v>0</v>
      </c>
      <c r="AD143" s="13">
        <f>K143*$U143*$B143*0.05</f>
        <v>0</v>
      </c>
      <c r="AE143" s="10">
        <f>K143*$V143*$B143*0.03</f>
        <v>0</v>
      </c>
      <c r="AF143" s="8">
        <f>L143*$T143*$B143*0.07</f>
        <v>0</v>
      </c>
      <c r="AG143" s="9">
        <f>L143*$U143*$B143*0.05</f>
        <v>0</v>
      </c>
      <c r="AH143" s="10">
        <f>L143*$V143*$B143*0.03</f>
        <v>0</v>
      </c>
      <c r="AI143" s="8">
        <f>M143*$T143*$B143*0.07</f>
        <v>0</v>
      </c>
      <c r="AJ143" s="9">
        <f>M143*$U143*$B143*0.05</f>
        <v>0</v>
      </c>
      <c r="AK143" s="10">
        <f>M143*$V143*$B143*0.03</f>
        <v>0</v>
      </c>
      <c r="AL143" s="8">
        <f>N143*$T143*$B143*0.07</f>
        <v>0</v>
      </c>
      <c r="AM143" s="9">
        <f>N143*$U143*$B143*0.05</f>
        <v>0</v>
      </c>
      <c r="AN143" s="10">
        <f>N143*$V143*$B143*0.03</f>
        <v>0</v>
      </c>
      <c r="AO143" s="8">
        <f>O143*$T143*$B143*0.07</f>
        <v>0</v>
      </c>
      <c r="AP143" s="9">
        <f>O143*$U143*$B143*0.05</f>
        <v>0</v>
      </c>
      <c r="AQ143" s="10">
        <f>O143*$V143*$B143*0.03</f>
        <v>0</v>
      </c>
      <c r="AR143" s="8">
        <f>P143*$T143*$B143*0.07</f>
        <v>0</v>
      </c>
      <c r="AS143" s="9">
        <f>P143*$U143*$B143*0.05</f>
        <v>0</v>
      </c>
      <c r="AT143" s="10">
        <f>P143*$V143*$B143*0.03</f>
        <v>0</v>
      </c>
      <c r="AU143" s="8">
        <f>Q143*$T143*$B143*0.07</f>
        <v>0</v>
      </c>
      <c r="AV143" s="9">
        <f>P143*$U143*$B143*0.05</f>
        <v>0</v>
      </c>
      <c r="AW143" s="10">
        <f>Q143*$V143*$B143*0.03</f>
        <v>0</v>
      </c>
      <c r="AX143" s="8">
        <f>Q143*$T143*$B143*0.07</f>
        <v>0</v>
      </c>
      <c r="AY143" s="9">
        <f>Q143*$U143*$B143*0.05</f>
        <v>0</v>
      </c>
      <c r="AZ143" s="10">
        <f>R143*$V143*$B143*0.03</f>
        <v>0</v>
      </c>
      <c r="BA143" s="8">
        <f>S143*$T143*$B143*0.07</f>
        <v>0</v>
      </c>
      <c r="BB143" s="9">
        <f>S143*$U143*$B143*0.05</f>
        <v>0</v>
      </c>
      <c r="BC143" s="10">
        <f>S143*$V143*$B143*0.03</f>
        <v>111.6219</v>
      </c>
    </row>
    <row r="144" spans="1:55" ht="14.25" x14ac:dyDescent="0.2">
      <c r="A144" s="2">
        <v>36</v>
      </c>
      <c r="B144" s="3">
        <v>3868.7</v>
      </c>
      <c r="C144" s="2" t="s">
        <v>10</v>
      </c>
      <c r="D144" s="2" t="s">
        <v>18</v>
      </c>
      <c r="E144" s="2" t="s">
        <v>12</v>
      </c>
      <c r="G144" s="2" t="s">
        <v>13</v>
      </c>
      <c r="H144" s="4">
        <v>44385</v>
      </c>
      <c r="I144">
        <f t="shared" si="23"/>
        <v>0</v>
      </c>
      <c r="J144">
        <f t="shared" si="24"/>
        <v>0</v>
      </c>
      <c r="K144">
        <f t="shared" si="25"/>
        <v>0</v>
      </c>
      <c r="L144">
        <f t="shared" si="26"/>
        <v>0</v>
      </c>
      <c r="M144">
        <f t="shared" si="27"/>
        <v>0</v>
      </c>
      <c r="N144">
        <f t="shared" si="28"/>
        <v>0</v>
      </c>
      <c r="O144">
        <f t="shared" si="29"/>
        <v>0</v>
      </c>
      <c r="P144">
        <f t="shared" si="30"/>
        <v>0</v>
      </c>
      <c r="Q144">
        <f t="shared" si="31"/>
        <v>0</v>
      </c>
      <c r="R144">
        <f t="shared" si="32"/>
        <v>0</v>
      </c>
      <c r="S144">
        <f t="shared" si="33"/>
        <v>1</v>
      </c>
      <c r="T144" s="8">
        <f>IF(AND(C144=$C$4,E144=$E$4,MONTH(H144)&gt;=7),1,0)</f>
        <v>1</v>
      </c>
      <c r="U144" s="9">
        <f>IF(AND(B144&gt;10000,C144&lt;&gt;$C$128,MONTH(H144)&gt;=7),1,0)</f>
        <v>0</v>
      </c>
      <c r="V144" s="10">
        <f>IF(AND(B144&lt;10000,C144&lt;&gt;$C$128,MONTH(H144)&gt;=7,T144=0),1,0)</f>
        <v>0</v>
      </c>
      <c r="W144" s="8">
        <f>I144*$T144*$B144*0.07</f>
        <v>0</v>
      </c>
      <c r="X144" s="9">
        <f>J144*$U144*$B144*0.05</f>
        <v>0</v>
      </c>
      <c r="Y144" s="10">
        <f>K144*$V144*$B144*0.03</f>
        <v>0</v>
      </c>
      <c r="Z144" s="8">
        <f>J144*$T144*$B144*0.07</f>
        <v>0</v>
      </c>
      <c r="AA144" s="9">
        <f>J144*$U144*$B144*0.05</f>
        <v>0</v>
      </c>
      <c r="AB144" s="10">
        <f>J144*$V144*$B144*0.03</f>
        <v>0</v>
      </c>
      <c r="AC144" s="8">
        <f>K144*$T144*$B144*0.07</f>
        <v>0</v>
      </c>
      <c r="AD144" s="13">
        <f>K144*$U144*$B144*0.05</f>
        <v>0</v>
      </c>
      <c r="AE144" s="10">
        <f>K144*$V144*$B144*0.03</f>
        <v>0</v>
      </c>
      <c r="AF144" s="8">
        <f>L144*$T144*$B144*0.07</f>
        <v>0</v>
      </c>
      <c r="AG144" s="9">
        <f>L144*$U144*$B144*0.05</f>
        <v>0</v>
      </c>
      <c r="AH144" s="10">
        <f>L144*$V144*$B144*0.03</f>
        <v>0</v>
      </c>
      <c r="AI144" s="8">
        <f>M144*$T144*$B144*0.07</f>
        <v>0</v>
      </c>
      <c r="AJ144" s="9">
        <f>M144*$U144*$B144*0.05</f>
        <v>0</v>
      </c>
      <c r="AK144" s="10">
        <f>M144*$V144*$B144*0.03</f>
        <v>0</v>
      </c>
      <c r="AL144" s="8">
        <f>N144*$T144*$B144*0.07</f>
        <v>0</v>
      </c>
      <c r="AM144" s="9">
        <f>N144*$U144*$B144*0.05</f>
        <v>0</v>
      </c>
      <c r="AN144" s="10">
        <f>N144*$V144*$B144*0.03</f>
        <v>0</v>
      </c>
      <c r="AO144" s="8">
        <f>O144*$T144*$B144*0.07</f>
        <v>0</v>
      </c>
      <c r="AP144" s="9">
        <f>O144*$U144*$B144*0.05</f>
        <v>0</v>
      </c>
      <c r="AQ144" s="10">
        <f>O144*$V144*$B144*0.03</f>
        <v>0</v>
      </c>
      <c r="AR144" s="8">
        <f>P144*$T144*$B144*0.07</f>
        <v>0</v>
      </c>
      <c r="AS144" s="9">
        <f>P144*$U144*$B144*0.05</f>
        <v>0</v>
      </c>
      <c r="AT144" s="10">
        <f>P144*$V144*$B144*0.03</f>
        <v>0</v>
      </c>
      <c r="AU144" s="8">
        <f>Q144*$T144*$B144*0.07</f>
        <v>0</v>
      </c>
      <c r="AV144" s="9">
        <f>P144*$U144*$B144*0.05</f>
        <v>0</v>
      </c>
      <c r="AW144" s="10">
        <f>Q144*$V144*$B144*0.03</f>
        <v>0</v>
      </c>
      <c r="AX144" s="8">
        <f>Q144*$T144*$B144*0.07</f>
        <v>0</v>
      </c>
      <c r="AY144" s="9">
        <f>Q144*$U144*$B144*0.05</f>
        <v>0</v>
      </c>
      <c r="AZ144" s="10">
        <f>R144*$V144*$B144*0.03</f>
        <v>0</v>
      </c>
      <c r="BA144" s="8">
        <f>S144*$T144*$B144*0.07</f>
        <v>270.80900000000003</v>
      </c>
      <c r="BB144" s="9">
        <f>S144*$U144*$B144*0.05</f>
        <v>0</v>
      </c>
      <c r="BC144" s="10">
        <f>S144*$V144*$B144*0.03</f>
        <v>0</v>
      </c>
    </row>
    <row r="145" spans="1:55" ht="14.25" x14ac:dyDescent="0.2">
      <c r="A145" s="2">
        <v>39</v>
      </c>
      <c r="B145" s="3">
        <v>10883.7</v>
      </c>
      <c r="C145" s="2" t="s">
        <v>10</v>
      </c>
      <c r="D145" s="2" t="s">
        <v>14</v>
      </c>
      <c r="E145" s="2" t="s">
        <v>15</v>
      </c>
      <c r="G145" s="2" t="s">
        <v>13</v>
      </c>
      <c r="H145" s="4">
        <v>44383</v>
      </c>
      <c r="I145">
        <f t="shared" si="23"/>
        <v>0</v>
      </c>
      <c r="J145">
        <f t="shared" si="24"/>
        <v>0</v>
      </c>
      <c r="K145">
        <f t="shared" si="25"/>
        <v>1</v>
      </c>
      <c r="L145">
        <f t="shared" si="26"/>
        <v>0</v>
      </c>
      <c r="M145">
        <f t="shared" si="27"/>
        <v>0</v>
      </c>
      <c r="N145">
        <f t="shared" si="28"/>
        <v>0</v>
      </c>
      <c r="O145">
        <f t="shared" si="29"/>
        <v>0</v>
      </c>
      <c r="P145">
        <f t="shared" si="30"/>
        <v>0</v>
      </c>
      <c r="Q145">
        <f t="shared" si="31"/>
        <v>0</v>
      </c>
      <c r="R145">
        <f t="shared" si="32"/>
        <v>0</v>
      </c>
      <c r="S145">
        <f t="shared" si="33"/>
        <v>0</v>
      </c>
      <c r="T145" s="8">
        <f>IF(AND(C145=$C$4,E145=$E$4,MONTH(H145)&gt;=7),1,0)</f>
        <v>0</v>
      </c>
      <c r="U145" s="9">
        <f>IF(AND(B145&gt;10000,C145&lt;&gt;$C$128,MONTH(H145)&gt;=7),1,0)</f>
        <v>1</v>
      </c>
      <c r="V145" s="10">
        <f>IF(AND(B145&lt;10000,C145&lt;&gt;$C$128,MONTH(H145)&gt;=7,T145=0),1,0)</f>
        <v>0</v>
      </c>
      <c r="W145" s="8">
        <f>I145*$T145*$B145*0.07</f>
        <v>0</v>
      </c>
      <c r="X145" s="9">
        <f>J145*$U145*$B145*0.05</f>
        <v>0</v>
      </c>
      <c r="Y145" s="10">
        <f>K145*$V145*$B145*0.03</f>
        <v>0</v>
      </c>
      <c r="Z145" s="8">
        <f>J145*$T145*$B145*0.07</f>
        <v>0</v>
      </c>
      <c r="AA145" s="9">
        <f>J145*$U145*$B145*0.05</f>
        <v>0</v>
      </c>
      <c r="AB145" s="10">
        <f>J145*$V145*$B145*0.03</f>
        <v>0</v>
      </c>
      <c r="AC145" s="8">
        <f>K145*$T145*$B145*0.07</f>
        <v>0</v>
      </c>
      <c r="AD145" s="13">
        <f>K145*$U145*$B145*0.05</f>
        <v>544.18500000000006</v>
      </c>
      <c r="AE145" s="10">
        <f>K145*$V145*$B145*0.03</f>
        <v>0</v>
      </c>
      <c r="AF145" s="8">
        <f>L145*$T145*$B145*0.07</f>
        <v>0</v>
      </c>
      <c r="AG145" s="9">
        <f>L145*$U145*$B145*0.05</f>
        <v>0</v>
      </c>
      <c r="AH145" s="10">
        <f>L145*$V145*$B145*0.03</f>
        <v>0</v>
      </c>
      <c r="AI145" s="8">
        <f>M145*$T145*$B145*0.07</f>
        <v>0</v>
      </c>
      <c r="AJ145" s="9">
        <f>M145*$U145*$B145*0.05</f>
        <v>0</v>
      </c>
      <c r="AK145" s="10">
        <f>M145*$V145*$B145*0.03</f>
        <v>0</v>
      </c>
      <c r="AL145" s="8">
        <f>N145*$T145*$B145*0.07</f>
        <v>0</v>
      </c>
      <c r="AM145" s="9">
        <f>N145*$U145*$B145*0.05</f>
        <v>0</v>
      </c>
      <c r="AN145" s="10">
        <f>N145*$V145*$B145*0.03</f>
        <v>0</v>
      </c>
      <c r="AO145" s="8">
        <f>O145*$T145*$B145*0.07</f>
        <v>0</v>
      </c>
      <c r="AP145" s="9">
        <f>O145*$U145*$B145*0.05</f>
        <v>0</v>
      </c>
      <c r="AQ145" s="10">
        <f>O145*$V145*$B145*0.03</f>
        <v>0</v>
      </c>
      <c r="AR145" s="8">
        <f>P145*$T145*$B145*0.07</f>
        <v>0</v>
      </c>
      <c r="AS145" s="9">
        <f>P145*$U145*$B145*0.05</f>
        <v>0</v>
      </c>
      <c r="AT145" s="10">
        <f>P145*$V145*$B145*0.03</f>
        <v>0</v>
      </c>
      <c r="AU145" s="8">
        <f>Q145*$T145*$B145*0.07</f>
        <v>0</v>
      </c>
      <c r="AV145" s="9">
        <f>P145*$U145*$B145*0.05</f>
        <v>0</v>
      </c>
      <c r="AW145" s="10">
        <f>Q145*$V145*$B145*0.03</f>
        <v>0</v>
      </c>
      <c r="AX145" s="8">
        <f>Q145*$T145*$B145*0.07</f>
        <v>0</v>
      </c>
      <c r="AY145" s="9">
        <f>Q145*$U145*$B145*0.05</f>
        <v>0</v>
      </c>
      <c r="AZ145" s="10">
        <f>R145*$V145*$B145*0.03</f>
        <v>0</v>
      </c>
      <c r="BA145" s="8">
        <f>S145*$T145*$B145*0.07</f>
        <v>0</v>
      </c>
      <c r="BB145" s="9">
        <f>S145*$U145*$B145*0.05</f>
        <v>0</v>
      </c>
      <c r="BC145" s="10">
        <f>S145*$V145*$B145*0.03</f>
        <v>0</v>
      </c>
    </row>
    <row r="146" spans="1:55" ht="14.25" x14ac:dyDescent="0.2">
      <c r="A146" s="2">
        <v>40</v>
      </c>
      <c r="B146" s="3">
        <v>6493.7</v>
      </c>
      <c r="C146" s="2" t="s">
        <v>10</v>
      </c>
      <c r="D146" s="2" t="s">
        <v>14</v>
      </c>
      <c r="E146" s="2" t="s">
        <v>15</v>
      </c>
      <c r="G146" s="2" t="s">
        <v>13</v>
      </c>
      <c r="H146" s="4">
        <v>44389</v>
      </c>
      <c r="I146">
        <f t="shared" si="23"/>
        <v>0</v>
      </c>
      <c r="J146">
        <f t="shared" si="24"/>
        <v>0</v>
      </c>
      <c r="K146">
        <f t="shared" si="25"/>
        <v>1</v>
      </c>
      <c r="L146">
        <f t="shared" si="26"/>
        <v>0</v>
      </c>
      <c r="M146">
        <f t="shared" si="27"/>
        <v>0</v>
      </c>
      <c r="N146">
        <f t="shared" si="28"/>
        <v>0</v>
      </c>
      <c r="O146">
        <f t="shared" si="29"/>
        <v>0</v>
      </c>
      <c r="P146">
        <f t="shared" si="30"/>
        <v>0</v>
      </c>
      <c r="Q146">
        <f t="shared" si="31"/>
        <v>0</v>
      </c>
      <c r="R146">
        <f t="shared" si="32"/>
        <v>0</v>
      </c>
      <c r="S146">
        <f t="shared" si="33"/>
        <v>0</v>
      </c>
      <c r="T146" s="8">
        <f>IF(AND(C146=$C$4,E146=$E$4,MONTH(H146)&gt;=7),1,0)</f>
        <v>0</v>
      </c>
      <c r="U146" s="9">
        <f>IF(AND(B146&gt;10000,C146&lt;&gt;$C$128,MONTH(H146)&gt;=7),1,0)</f>
        <v>0</v>
      </c>
      <c r="V146" s="10">
        <f>IF(AND(B146&lt;10000,C146&lt;&gt;$C$128,MONTH(H146)&gt;=7,T146=0),1,0)</f>
        <v>1</v>
      </c>
      <c r="W146" s="8">
        <f>I146*$T146*$B146*0.07</f>
        <v>0</v>
      </c>
      <c r="X146" s="9">
        <f>J146*$U146*$B146*0.05</f>
        <v>0</v>
      </c>
      <c r="Y146" s="10">
        <f>K146*$V146*$B146*0.03</f>
        <v>194.81099999999998</v>
      </c>
      <c r="Z146" s="8">
        <f>J146*$T146*$B146*0.07</f>
        <v>0</v>
      </c>
      <c r="AA146" s="9">
        <f>J146*$U146*$B146*0.05</f>
        <v>0</v>
      </c>
      <c r="AB146" s="10">
        <f>J146*$V146*$B146*0.03</f>
        <v>0</v>
      </c>
      <c r="AC146" s="8">
        <f>K146*$T146*$B146*0.07</f>
        <v>0</v>
      </c>
      <c r="AD146" s="13">
        <f>K146*$U146*$B146*0.05</f>
        <v>0</v>
      </c>
      <c r="AE146" s="10">
        <f>K146*$V146*$B146*0.03</f>
        <v>194.81099999999998</v>
      </c>
      <c r="AF146" s="8">
        <f>L146*$T146*$B146*0.07</f>
        <v>0</v>
      </c>
      <c r="AG146" s="9">
        <f>L146*$U146*$B146*0.05</f>
        <v>0</v>
      </c>
      <c r="AH146" s="10">
        <f>L146*$V146*$B146*0.03</f>
        <v>0</v>
      </c>
      <c r="AI146" s="8">
        <f>M146*$T146*$B146*0.07</f>
        <v>0</v>
      </c>
      <c r="AJ146" s="9">
        <f>M146*$U146*$B146*0.05</f>
        <v>0</v>
      </c>
      <c r="AK146" s="10">
        <f>M146*$V146*$B146*0.03</f>
        <v>0</v>
      </c>
      <c r="AL146" s="8">
        <f>N146*$T146*$B146*0.07</f>
        <v>0</v>
      </c>
      <c r="AM146" s="9">
        <f>N146*$U146*$B146*0.05</f>
        <v>0</v>
      </c>
      <c r="AN146" s="10">
        <f>N146*$V146*$B146*0.03</f>
        <v>0</v>
      </c>
      <c r="AO146" s="8">
        <f>O146*$T146*$B146*0.07</f>
        <v>0</v>
      </c>
      <c r="AP146" s="9">
        <f>O146*$U146*$B146*0.05</f>
        <v>0</v>
      </c>
      <c r="AQ146" s="10">
        <f>O146*$V146*$B146*0.03</f>
        <v>0</v>
      </c>
      <c r="AR146" s="8">
        <f>P146*$T146*$B146*0.07</f>
        <v>0</v>
      </c>
      <c r="AS146" s="9">
        <f>P146*$U146*$B146*0.05</f>
        <v>0</v>
      </c>
      <c r="AT146" s="10">
        <f>P146*$V146*$B146*0.03</f>
        <v>0</v>
      </c>
      <c r="AU146" s="8">
        <f>Q146*$T146*$B146*0.07</f>
        <v>0</v>
      </c>
      <c r="AV146" s="9">
        <f>P146*$U146*$B146*0.05</f>
        <v>0</v>
      </c>
      <c r="AW146" s="10">
        <f>Q146*$V146*$B146*0.03</f>
        <v>0</v>
      </c>
      <c r="AX146" s="8">
        <f>Q146*$T146*$B146*0.07</f>
        <v>0</v>
      </c>
      <c r="AY146" s="9">
        <f>Q146*$U146*$B146*0.05</f>
        <v>0</v>
      </c>
      <c r="AZ146" s="10">
        <f>R146*$V146*$B146*0.03</f>
        <v>0</v>
      </c>
      <c r="BA146" s="8">
        <f>S146*$T146*$B146*0.07</f>
        <v>0</v>
      </c>
      <c r="BB146" s="9">
        <f>S146*$U146*$B146*0.05</f>
        <v>0</v>
      </c>
      <c r="BC146" s="10">
        <f>S146*$V146*$B146*0.03</f>
        <v>0</v>
      </c>
    </row>
    <row r="147" spans="1:55" ht="14.25" x14ac:dyDescent="0.2">
      <c r="A147" s="2">
        <v>42</v>
      </c>
      <c r="B147" s="3">
        <v>5961.7</v>
      </c>
      <c r="C147" s="2" t="s">
        <v>10</v>
      </c>
      <c r="D147" s="2" t="s">
        <v>11</v>
      </c>
      <c r="E147" s="2" t="s">
        <v>15</v>
      </c>
      <c r="G147" s="2" t="s">
        <v>13</v>
      </c>
      <c r="H147" s="4">
        <v>44390</v>
      </c>
      <c r="I147">
        <f t="shared" si="23"/>
        <v>0</v>
      </c>
      <c r="J147">
        <f t="shared" si="24"/>
        <v>0</v>
      </c>
      <c r="K147">
        <f t="shared" si="25"/>
        <v>0</v>
      </c>
      <c r="L147">
        <f t="shared" si="26"/>
        <v>0</v>
      </c>
      <c r="M147">
        <f t="shared" si="27"/>
        <v>0</v>
      </c>
      <c r="N147">
        <f t="shared" si="28"/>
        <v>1</v>
      </c>
      <c r="O147">
        <f t="shared" si="29"/>
        <v>0</v>
      </c>
      <c r="P147">
        <f t="shared" si="30"/>
        <v>0</v>
      </c>
      <c r="Q147">
        <f t="shared" si="31"/>
        <v>0</v>
      </c>
      <c r="R147">
        <f t="shared" si="32"/>
        <v>0</v>
      </c>
      <c r="S147">
        <f t="shared" si="33"/>
        <v>0</v>
      </c>
      <c r="T147" s="8">
        <f>IF(AND(C147=$C$4,E147=$E$4,MONTH(H147)&gt;=7),1,0)</f>
        <v>0</v>
      </c>
      <c r="U147" s="9">
        <f>IF(AND(B147&gt;10000,C147&lt;&gt;$C$128,MONTH(H147)&gt;=7),1,0)</f>
        <v>0</v>
      </c>
      <c r="V147" s="10">
        <f>IF(AND(B147&lt;10000,C147&lt;&gt;$C$128,MONTH(H147)&gt;=7,T147=0),1,0)</f>
        <v>1</v>
      </c>
      <c r="W147" s="8">
        <f>I147*$T147*$B147*0.07</f>
        <v>0</v>
      </c>
      <c r="X147" s="9">
        <f>J147*$U147*$B147*0.05</f>
        <v>0</v>
      </c>
      <c r="Y147" s="10">
        <f>K147*$V147*$B147*0.03</f>
        <v>0</v>
      </c>
      <c r="Z147" s="8">
        <f>J147*$T147*$B147*0.07</f>
        <v>0</v>
      </c>
      <c r="AA147" s="9">
        <f>J147*$U147*$B147*0.05</f>
        <v>0</v>
      </c>
      <c r="AB147" s="10">
        <f>J147*$V147*$B147*0.03</f>
        <v>0</v>
      </c>
      <c r="AC147" s="8">
        <f>K147*$T147*$B147*0.07</f>
        <v>0</v>
      </c>
      <c r="AD147" s="13">
        <f>K147*$U147*$B147*0.05</f>
        <v>0</v>
      </c>
      <c r="AE147" s="10">
        <f>K147*$V147*$B147*0.03</f>
        <v>0</v>
      </c>
      <c r="AF147" s="8">
        <f>L147*$T147*$B147*0.07</f>
        <v>0</v>
      </c>
      <c r="AG147" s="9">
        <f>L147*$U147*$B147*0.05</f>
        <v>0</v>
      </c>
      <c r="AH147" s="10">
        <f>L147*$V147*$B147*0.03</f>
        <v>0</v>
      </c>
      <c r="AI147" s="8">
        <f>M147*$T147*$B147*0.07</f>
        <v>0</v>
      </c>
      <c r="AJ147" s="9">
        <f>M147*$U147*$B147*0.05</f>
        <v>0</v>
      </c>
      <c r="AK147" s="10">
        <f>M147*$V147*$B147*0.03</f>
        <v>0</v>
      </c>
      <c r="AL147" s="8">
        <f>N147*$T147*$B147*0.07</f>
        <v>0</v>
      </c>
      <c r="AM147" s="9">
        <f>N147*$U147*$B147*0.05</f>
        <v>0</v>
      </c>
      <c r="AN147" s="10">
        <f>N147*$V147*$B147*0.03</f>
        <v>178.851</v>
      </c>
      <c r="AO147" s="8">
        <f>O147*$T147*$B147*0.07</f>
        <v>0</v>
      </c>
      <c r="AP147" s="9">
        <f>O147*$U147*$B147*0.05</f>
        <v>0</v>
      </c>
      <c r="AQ147" s="10">
        <f>O147*$V147*$B147*0.03</f>
        <v>0</v>
      </c>
      <c r="AR147" s="8">
        <f>P147*$T147*$B147*0.07</f>
        <v>0</v>
      </c>
      <c r="AS147" s="9">
        <f>P147*$U147*$B147*0.05</f>
        <v>0</v>
      </c>
      <c r="AT147" s="10">
        <f>P147*$V147*$B147*0.03</f>
        <v>0</v>
      </c>
      <c r="AU147" s="8">
        <f>Q147*$T147*$B147*0.07</f>
        <v>0</v>
      </c>
      <c r="AV147" s="9">
        <f>P147*$U147*$B147*0.05</f>
        <v>0</v>
      </c>
      <c r="AW147" s="10">
        <f>Q147*$V147*$B147*0.03</f>
        <v>0</v>
      </c>
      <c r="AX147" s="8">
        <f>Q147*$T147*$B147*0.07</f>
        <v>0</v>
      </c>
      <c r="AY147" s="9">
        <f>Q147*$U147*$B147*0.05</f>
        <v>0</v>
      </c>
      <c r="AZ147" s="10">
        <f>R147*$V147*$B147*0.03</f>
        <v>0</v>
      </c>
      <c r="BA147" s="8">
        <f>S147*$T147*$B147*0.07</f>
        <v>0</v>
      </c>
      <c r="BB147" s="9">
        <f>S147*$U147*$B147*0.05</f>
        <v>0</v>
      </c>
      <c r="BC147" s="10">
        <f>S147*$V147*$B147*0.03</f>
        <v>0</v>
      </c>
    </row>
    <row r="148" spans="1:55" ht="14.25" x14ac:dyDescent="0.2">
      <c r="A148" s="2">
        <v>45</v>
      </c>
      <c r="B148" s="3">
        <v>2798.7</v>
      </c>
      <c r="C148" s="2" t="s">
        <v>10</v>
      </c>
      <c r="D148" s="2" t="s">
        <v>20</v>
      </c>
      <c r="E148" s="2" t="s">
        <v>15</v>
      </c>
      <c r="G148" s="2" t="s">
        <v>13</v>
      </c>
      <c r="H148" s="4">
        <v>44389</v>
      </c>
      <c r="I148">
        <f t="shared" si="23"/>
        <v>0</v>
      </c>
      <c r="J148">
        <f t="shared" si="24"/>
        <v>0</v>
      </c>
      <c r="K148">
        <f t="shared" si="25"/>
        <v>0</v>
      </c>
      <c r="L148">
        <f t="shared" si="26"/>
        <v>0</v>
      </c>
      <c r="M148">
        <f t="shared" si="27"/>
        <v>0</v>
      </c>
      <c r="N148">
        <f t="shared" si="28"/>
        <v>0</v>
      </c>
      <c r="O148">
        <f t="shared" si="29"/>
        <v>0</v>
      </c>
      <c r="P148">
        <f t="shared" si="30"/>
        <v>0</v>
      </c>
      <c r="Q148">
        <f t="shared" si="31"/>
        <v>1</v>
      </c>
      <c r="R148">
        <f t="shared" si="32"/>
        <v>0</v>
      </c>
      <c r="S148">
        <f t="shared" si="33"/>
        <v>0</v>
      </c>
      <c r="T148" s="8">
        <f>IF(AND(C148=$C$4,E148=$E$4,MONTH(H148)&gt;=7),1,0)</f>
        <v>0</v>
      </c>
      <c r="U148" s="9">
        <f>IF(AND(B148&gt;10000,C148&lt;&gt;$C$128,MONTH(H148)&gt;=7),1,0)</f>
        <v>0</v>
      </c>
      <c r="V148" s="10">
        <f>IF(AND(B148&lt;10000,C148&lt;&gt;$C$128,MONTH(H148)&gt;=7,T148=0),1,0)</f>
        <v>1</v>
      </c>
      <c r="W148" s="8">
        <f>I148*$T148*$B148*0.07</f>
        <v>0</v>
      </c>
      <c r="X148" s="9">
        <f>J148*$U148*$B148*0.05</f>
        <v>0</v>
      </c>
      <c r="Y148" s="10">
        <f>K148*$V148*$B148*0.03</f>
        <v>0</v>
      </c>
      <c r="Z148" s="8">
        <f>J148*$T148*$B148*0.07</f>
        <v>0</v>
      </c>
      <c r="AA148" s="9">
        <f>J148*$U148*$B148*0.05</f>
        <v>0</v>
      </c>
      <c r="AB148" s="10">
        <f>J148*$V148*$B148*0.03</f>
        <v>0</v>
      </c>
      <c r="AC148" s="8">
        <f>K148*$T148*$B148*0.07</f>
        <v>0</v>
      </c>
      <c r="AD148" s="13">
        <f>K148*$U148*$B148*0.05</f>
        <v>0</v>
      </c>
      <c r="AE148" s="10">
        <f>K148*$V148*$B148*0.03</f>
        <v>0</v>
      </c>
      <c r="AF148" s="8">
        <f>L148*$T148*$B148*0.07</f>
        <v>0</v>
      </c>
      <c r="AG148" s="9">
        <f>L148*$U148*$B148*0.05</f>
        <v>0</v>
      </c>
      <c r="AH148" s="10">
        <f>L148*$V148*$B148*0.03</f>
        <v>0</v>
      </c>
      <c r="AI148" s="8">
        <f>M148*$T148*$B148*0.07</f>
        <v>0</v>
      </c>
      <c r="AJ148" s="9">
        <f>M148*$U148*$B148*0.05</f>
        <v>0</v>
      </c>
      <c r="AK148" s="10">
        <f>M148*$V148*$B148*0.03</f>
        <v>0</v>
      </c>
      <c r="AL148" s="8">
        <f>N148*$T148*$B148*0.07</f>
        <v>0</v>
      </c>
      <c r="AM148" s="9">
        <f>N148*$U148*$B148*0.05</f>
        <v>0</v>
      </c>
      <c r="AN148" s="10">
        <f>N148*$V148*$B148*0.03</f>
        <v>0</v>
      </c>
      <c r="AO148" s="8">
        <f>O148*$T148*$B148*0.07</f>
        <v>0</v>
      </c>
      <c r="AP148" s="9">
        <f>O148*$U148*$B148*0.05</f>
        <v>0</v>
      </c>
      <c r="AQ148" s="10">
        <f>O148*$V148*$B148*0.03</f>
        <v>0</v>
      </c>
      <c r="AR148" s="8">
        <f>P148*$T148*$B148*0.07</f>
        <v>0</v>
      </c>
      <c r="AS148" s="9">
        <f>P148*$U148*$B148*0.05</f>
        <v>0</v>
      </c>
      <c r="AT148" s="10">
        <f>P148*$V148*$B148*0.03</f>
        <v>0</v>
      </c>
      <c r="AU148" s="8">
        <f>Q148*$T148*$B148*0.07</f>
        <v>0</v>
      </c>
      <c r="AV148" s="9">
        <f>P148*$U148*$B148*0.05</f>
        <v>0</v>
      </c>
      <c r="AW148" s="10">
        <f>Q148*$V148*$B148*0.03</f>
        <v>83.960999999999999</v>
      </c>
      <c r="AX148" s="8">
        <f>Q148*$T148*$B148*0.07</f>
        <v>0</v>
      </c>
      <c r="AY148" s="9">
        <f>Q148*$U148*$B148*0.05</f>
        <v>0</v>
      </c>
      <c r="AZ148" s="10">
        <f>R148*$V148*$B148*0.03</f>
        <v>0</v>
      </c>
      <c r="BA148" s="8">
        <f>S148*$T148*$B148*0.07</f>
        <v>0</v>
      </c>
      <c r="BB148" s="9">
        <f>S148*$U148*$B148*0.05</f>
        <v>0</v>
      </c>
      <c r="BC148" s="10">
        <f>S148*$V148*$B148*0.03</f>
        <v>0</v>
      </c>
    </row>
    <row r="149" spans="1:55" ht="14.25" x14ac:dyDescent="0.2">
      <c r="A149" s="2">
        <v>46</v>
      </c>
      <c r="B149" s="3">
        <v>4945.7</v>
      </c>
      <c r="C149" s="2" t="s">
        <v>10</v>
      </c>
      <c r="D149" s="2" t="s">
        <v>11</v>
      </c>
      <c r="E149" s="2" t="s">
        <v>15</v>
      </c>
      <c r="G149" s="2" t="s">
        <v>13</v>
      </c>
      <c r="H149" s="4">
        <v>44445</v>
      </c>
      <c r="I149">
        <f t="shared" si="23"/>
        <v>0</v>
      </c>
      <c r="J149">
        <f t="shared" si="24"/>
        <v>0</v>
      </c>
      <c r="K149">
        <f t="shared" si="25"/>
        <v>0</v>
      </c>
      <c r="L149">
        <f t="shared" si="26"/>
        <v>0</v>
      </c>
      <c r="M149">
        <f t="shared" si="27"/>
        <v>0</v>
      </c>
      <c r="N149">
        <f t="shared" si="28"/>
        <v>1</v>
      </c>
      <c r="O149">
        <f t="shared" si="29"/>
        <v>0</v>
      </c>
      <c r="P149">
        <f t="shared" si="30"/>
        <v>0</v>
      </c>
      <c r="Q149">
        <f t="shared" si="31"/>
        <v>0</v>
      </c>
      <c r="R149">
        <f t="shared" si="32"/>
        <v>0</v>
      </c>
      <c r="S149">
        <f t="shared" si="33"/>
        <v>0</v>
      </c>
      <c r="T149" s="8">
        <f>IF(AND(C149=$C$4,E149=$E$4,MONTH(H149)&gt;=7),1,0)</f>
        <v>0</v>
      </c>
      <c r="U149" s="9">
        <f>IF(AND(B149&gt;10000,C149&lt;&gt;$C$128,MONTH(H149)&gt;=7),1,0)</f>
        <v>0</v>
      </c>
      <c r="V149" s="10">
        <f>IF(AND(B149&lt;10000,C149&lt;&gt;$C$128,MONTH(H149)&gt;=7,T149=0),1,0)</f>
        <v>1</v>
      </c>
      <c r="W149" s="8">
        <f>I149*$T149*$B149*0.07</f>
        <v>0</v>
      </c>
      <c r="X149" s="9">
        <f>J149*$U149*$B149*0.05</f>
        <v>0</v>
      </c>
      <c r="Y149" s="10">
        <f>K149*$V149*$B149*0.03</f>
        <v>0</v>
      </c>
      <c r="Z149" s="8">
        <f>J149*$T149*$B149*0.07</f>
        <v>0</v>
      </c>
      <c r="AA149" s="9">
        <f>J149*$U149*$B149*0.05</f>
        <v>0</v>
      </c>
      <c r="AB149" s="10">
        <f>J149*$V149*$B149*0.03</f>
        <v>0</v>
      </c>
      <c r="AC149" s="8">
        <f>K149*$T149*$B149*0.07</f>
        <v>0</v>
      </c>
      <c r="AD149" s="13">
        <f>K149*$U149*$B149*0.05</f>
        <v>0</v>
      </c>
      <c r="AE149" s="10">
        <f>K149*$V149*$B149*0.03</f>
        <v>0</v>
      </c>
      <c r="AF149" s="8">
        <f>L149*$T149*$B149*0.07</f>
        <v>0</v>
      </c>
      <c r="AG149" s="9">
        <f>L149*$U149*$B149*0.05</f>
        <v>0</v>
      </c>
      <c r="AH149" s="10">
        <f>L149*$V149*$B149*0.03</f>
        <v>0</v>
      </c>
      <c r="AI149" s="8">
        <f>M149*$T149*$B149*0.07</f>
        <v>0</v>
      </c>
      <c r="AJ149" s="9">
        <f>M149*$U149*$B149*0.05</f>
        <v>0</v>
      </c>
      <c r="AK149" s="10">
        <f>M149*$V149*$B149*0.03</f>
        <v>0</v>
      </c>
      <c r="AL149" s="8">
        <f>N149*$T149*$B149*0.07</f>
        <v>0</v>
      </c>
      <c r="AM149" s="9">
        <f>N149*$U149*$B149*0.05</f>
        <v>0</v>
      </c>
      <c r="AN149" s="10">
        <f>N149*$V149*$B149*0.03</f>
        <v>148.37099999999998</v>
      </c>
      <c r="AO149" s="8">
        <f>O149*$T149*$B149*0.07</f>
        <v>0</v>
      </c>
      <c r="AP149" s="9">
        <f>O149*$U149*$B149*0.05</f>
        <v>0</v>
      </c>
      <c r="AQ149" s="10">
        <f>O149*$V149*$B149*0.03</f>
        <v>0</v>
      </c>
      <c r="AR149" s="8">
        <f>P149*$T149*$B149*0.07</f>
        <v>0</v>
      </c>
      <c r="AS149" s="9">
        <f>P149*$U149*$B149*0.05</f>
        <v>0</v>
      </c>
      <c r="AT149" s="10">
        <f>P149*$V149*$B149*0.03</f>
        <v>0</v>
      </c>
      <c r="AU149" s="8">
        <f>Q149*$T149*$B149*0.07</f>
        <v>0</v>
      </c>
      <c r="AV149" s="9">
        <f>P149*$U149*$B149*0.05</f>
        <v>0</v>
      </c>
      <c r="AW149" s="10">
        <f>Q149*$V149*$B149*0.03</f>
        <v>0</v>
      </c>
      <c r="AX149" s="8">
        <f>Q149*$T149*$B149*0.07</f>
        <v>0</v>
      </c>
      <c r="AY149" s="9">
        <f>Q149*$U149*$B149*0.05</f>
        <v>0</v>
      </c>
      <c r="AZ149" s="10">
        <f>R149*$V149*$B149*0.03</f>
        <v>0</v>
      </c>
      <c r="BA149" s="8">
        <f>S149*$T149*$B149*0.07</f>
        <v>0</v>
      </c>
      <c r="BB149" s="9">
        <f>S149*$U149*$B149*0.05</f>
        <v>0</v>
      </c>
      <c r="BC149" s="10">
        <f>S149*$V149*$B149*0.03</f>
        <v>0</v>
      </c>
    </row>
    <row r="150" spans="1:55" ht="14.25" x14ac:dyDescent="0.2">
      <c r="A150" s="2">
        <v>47</v>
      </c>
      <c r="B150" s="3">
        <v>4449.7</v>
      </c>
      <c r="C150" s="2" t="s">
        <v>10</v>
      </c>
      <c r="D150" s="2" t="s">
        <v>11</v>
      </c>
      <c r="E150" s="2" t="s">
        <v>15</v>
      </c>
      <c r="G150" s="2" t="s">
        <v>13</v>
      </c>
      <c r="H150" s="4">
        <v>44445</v>
      </c>
      <c r="I150">
        <f t="shared" si="23"/>
        <v>0</v>
      </c>
      <c r="J150">
        <f t="shared" si="24"/>
        <v>0</v>
      </c>
      <c r="K150">
        <f t="shared" si="25"/>
        <v>0</v>
      </c>
      <c r="L150">
        <f t="shared" si="26"/>
        <v>0</v>
      </c>
      <c r="M150">
        <f t="shared" si="27"/>
        <v>0</v>
      </c>
      <c r="N150">
        <f t="shared" si="28"/>
        <v>1</v>
      </c>
      <c r="O150">
        <f t="shared" si="29"/>
        <v>0</v>
      </c>
      <c r="P150">
        <f t="shared" si="30"/>
        <v>0</v>
      </c>
      <c r="Q150">
        <f t="shared" si="31"/>
        <v>0</v>
      </c>
      <c r="R150">
        <f t="shared" si="32"/>
        <v>0</v>
      </c>
      <c r="S150">
        <f t="shared" si="33"/>
        <v>0</v>
      </c>
      <c r="T150" s="8">
        <f>IF(AND(C150=$C$4,E150=$E$4,MONTH(H150)&gt;=7),1,0)</f>
        <v>0</v>
      </c>
      <c r="U150" s="9">
        <f>IF(AND(B150&gt;10000,C150&lt;&gt;$C$128,MONTH(H150)&gt;=7),1,0)</f>
        <v>0</v>
      </c>
      <c r="V150" s="10">
        <f>IF(AND(B150&lt;10000,C150&lt;&gt;$C$128,MONTH(H150)&gt;=7,T150=0),1,0)</f>
        <v>1</v>
      </c>
      <c r="W150" s="8">
        <f>I150*$T150*$B150*0.07</f>
        <v>0</v>
      </c>
      <c r="X150" s="9">
        <f>J150*$U150*$B150*0.05</f>
        <v>0</v>
      </c>
      <c r="Y150" s="10">
        <f>K150*$V150*$B150*0.03</f>
        <v>0</v>
      </c>
      <c r="Z150" s="8">
        <f>J150*$T150*$B150*0.07</f>
        <v>0</v>
      </c>
      <c r="AA150" s="9">
        <f>J150*$U150*$B150*0.05</f>
        <v>0</v>
      </c>
      <c r="AB150" s="10">
        <f>J150*$V150*$B150*0.03</f>
        <v>0</v>
      </c>
      <c r="AC150" s="8">
        <f>K150*$T150*$B150*0.07</f>
        <v>0</v>
      </c>
      <c r="AD150" s="13">
        <f>K150*$U150*$B150*0.05</f>
        <v>0</v>
      </c>
      <c r="AE150" s="10">
        <f>K150*$V150*$B150*0.03</f>
        <v>0</v>
      </c>
      <c r="AF150" s="8">
        <f>L150*$T150*$B150*0.07</f>
        <v>0</v>
      </c>
      <c r="AG150" s="9">
        <f>L150*$U150*$B150*0.05</f>
        <v>0</v>
      </c>
      <c r="AH150" s="10">
        <f>L150*$V150*$B150*0.03</f>
        <v>0</v>
      </c>
      <c r="AI150" s="8">
        <f>M150*$T150*$B150*0.07</f>
        <v>0</v>
      </c>
      <c r="AJ150" s="9">
        <f>M150*$U150*$B150*0.05</f>
        <v>0</v>
      </c>
      <c r="AK150" s="10">
        <f>M150*$V150*$B150*0.03</f>
        <v>0</v>
      </c>
      <c r="AL150" s="8">
        <f>N150*$T150*$B150*0.07</f>
        <v>0</v>
      </c>
      <c r="AM150" s="9">
        <f>N150*$U150*$B150*0.05</f>
        <v>0</v>
      </c>
      <c r="AN150" s="10">
        <f>N150*$V150*$B150*0.03</f>
        <v>133.49099999999999</v>
      </c>
      <c r="AO150" s="8">
        <f>O150*$T150*$B150*0.07</f>
        <v>0</v>
      </c>
      <c r="AP150" s="9">
        <f>O150*$U150*$B150*0.05</f>
        <v>0</v>
      </c>
      <c r="AQ150" s="10">
        <f>O150*$V150*$B150*0.03</f>
        <v>0</v>
      </c>
      <c r="AR150" s="8">
        <f>P150*$T150*$B150*0.07</f>
        <v>0</v>
      </c>
      <c r="AS150" s="9">
        <f>P150*$U150*$B150*0.05</f>
        <v>0</v>
      </c>
      <c r="AT150" s="10">
        <f>P150*$V150*$B150*0.03</f>
        <v>0</v>
      </c>
      <c r="AU150" s="8">
        <f>Q150*$T150*$B150*0.07</f>
        <v>0</v>
      </c>
      <c r="AV150" s="9">
        <f>P150*$U150*$B150*0.05</f>
        <v>0</v>
      </c>
      <c r="AW150" s="10">
        <f>Q150*$V150*$B150*0.03</f>
        <v>0</v>
      </c>
      <c r="AX150" s="8">
        <f>Q150*$T150*$B150*0.07</f>
        <v>0</v>
      </c>
      <c r="AY150" s="9">
        <f>Q150*$U150*$B150*0.05</f>
        <v>0</v>
      </c>
      <c r="AZ150" s="10">
        <f>R150*$V150*$B150*0.03</f>
        <v>0</v>
      </c>
      <c r="BA150" s="8">
        <f>S150*$T150*$B150*0.07</f>
        <v>0</v>
      </c>
      <c r="BB150" s="9">
        <f>S150*$U150*$B150*0.05</f>
        <v>0</v>
      </c>
      <c r="BC150" s="10">
        <f>S150*$V150*$B150*0.03</f>
        <v>0</v>
      </c>
    </row>
    <row r="151" spans="1:55" ht="14.25" x14ac:dyDescent="0.2">
      <c r="A151" s="2">
        <v>48</v>
      </c>
      <c r="B151" s="3">
        <v>4452.7</v>
      </c>
      <c r="C151" s="2" t="s">
        <v>10</v>
      </c>
      <c r="D151" s="2" t="s">
        <v>11</v>
      </c>
      <c r="E151" s="2" t="s">
        <v>15</v>
      </c>
      <c r="G151" s="2" t="s">
        <v>13</v>
      </c>
      <c r="H151" s="4">
        <v>44445</v>
      </c>
      <c r="I151">
        <f t="shared" si="23"/>
        <v>0</v>
      </c>
      <c r="J151">
        <f t="shared" si="24"/>
        <v>0</v>
      </c>
      <c r="K151">
        <f t="shared" si="25"/>
        <v>0</v>
      </c>
      <c r="L151">
        <f t="shared" si="26"/>
        <v>0</v>
      </c>
      <c r="M151">
        <f t="shared" si="27"/>
        <v>0</v>
      </c>
      <c r="N151">
        <f t="shared" si="28"/>
        <v>1</v>
      </c>
      <c r="O151">
        <f t="shared" si="29"/>
        <v>0</v>
      </c>
      <c r="P151">
        <f t="shared" si="30"/>
        <v>0</v>
      </c>
      <c r="Q151">
        <f t="shared" si="31"/>
        <v>0</v>
      </c>
      <c r="R151">
        <f t="shared" si="32"/>
        <v>0</v>
      </c>
      <c r="S151">
        <f t="shared" si="33"/>
        <v>0</v>
      </c>
      <c r="T151" s="8">
        <f>IF(AND(C151=$C$4,E151=$E$4,MONTH(H151)&gt;=7),1,0)</f>
        <v>0</v>
      </c>
      <c r="U151" s="9">
        <f>IF(AND(B151&gt;10000,C151&lt;&gt;$C$128,MONTH(H151)&gt;=7),1,0)</f>
        <v>0</v>
      </c>
      <c r="V151" s="10">
        <f>IF(AND(B151&lt;10000,C151&lt;&gt;$C$128,MONTH(H151)&gt;=7,T151=0),1,0)</f>
        <v>1</v>
      </c>
      <c r="W151" s="8">
        <f>I151*$T151*$B151*0.07</f>
        <v>0</v>
      </c>
      <c r="X151" s="9">
        <f>J151*$U151*$B151*0.05</f>
        <v>0</v>
      </c>
      <c r="Y151" s="10">
        <f>K151*$V151*$B151*0.03</f>
        <v>0</v>
      </c>
      <c r="Z151" s="8">
        <f>J151*$T151*$B151*0.07</f>
        <v>0</v>
      </c>
      <c r="AA151" s="9">
        <f>J151*$U151*$B151*0.05</f>
        <v>0</v>
      </c>
      <c r="AB151" s="10">
        <f>J151*$V151*$B151*0.03</f>
        <v>0</v>
      </c>
      <c r="AC151" s="8">
        <f>K151*$T151*$B151*0.07</f>
        <v>0</v>
      </c>
      <c r="AD151" s="13">
        <f>K151*$U151*$B151*0.05</f>
        <v>0</v>
      </c>
      <c r="AE151" s="10">
        <f>K151*$V151*$B151*0.03</f>
        <v>0</v>
      </c>
      <c r="AF151" s="8">
        <f>L151*$T151*$B151*0.07</f>
        <v>0</v>
      </c>
      <c r="AG151" s="9">
        <f>L151*$U151*$B151*0.05</f>
        <v>0</v>
      </c>
      <c r="AH151" s="10">
        <f>L151*$V151*$B151*0.03</f>
        <v>0</v>
      </c>
      <c r="AI151" s="8">
        <f>M151*$T151*$B151*0.07</f>
        <v>0</v>
      </c>
      <c r="AJ151" s="9">
        <f>M151*$U151*$B151*0.05</f>
        <v>0</v>
      </c>
      <c r="AK151" s="10">
        <f>M151*$V151*$B151*0.03</f>
        <v>0</v>
      </c>
      <c r="AL151" s="8">
        <f>N151*$T151*$B151*0.07</f>
        <v>0</v>
      </c>
      <c r="AM151" s="9">
        <f>N151*$U151*$B151*0.05</f>
        <v>0</v>
      </c>
      <c r="AN151" s="10">
        <f>N151*$V151*$B151*0.03</f>
        <v>133.58099999999999</v>
      </c>
      <c r="AO151" s="8">
        <f>O151*$T151*$B151*0.07</f>
        <v>0</v>
      </c>
      <c r="AP151" s="9">
        <f>O151*$U151*$B151*0.05</f>
        <v>0</v>
      </c>
      <c r="AQ151" s="10">
        <f>O151*$V151*$B151*0.03</f>
        <v>0</v>
      </c>
      <c r="AR151" s="8">
        <f>P151*$T151*$B151*0.07</f>
        <v>0</v>
      </c>
      <c r="AS151" s="9">
        <f>P151*$U151*$B151*0.05</f>
        <v>0</v>
      </c>
      <c r="AT151" s="10">
        <f>P151*$V151*$B151*0.03</f>
        <v>0</v>
      </c>
      <c r="AU151" s="8">
        <f>Q151*$T151*$B151*0.07</f>
        <v>0</v>
      </c>
      <c r="AV151" s="9">
        <f>P151*$U151*$B151*0.05</f>
        <v>0</v>
      </c>
      <c r="AW151" s="10">
        <f>Q151*$V151*$B151*0.03</f>
        <v>0</v>
      </c>
      <c r="AX151" s="8">
        <f>Q151*$T151*$B151*0.07</f>
        <v>0</v>
      </c>
      <c r="AY151" s="9">
        <f>Q151*$U151*$B151*0.05</f>
        <v>0</v>
      </c>
      <c r="AZ151" s="10">
        <f>R151*$V151*$B151*0.03</f>
        <v>0</v>
      </c>
      <c r="BA151" s="8">
        <f>S151*$T151*$B151*0.07</f>
        <v>0</v>
      </c>
      <c r="BB151" s="9">
        <f>S151*$U151*$B151*0.05</f>
        <v>0</v>
      </c>
      <c r="BC151" s="10">
        <f>S151*$V151*$B151*0.03</f>
        <v>0</v>
      </c>
    </row>
    <row r="152" spans="1:55" ht="14.25" x14ac:dyDescent="0.2">
      <c r="A152" s="2">
        <v>49</v>
      </c>
      <c r="B152" s="3">
        <v>7203.7</v>
      </c>
      <c r="C152" s="2" t="s">
        <v>10</v>
      </c>
      <c r="D152" s="2" t="s">
        <v>11</v>
      </c>
      <c r="E152" s="2" t="s">
        <v>15</v>
      </c>
      <c r="G152" s="2" t="s">
        <v>13</v>
      </c>
      <c r="H152" s="4">
        <v>44445</v>
      </c>
      <c r="I152">
        <f t="shared" si="23"/>
        <v>0</v>
      </c>
      <c r="J152">
        <f t="shared" si="24"/>
        <v>0</v>
      </c>
      <c r="K152">
        <f t="shared" si="25"/>
        <v>0</v>
      </c>
      <c r="L152">
        <f t="shared" si="26"/>
        <v>0</v>
      </c>
      <c r="M152">
        <f t="shared" si="27"/>
        <v>0</v>
      </c>
      <c r="N152">
        <f t="shared" si="28"/>
        <v>1</v>
      </c>
      <c r="O152">
        <f t="shared" si="29"/>
        <v>0</v>
      </c>
      <c r="P152">
        <f t="shared" si="30"/>
        <v>0</v>
      </c>
      <c r="Q152">
        <f t="shared" si="31"/>
        <v>0</v>
      </c>
      <c r="R152">
        <f t="shared" si="32"/>
        <v>0</v>
      </c>
      <c r="S152">
        <f t="shared" si="33"/>
        <v>0</v>
      </c>
      <c r="T152" s="8">
        <f>IF(AND(C152=$C$4,E152=$E$4,MONTH(H152)&gt;=7),1,0)</f>
        <v>0</v>
      </c>
      <c r="U152" s="9">
        <f>IF(AND(B152&gt;10000,C152&lt;&gt;$C$128,MONTH(H152)&gt;=7),1,0)</f>
        <v>0</v>
      </c>
      <c r="V152" s="10">
        <f>IF(AND(B152&lt;10000,C152&lt;&gt;$C$128,MONTH(H152)&gt;=7,T152=0),1,0)</f>
        <v>1</v>
      </c>
      <c r="W152" s="8">
        <f>I152*$T152*$B152*0.07</f>
        <v>0</v>
      </c>
      <c r="X152" s="9">
        <f>J152*$U152*$B152*0.05</f>
        <v>0</v>
      </c>
      <c r="Y152" s="10">
        <f>K152*$V152*$B152*0.03</f>
        <v>0</v>
      </c>
      <c r="Z152" s="8">
        <f>J152*$T152*$B152*0.07</f>
        <v>0</v>
      </c>
      <c r="AA152" s="9">
        <f>J152*$U152*$B152*0.05</f>
        <v>0</v>
      </c>
      <c r="AB152" s="10">
        <f>J152*$V152*$B152*0.03</f>
        <v>0</v>
      </c>
      <c r="AC152" s="8">
        <f>K152*$T152*$B152*0.07</f>
        <v>0</v>
      </c>
      <c r="AD152" s="13">
        <f>K152*$U152*$B152*0.05</f>
        <v>0</v>
      </c>
      <c r="AE152" s="10">
        <f>K152*$V152*$B152*0.03</f>
        <v>0</v>
      </c>
      <c r="AF152" s="8">
        <f>L152*$T152*$B152*0.07</f>
        <v>0</v>
      </c>
      <c r="AG152" s="9">
        <f>L152*$U152*$B152*0.05</f>
        <v>0</v>
      </c>
      <c r="AH152" s="10">
        <f>L152*$V152*$B152*0.03</f>
        <v>0</v>
      </c>
      <c r="AI152" s="8">
        <f>M152*$T152*$B152*0.07</f>
        <v>0</v>
      </c>
      <c r="AJ152" s="9">
        <f>M152*$U152*$B152*0.05</f>
        <v>0</v>
      </c>
      <c r="AK152" s="10">
        <f>M152*$V152*$B152*0.03</f>
        <v>0</v>
      </c>
      <c r="AL152" s="8">
        <f>N152*$T152*$B152*0.07</f>
        <v>0</v>
      </c>
      <c r="AM152" s="9">
        <f>N152*$U152*$B152*0.05</f>
        <v>0</v>
      </c>
      <c r="AN152" s="10">
        <f>N152*$V152*$B152*0.03</f>
        <v>216.11099999999999</v>
      </c>
      <c r="AO152" s="8">
        <f>O152*$T152*$B152*0.07</f>
        <v>0</v>
      </c>
      <c r="AP152" s="9">
        <f>O152*$U152*$B152*0.05</f>
        <v>0</v>
      </c>
      <c r="AQ152" s="10">
        <f>O152*$V152*$B152*0.03</f>
        <v>0</v>
      </c>
      <c r="AR152" s="8">
        <f>P152*$T152*$B152*0.07</f>
        <v>0</v>
      </c>
      <c r="AS152" s="9">
        <f>P152*$U152*$B152*0.05</f>
        <v>0</v>
      </c>
      <c r="AT152" s="10">
        <f>P152*$V152*$B152*0.03</f>
        <v>0</v>
      </c>
      <c r="AU152" s="8">
        <f>Q152*$T152*$B152*0.07</f>
        <v>0</v>
      </c>
      <c r="AV152" s="9">
        <f>P152*$U152*$B152*0.05</f>
        <v>0</v>
      </c>
      <c r="AW152" s="10">
        <f>Q152*$V152*$B152*0.03</f>
        <v>0</v>
      </c>
      <c r="AX152" s="8">
        <f>Q152*$T152*$B152*0.07</f>
        <v>0</v>
      </c>
      <c r="AY152" s="9">
        <f>Q152*$U152*$B152*0.05</f>
        <v>0</v>
      </c>
      <c r="AZ152" s="10">
        <f>R152*$V152*$B152*0.03</f>
        <v>0</v>
      </c>
      <c r="BA152" s="8">
        <f>S152*$T152*$B152*0.07</f>
        <v>0</v>
      </c>
      <c r="BB152" s="9">
        <f>S152*$U152*$B152*0.05</f>
        <v>0</v>
      </c>
      <c r="BC152" s="10">
        <f>S152*$V152*$B152*0.03</f>
        <v>0</v>
      </c>
    </row>
    <row r="153" spans="1:55" ht="14.25" x14ac:dyDescent="0.2">
      <c r="A153" s="2">
        <v>50</v>
      </c>
      <c r="B153" s="3">
        <v>3954.7</v>
      </c>
      <c r="C153" s="2" t="s">
        <v>10</v>
      </c>
      <c r="D153" s="2" t="s">
        <v>11</v>
      </c>
      <c r="E153" s="2" t="s">
        <v>15</v>
      </c>
      <c r="G153" s="2" t="s">
        <v>13</v>
      </c>
      <c r="H153" s="4">
        <v>44417</v>
      </c>
      <c r="I153">
        <f t="shared" si="23"/>
        <v>0</v>
      </c>
      <c r="J153">
        <f t="shared" si="24"/>
        <v>0</v>
      </c>
      <c r="K153">
        <f t="shared" si="25"/>
        <v>0</v>
      </c>
      <c r="L153">
        <f t="shared" si="26"/>
        <v>0</v>
      </c>
      <c r="M153">
        <f t="shared" si="27"/>
        <v>0</v>
      </c>
      <c r="N153">
        <f t="shared" si="28"/>
        <v>1</v>
      </c>
      <c r="O153">
        <f t="shared" si="29"/>
        <v>0</v>
      </c>
      <c r="P153">
        <f t="shared" si="30"/>
        <v>0</v>
      </c>
      <c r="Q153">
        <f t="shared" si="31"/>
        <v>0</v>
      </c>
      <c r="R153">
        <f t="shared" si="32"/>
        <v>0</v>
      </c>
      <c r="S153">
        <f t="shared" si="33"/>
        <v>0</v>
      </c>
      <c r="T153" s="8">
        <f>IF(AND(C153=$C$4,E153=$E$4,MONTH(H153)&gt;=7),1,0)</f>
        <v>0</v>
      </c>
      <c r="U153" s="9">
        <f>IF(AND(B153&gt;10000,C153&lt;&gt;$C$128,MONTH(H153)&gt;=7),1,0)</f>
        <v>0</v>
      </c>
      <c r="V153" s="10">
        <f>IF(AND(B153&lt;10000,C153&lt;&gt;$C$128,MONTH(H153)&gt;=7,T153=0),1,0)</f>
        <v>1</v>
      </c>
      <c r="W153" s="8">
        <f>I153*$T153*$B153*0.07</f>
        <v>0</v>
      </c>
      <c r="X153" s="9">
        <f>J153*$U153*$B153*0.05</f>
        <v>0</v>
      </c>
      <c r="Y153" s="10">
        <f>K153*$V153*$B153*0.03</f>
        <v>0</v>
      </c>
      <c r="Z153" s="8">
        <f>J153*$T153*$B153*0.07</f>
        <v>0</v>
      </c>
      <c r="AA153" s="9">
        <f>J153*$U153*$B153*0.05</f>
        <v>0</v>
      </c>
      <c r="AB153" s="10">
        <f>J153*$V153*$B153*0.03</f>
        <v>0</v>
      </c>
      <c r="AC153" s="8">
        <f>K153*$T153*$B153*0.07</f>
        <v>0</v>
      </c>
      <c r="AD153" s="13">
        <f>K153*$U153*$B153*0.05</f>
        <v>0</v>
      </c>
      <c r="AE153" s="10">
        <f>K153*$V153*$B153*0.03</f>
        <v>0</v>
      </c>
      <c r="AF153" s="8">
        <f>L153*$T153*$B153*0.07</f>
        <v>0</v>
      </c>
      <c r="AG153" s="9">
        <f>L153*$U153*$B153*0.05</f>
        <v>0</v>
      </c>
      <c r="AH153" s="10">
        <f>L153*$V153*$B153*0.03</f>
        <v>0</v>
      </c>
      <c r="AI153" s="8">
        <f>M153*$T153*$B153*0.07</f>
        <v>0</v>
      </c>
      <c r="AJ153" s="9">
        <f>M153*$U153*$B153*0.05</f>
        <v>0</v>
      </c>
      <c r="AK153" s="10">
        <f>M153*$V153*$B153*0.03</f>
        <v>0</v>
      </c>
      <c r="AL153" s="8">
        <f>N153*$T153*$B153*0.07</f>
        <v>0</v>
      </c>
      <c r="AM153" s="9">
        <f>N153*$U153*$B153*0.05</f>
        <v>0</v>
      </c>
      <c r="AN153" s="10">
        <f>N153*$V153*$B153*0.03</f>
        <v>118.64099999999999</v>
      </c>
      <c r="AO153" s="8">
        <f>O153*$T153*$B153*0.07</f>
        <v>0</v>
      </c>
      <c r="AP153" s="9">
        <f>O153*$U153*$B153*0.05</f>
        <v>0</v>
      </c>
      <c r="AQ153" s="10">
        <f>O153*$V153*$B153*0.03</f>
        <v>0</v>
      </c>
      <c r="AR153" s="8">
        <f>P153*$T153*$B153*0.07</f>
        <v>0</v>
      </c>
      <c r="AS153" s="9">
        <f>P153*$U153*$B153*0.05</f>
        <v>0</v>
      </c>
      <c r="AT153" s="10">
        <f>P153*$V153*$B153*0.03</f>
        <v>0</v>
      </c>
      <c r="AU153" s="8">
        <f>Q153*$T153*$B153*0.07</f>
        <v>0</v>
      </c>
      <c r="AV153" s="9">
        <f>P153*$U153*$B153*0.05</f>
        <v>0</v>
      </c>
      <c r="AW153" s="10">
        <f>Q153*$V153*$B153*0.03</f>
        <v>0</v>
      </c>
      <c r="AX153" s="8">
        <f>Q153*$T153*$B153*0.07</f>
        <v>0</v>
      </c>
      <c r="AY153" s="9">
        <f>Q153*$U153*$B153*0.05</f>
        <v>0</v>
      </c>
      <c r="AZ153" s="10">
        <f>R153*$V153*$B153*0.03</f>
        <v>0</v>
      </c>
      <c r="BA153" s="8">
        <f>S153*$T153*$B153*0.07</f>
        <v>0</v>
      </c>
      <c r="BB153" s="9">
        <f>S153*$U153*$B153*0.05</f>
        <v>0</v>
      </c>
      <c r="BC153" s="10">
        <f>S153*$V153*$B153*0.03</f>
        <v>0</v>
      </c>
    </row>
    <row r="154" spans="1:55" ht="14.25" x14ac:dyDescent="0.2">
      <c r="A154" s="2">
        <v>57</v>
      </c>
      <c r="B154" s="3">
        <v>2417.6999999999998</v>
      </c>
      <c r="C154" s="2" t="s">
        <v>10</v>
      </c>
      <c r="D154" s="2" t="s">
        <v>11</v>
      </c>
      <c r="E154" s="2" t="s">
        <v>15</v>
      </c>
      <c r="G154" s="2" t="s">
        <v>13</v>
      </c>
      <c r="H154" s="4">
        <v>44426</v>
      </c>
      <c r="I154">
        <f t="shared" si="23"/>
        <v>0</v>
      </c>
      <c r="J154">
        <f t="shared" si="24"/>
        <v>0</v>
      </c>
      <c r="K154">
        <f t="shared" si="25"/>
        <v>0</v>
      </c>
      <c r="L154">
        <f t="shared" si="26"/>
        <v>0</v>
      </c>
      <c r="M154">
        <f t="shared" si="27"/>
        <v>0</v>
      </c>
      <c r="N154">
        <f t="shared" si="28"/>
        <v>1</v>
      </c>
      <c r="O154">
        <f t="shared" si="29"/>
        <v>0</v>
      </c>
      <c r="P154">
        <f t="shared" si="30"/>
        <v>0</v>
      </c>
      <c r="Q154">
        <f t="shared" si="31"/>
        <v>0</v>
      </c>
      <c r="R154">
        <f t="shared" si="32"/>
        <v>0</v>
      </c>
      <c r="S154">
        <f t="shared" si="33"/>
        <v>0</v>
      </c>
      <c r="T154" s="8">
        <f>IF(AND(C154=$C$4,E154=$E$4,MONTH(H154)&gt;=7),1,0)</f>
        <v>0</v>
      </c>
      <c r="U154" s="9">
        <f>IF(AND(B154&gt;10000,C154&lt;&gt;$C$128,MONTH(H154)&gt;=7),1,0)</f>
        <v>0</v>
      </c>
      <c r="V154" s="10">
        <f>IF(AND(B154&lt;10000,C154&lt;&gt;$C$128,MONTH(H154)&gt;=7,T154=0),1,0)</f>
        <v>1</v>
      </c>
      <c r="W154" s="8">
        <f>I154*$T154*$B154*0.07</f>
        <v>0</v>
      </c>
      <c r="X154" s="9">
        <f>J154*$U154*$B154*0.05</f>
        <v>0</v>
      </c>
      <c r="Y154" s="10">
        <f>K154*$V154*$B154*0.03</f>
        <v>0</v>
      </c>
      <c r="Z154" s="8">
        <f>J154*$T154*$B154*0.07</f>
        <v>0</v>
      </c>
      <c r="AA154" s="9">
        <f>J154*$U154*$B154*0.05</f>
        <v>0</v>
      </c>
      <c r="AB154" s="10">
        <f>J154*$V154*$B154*0.03</f>
        <v>0</v>
      </c>
      <c r="AC154" s="8">
        <f>K154*$T154*$B154*0.07</f>
        <v>0</v>
      </c>
      <c r="AD154" s="13">
        <f>K154*$U154*$B154*0.05</f>
        <v>0</v>
      </c>
      <c r="AE154" s="10">
        <f>K154*$V154*$B154*0.03</f>
        <v>0</v>
      </c>
      <c r="AF154" s="8">
        <f>L154*$T154*$B154*0.07</f>
        <v>0</v>
      </c>
      <c r="AG154" s="9">
        <f>L154*$U154*$B154*0.05</f>
        <v>0</v>
      </c>
      <c r="AH154" s="10">
        <f>L154*$V154*$B154*0.03</f>
        <v>0</v>
      </c>
      <c r="AI154" s="8">
        <f>M154*$T154*$B154*0.07</f>
        <v>0</v>
      </c>
      <c r="AJ154" s="9">
        <f>M154*$U154*$B154*0.05</f>
        <v>0</v>
      </c>
      <c r="AK154" s="10">
        <f>M154*$V154*$B154*0.03</f>
        <v>0</v>
      </c>
      <c r="AL154" s="8">
        <f>N154*$T154*$B154*0.07</f>
        <v>0</v>
      </c>
      <c r="AM154" s="9">
        <f>N154*$U154*$B154*0.05</f>
        <v>0</v>
      </c>
      <c r="AN154" s="10">
        <f>N154*$V154*$B154*0.03</f>
        <v>72.530999999999992</v>
      </c>
      <c r="AO154" s="8">
        <f>O154*$T154*$B154*0.07</f>
        <v>0</v>
      </c>
      <c r="AP154" s="9">
        <f>O154*$U154*$B154*0.05</f>
        <v>0</v>
      </c>
      <c r="AQ154" s="10">
        <f>O154*$V154*$B154*0.03</f>
        <v>0</v>
      </c>
      <c r="AR154" s="8">
        <f>P154*$T154*$B154*0.07</f>
        <v>0</v>
      </c>
      <c r="AS154" s="9">
        <f>P154*$U154*$B154*0.05</f>
        <v>0</v>
      </c>
      <c r="AT154" s="10">
        <f>P154*$V154*$B154*0.03</f>
        <v>0</v>
      </c>
      <c r="AU154" s="8">
        <f>Q154*$T154*$B154*0.07</f>
        <v>0</v>
      </c>
      <c r="AV154" s="9">
        <f>P154*$U154*$B154*0.05</f>
        <v>0</v>
      </c>
      <c r="AW154" s="10">
        <f>Q154*$V154*$B154*0.03</f>
        <v>0</v>
      </c>
      <c r="AX154" s="8">
        <f>Q154*$T154*$B154*0.07</f>
        <v>0</v>
      </c>
      <c r="AY154" s="9">
        <f>Q154*$U154*$B154*0.05</f>
        <v>0</v>
      </c>
      <c r="AZ154" s="10">
        <f>R154*$V154*$B154*0.03</f>
        <v>0</v>
      </c>
      <c r="BA154" s="8">
        <f>S154*$T154*$B154*0.07</f>
        <v>0</v>
      </c>
      <c r="BB154" s="9">
        <f>S154*$U154*$B154*0.05</f>
        <v>0</v>
      </c>
      <c r="BC154" s="10">
        <f>S154*$V154*$B154*0.03</f>
        <v>0</v>
      </c>
    </row>
    <row r="155" spans="1:55" ht="14.25" x14ac:dyDescent="0.2">
      <c r="A155" s="2">
        <v>58</v>
      </c>
      <c r="B155" s="3">
        <v>4044.7</v>
      </c>
      <c r="C155" s="2" t="s">
        <v>10</v>
      </c>
      <c r="D155" s="2" t="s">
        <v>11</v>
      </c>
      <c r="E155" s="2" t="s">
        <v>15</v>
      </c>
      <c r="G155" s="2" t="s">
        <v>13</v>
      </c>
      <c r="H155" s="4">
        <v>44417</v>
      </c>
      <c r="I155">
        <f t="shared" si="23"/>
        <v>0</v>
      </c>
      <c r="J155">
        <f t="shared" si="24"/>
        <v>0</v>
      </c>
      <c r="K155">
        <f t="shared" si="25"/>
        <v>0</v>
      </c>
      <c r="L155">
        <f t="shared" si="26"/>
        <v>0</v>
      </c>
      <c r="M155">
        <f t="shared" si="27"/>
        <v>0</v>
      </c>
      <c r="N155">
        <f t="shared" si="28"/>
        <v>1</v>
      </c>
      <c r="O155">
        <f t="shared" si="29"/>
        <v>0</v>
      </c>
      <c r="P155">
        <f t="shared" si="30"/>
        <v>0</v>
      </c>
      <c r="Q155">
        <f t="shared" si="31"/>
        <v>0</v>
      </c>
      <c r="R155">
        <f t="shared" si="32"/>
        <v>0</v>
      </c>
      <c r="S155">
        <f t="shared" si="33"/>
        <v>0</v>
      </c>
      <c r="T155" s="8">
        <f>IF(AND(C155=$C$4,E155=$E$4,MONTH(H155)&gt;=7),1,0)</f>
        <v>0</v>
      </c>
      <c r="U155" s="9">
        <f>IF(AND(B155&gt;10000,C155&lt;&gt;$C$128,MONTH(H155)&gt;=7),1,0)</f>
        <v>0</v>
      </c>
      <c r="V155" s="10">
        <f>IF(AND(B155&lt;10000,C155&lt;&gt;$C$128,MONTH(H155)&gt;=7,T155=0),1,0)</f>
        <v>1</v>
      </c>
      <c r="W155" s="8">
        <f>I155*$T155*$B155*0.07</f>
        <v>0</v>
      </c>
      <c r="X155" s="9">
        <f>J155*$U155*$B155*0.05</f>
        <v>0</v>
      </c>
      <c r="Y155" s="10">
        <f>K155*$V155*$B155*0.03</f>
        <v>0</v>
      </c>
      <c r="Z155" s="8">
        <f>J155*$T155*$B155*0.07</f>
        <v>0</v>
      </c>
      <c r="AA155" s="9">
        <f>J155*$U155*$B155*0.05</f>
        <v>0</v>
      </c>
      <c r="AB155" s="10">
        <f>J155*$V155*$B155*0.03</f>
        <v>0</v>
      </c>
      <c r="AC155" s="8">
        <f>K155*$T155*$B155*0.07</f>
        <v>0</v>
      </c>
      <c r="AD155" s="13">
        <f>K155*$U155*$B155*0.05</f>
        <v>0</v>
      </c>
      <c r="AE155" s="10">
        <f>K155*$V155*$B155*0.03</f>
        <v>0</v>
      </c>
      <c r="AF155" s="8">
        <f>L155*$T155*$B155*0.07</f>
        <v>0</v>
      </c>
      <c r="AG155" s="9">
        <f>L155*$U155*$B155*0.05</f>
        <v>0</v>
      </c>
      <c r="AH155" s="10">
        <f>L155*$V155*$B155*0.03</f>
        <v>0</v>
      </c>
      <c r="AI155" s="8">
        <f>M155*$T155*$B155*0.07</f>
        <v>0</v>
      </c>
      <c r="AJ155" s="9">
        <f>M155*$U155*$B155*0.05</f>
        <v>0</v>
      </c>
      <c r="AK155" s="10">
        <f>M155*$V155*$B155*0.03</f>
        <v>0</v>
      </c>
      <c r="AL155" s="8">
        <f>N155*$T155*$B155*0.07</f>
        <v>0</v>
      </c>
      <c r="AM155" s="9">
        <f>N155*$U155*$B155*0.05</f>
        <v>0</v>
      </c>
      <c r="AN155" s="10">
        <f>N155*$V155*$B155*0.03</f>
        <v>121.34099999999999</v>
      </c>
      <c r="AO155" s="8">
        <f>O155*$T155*$B155*0.07</f>
        <v>0</v>
      </c>
      <c r="AP155" s="9">
        <f>O155*$U155*$B155*0.05</f>
        <v>0</v>
      </c>
      <c r="AQ155" s="10">
        <f>O155*$V155*$B155*0.03</f>
        <v>0</v>
      </c>
      <c r="AR155" s="8">
        <f>P155*$T155*$B155*0.07</f>
        <v>0</v>
      </c>
      <c r="AS155" s="9">
        <f>P155*$U155*$B155*0.05</f>
        <v>0</v>
      </c>
      <c r="AT155" s="10">
        <f>P155*$V155*$B155*0.03</f>
        <v>0</v>
      </c>
      <c r="AU155" s="8">
        <f>Q155*$T155*$B155*0.07</f>
        <v>0</v>
      </c>
      <c r="AV155" s="9">
        <f>P155*$U155*$B155*0.05</f>
        <v>0</v>
      </c>
      <c r="AW155" s="10">
        <f>Q155*$V155*$B155*0.03</f>
        <v>0</v>
      </c>
      <c r="AX155" s="8">
        <f>Q155*$T155*$B155*0.07</f>
        <v>0</v>
      </c>
      <c r="AY155" s="9">
        <f>Q155*$U155*$B155*0.05</f>
        <v>0</v>
      </c>
      <c r="AZ155" s="10">
        <f>R155*$V155*$B155*0.03</f>
        <v>0</v>
      </c>
      <c r="BA155" s="8">
        <f>S155*$T155*$B155*0.07</f>
        <v>0</v>
      </c>
      <c r="BB155" s="9">
        <f>S155*$U155*$B155*0.05</f>
        <v>0</v>
      </c>
      <c r="BC155" s="10">
        <f>S155*$V155*$B155*0.03</f>
        <v>0</v>
      </c>
    </row>
    <row r="156" spans="1:55" ht="14.25" x14ac:dyDescent="0.2">
      <c r="A156" s="2">
        <v>59</v>
      </c>
      <c r="B156" s="3">
        <v>3938.7</v>
      </c>
      <c r="C156" s="2" t="s">
        <v>10</v>
      </c>
      <c r="D156" s="2" t="s">
        <v>11</v>
      </c>
      <c r="E156" s="2" t="s">
        <v>15</v>
      </c>
      <c r="G156" s="2" t="s">
        <v>13</v>
      </c>
      <c r="H156" s="4">
        <v>44445</v>
      </c>
      <c r="I156">
        <f t="shared" si="23"/>
        <v>0</v>
      </c>
      <c r="J156">
        <f t="shared" si="24"/>
        <v>0</v>
      </c>
      <c r="K156">
        <f t="shared" si="25"/>
        <v>0</v>
      </c>
      <c r="L156">
        <f t="shared" si="26"/>
        <v>0</v>
      </c>
      <c r="M156">
        <f t="shared" si="27"/>
        <v>0</v>
      </c>
      <c r="N156">
        <f t="shared" si="28"/>
        <v>1</v>
      </c>
      <c r="O156">
        <f t="shared" si="29"/>
        <v>0</v>
      </c>
      <c r="P156">
        <f t="shared" si="30"/>
        <v>0</v>
      </c>
      <c r="Q156">
        <f t="shared" si="31"/>
        <v>0</v>
      </c>
      <c r="R156">
        <f t="shared" si="32"/>
        <v>0</v>
      </c>
      <c r="S156">
        <f t="shared" si="33"/>
        <v>0</v>
      </c>
      <c r="T156" s="8">
        <f>IF(AND(C156=$C$4,E156=$E$4,MONTH(H156)&gt;=7),1,0)</f>
        <v>0</v>
      </c>
      <c r="U156" s="9">
        <f>IF(AND(B156&gt;10000,C156&lt;&gt;$C$128,MONTH(H156)&gt;=7),1,0)</f>
        <v>0</v>
      </c>
      <c r="V156" s="10">
        <f>IF(AND(B156&lt;10000,C156&lt;&gt;$C$128,MONTH(H156)&gt;=7,T156=0),1,0)</f>
        <v>1</v>
      </c>
      <c r="W156" s="8">
        <f>I156*$T156*$B156*0.07</f>
        <v>0</v>
      </c>
      <c r="X156" s="9">
        <f>J156*$U156*$B156*0.05</f>
        <v>0</v>
      </c>
      <c r="Y156" s="10">
        <f>K156*$V156*$B156*0.03</f>
        <v>0</v>
      </c>
      <c r="Z156" s="8">
        <f>J156*$T156*$B156*0.07</f>
        <v>0</v>
      </c>
      <c r="AA156" s="9">
        <f>J156*$U156*$B156*0.05</f>
        <v>0</v>
      </c>
      <c r="AB156" s="10">
        <f>J156*$V156*$B156*0.03</f>
        <v>0</v>
      </c>
      <c r="AC156" s="8">
        <f>K156*$T156*$B156*0.07</f>
        <v>0</v>
      </c>
      <c r="AD156" s="13">
        <f>K156*$U156*$B156*0.05</f>
        <v>0</v>
      </c>
      <c r="AE156" s="10">
        <f>K156*$V156*$B156*0.03</f>
        <v>0</v>
      </c>
      <c r="AF156" s="8">
        <f>L156*$T156*$B156*0.07</f>
        <v>0</v>
      </c>
      <c r="AG156" s="9">
        <f>L156*$U156*$B156*0.05</f>
        <v>0</v>
      </c>
      <c r="AH156" s="10">
        <f>L156*$V156*$B156*0.03</f>
        <v>0</v>
      </c>
      <c r="AI156" s="8">
        <f>M156*$T156*$B156*0.07</f>
        <v>0</v>
      </c>
      <c r="AJ156" s="9">
        <f>M156*$U156*$B156*0.05</f>
        <v>0</v>
      </c>
      <c r="AK156" s="10">
        <f>M156*$V156*$B156*0.03</f>
        <v>0</v>
      </c>
      <c r="AL156" s="8">
        <f>N156*$T156*$B156*0.07</f>
        <v>0</v>
      </c>
      <c r="AM156" s="9">
        <f>N156*$U156*$B156*0.05</f>
        <v>0</v>
      </c>
      <c r="AN156" s="10">
        <f>N156*$V156*$B156*0.03</f>
        <v>118.16099999999999</v>
      </c>
      <c r="AO156" s="8">
        <f>O156*$T156*$B156*0.07</f>
        <v>0</v>
      </c>
      <c r="AP156" s="9">
        <f>O156*$U156*$B156*0.05</f>
        <v>0</v>
      </c>
      <c r="AQ156" s="10">
        <f>O156*$V156*$B156*0.03</f>
        <v>0</v>
      </c>
      <c r="AR156" s="8">
        <f>P156*$T156*$B156*0.07</f>
        <v>0</v>
      </c>
      <c r="AS156" s="9">
        <f>P156*$U156*$B156*0.05</f>
        <v>0</v>
      </c>
      <c r="AT156" s="10">
        <f>P156*$V156*$B156*0.03</f>
        <v>0</v>
      </c>
      <c r="AU156" s="8">
        <f>Q156*$T156*$B156*0.07</f>
        <v>0</v>
      </c>
      <c r="AV156" s="9">
        <f>P156*$U156*$B156*0.05</f>
        <v>0</v>
      </c>
      <c r="AW156" s="10">
        <f>Q156*$V156*$B156*0.03</f>
        <v>0</v>
      </c>
      <c r="AX156" s="8">
        <f>Q156*$T156*$B156*0.07</f>
        <v>0</v>
      </c>
      <c r="AY156" s="9">
        <f>Q156*$U156*$B156*0.05</f>
        <v>0</v>
      </c>
      <c r="AZ156" s="10">
        <f>R156*$V156*$B156*0.03</f>
        <v>0</v>
      </c>
      <c r="BA156" s="8">
        <f>S156*$T156*$B156*0.07</f>
        <v>0</v>
      </c>
      <c r="BB156" s="9">
        <f>S156*$U156*$B156*0.05</f>
        <v>0</v>
      </c>
      <c r="BC156" s="10">
        <f>S156*$V156*$B156*0.03</f>
        <v>0</v>
      </c>
    </row>
    <row r="157" spans="1:55" ht="14.25" x14ac:dyDescent="0.2">
      <c r="A157" s="2">
        <v>60</v>
      </c>
      <c r="B157" s="3">
        <v>2662.2</v>
      </c>
      <c r="C157" s="2" t="s">
        <v>10</v>
      </c>
      <c r="D157" s="2" t="s">
        <v>11</v>
      </c>
      <c r="E157" s="2" t="s">
        <v>15</v>
      </c>
      <c r="G157" s="2" t="s">
        <v>13</v>
      </c>
      <c r="H157" s="4">
        <v>44426</v>
      </c>
      <c r="I157">
        <f t="shared" si="23"/>
        <v>0</v>
      </c>
      <c r="J157">
        <f t="shared" si="24"/>
        <v>0</v>
      </c>
      <c r="K157">
        <f t="shared" si="25"/>
        <v>0</v>
      </c>
      <c r="L157">
        <f t="shared" si="26"/>
        <v>0</v>
      </c>
      <c r="M157">
        <f t="shared" si="27"/>
        <v>0</v>
      </c>
      <c r="N157">
        <f t="shared" si="28"/>
        <v>1</v>
      </c>
      <c r="O157">
        <f t="shared" si="29"/>
        <v>0</v>
      </c>
      <c r="P157">
        <f t="shared" si="30"/>
        <v>0</v>
      </c>
      <c r="Q157">
        <f t="shared" si="31"/>
        <v>0</v>
      </c>
      <c r="R157">
        <f t="shared" si="32"/>
        <v>0</v>
      </c>
      <c r="S157">
        <f t="shared" si="33"/>
        <v>0</v>
      </c>
      <c r="T157" s="8">
        <f>IF(AND(C157=$C$4,E157=$E$4,MONTH(H157)&gt;=7),1,0)</f>
        <v>0</v>
      </c>
      <c r="U157" s="9">
        <f>IF(AND(B157&gt;10000,C157&lt;&gt;$C$128,MONTH(H157)&gt;=7),1,0)</f>
        <v>0</v>
      </c>
      <c r="V157" s="10">
        <f>IF(AND(B157&lt;10000,C157&lt;&gt;$C$128,MONTH(H157)&gt;=7,T157=0),1,0)</f>
        <v>1</v>
      </c>
      <c r="W157" s="8">
        <f>I157*$T157*$B157*0.07</f>
        <v>0</v>
      </c>
      <c r="X157" s="9">
        <f>J157*$U157*$B157*0.05</f>
        <v>0</v>
      </c>
      <c r="Y157" s="10">
        <f>K157*$V157*$B157*0.03</f>
        <v>0</v>
      </c>
      <c r="Z157" s="8">
        <f>J157*$T157*$B157*0.07</f>
        <v>0</v>
      </c>
      <c r="AA157" s="9">
        <f>J157*$U157*$B157*0.05</f>
        <v>0</v>
      </c>
      <c r="AB157" s="10">
        <f>J157*$V157*$B157*0.03</f>
        <v>0</v>
      </c>
      <c r="AC157" s="8">
        <f>K157*$T157*$B157*0.07</f>
        <v>0</v>
      </c>
      <c r="AD157" s="13">
        <f>K157*$U157*$B157*0.05</f>
        <v>0</v>
      </c>
      <c r="AE157" s="10">
        <f>K157*$V157*$B157*0.03</f>
        <v>0</v>
      </c>
      <c r="AF157" s="8">
        <f>L157*$T157*$B157*0.07</f>
        <v>0</v>
      </c>
      <c r="AG157" s="9">
        <f>L157*$U157*$B157*0.05</f>
        <v>0</v>
      </c>
      <c r="AH157" s="10">
        <f>L157*$V157*$B157*0.03</f>
        <v>0</v>
      </c>
      <c r="AI157" s="8">
        <f>M157*$T157*$B157*0.07</f>
        <v>0</v>
      </c>
      <c r="AJ157" s="9">
        <f>M157*$U157*$B157*0.05</f>
        <v>0</v>
      </c>
      <c r="AK157" s="10">
        <f>M157*$V157*$B157*0.03</f>
        <v>0</v>
      </c>
      <c r="AL157" s="8">
        <f>N157*$T157*$B157*0.07</f>
        <v>0</v>
      </c>
      <c r="AM157" s="9">
        <f>N157*$U157*$B157*0.05</f>
        <v>0</v>
      </c>
      <c r="AN157" s="10">
        <f>N157*$V157*$B157*0.03</f>
        <v>79.865999999999985</v>
      </c>
      <c r="AO157" s="8">
        <f>O157*$T157*$B157*0.07</f>
        <v>0</v>
      </c>
      <c r="AP157" s="9">
        <f>O157*$U157*$B157*0.05</f>
        <v>0</v>
      </c>
      <c r="AQ157" s="10">
        <f>O157*$V157*$B157*0.03</f>
        <v>0</v>
      </c>
      <c r="AR157" s="8">
        <f>P157*$T157*$B157*0.07</f>
        <v>0</v>
      </c>
      <c r="AS157" s="9">
        <f>P157*$U157*$B157*0.05</f>
        <v>0</v>
      </c>
      <c r="AT157" s="10">
        <f>P157*$V157*$B157*0.03</f>
        <v>0</v>
      </c>
      <c r="AU157" s="8">
        <f>Q157*$T157*$B157*0.07</f>
        <v>0</v>
      </c>
      <c r="AV157" s="9">
        <f>P157*$U157*$B157*0.05</f>
        <v>0</v>
      </c>
      <c r="AW157" s="10">
        <f>Q157*$V157*$B157*0.03</f>
        <v>0</v>
      </c>
      <c r="AX157" s="8">
        <f>Q157*$T157*$B157*0.07</f>
        <v>0</v>
      </c>
      <c r="AY157" s="9">
        <f>Q157*$U157*$B157*0.05</f>
        <v>0</v>
      </c>
      <c r="AZ157" s="10">
        <f>R157*$V157*$B157*0.03</f>
        <v>0</v>
      </c>
      <c r="BA157" s="8">
        <f>S157*$T157*$B157*0.07</f>
        <v>0</v>
      </c>
      <c r="BB157" s="9">
        <f>S157*$U157*$B157*0.05</f>
        <v>0</v>
      </c>
      <c r="BC157" s="10">
        <f>S157*$V157*$B157*0.03</f>
        <v>0</v>
      </c>
    </row>
    <row r="158" spans="1:55" ht="14.25" x14ac:dyDescent="0.2">
      <c r="A158" s="2">
        <v>61</v>
      </c>
      <c r="B158" s="3">
        <v>2842.7</v>
      </c>
      <c r="C158" s="2" t="s">
        <v>10</v>
      </c>
      <c r="D158" s="2" t="s">
        <v>11</v>
      </c>
      <c r="E158" s="2" t="s">
        <v>15</v>
      </c>
      <c r="G158" s="2" t="s">
        <v>13</v>
      </c>
      <c r="H158" s="4">
        <v>44426</v>
      </c>
      <c r="I158">
        <f t="shared" si="23"/>
        <v>0</v>
      </c>
      <c r="J158">
        <f t="shared" si="24"/>
        <v>0</v>
      </c>
      <c r="K158">
        <f t="shared" si="25"/>
        <v>0</v>
      </c>
      <c r="L158">
        <f t="shared" si="26"/>
        <v>0</v>
      </c>
      <c r="M158">
        <f t="shared" si="27"/>
        <v>0</v>
      </c>
      <c r="N158">
        <f t="shared" si="28"/>
        <v>1</v>
      </c>
      <c r="O158">
        <f t="shared" si="29"/>
        <v>0</v>
      </c>
      <c r="P158">
        <f t="shared" si="30"/>
        <v>0</v>
      </c>
      <c r="Q158">
        <f t="shared" si="31"/>
        <v>0</v>
      </c>
      <c r="R158">
        <f t="shared" si="32"/>
        <v>0</v>
      </c>
      <c r="S158">
        <f t="shared" si="33"/>
        <v>0</v>
      </c>
      <c r="T158" s="8">
        <f>IF(AND(C158=$C$4,E158=$E$4,MONTH(H158)&gt;=7),1,0)</f>
        <v>0</v>
      </c>
      <c r="U158" s="9">
        <f>IF(AND(B158&gt;10000,C158&lt;&gt;$C$128,MONTH(H158)&gt;=7),1,0)</f>
        <v>0</v>
      </c>
      <c r="V158" s="10">
        <f>IF(AND(B158&lt;10000,C158&lt;&gt;$C$128,MONTH(H158)&gt;=7,T158=0),1,0)</f>
        <v>1</v>
      </c>
      <c r="W158" s="8">
        <f>I158*$T158*$B158*0.07</f>
        <v>0</v>
      </c>
      <c r="X158" s="9">
        <f>J158*$U158*$B158*0.05</f>
        <v>0</v>
      </c>
      <c r="Y158" s="10">
        <f>K158*$V158*$B158*0.03</f>
        <v>0</v>
      </c>
      <c r="Z158" s="8">
        <f>J158*$T158*$B158*0.07</f>
        <v>0</v>
      </c>
      <c r="AA158" s="9">
        <f>J158*$U158*$B158*0.05</f>
        <v>0</v>
      </c>
      <c r="AB158" s="10">
        <f>J158*$V158*$B158*0.03</f>
        <v>0</v>
      </c>
      <c r="AC158" s="8">
        <f>K158*$T158*$B158*0.07</f>
        <v>0</v>
      </c>
      <c r="AD158" s="13">
        <f>K158*$U158*$B158*0.05</f>
        <v>0</v>
      </c>
      <c r="AE158" s="10">
        <f>K158*$V158*$B158*0.03</f>
        <v>0</v>
      </c>
      <c r="AF158" s="8">
        <f>L158*$T158*$B158*0.07</f>
        <v>0</v>
      </c>
      <c r="AG158" s="9">
        <f>L158*$U158*$B158*0.05</f>
        <v>0</v>
      </c>
      <c r="AH158" s="10">
        <f>L158*$V158*$B158*0.03</f>
        <v>0</v>
      </c>
      <c r="AI158" s="8">
        <f>M158*$T158*$B158*0.07</f>
        <v>0</v>
      </c>
      <c r="AJ158" s="9">
        <f>M158*$U158*$B158*0.05</f>
        <v>0</v>
      </c>
      <c r="AK158" s="10">
        <f>M158*$V158*$B158*0.03</f>
        <v>0</v>
      </c>
      <c r="AL158" s="8">
        <f>N158*$T158*$B158*0.07</f>
        <v>0</v>
      </c>
      <c r="AM158" s="9">
        <f>N158*$U158*$B158*0.05</f>
        <v>0</v>
      </c>
      <c r="AN158" s="10">
        <f>N158*$V158*$B158*0.03</f>
        <v>85.280999999999992</v>
      </c>
      <c r="AO158" s="8">
        <f>O158*$T158*$B158*0.07</f>
        <v>0</v>
      </c>
      <c r="AP158" s="9">
        <f>O158*$U158*$B158*0.05</f>
        <v>0</v>
      </c>
      <c r="AQ158" s="10">
        <f>O158*$V158*$B158*0.03</f>
        <v>0</v>
      </c>
      <c r="AR158" s="8">
        <f>P158*$T158*$B158*0.07</f>
        <v>0</v>
      </c>
      <c r="AS158" s="9">
        <f>P158*$U158*$B158*0.05</f>
        <v>0</v>
      </c>
      <c r="AT158" s="10">
        <f>P158*$V158*$B158*0.03</f>
        <v>0</v>
      </c>
      <c r="AU158" s="8">
        <f>Q158*$T158*$B158*0.07</f>
        <v>0</v>
      </c>
      <c r="AV158" s="9">
        <f>P158*$U158*$B158*0.05</f>
        <v>0</v>
      </c>
      <c r="AW158" s="10">
        <f>Q158*$V158*$B158*0.03</f>
        <v>0</v>
      </c>
      <c r="AX158" s="8">
        <f>Q158*$T158*$B158*0.07</f>
        <v>0</v>
      </c>
      <c r="AY158" s="9">
        <f>Q158*$U158*$B158*0.05</f>
        <v>0</v>
      </c>
      <c r="AZ158" s="10">
        <f>R158*$V158*$B158*0.03</f>
        <v>0</v>
      </c>
      <c r="BA158" s="8">
        <f>S158*$T158*$B158*0.07</f>
        <v>0</v>
      </c>
      <c r="BB158" s="9">
        <f>S158*$U158*$B158*0.05</f>
        <v>0</v>
      </c>
      <c r="BC158" s="10">
        <f>S158*$V158*$B158*0.03</f>
        <v>0</v>
      </c>
    </row>
    <row r="159" spans="1:55" ht="14.25" x14ac:dyDescent="0.2">
      <c r="A159" s="2">
        <v>62</v>
      </c>
      <c r="B159" s="3">
        <v>2759.7</v>
      </c>
      <c r="C159" s="2" t="s">
        <v>10</v>
      </c>
      <c r="D159" s="2" t="s">
        <v>11</v>
      </c>
      <c r="E159" s="2" t="s">
        <v>15</v>
      </c>
      <c r="G159" s="2" t="s">
        <v>13</v>
      </c>
      <c r="H159" s="4">
        <v>44426</v>
      </c>
      <c r="I159">
        <f t="shared" si="23"/>
        <v>0</v>
      </c>
      <c r="J159">
        <f t="shared" si="24"/>
        <v>0</v>
      </c>
      <c r="K159">
        <f t="shared" si="25"/>
        <v>0</v>
      </c>
      <c r="L159">
        <f t="shared" si="26"/>
        <v>0</v>
      </c>
      <c r="M159">
        <f t="shared" si="27"/>
        <v>0</v>
      </c>
      <c r="N159">
        <f t="shared" si="28"/>
        <v>1</v>
      </c>
      <c r="O159">
        <f t="shared" si="29"/>
        <v>0</v>
      </c>
      <c r="P159">
        <f t="shared" si="30"/>
        <v>0</v>
      </c>
      <c r="Q159">
        <f t="shared" si="31"/>
        <v>0</v>
      </c>
      <c r="R159">
        <f t="shared" si="32"/>
        <v>0</v>
      </c>
      <c r="S159">
        <f t="shared" si="33"/>
        <v>0</v>
      </c>
      <c r="T159" s="8">
        <f>IF(AND(C159=$C$4,E159=$E$4,MONTH(H159)&gt;=7),1,0)</f>
        <v>0</v>
      </c>
      <c r="U159" s="9">
        <f>IF(AND(B159&gt;10000,C159&lt;&gt;$C$128,MONTH(H159)&gt;=7),1,0)</f>
        <v>0</v>
      </c>
      <c r="V159" s="10">
        <f>IF(AND(B159&lt;10000,C159&lt;&gt;$C$128,MONTH(H159)&gt;=7,T159=0),1,0)</f>
        <v>1</v>
      </c>
      <c r="W159" s="8">
        <f>I159*$T159*$B159*0.07</f>
        <v>0</v>
      </c>
      <c r="X159" s="9">
        <f>J159*$U159*$B159*0.05</f>
        <v>0</v>
      </c>
      <c r="Y159" s="10">
        <f>K159*$V159*$B159*0.03</f>
        <v>0</v>
      </c>
      <c r="Z159" s="8">
        <f>J159*$T159*$B159*0.07</f>
        <v>0</v>
      </c>
      <c r="AA159" s="9">
        <f>J159*$U159*$B159*0.05</f>
        <v>0</v>
      </c>
      <c r="AB159" s="10">
        <f>J159*$V159*$B159*0.03</f>
        <v>0</v>
      </c>
      <c r="AC159" s="8">
        <f>K159*$T159*$B159*0.07</f>
        <v>0</v>
      </c>
      <c r="AD159" s="13">
        <f>K159*$U159*$B159*0.05</f>
        <v>0</v>
      </c>
      <c r="AE159" s="10">
        <f>K159*$V159*$B159*0.03</f>
        <v>0</v>
      </c>
      <c r="AF159" s="8">
        <f>L159*$T159*$B159*0.07</f>
        <v>0</v>
      </c>
      <c r="AG159" s="9">
        <f>L159*$U159*$B159*0.05</f>
        <v>0</v>
      </c>
      <c r="AH159" s="10">
        <f>L159*$V159*$B159*0.03</f>
        <v>0</v>
      </c>
      <c r="AI159" s="8">
        <f>M159*$T159*$B159*0.07</f>
        <v>0</v>
      </c>
      <c r="AJ159" s="9">
        <f>M159*$U159*$B159*0.05</f>
        <v>0</v>
      </c>
      <c r="AK159" s="10">
        <f>M159*$V159*$B159*0.03</f>
        <v>0</v>
      </c>
      <c r="AL159" s="8">
        <f>N159*$T159*$B159*0.07</f>
        <v>0</v>
      </c>
      <c r="AM159" s="9">
        <f>N159*$U159*$B159*0.05</f>
        <v>0</v>
      </c>
      <c r="AN159" s="10">
        <f>N159*$V159*$B159*0.03</f>
        <v>82.790999999999997</v>
      </c>
      <c r="AO159" s="8">
        <f>O159*$T159*$B159*0.07</f>
        <v>0</v>
      </c>
      <c r="AP159" s="9">
        <f>O159*$U159*$B159*0.05</f>
        <v>0</v>
      </c>
      <c r="AQ159" s="10">
        <f>O159*$V159*$B159*0.03</f>
        <v>0</v>
      </c>
      <c r="AR159" s="8">
        <f>P159*$T159*$B159*0.07</f>
        <v>0</v>
      </c>
      <c r="AS159" s="9">
        <f>P159*$U159*$B159*0.05</f>
        <v>0</v>
      </c>
      <c r="AT159" s="10">
        <f>P159*$V159*$B159*0.03</f>
        <v>0</v>
      </c>
      <c r="AU159" s="8">
        <f>Q159*$T159*$B159*0.07</f>
        <v>0</v>
      </c>
      <c r="AV159" s="9">
        <f>P159*$U159*$B159*0.05</f>
        <v>0</v>
      </c>
      <c r="AW159" s="10">
        <f>Q159*$V159*$B159*0.03</f>
        <v>0</v>
      </c>
      <c r="AX159" s="8">
        <f>Q159*$T159*$B159*0.07</f>
        <v>0</v>
      </c>
      <c r="AY159" s="9">
        <f>Q159*$U159*$B159*0.05</f>
        <v>0</v>
      </c>
      <c r="AZ159" s="10">
        <f>R159*$V159*$B159*0.03</f>
        <v>0</v>
      </c>
      <c r="BA159" s="8">
        <f>S159*$T159*$B159*0.07</f>
        <v>0</v>
      </c>
      <c r="BB159" s="9">
        <f>S159*$U159*$B159*0.05</f>
        <v>0</v>
      </c>
      <c r="BC159" s="10">
        <f>S159*$V159*$B159*0.03</f>
        <v>0</v>
      </c>
    </row>
    <row r="160" spans="1:55" ht="14.25" x14ac:dyDescent="0.2">
      <c r="A160" s="2">
        <v>63</v>
      </c>
      <c r="B160" s="3">
        <v>2732.7</v>
      </c>
      <c r="C160" s="2" t="s">
        <v>10</v>
      </c>
      <c r="D160" s="2" t="s">
        <v>11</v>
      </c>
      <c r="E160" s="2" t="s">
        <v>15</v>
      </c>
      <c r="G160" s="2" t="s">
        <v>13</v>
      </c>
      <c r="H160" s="4">
        <v>44426</v>
      </c>
      <c r="I160">
        <f t="shared" si="23"/>
        <v>0</v>
      </c>
      <c r="J160">
        <f t="shared" si="24"/>
        <v>0</v>
      </c>
      <c r="K160">
        <f t="shared" si="25"/>
        <v>0</v>
      </c>
      <c r="L160">
        <f t="shared" si="26"/>
        <v>0</v>
      </c>
      <c r="M160">
        <f t="shared" si="27"/>
        <v>0</v>
      </c>
      <c r="N160">
        <f t="shared" si="28"/>
        <v>1</v>
      </c>
      <c r="O160">
        <f t="shared" si="29"/>
        <v>0</v>
      </c>
      <c r="P160">
        <f t="shared" si="30"/>
        <v>0</v>
      </c>
      <c r="Q160">
        <f t="shared" si="31"/>
        <v>0</v>
      </c>
      <c r="R160">
        <f t="shared" si="32"/>
        <v>0</v>
      </c>
      <c r="S160">
        <f t="shared" si="33"/>
        <v>0</v>
      </c>
      <c r="T160" s="8">
        <f>IF(AND(C160=$C$4,E160=$E$4,MONTH(H160)&gt;=7),1,0)</f>
        <v>0</v>
      </c>
      <c r="U160" s="9">
        <f>IF(AND(B160&gt;10000,C160&lt;&gt;$C$128,MONTH(H160)&gt;=7),1,0)</f>
        <v>0</v>
      </c>
      <c r="V160" s="10">
        <f>IF(AND(B160&lt;10000,C160&lt;&gt;$C$128,MONTH(H160)&gt;=7,T160=0),1,0)</f>
        <v>1</v>
      </c>
      <c r="W160" s="8">
        <f>I160*$T160*$B160*0.07</f>
        <v>0</v>
      </c>
      <c r="X160" s="9">
        <f>J160*$U160*$B160*0.05</f>
        <v>0</v>
      </c>
      <c r="Y160" s="10">
        <f>K160*$V160*$B160*0.03</f>
        <v>0</v>
      </c>
      <c r="Z160" s="8">
        <f>J160*$T160*$B160*0.07</f>
        <v>0</v>
      </c>
      <c r="AA160" s="9">
        <f>J160*$U160*$B160*0.05</f>
        <v>0</v>
      </c>
      <c r="AB160" s="10">
        <f>J160*$V160*$B160*0.03</f>
        <v>0</v>
      </c>
      <c r="AC160" s="8">
        <f>K160*$T160*$B160*0.07</f>
        <v>0</v>
      </c>
      <c r="AD160" s="13">
        <f>K160*$U160*$B160*0.05</f>
        <v>0</v>
      </c>
      <c r="AE160" s="10">
        <f>K160*$V160*$B160*0.03</f>
        <v>0</v>
      </c>
      <c r="AF160" s="8">
        <f>L160*$T160*$B160*0.07</f>
        <v>0</v>
      </c>
      <c r="AG160" s="9">
        <f>L160*$U160*$B160*0.05</f>
        <v>0</v>
      </c>
      <c r="AH160" s="10">
        <f>L160*$V160*$B160*0.03</f>
        <v>0</v>
      </c>
      <c r="AI160" s="8">
        <f>M160*$T160*$B160*0.07</f>
        <v>0</v>
      </c>
      <c r="AJ160" s="9">
        <f>M160*$U160*$B160*0.05</f>
        <v>0</v>
      </c>
      <c r="AK160" s="10">
        <f>M160*$V160*$B160*0.03</f>
        <v>0</v>
      </c>
      <c r="AL160" s="8">
        <f>N160*$T160*$B160*0.07</f>
        <v>0</v>
      </c>
      <c r="AM160" s="9">
        <f>N160*$U160*$B160*0.05</f>
        <v>0</v>
      </c>
      <c r="AN160" s="10">
        <f>N160*$V160*$B160*0.03</f>
        <v>81.980999999999995</v>
      </c>
      <c r="AO160" s="8">
        <f>O160*$T160*$B160*0.07</f>
        <v>0</v>
      </c>
      <c r="AP160" s="9">
        <f>O160*$U160*$B160*0.05</f>
        <v>0</v>
      </c>
      <c r="AQ160" s="10">
        <f>O160*$V160*$B160*0.03</f>
        <v>0</v>
      </c>
      <c r="AR160" s="8">
        <f>P160*$T160*$B160*0.07</f>
        <v>0</v>
      </c>
      <c r="AS160" s="9">
        <f>P160*$U160*$B160*0.05</f>
        <v>0</v>
      </c>
      <c r="AT160" s="10">
        <f>P160*$V160*$B160*0.03</f>
        <v>0</v>
      </c>
      <c r="AU160" s="8">
        <f>Q160*$T160*$B160*0.07</f>
        <v>0</v>
      </c>
      <c r="AV160" s="9">
        <f>P160*$U160*$B160*0.05</f>
        <v>0</v>
      </c>
      <c r="AW160" s="10">
        <f>Q160*$V160*$B160*0.03</f>
        <v>0</v>
      </c>
      <c r="AX160" s="8">
        <f>Q160*$T160*$B160*0.07</f>
        <v>0</v>
      </c>
      <c r="AY160" s="9">
        <f>Q160*$U160*$B160*0.05</f>
        <v>0</v>
      </c>
      <c r="AZ160" s="10">
        <f>R160*$V160*$B160*0.03</f>
        <v>0</v>
      </c>
      <c r="BA160" s="8">
        <f>S160*$T160*$B160*0.07</f>
        <v>0</v>
      </c>
      <c r="BB160" s="9">
        <f>S160*$U160*$B160*0.05</f>
        <v>0</v>
      </c>
      <c r="BC160" s="10">
        <f>S160*$V160*$B160*0.03</f>
        <v>0</v>
      </c>
    </row>
    <row r="161" spans="1:55" ht="14.25" x14ac:dyDescent="0.2">
      <c r="A161" s="2">
        <v>64</v>
      </c>
      <c r="B161" s="3">
        <v>2654.7</v>
      </c>
      <c r="C161" s="2" t="s">
        <v>10</v>
      </c>
      <c r="D161" s="2" t="s">
        <v>11</v>
      </c>
      <c r="E161" s="2" t="s">
        <v>15</v>
      </c>
      <c r="G161" s="2" t="s">
        <v>13</v>
      </c>
      <c r="H161" s="4">
        <v>44426</v>
      </c>
      <c r="I161">
        <f t="shared" si="23"/>
        <v>0</v>
      </c>
      <c r="J161">
        <f t="shared" si="24"/>
        <v>0</v>
      </c>
      <c r="K161">
        <f t="shared" si="25"/>
        <v>0</v>
      </c>
      <c r="L161">
        <f t="shared" si="26"/>
        <v>0</v>
      </c>
      <c r="M161">
        <f t="shared" si="27"/>
        <v>0</v>
      </c>
      <c r="N161">
        <f t="shared" si="28"/>
        <v>1</v>
      </c>
      <c r="O161">
        <f t="shared" si="29"/>
        <v>0</v>
      </c>
      <c r="P161">
        <f t="shared" si="30"/>
        <v>0</v>
      </c>
      <c r="Q161">
        <f t="shared" si="31"/>
        <v>0</v>
      </c>
      <c r="R161">
        <f t="shared" si="32"/>
        <v>0</v>
      </c>
      <c r="S161">
        <f t="shared" si="33"/>
        <v>0</v>
      </c>
      <c r="T161" s="8">
        <f>IF(AND(C161=$C$4,E161=$E$4,MONTH(H161)&gt;=7),1,0)</f>
        <v>0</v>
      </c>
      <c r="U161" s="9">
        <f>IF(AND(B161&gt;10000,C161&lt;&gt;$C$128,MONTH(H161)&gt;=7),1,0)</f>
        <v>0</v>
      </c>
      <c r="V161" s="10">
        <f>IF(AND(B161&lt;10000,C161&lt;&gt;$C$128,MONTH(H161)&gt;=7,T161=0),1,0)</f>
        <v>1</v>
      </c>
      <c r="W161" s="8">
        <f>I161*$T161*$B161*0.07</f>
        <v>0</v>
      </c>
      <c r="X161" s="9">
        <f>J161*$U161*$B161*0.05</f>
        <v>0</v>
      </c>
      <c r="Y161" s="10">
        <f>K161*$V161*$B161*0.03</f>
        <v>0</v>
      </c>
      <c r="Z161" s="8">
        <f>J161*$T161*$B161*0.07</f>
        <v>0</v>
      </c>
      <c r="AA161" s="9">
        <f>J161*$U161*$B161*0.05</f>
        <v>0</v>
      </c>
      <c r="AB161" s="10">
        <f>J161*$V161*$B161*0.03</f>
        <v>0</v>
      </c>
      <c r="AC161" s="8">
        <f>K161*$T161*$B161*0.07</f>
        <v>0</v>
      </c>
      <c r="AD161" s="13">
        <f>K161*$U161*$B161*0.05</f>
        <v>0</v>
      </c>
      <c r="AE161" s="10">
        <f>K161*$V161*$B161*0.03</f>
        <v>0</v>
      </c>
      <c r="AF161" s="8">
        <f>L161*$T161*$B161*0.07</f>
        <v>0</v>
      </c>
      <c r="AG161" s="9">
        <f>L161*$U161*$B161*0.05</f>
        <v>0</v>
      </c>
      <c r="AH161" s="10">
        <f>L161*$V161*$B161*0.03</f>
        <v>0</v>
      </c>
      <c r="AI161" s="8">
        <f>M161*$T161*$B161*0.07</f>
        <v>0</v>
      </c>
      <c r="AJ161" s="9">
        <f>M161*$U161*$B161*0.05</f>
        <v>0</v>
      </c>
      <c r="AK161" s="10">
        <f>M161*$V161*$B161*0.03</f>
        <v>0</v>
      </c>
      <c r="AL161" s="8">
        <f>N161*$T161*$B161*0.07</f>
        <v>0</v>
      </c>
      <c r="AM161" s="9">
        <f>N161*$U161*$B161*0.05</f>
        <v>0</v>
      </c>
      <c r="AN161" s="10">
        <f>N161*$V161*$B161*0.03</f>
        <v>79.640999999999991</v>
      </c>
      <c r="AO161" s="8">
        <f>O161*$T161*$B161*0.07</f>
        <v>0</v>
      </c>
      <c r="AP161" s="9">
        <f>O161*$U161*$B161*0.05</f>
        <v>0</v>
      </c>
      <c r="AQ161" s="10">
        <f>O161*$V161*$B161*0.03</f>
        <v>0</v>
      </c>
      <c r="AR161" s="8">
        <f>P161*$T161*$B161*0.07</f>
        <v>0</v>
      </c>
      <c r="AS161" s="9">
        <f>P161*$U161*$B161*0.05</f>
        <v>0</v>
      </c>
      <c r="AT161" s="10">
        <f>P161*$V161*$B161*0.03</f>
        <v>0</v>
      </c>
      <c r="AU161" s="8">
        <f>Q161*$T161*$B161*0.07</f>
        <v>0</v>
      </c>
      <c r="AV161" s="9">
        <f>P161*$U161*$B161*0.05</f>
        <v>0</v>
      </c>
      <c r="AW161" s="10">
        <f>Q161*$V161*$B161*0.03</f>
        <v>0</v>
      </c>
      <c r="AX161" s="8">
        <f>Q161*$T161*$B161*0.07</f>
        <v>0</v>
      </c>
      <c r="AY161" s="9">
        <f>Q161*$U161*$B161*0.05</f>
        <v>0</v>
      </c>
      <c r="AZ161" s="10">
        <f>R161*$V161*$B161*0.03</f>
        <v>0</v>
      </c>
      <c r="BA161" s="8">
        <f>S161*$T161*$B161*0.07</f>
        <v>0</v>
      </c>
      <c r="BB161" s="9">
        <f>S161*$U161*$B161*0.05</f>
        <v>0</v>
      </c>
      <c r="BC161" s="10">
        <f>S161*$V161*$B161*0.03</f>
        <v>0</v>
      </c>
    </row>
    <row r="162" spans="1:55" ht="14.25" x14ac:dyDescent="0.2">
      <c r="A162" s="2">
        <v>65</v>
      </c>
      <c r="B162" s="3">
        <v>2678.7</v>
      </c>
      <c r="C162" s="2" t="s">
        <v>10</v>
      </c>
      <c r="D162" s="2" t="s">
        <v>11</v>
      </c>
      <c r="E162" s="2" t="s">
        <v>15</v>
      </c>
      <c r="G162" s="2" t="s">
        <v>13</v>
      </c>
      <c r="H162" s="4">
        <v>44426</v>
      </c>
      <c r="I162">
        <f t="shared" si="23"/>
        <v>0</v>
      </c>
      <c r="J162">
        <f t="shared" si="24"/>
        <v>0</v>
      </c>
      <c r="K162">
        <f t="shared" si="25"/>
        <v>0</v>
      </c>
      <c r="L162">
        <f t="shared" si="26"/>
        <v>0</v>
      </c>
      <c r="M162">
        <f t="shared" si="27"/>
        <v>0</v>
      </c>
      <c r="N162">
        <f t="shared" si="28"/>
        <v>1</v>
      </c>
      <c r="O162">
        <f t="shared" si="29"/>
        <v>0</v>
      </c>
      <c r="P162">
        <f t="shared" si="30"/>
        <v>0</v>
      </c>
      <c r="Q162">
        <f t="shared" si="31"/>
        <v>0</v>
      </c>
      <c r="R162">
        <f t="shared" si="32"/>
        <v>0</v>
      </c>
      <c r="S162">
        <f t="shared" si="33"/>
        <v>0</v>
      </c>
      <c r="T162" s="8">
        <f>IF(AND(C162=$C$4,E162=$E$4,MONTH(H162)&gt;=7),1,0)</f>
        <v>0</v>
      </c>
      <c r="U162" s="9">
        <f>IF(AND(B162&gt;10000,C162&lt;&gt;$C$128,MONTH(H162)&gt;=7),1,0)</f>
        <v>0</v>
      </c>
      <c r="V162" s="10">
        <f>IF(AND(B162&lt;10000,C162&lt;&gt;$C$128,MONTH(H162)&gt;=7,T162=0),1,0)</f>
        <v>1</v>
      </c>
      <c r="W162" s="8">
        <f>I162*$T162*$B162*0.07</f>
        <v>0</v>
      </c>
      <c r="X162" s="9">
        <f>J162*$U162*$B162*0.05</f>
        <v>0</v>
      </c>
      <c r="Y162" s="10">
        <f>K162*$V162*$B162*0.03</f>
        <v>0</v>
      </c>
      <c r="Z162" s="8">
        <f>J162*$T162*$B162*0.07</f>
        <v>0</v>
      </c>
      <c r="AA162" s="9">
        <f>J162*$U162*$B162*0.05</f>
        <v>0</v>
      </c>
      <c r="AB162" s="10">
        <f>J162*$V162*$B162*0.03</f>
        <v>0</v>
      </c>
      <c r="AC162" s="8">
        <f>K162*$T162*$B162*0.07</f>
        <v>0</v>
      </c>
      <c r="AD162" s="13">
        <f>K162*$U162*$B162*0.05</f>
        <v>0</v>
      </c>
      <c r="AE162" s="10">
        <f>K162*$V162*$B162*0.03</f>
        <v>0</v>
      </c>
      <c r="AF162" s="8">
        <f>L162*$T162*$B162*0.07</f>
        <v>0</v>
      </c>
      <c r="AG162" s="9">
        <f>L162*$U162*$B162*0.05</f>
        <v>0</v>
      </c>
      <c r="AH162" s="10">
        <f>L162*$V162*$B162*0.03</f>
        <v>0</v>
      </c>
      <c r="AI162" s="8">
        <f>M162*$T162*$B162*0.07</f>
        <v>0</v>
      </c>
      <c r="AJ162" s="9">
        <f>M162*$U162*$B162*0.05</f>
        <v>0</v>
      </c>
      <c r="AK162" s="10">
        <f>M162*$V162*$B162*0.03</f>
        <v>0</v>
      </c>
      <c r="AL162" s="8">
        <f>N162*$T162*$B162*0.07</f>
        <v>0</v>
      </c>
      <c r="AM162" s="9">
        <f>N162*$U162*$B162*0.05</f>
        <v>0</v>
      </c>
      <c r="AN162" s="10">
        <f>N162*$V162*$B162*0.03</f>
        <v>80.36099999999999</v>
      </c>
      <c r="AO162" s="8">
        <f>O162*$T162*$B162*0.07</f>
        <v>0</v>
      </c>
      <c r="AP162" s="9">
        <f>O162*$U162*$B162*0.05</f>
        <v>0</v>
      </c>
      <c r="AQ162" s="10">
        <f>O162*$V162*$B162*0.03</f>
        <v>0</v>
      </c>
      <c r="AR162" s="8">
        <f>P162*$T162*$B162*0.07</f>
        <v>0</v>
      </c>
      <c r="AS162" s="9">
        <f>P162*$U162*$B162*0.05</f>
        <v>0</v>
      </c>
      <c r="AT162" s="10">
        <f>P162*$V162*$B162*0.03</f>
        <v>0</v>
      </c>
      <c r="AU162" s="8">
        <f>Q162*$T162*$B162*0.07</f>
        <v>0</v>
      </c>
      <c r="AV162" s="9">
        <f>P162*$U162*$B162*0.05</f>
        <v>0</v>
      </c>
      <c r="AW162" s="10">
        <f>Q162*$V162*$B162*0.03</f>
        <v>0</v>
      </c>
      <c r="AX162" s="8">
        <f>Q162*$T162*$B162*0.07</f>
        <v>0</v>
      </c>
      <c r="AY162" s="9">
        <f>Q162*$U162*$B162*0.05</f>
        <v>0</v>
      </c>
      <c r="AZ162" s="10">
        <f>R162*$V162*$B162*0.03</f>
        <v>0</v>
      </c>
      <c r="BA162" s="8">
        <f>S162*$T162*$B162*0.07</f>
        <v>0</v>
      </c>
      <c r="BB162" s="9">
        <f>S162*$U162*$B162*0.05</f>
        <v>0</v>
      </c>
      <c r="BC162" s="10">
        <f>S162*$V162*$B162*0.03</f>
        <v>0</v>
      </c>
    </row>
    <row r="163" spans="1:55" ht="14.25" x14ac:dyDescent="0.2">
      <c r="A163" s="2">
        <v>66</v>
      </c>
      <c r="B163" s="3">
        <v>2687.7</v>
      </c>
      <c r="C163" s="2" t="s">
        <v>10</v>
      </c>
      <c r="D163" s="2" t="s">
        <v>11</v>
      </c>
      <c r="E163" s="2" t="s">
        <v>15</v>
      </c>
      <c r="G163" s="2" t="s">
        <v>13</v>
      </c>
      <c r="H163" s="4">
        <v>44426</v>
      </c>
      <c r="I163">
        <f t="shared" si="23"/>
        <v>0</v>
      </c>
      <c r="J163">
        <f t="shared" si="24"/>
        <v>0</v>
      </c>
      <c r="K163">
        <f t="shared" si="25"/>
        <v>0</v>
      </c>
      <c r="L163">
        <f t="shared" si="26"/>
        <v>0</v>
      </c>
      <c r="M163">
        <f t="shared" si="27"/>
        <v>0</v>
      </c>
      <c r="N163">
        <f t="shared" si="28"/>
        <v>1</v>
      </c>
      <c r="O163">
        <f t="shared" si="29"/>
        <v>0</v>
      </c>
      <c r="P163">
        <f t="shared" si="30"/>
        <v>0</v>
      </c>
      <c r="Q163">
        <f t="shared" si="31"/>
        <v>0</v>
      </c>
      <c r="R163">
        <f t="shared" si="32"/>
        <v>0</v>
      </c>
      <c r="S163">
        <f t="shared" si="33"/>
        <v>0</v>
      </c>
      <c r="T163" s="8">
        <f>IF(AND(C163=$C$4,E163=$E$4,MONTH(H163)&gt;=7),1,0)</f>
        <v>0</v>
      </c>
      <c r="U163" s="9">
        <f>IF(AND(B163&gt;10000,C163&lt;&gt;$C$128,MONTH(H163)&gt;=7),1,0)</f>
        <v>0</v>
      </c>
      <c r="V163" s="10">
        <f>IF(AND(B163&lt;10000,C163&lt;&gt;$C$128,MONTH(H163)&gt;=7,T163=0),1,0)</f>
        <v>1</v>
      </c>
      <c r="W163" s="8">
        <f>I163*$T163*$B163*0.07</f>
        <v>0</v>
      </c>
      <c r="X163" s="9">
        <f>J163*$U163*$B163*0.05</f>
        <v>0</v>
      </c>
      <c r="Y163" s="10">
        <f>K163*$V163*$B163*0.03</f>
        <v>0</v>
      </c>
      <c r="Z163" s="8">
        <f>J163*$T163*$B163*0.07</f>
        <v>0</v>
      </c>
      <c r="AA163" s="9">
        <f>J163*$U163*$B163*0.05</f>
        <v>0</v>
      </c>
      <c r="AB163" s="10">
        <f>J163*$V163*$B163*0.03</f>
        <v>0</v>
      </c>
      <c r="AC163" s="8">
        <f>K163*$T163*$B163*0.07</f>
        <v>0</v>
      </c>
      <c r="AD163" s="13">
        <f>K163*$U163*$B163*0.05</f>
        <v>0</v>
      </c>
      <c r="AE163" s="10">
        <f>K163*$V163*$B163*0.03</f>
        <v>0</v>
      </c>
      <c r="AF163" s="8">
        <f>L163*$T163*$B163*0.07</f>
        <v>0</v>
      </c>
      <c r="AG163" s="9">
        <f>L163*$U163*$B163*0.05</f>
        <v>0</v>
      </c>
      <c r="AH163" s="10">
        <f>L163*$V163*$B163*0.03</f>
        <v>0</v>
      </c>
      <c r="AI163" s="8">
        <f>M163*$T163*$B163*0.07</f>
        <v>0</v>
      </c>
      <c r="AJ163" s="9">
        <f>M163*$U163*$B163*0.05</f>
        <v>0</v>
      </c>
      <c r="AK163" s="10">
        <f>M163*$V163*$B163*0.03</f>
        <v>0</v>
      </c>
      <c r="AL163" s="8">
        <f>N163*$T163*$B163*0.07</f>
        <v>0</v>
      </c>
      <c r="AM163" s="9">
        <f>N163*$U163*$B163*0.05</f>
        <v>0</v>
      </c>
      <c r="AN163" s="10">
        <f>N163*$V163*$B163*0.03</f>
        <v>80.630999999999986</v>
      </c>
      <c r="AO163" s="8">
        <f>O163*$T163*$B163*0.07</f>
        <v>0</v>
      </c>
      <c r="AP163" s="9">
        <f>O163*$U163*$B163*0.05</f>
        <v>0</v>
      </c>
      <c r="AQ163" s="10">
        <f>O163*$V163*$B163*0.03</f>
        <v>0</v>
      </c>
      <c r="AR163" s="8">
        <f>P163*$T163*$B163*0.07</f>
        <v>0</v>
      </c>
      <c r="AS163" s="9">
        <f>P163*$U163*$B163*0.05</f>
        <v>0</v>
      </c>
      <c r="AT163" s="10">
        <f>P163*$V163*$B163*0.03</f>
        <v>0</v>
      </c>
      <c r="AU163" s="8">
        <f>Q163*$T163*$B163*0.07</f>
        <v>0</v>
      </c>
      <c r="AV163" s="9">
        <f>P163*$U163*$B163*0.05</f>
        <v>0</v>
      </c>
      <c r="AW163" s="10">
        <f>Q163*$V163*$B163*0.03</f>
        <v>0</v>
      </c>
      <c r="AX163" s="8">
        <f>Q163*$T163*$B163*0.07</f>
        <v>0</v>
      </c>
      <c r="AY163" s="9">
        <f>Q163*$U163*$B163*0.05</f>
        <v>0</v>
      </c>
      <c r="AZ163" s="10">
        <f>R163*$V163*$B163*0.03</f>
        <v>0</v>
      </c>
      <c r="BA163" s="8">
        <f>S163*$T163*$B163*0.07</f>
        <v>0</v>
      </c>
      <c r="BB163" s="9">
        <f>S163*$U163*$B163*0.05</f>
        <v>0</v>
      </c>
      <c r="BC163" s="10">
        <f>S163*$V163*$B163*0.03</f>
        <v>0</v>
      </c>
    </row>
    <row r="164" spans="1:55" ht="14.25" x14ac:dyDescent="0.2">
      <c r="A164" s="2">
        <v>67</v>
      </c>
      <c r="B164" s="3">
        <v>2693.7</v>
      </c>
      <c r="C164" s="2" t="s">
        <v>10</v>
      </c>
      <c r="D164" s="2" t="s">
        <v>11</v>
      </c>
      <c r="E164" s="2" t="s">
        <v>15</v>
      </c>
      <c r="G164" s="2" t="s">
        <v>13</v>
      </c>
      <c r="H164" s="4">
        <v>44426</v>
      </c>
      <c r="I164">
        <f t="shared" si="23"/>
        <v>0</v>
      </c>
      <c r="J164">
        <f t="shared" si="24"/>
        <v>0</v>
      </c>
      <c r="K164">
        <f t="shared" si="25"/>
        <v>0</v>
      </c>
      <c r="L164">
        <f t="shared" si="26"/>
        <v>0</v>
      </c>
      <c r="M164">
        <f t="shared" si="27"/>
        <v>0</v>
      </c>
      <c r="N164">
        <f t="shared" si="28"/>
        <v>1</v>
      </c>
      <c r="O164">
        <f t="shared" si="29"/>
        <v>0</v>
      </c>
      <c r="P164">
        <f t="shared" si="30"/>
        <v>0</v>
      </c>
      <c r="Q164">
        <f t="shared" si="31"/>
        <v>0</v>
      </c>
      <c r="R164">
        <f t="shared" si="32"/>
        <v>0</v>
      </c>
      <c r="S164">
        <f t="shared" si="33"/>
        <v>0</v>
      </c>
      <c r="T164" s="8">
        <f>IF(AND(C164=$C$4,E164=$E$4,MONTH(H164)&gt;=7),1,0)</f>
        <v>0</v>
      </c>
      <c r="U164" s="9">
        <f>IF(AND(B164&gt;10000,C164&lt;&gt;$C$128,MONTH(H164)&gt;=7),1,0)</f>
        <v>0</v>
      </c>
      <c r="V164" s="10">
        <f>IF(AND(B164&lt;10000,C164&lt;&gt;$C$128,MONTH(H164)&gt;=7,T164=0),1,0)</f>
        <v>1</v>
      </c>
      <c r="W164" s="8">
        <f>I164*$T164*$B164*0.07</f>
        <v>0</v>
      </c>
      <c r="X164" s="9">
        <f>J164*$U164*$B164*0.05</f>
        <v>0</v>
      </c>
      <c r="Y164" s="10">
        <f>K164*$V164*$B164*0.03</f>
        <v>0</v>
      </c>
      <c r="Z164" s="8">
        <f>J164*$T164*$B164*0.07</f>
        <v>0</v>
      </c>
      <c r="AA164" s="9">
        <f>J164*$U164*$B164*0.05</f>
        <v>0</v>
      </c>
      <c r="AB164" s="10">
        <f>J164*$V164*$B164*0.03</f>
        <v>0</v>
      </c>
      <c r="AC164" s="8">
        <f>K164*$T164*$B164*0.07</f>
        <v>0</v>
      </c>
      <c r="AD164" s="13">
        <f>K164*$U164*$B164*0.05</f>
        <v>0</v>
      </c>
      <c r="AE164" s="10">
        <f>K164*$V164*$B164*0.03</f>
        <v>0</v>
      </c>
      <c r="AF164" s="8">
        <f>L164*$T164*$B164*0.07</f>
        <v>0</v>
      </c>
      <c r="AG164" s="9">
        <f>L164*$U164*$B164*0.05</f>
        <v>0</v>
      </c>
      <c r="AH164" s="10">
        <f>L164*$V164*$B164*0.03</f>
        <v>0</v>
      </c>
      <c r="AI164" s="8">
        <f>M164*$T164*$B164*0.07</f>
        <v>0</v>
      </c>
      <c r="AJ164" s="9">
        <f>M164*$U164*$B164*0.05</f>
        <v>0</v>
      </c>
      <c r="AK164" s="10">
        <f>M164*$V164*$B164*0.03</f>
        <v>0</v>
      </c>
      <c r="AL164" s="8">
        <f>N164*$T164*$B164*0.07</f>
        <v>0</v>
      </c>
      <c r="AM164" s="9">
        <f>N164*$U164*$B164*0.05</f>
        <v>0</v>
      </c>
      <c r="AN164" s="10">
        <f>N164*$V164*$B164*0.03</f>
        <v>80.810999999999993</v>
      </c>
      <c r="AO164" s="8">
        <f>O164*$T164*$B164*0.07</f>
        <v>0</v>
      </c>
      <c r="AP164" s="9">
        <f>O164*$U164*$B164*0.05</f>
        <v>0</v>
      </c>
      <c r="AQ164" s="10">
        <f>O164*$V164*$B164*0.03</f>
        <v>0</v>
      </c>
      <c r="AR164" s="8">
        <f>P164*$T164*$B164*0.07</f>
        <v>0</v>
      </c>
      <c r="AS164" s="9">
        <f>P164*$U164*$B164*0.05</f>
        <v>0</v>
      </c>
      <c r="AT164" s="10">
        <f>P164*$V164*$B164*0.03</f>
        <v>0</v>
      </c>
      <c r="AU164" s="8">
        <f>Q164*$T164*$B164*0.07</f>
        <v>0</v>
      </c>
      <c r="AV164" s="9">
        <f>P164*$U164*$B164*0.05</f>
        <v>0</v>
      </c>
      <c r="AW164" s="10">
        <f>Q164*$V164*$B164*0.03</f>
        <v>0</v>
      </c>
      <c r="AX164" s="8">
        <f>Q164*$T164*$B164*0.07</f>
        <v>0</v>
      </c>
      <c r="AY164" s="9">
        <f>Q164*$U164*$B164*0.05</f>
        <v>0</v>
      </c>
      <c r="AZ164" s="10">
        <f>R164*$V164*$B164*0.03</f>
        <v>0</v>
      </c>
      <c r="BA164" s="8">
        <f>S164*$T164*$B164*0.07</f>
        <v>0</v>
      </c>
      <c r="BB164" s="9">
        <f>S164*$U164*$B164*0.05</f>
        <v>0</v>
      </c>
      <c r="BC164" s="10">
        <f>S164*$V164*$B164*0.03</f>
        <v>0</v>
      </c>
    </row>
    <row r="165" spans="1:55" ht="14.25" x14ac:dyDescent="0.2">
      <c r="A165" s="2">
        <v>68</v>
      </c>
      <c r="B165" s="3">
        <v>2672.7</v>
      </c>
      <c r="C165" s="2" t="s">
        <v>10</v>
      </c>
      <c r="D165" s="2" t="s">
        <v>11</v>
      </c>
      <c r="E165" s="2" t="s">
        <v>15</v>
      </c>
      <c r="G165" s="2" t="s">
        <v>13</v>
      </c>
      <c r="H165" s="4">
        <v>44426</v>
      </c>
      <c r="I165">
        <f t="shared" si="23"/>
        <v>0</v>
      </c>
      <c r="J165">
        <f t="shared" si="24"/>
        <v>0</v>
      </c>
      <c r="K165">
        <f t="shared" si="25"/>
        <v>0</v>
      </c>
      <c r="L165">
        <f t="shared" si="26"/>
        <v>0</v>
      </c>
      <c r="M165">
        <f t="shared" si="27"/>
        <v>0</v>
      </c>
      <c r="N165">
        <f t="shared" si="28"/>
        <v>1</v>
      </c>
      <c r="O165">
        <f t="shared" si="29"/>
        <v>0</v>
      </c>
      <c r="P165">
        <f t="shared" si="30"/>
        <v>0</v>
      </c>
      <c r="Q165">
        <f t="shared" si="31"/>
        <v>0</v>
      </c>
      <c r="R165">
        <f t="shared" si="32"/>
        <v>0</v>
      </c>
      <c r="S165">
        <f t="shared" si="33"/>
        <v>0</v>
      </c>
      <c r="T165" s="8">
        <f>IF(AND(C165=$C$4,E165=$E$4,MONTH(H165)&gt;=7),1,0)</f>
        <v>0</v>
      </c>
      <c r="U165" s="9">
        <f>IF(AND(B165&gt;10000,C165&lt;&gt;$C$128,MONTH(H165)&gt;=7),1,0)</f>
        <v>0</v>
      </c>
      <c r="V165" s="10">
        <f>IF(AND(B165&lt;10000,C165&lt;&gt;$C$128,MONTH(H165)&gt;=7,T165=0),1,0)</f>
        <v>1</v>
      </c>
      <c r="W165" s="8">
        <f>I165*$T165*$B165*0.07</f>
        <v>0</v>
      </c>
      <c r="X165" s="9">
        <f>J165*$U165*$B165*0.05</f>
        <v>0</v>
      </c>
      <c r="Y165" s="10">
        <f>K165*$V165*$B165*0.03</f>
        <v>0</v>
      </c>
      <c r="Z165" s="8">
        <f>J165*$T165*$B165*0.07</f>
        <v>0</v>
      </c>
      <c r="AA165" s="9">
        <f>J165*$U165*$B165*0.05</f>
        <v>0</v>
      </c>
      <c r="AB165" s="10">
        <f>J165*$V165*$B165*0.03</f>
        <v>0</v>
      </c>
      <c r="AC165" s="8">
        <f>K165*$T165*$B165*0.07</f>
        <v>0</v>
      </c>
      <c r="AD165" s="13">
        <f>K165*$U165*$B165*0.05</f>
        <v>0</v>
      </c>
      <c r="AE165" s="10">
        <f>K165*$V165*$B165*0.03</f>
        <v>0</v>
      </c>
      <c r="AF165" s="8">
        <f>L165*$T165*$B165*0.07</f>
        <v>0</v>
      </c>
      <c r="AG165" s="9">
        <f>L165*$U165*$B165*0.05</f>
        <v>0</v>
      </c>
      <c r="AH165" s="10">
        <f>L165*$V165*$B165*0.03</f>
        <v>0</v>
      </c>
      <c r="AI165" s="8">
        <f>M165*$T165*$B165*0.07</f>
        <v>0</v>
      </c>
      <c r="AJ165" s="9">
        <f>M165*$U165*$B165*0.05</f>
        <v>0</v>
      </c>
      <c r="AK165" s="10">
        <f>M165*$V165*$B165*0.03</f>
        <v>0</v>
      </c>
      <c r="AL165" s="8">
        <f>N165*$T165*$B165*0.07</f>
        <v>0</v>
      </c>
      <c r="AM165" s="9">
        <f>N165*$U165*$B165*0.05</f>
        <v>0</v>
      </c>
      <c r="AN165" s="10">
        <f>N165*$V165*$B165*0.03</f>
        <v>80.180999999999997</v>
      </c>
      <c r="AO165" s="8">
        <f>O165*$T165*$B165*0.07</f>
        <v>0</v>
      </c>
      <c r="AP165" s="9">
        <f>O165*$U165*$B165*0.05</f>
        <v>0</v>
      </c>
      <c r="AQ165" s="10">
        <f>O165*$V165*$B165*0.03</f>
        <v>0</v>
      </c>
      <c r="AR165" s="8">
        <f>P165*$T165*$B165*0.07</f>
        <v>0</v>
      </c>
      <c r="AS165" s="9">
        <f>P165*$U165*$B165*0.05</f>
        <v>0</v>
      </c>
      <c r="AT165" s="10">
        <f>P165*$V165*$B165*0.03</f>
        <v>0</v>
      </c>
      <c r="AU165" s="8">
        <f>Q165*$T165*$B165*0.07</f>
        <v>0</v>
      </c>
      <c r="AV165" s="9">
        <f>P165*$U165*$B165*0.05</f>
        <v>0</v>
      </c>
      <c r="AW165" s="10">
        <f>Q165*$V165*$B165*0.03</f>
        <v>0</v>
      </c>
      <c r="AX165" s="8">
        <f>Q165*$T165*$B165*0.07</f>
        <v>0</v>
      </c>
      <c r="AY165" s="9">
        <f>Q165*$U165*$B165*0.05</f>
        <v>0</v>
      </c>
      <c r="AZ165" s="10">
        <f>R165*$V165*$B165*0.03</f>
        <v>0</v>
      </c>
      <c r="BA165" s="8">
        <f>S165*$T165*$B165*0.07</f>
        <v>0</v>
      </c>
      <c r="BB165" s="9">
        <f>S165*$U165*$B165*0.05</f>
        <v>0</v>
      </c>
      <c r="BC165" s="10">
        <f>S165*$V165*$B165*0.03</f>
        <v>0</v>
      </c>
    </row>
    <row r="166" spans="1:55" ht="14.25" x14ac:dyDescent="0.2">
      <c r="A166" s="2">
        <v>69</v>
      </c>
      <c r="B166" s="3">
        <v>2702.7</v>
      </c>
      <c r="C166" s="2" t="s">
        <v>10</v>
      </c>
      <c r="D166" s="2" t="s">
        <v>11</v>
      </c>
      <c r="E166" s="2" t="s">
        <v>15</v>
      </c>
      <c r="G166" s="2" t="s">
        <v>13</v>
      </c>
      <c r="H166" s="4">
        <v>44426</v>
      </c>
      <c r="I166">
        <f t="shared" si="23"/>
        <v>0</v>
      </c>
      <c r="J166">
        <f t="shared" si="24"/>
        <v>0</v>
      </c>
      <c r="K166">
        <f t="shared" si="25"/>
        <v>0</v>
      </c>
      <c r="L166">
        <f t="shared" si="26"/>
        <v>0</v>
      </c>
      <c r="M166">
        <f t="shared" si="27"/>
        <v>0</v>
      </c>
      <c r="N166">
        <f t="shared" si="28"/>
        <v>1</v>
      </c>
      <c r="O166">
        <f t="shared" si="29"/>
        <v>0</v>
      </c>
      <c r="P166">
        <f t="shared" si="30"/>
        <v>0</v>
      </c>
      <c r="Q166">
        <f t="shared" si="31"/>
        <v>0</v>
      </c>
      <c r="R166">
        <f t="shared" si="32"/>
        <v>0</v>
      </c>
      <c r="S166">
        <f t="shared" si="33"/>
        <v>0</v>
      </c>
      <c r="T166" s="8">
        <f>IF(AND(C166=$C$4,E166=$E$4,MONTH(H166)&gt;=7),1,0)</f>
        <v>0</v>
      </c>
      <c r="U166" s="9">
        <f>IF(AND(B166&gt;10000,C166&lt;&gt;$C$128,MONTH(H166)&gt;=7),1,0)</f>
        <v>0</v>
      </c>
      <c r="V166" s="10">
        <f>IF(AND(B166&lt;10000,C166&lt;&gt;$C$128,MONTH(H166)&gt;=7,T166=0),1,0)</f>
        <v>1</v>
      </c>
      <c r="W166" s="8">
        <f>I166*$T166*$B166*0.07</f>
        <v>0</v>
      </c>
      <c r="X166" s="9">
        <f>J166*$U166*$B166*0.05</f>
        <v>0</v>
      </c>
      <c r="Y166" s="10">
        <f>K166*$V166*$B166*0.03</f>
        <v>0</v>
      </c>
      <c r="Z166" s="8">
        <f>J166*$T166*$B166*0.07</f>
        <v>0</v>
      </c>
      <c r="AA166" s="9">
        <f>J166*$U166*$B166*0.05</f>
        <v>0</v>
      </c>
      <c r="AB166" s="10">
        <f>J166*$V166*$B166*0.03</f>
        <v>0</v>
      </c>
      <c r="AC166" s="8">
        <f>K166*$T166*$B166*0.07</f>
        <v>0</v>
      </c>
      <c r="AD166" s="13">
        <f>K166*$U166*$B166*0.05</f>
        <v>0</v>
      </c>
      <c r="AE166" s="10">
        <f>K166*$V166*$B166*0.03</f>
        <v>0</v>
      </c>
      <c r="AF166" s="8">
        <f>L166*$T166*$B166*0.07</f>
        <v>0</v>
      </c>
      <c r="AG166" s="9">
        <f>L166*$U166*$B166*0.05</f>
        <v>0</v>
      </c>
      <c r="AH166" s="10">
        <f>L166*$V166*$B166*0.03</f>
        <v>0</v>
      </c>
      <c r="AI166" s="8">
        <f>M166*$T166*$B166*0.07</f>
        <v>0</v>
      </c>
      <c r="AJ166" s="9">
        <f>M166*$U166*$B166*0.05</f>
        <v>0</v>
      </c>
      <c r="AK166" s="10">
        <f>M166*$V166*$B166*0.03</f>
        <v>0</v>
      </c>
      <c r="AL166" s="8">
        <f>N166*$T166*$B166*0.07</f>
        <v>0</v>
      </c>
      <c r="AM166" s="9">
        <f>N166*$U166*$B166*0.05</f>
        <v>0</v>
      </c>
      <c r="AN166" s="10">
        <f>N166*$V166*$B166*0.03</f>
        <v>81.080999999999989</v>
      </c>
      <c r="AO166" s="8">
        <f>O166*$T166*$B166*0.07</f>
        <v>0</v>
      </c>
      <c r="AP166" s="9">
        <f>O166*$U166*$B166*0.05</f>
        <v>0</v>
      </c>
      <c r="AQ166" s="10">
        <f>O166*$V166*$B166*0.03</f>
        <v>0</v>
      </c>
      <c r="AR166" s="8">
        <f>P166*$T166*$B166*0.07</f>
        <v>0</v>
      </c>
      <c r="AS166" s="9">
        <f>P166*$U166*$B166*0.05</f>
        <v>0</v>
      </c>
      <c r="AT166" s="10">
        <f>P166*$V166*$B166*0.03</f>
        <v>0</v>
      </c>
      <c r="AU166" s="8">
        <f>Q166*$T166*$B166*0.07</f>
        <v>0</v>
      </c>
      <c r="AV166" s="9">
        <f>P166*$U166*$B166*0.05</f>
        <v>0</v>
      </c>
      <c r="AW166" s="10">
        <f>Q166*$V166*$B166*0.03</f>
        <v>0</v>
      </c>
      <c r="AX166" s="8">
        <f>Q166*$T166*$B166*0.07</f>
        <v>0</v>
      </c>
      <c r="AY166" s="9">
        <f>Q166*$U166*$B166*0.05</f>
        <v>0</v>
      </c>
      <c r="AZ166" s="10">
        <f>R166*$V166*$B166*0.03</f>
        <v>0</v>
      </c>
      <c r="BA166" s="8">
        <f>S166*$T166*$B166*0.07</f>
        <v>0</v>
      </c>
      <c r="BB166" s="9">
        <f>S166*$U166*$B166*0.05</f>
        <v>0</v>
      </c>
      <c r="BC166" s="10">
        <f>S166*$V166*$B166*0.03</f>
        <v>0</v>
      </c>
    </row>
    <row r="167" spans="1:55" ht="14.25" x14ac:dyDescent="0.2">
      <c r="A167" s="2">
        <v>70</v>
      </c>
      <c r="B167" s="3">
        <v>1961.7</v>
      </c>
      <c r="C167" s="2" t="s">
        <v>10</v>
      </c>
      <c r="D167" s="2" t="s">
        <v>11</v>
      </c>
      <c r="E167" s="2" t="s">
        <v>15</v>
      </c>
      <c r="G167" s="2" t="s">
        <v>13</v>
      </c>
      <c r="H167" s="4">
        <v>44426</v>
      </c>
      <c r="I167">
        <f t="shared" si="23"/>
        <v>0</v>
      </c>
      <c r="J167">
        <f t="shared" si="24"/>
        <v>0</v>
      </c>
      <c r="K167">
        <f t="shared" si="25"/>
        <v>0</v>
      </c>
      <c r="L167">
        <f t="shared" si="26"/>
        <v>0</v>
      </c>
      <c r="M167">
        <f t="shared" si="27"/>
        <v>0</v>
      </c>
      <c r="N167">
        <f t="shared" si="28"/>
        <v>1</v>
      </c>
      <c r="O167">
        <f t="shared" si="29"/>
        <v>0</v>
      </c>
      <c r="P167">
        <f t="shared" si="30"/>
        <v>0</v>
      </c>
      <c r="Q167">
        <f t="shared" si="31"/>
        <v>0</v>
      </c>
      <c r="R167">
        <f t="shared" si="32"/>
        <v>0</v>
      </c>
      <c r="S167">
        <f t="shared" si="33"/>
        <v>0</v>
      </c>
      <c r="T167" s="8">
        <f>IF(AND(C167=$C$4,E167=$E$4,MONTH(H167)&gt;=7),1,0)</f>
        <v>0</v>
      </c>
      <c r="U167" s="9">
        <f>IF(AND(B167&gt;10000,C167&lt;&gt;$C$128,MONTH(H167)&gt;=7),1,0)</f>
        <v>0</v>
      </c>
      <c r="V167" s="10">
        <f>IF(AND(B167&lt;10000,C167&lt;&gt;$C$128,MONTH(H167)&gt;=7,T167=0),1,0)</f>
        <v>1</v>
      </c>
      <c r="W167" s="8">
        <f>I167*$T167*$B167*0.07</f>
        <v>0</v>
      </c>
      <c r="X167" s="9">
        <f>J167*$U167*$B167*0.05</f>
        <v>0</v>
      </c>
      <c r="Y167" s="10">
        <f>K167*$V167*$B167*0.03</f>
        <v>0</v>
      </c>
      <c r="Z167" s="8">
        <f>J167*$T167*$B167*0.07</f>
        <v>0</v>
      </c>
      <c r="AA167" s="9">
        <f>J167*$U167*$B167*0.05</f>
        <v>0</v>
      </c>
      <c r="AB167" s="10">
        <f>J167*$V167*$B167*0.03</f>
        <v>0</v>
      </c>
      <c r="AC167" s="8">
        <f>K167*$T167*$B167*0.07</f>
        <v>0</v>
      </c>
      <c r="AD167" s="13">
        <f>K167*$U167*$B167*0.05</f>
        <v>0</v>
      </c>
      <c r="AE167" s="10">
        <f>K167*$V167*$B167*0.03</f>
        <v>0</v>
      </c>
      <c r="AF167" s="8">
        <f>L167*$T167*$B167*0.07</f>
        <v>0</v>
      </c>
      <c r="AG167" s="9">
        <f>L167*$U167*$B167*0.05</f>
        <v>0</v>
      </c>
      <c r="AH167" s="10">
        <f>L167*$V167*$B167*0.03</f>
        <v>0</v>
      </c>
      <c r="AI167" s="8">
        <f>M167*$T167*$B167*0.07</f>
        <v>0</v>
      </c>
      <c r="AJ167" s="9">
        <f>M167*$U167*$B167*0.05</f>
        <v>0</v>
      </c>
      <c r="AK167" s="10">
        <f>M167*$V167*$B167*0.03</f>
        <v>0</v>
      </c>
      <c r="AL167" s="8">
        <f>N167*$T167*$B167*0.07</f>
        <v>0</v>
      </c>
      <c r="AM167" s="9">
        <f>N167*$U167*$B167*0.05</f>
        <v>0</v>
      </c>
      <c r="AN167" s="10">
        <f>N167*$V167*$B167*0.03</f>
        <v>58.850999999999999</v>
      </c>
      <c r="AO167" s="8">
        <f>O167*$T167*$B167*0.07</f>
        <v>0</v>
      </c>
      <c r="AP167" s="9">
        <f>O167*$U167*$B167*0.05</f>
        <v>0</v>
      </c>
      <c r="AQ167" s="10">
        <f>O167*$V167*$B167*0.03</f>
        <v>0</v>
      </c>
      <c r="AR167" s="8">
        <f>P167*$T167*$B167*0.07</f>
        <v>0</v>
      </c>
      <c r="AS167" s="9">
        <f>P167*$U167*$B167*0.05</f>
        <v>0</v>
      </c>
      <c r="AT167" s="10">
        <f>P167*$V167*$B167*0.03</f>
        <v>0</v>
      </c>
      <c r="AU167" s="8">
        <f>Q167*$T167*$B167*0.07</f>
        <v>0</v>
      </c>
      <c r="AV167" s="9">
        <f>P167*$U167*$B167*0.05</f>
        <v>0</v>
      </c>
      <c r="AW167" s="10">
        <f>Q167*$V167*$B167*0.03</f>
        <v>0</v>
      </c>
      <c r="AX167" s="8">
        <f>Q167*$T167*$B167*0.07</f>
        <v>0</v>
      </c>
      <c r="AY167" s="9">
        <f>Q167*$U167*$B167*0.05</f>
        <v>0</v>
      </c>
      <c r="AZ167" s="10">
        <f>R167*$V167*$B167*0.03</f>
        <v>0</v>
      </c>
      <c r="BA167" s="8">
        <f>S167*$T167*$B167*0.07</f>
        <v>0</v>
      </c>
      <c r="BB167" s="9">
        <f>S167*$U167*$B167*0.05</f>
        <v>0</v>
      </c>
      <c r="BC167" s="10">
        <f>S167*$V167*$B167*0.03</f>
        <v>0</v>
      </c>
    </row>
    <row r="168" spans="1:55" ht="14.25" x14ac:dyDescent="0.2">
      <c r="A168" s="2">
        <v>71</v>
      </c>
      <c r="B168" s="3">
        <v>2789.7</v>
      </c>
      <c r="C168" s="2" t="s">
        <v>10</v>
      </c>
      <c r="D168" s="2" t="s">
        <v>11</v>
      </c>
      <c r="E168" s="2" t="s">
        <v>15</v>
      </c>
      <c r="G168" s="2" t="s">
        <v>13</v>
      </c>
      <c r="H168" s="4">
        <v>44426</v>
      </c>
      <c r="I168">
        <f t="shared" si="23"/>
        <v>0</v>
      </c>
      <c r="J168">
        <f t="shared" si="24"/>
        <v>0</v>
      </c>
      <c r="K168">
        <f t="shared" si="25"/>
        <v>0</v>
      </c>
      <c r="L168">
        <f t="shared" si="26"/>
        <v>0</v>
      </c>
      <c r="M168">
        <f t="shared" si="27"/>
        <v>0</v>
      </c>
      <c r="N168">
        <f t="shared" si="28"/>
        <v>1</v>
      </c>
      <c r="O168">
        <f t="shared" si="29"/>
        <v>0</v>
      </c>
      <c r="P168">
        <f t="shared" si="30"/>
        <v>0</v>
      </c>
      <c r="Q168">
        <f t="shared" si="31"/>
        <v>0</v>
      </c>
      <c r="R168">
        <f t="shared" si="32"/>
        <v>0</v>
      </c>
      <c r="S168">
        <f t="shared" si="33"/>
        <v>0</v>
      </c>
      <c r="T168" s="8">
        <f>IF(AND(C168=$C$4,E168=$E$4,MONTH(H168)&gt;=7),1,0)</f>
        <v>0</v>
      </c>
      <c r="U168" s="9">
        <f>IF(AND(B168&gt;10000,C168&lt;&gt;$C$128,MONTH(H168)&gt;=7),1,0)</f>
        <v>0</v>
      </c>
      <c r="V168" s="10">
        <f>IF(AND(B168&lt;10000,C168&lt;&gt;$C$128,MONTH(H168)&gt;=7,T168=0),1,0)</f>
        <v>1</v>
      </c>
      <c r="W168" s="8">
        <f>I168*$T168*$B168*0.07</f>
        <v>0</v>
      </c>
      <c r="X168" s="9">
        <f>J168*$U168*$B168*0.05</f>
        <v>0</v>
      </c>
      <c r="Y168" s="10">
        <f>K168*$V168*$B168*0.03</f>
        <v>0</v>
      </c>
      <c r="Z168" s="8">
        <f>J168*$T168*$B168*0.07</f>
        <v>0</v>
      </c>
      <c r="AA168" s="9">
        <f>J168*$U168*$B168*0.05</f>
        <v>0</v>
      </c>
      <c r="AB168" s="10">
        <f>J168*$V168*$B168*0.03</f>
        <v>0</v>
      </c>
      <c r="AC168" s="8">
        <f>K168*$T168*$B168*0.07</f>
        <v>0</v>
      </c>
      <c r="AD168" s="13">
        <f>K168*$U168*$B168*0.05</f>
        <v>0</v>
      </c>
      <c r="AE168" s="10">
        <f>K168*$V168*$B168*0.03</f>
        <v>0</v>
      </c>
      <c r="AF168" s="8">
        <f>L168*$T168*$B168*0.07</f>
        <v>0</v>
      </c>
      <c r="AG168" s="9">
        <f>L168*$U168*$B168*0.05</f>
        <v>0</v>
      </c>
      <c r="AH168" s="10">
        <f>L168*$V168*$B168*0.03</f>
        <v>0</v>
      </c>
      <c r="AI168" s="8">
        <f>M168*$T168*$B168*0.07</f>
        <v>0</v>
      </c>
      <c r="AJ168" s="9">
        <f>M168*$U168*$B168*0.05</f>
        <v>0</v>
      </c>
      <c r="AK168" s="10">
        <f>M168*$V168*$B168*0.03</f>
        <v>0</v>
      </c>
      <c r="AL168" s="8">
        <f>N168*$T168*$B168*0.07</f>
        <v>0</v>
      </c>
      <c r="AM168" s="9">
        <f>N168*$U168*$B168*0.05</f>
        <v>0</v>
      </c>
      <c r="AN168" s="10">
        <f>N168*$V168*$B168*0.03</f>
        <v>83.690999999999988</v>
      </c>
      <c r="AO168" s="8">
        <f>O168*$T168*$B168*0.07</f>
        <v>0</v>
      </c>
      <c r="AP168" s="9">
        <f>O168*$U168*$B168*0.05</f>
        <v>0</v>
      </c>
      <c r="AQ168" s="10">
        <f>O168*$V168*$B168*0.03</f>
        <v>0</v>
      </c>
      <c r="AR168" s="8">
        <f>P168*$T168*$B168*0.07</f>
        <v>0</v>
      </c>
      <c r="AS168" s="9">
        <f>P168*$U168*$B168*0.05</f>
        <v>0</v>
      </c>
      <c r="AT168" s="10">
        <f>P168*$V168*$B168*0.03</f>
        <v>0</v>
      </c>
      <c r="AU168" s="8">
        <f>Q168*$T168*$B168*0.07</f>
        <v>0</v>
      </c>
      <c r="AV168" s="9">
        <f>P168*$U168*$B168*0.05</f>
        <v>0</v>
      </c>
      <c r="AW168" s="10">
        <f>Q168*$V168*$B168*0.03</f>
        <v>0</v>
      </c>
      <c r="AX168" s="8">
        <f>Q168*$T168*$B168*0.07</f>
        <v>0</v>
      </c>
      <c r="AY168" s="9">
        <f>Q168*$U168*$B168*0.05</f>
        <v>0</v>
      </c>
      <c r="AZ168" s="10">
        <f>R168*$V168*$B168*0.03</f>
        <v>0</v>
      </c>
      <c r="BA168" s="8">
        <f>S168*$T168*$B168*0.07</f>
        <v>0</v>
      </c>
      <c r="BB168" s="9">
        <f>S168*$U168*$B168*0.05</f>
        <v>0</v>
      </c>
      <c r="BC168" s="10">
        <f>S168*$V168*$B168*0.03</f>
        <v>0</v>
      </c>
    </row>
    <row r="169" spans="1:55" ht="14.25" x14ac:dyDescent="0.2">
      <c r="A169" s="2">
        <v>73</v>
      </c>
      <c r="B169" s="3">
        <v>8453.7000000000007</v>
      </c>
      <c r="C169" s="2" t="s">
        <v>10</v>
      </c>
      <c r="D169" s="2" t="s">
        <v>19</v>
      </c>
      <c r="E169" s="2" t="s">
        <v>15</v>
      </c>
      <c r="G169" s="2" t="s">
        <v>13</v>
      </c>
      <c r="H169" s="4">
        <v>44383</v>
      </c>
      <c r="I169">
        <f t="shared" si="23"/>
        <v>0</v>
      </c>
      <c r="J169">
        <f t="shared" si="24"/>
        <v>0</v>
      </c>
      <c r="K169">
        <f t="shared" si="25"/>
        <v>0</v>
      </c>
      <c r="L169">
        <f t="shared" si="26"/>
        <v>0</v>
      </c>
      <c r="M169">
        <f t="shared" si="27"/>
        <v>0</v>
      </c>
      <c r="N169">
        <f t="shared" si="28"/>
        <v>0</v>
      </c>
      <c r="O169">
        <f t="shared" si="29"/>
        <v>0</v>
      </c>
      <c r="P169">
        <f t="shared" si="30"/>
        <v>1</v>
      </c>
      <c r="Q169">
        <f t="shared" si="31"/>
        <v>0</v>
      </c>
      <c r="R169">
        <f t="shared" si="32"/>
        <v>0</v>
      </c>
      <c r="S169">
        <f t="shared" si="33"/>
        <v>0</v>
      </c>
      <c r="T169" s="8">
        <f>IF(AND(C169=$C$4,E169=$E$4,MONTH(H169)&gt;=7),1,0)</f>
        <v>0</v>
      </c>
      <c r="U169" s="9">
        <f>IF(AND(B169&gt;10000,C169&lt;&gt;$C$128,MONTH(H169)&gt;=7),1,0)</f>
        <v>0</v>
      </c>
      <c r="V169" s="10">
        <f>IF(AND(B169&lt;10000,C169&lt;&gt;$C$128,MONTH(H169)&gt;=7,T169=0),1,0)</f>
        <v>1</v>
      </c>
      <c r="W169" s="8">
        <f>I169*$T169*$B169*0.07</f>
        <v>0</v>
      </c>
      <c r="X169" s="9">
        <f>J169*$U169*$B169*0.05</f>
        <v>0</v>
      </c>
      <c r="Y169" s="10">
        <f>K169*$V169*$B169*0.03</f>
        <v>0</v>
      </c>
      <c r="Z169" s="8">
        <f>J169*$T169*$B169*0.07</f>
        <v>0</v>
      </c>
      <c r="AA169" s="9">
        <f>J169*$U169*$B169*0.05</f>
        <v>0</v>
      </c>
      <c r="AB169" s="10">
        <f>J169*$V169*$B169*0.03</f>
        <v>0</v>
      </c>
      <c r="AC169" s="8">
        <f>K169*$T169*$B169*0.07</f>
        <v>0</v>
      </c>
      <c r="AD169" s="13">
        <f>K169*$U169*$B169*0.05</f>
        <v>0</v>
      </c>
      <c r="AE169" s="10">
        <f>K169*$V169*$B169*0.03</f>
        <v>0</v>
      </c>
      <c r="AF169" s="8">
        <f>L169*$T169*$B169*0.07</f>
        <v>0</v>
      </c>
      <c r="AG169" s="9">
        <f>L169*$U169*$B169*0.05</f>
        <v>0</v>
      </c>
      <c r="AH169" s="10">
        <f>L169*$V169*$B169*0.03</f>
        <v>0</v>
      </c>
      <c r="AI169" s="8">
        <f>M169*$T169*$B169*0.07</f>
        <v>0</v>
      </c>
      <c r="AJ169" s="9">
        <f>M169*$U169*$B169*0.05</f>
        <v>0</v>
      </c>
      <c r="AK169" s="10">
        <f>M169*$V169*$B169*0.03</f>
        <v>0</v>
      </c>
      <c r="AL169" s="8">
        <f>N169*$T169*$B169*0.07</f>
        <v>0</v>
      </c>
      <c r="AM169" s="9">
        <f>N169*$U169*$B169*0.05</f>
        <v>0</v>
      </c>
      <c r="AN169" s="10">
        <f>N169*$V169*$B169*0.03</f>
        <v>0</v>
      </c>
      <c r="AO169" s="8">
        <f>O169*$T169*$B169*0.07</f>
        <v>0</v>
      </c>
      <c r="AP169" s="9">
        <f>O169*$U169*$B169*0.05</f>
        <v>0</v>
      </c>
      <c r="AQ169" s="10">
        <f>O169*$V169*$B169*0.03</f>
        <v>0</v>
      </c>
      <c r="AR169" s="8">
        <f>P169*$T169*$B169*0.07</f>
        <v>0</v>
      </c>
      <c r="AS169" s="9">
        <f>P169*$U169*$B169*0.05</f>
        <v>0</v>
      </c>
      <c r="AT169" s="10">
        <f>P169*$V169*$B169*0.03</f>
        <v>253.61100000000002</v>
      </c>
      <c r="AU169" s="8">
        <f>Q169*$T169*$B169*0.07</f>
        <v>0</v>
      </c>
      <c r="AV169" s="9">
        <f>P169*$U169*$B169*0.05</f>
        <v>0</v>
      </c>
      <c r="AW169" s="10">
        <f>Q169*$V169*$B169*0.03</f>
        <v>0</v>
      </c>
      <c r="AX169" s="8">
        <f>Q169*$T169*$B169*0.07</f>
        <v>0</v>
      </c>
      <c r="AY169" s="9">
        <f>Q169*$U169*$B169*0.05</f>
        <v>0</v>
      </c>
      <c r="AZ169" s="10">
        <f>R169*$V169*$B169*0.03</f>
        <v>0</v>
      </c>
      <c r="BA169" s="8">
        <f>S169*$T169*$B169*0.07</f>
        <v>0</v>
      </c>
      <c r="BB169" s="9">
        <f>S169*$U169*$B169*0.05</f>
        <v>0</v>
      </c>
      <c r="BC169" s="10">
        <f>S169*$V169*$B169*0.03</f>
        <v>0</v>
      </c>
    </row>
    <row r="170" spans="1:55" ht="14.25" x14ac:dyDescent="0.2">
      <c r="A170" s="2">
        <v>77</v>
      </c>
      <c r="B170" s="3">
        <v>16653.7</v>
      </c>
      <c r="C170" s="2" t="s">
        <v>10</v>
      </c>
      <c r="D170" s="2" t="s">
        <v>19</v>
      </c>
      <c r="E170" s="2" t="s">
        <v>12</v>
      </c>
      <c r="G170" s="2" t="s">
        <v>13</v>
      </c>
      <c r="H170" s="4">
        <v>44383</v>
      </c>
      <c r="I170">
        <f t="shared" si="23"/>
        <v>0</v>
      </c>
      <c r="J170">
        <f t="shared" si="24"/>
        <v>0</v>
      </c>
      <c r="K170">
        <f t="shared" si="25"/>
        <v>0</v>
      </c>
      <c r="L170">
        <f t="shared" si="26"/>
        <v>0</v>
      </c>
      <c r="M170">
        <f t="shared" si="27"/>
        <v>0</v>
      </c>
      <c r="N170">
        <f t="shared" si="28"/>
        <v>0</v>
      </c>
      <c r="O170">
        <f t="shared" si="29"/>
        <v>0</v>
      </c>
      <c r="P170">
        <f t="shared" si="30"/>
        <v>1</v>
      </c>
      <c r="Q170">
        <f t="shared" si="31"/>
        <v>0</v>
      </c>
      <c r="R170">
        <f t="shared" si="32"/>
        <v>0</v>
      </c>
      <c r="S170">
        <f t="shared" si="33"/>
        <v>0</v>
      </c>
      <c r="T170" s="8">
        <f>IF(AND(C170=$C$4,E170=$E$4,MONTH(H170)&gt;=7),1,0)</f>
        <v>1</v>
      </c>
      <c r="U170" s="9">
        <f>IF(AND(B170&gt;10000,C170&lt;&gt;$C$128,MONTH(H170)&gt;=7),1,0)</f>
        <v>1</v>
      </c>
      <c r="V170" s="10">
        <f>IF(AND(B170&lt;10000,C170&lt;&gt;$C$128,MONTH(H170)&gt;=7,T170=0),1,0)</f>
        <v>0</v>
      </c>
      <c r="W170" s="8">
        <f>I170*$T170*$B170*0.07</f>
        <v>0</v>
      </c>
      <c r="X170" s="9">
        <f>J170*$U170*$B170*0.05</f>
        <v>0</v>
      </c>
      <c r="Y170" s="10">
        <f>K170*$V170*$B170*0.03</f>
        <v>0</v>
      </c>
      <c r="Z170" s="8">
        <f>J170*$T170*$B170*0.07</f>
        <v>0</v>
      </c>
      <c r="AA170" s="9">
        <f>J170*$U170*$B170*0.05</f>
        <v>0</v>
      </c>
      <c r="AB170" s="10">
        <f>J170*$V170*$B170*0.03</f>
        <v>0</v>
      </c>
      <c r="AC170" s="8">
        <f>K170*$T170*$B170*0.07</f>
        <v>0</v>
      </c>
      <c r="AD170" s="13">
        <f>K170*$U170*$B170*0.05</f>
        <v>0</v>
      </c>
      <c r="AE170" s="10">
        <f>K170*$V170*$B170*0.03</f>
        <v>0</v>
      </c>
      <c r="AF170" s="8">
        <f>L170*$T170*$B170*0.07</f>
        <v>0</v>
      </c>
      <c r="AG170" s="9">
        <f>L170*$U170*$B170*0.05</f>
        <v>0</v>
      </c>
      <c r="AH170" s="10">
        <f>L170*$V170*$B170*0.03</f>
        <v>0</v>
      </c>
      <c r="AI170" s="8">
        <f>M170*$T170*$B170*0.07</f>
        <v>0</v>
      </c>
      <c r="AJ170" s="9">
        <f>M170*$U170*$B170*0.05</f>
        <v>0</v>
      </c>
      <c r="AK170" s="10">
        <f>M170*$V170*$B170*0.03</f>
        <v>0</v>
      </c>
      <c r="AL170" s="8">
        <f>N170*$T170*$B170*0.07</f>
        <v>0</v>
      </c>
      <c r="AM170" s="9">
        <f>N170*$U170*$B170*0.05</f>
        <v>0</v>
      </c>
      <c r="AN170" s="10">
        <f>N170*$V170*$B170*0.03</f>
        <v>0</v>
      </c>
      <c r="AO170" s="8">
        <f>O170*$T170*$B170*0.07</f>
        <v>0</v>
      </c>
      <c r="AP170" s="9">
        <f>O170*$U170*$B170*0.05</f>
        <v>0</v>
      </c>
      <c r="AQ170" s="10">
        <f>O170*$V170*$B170*0.03</f>
        <v>0</v>
      </c>
      <c r="AR170" s="8">
        <f>P170*$T170*$B170*0.07</f>
        <v>1165.7590000000002</v>
      </c>
      <c r="AS170" s="9">
        <f>P170*$U170*$B170*0.05</f>
        <v>832.68500000000006</v>
      </c>
      <c r="AT170" s="10">
        <f>P170*$V170*$B170*0.03</f>
        <v>0</v>
      </c>
      <c r="AU170" s="8">
        <f>Q170*$T170*$B170*0.07</f>
        <v>0</v>
      </c>
      <c r="AV170" s="9">
        <f>P170*$U170*$B170*0.05</f>
        <v>832.68500000000006</v>
      </c>
      <c r="AW170" s="10">
        <f>Q170*$V170*$B170*0.03</f>
        <v>0</v>
      </c>
      <c r="AX170" s="8">
        <f>Q170*$T170*$B170*0.07</f>
        <v>0</v>
      </c>
      <c r="AY170" s="9">
        <f>Q170*$U170*$B170*0.05</f>
        <v>0</v>
      </c>
      <c r="AZ170" s="10">
        <f>R170*$V170*$B170*0.03</f>
        <v>0</v>
      </c>
      <c r="BA170" s="8">
        <f>S170*$T170*$B170*0.07</f>
        <v>0</v>
      </c>
      <c r="BB170" s="9">
        <f>S170*$U170*$B170*0.05</f>
        <v>0</v>
      </c>
      <c r="BC170" s="10">
        <f>S170*$V170*$B170*0.03</f>
        <v>0</v>
      </c>
    </row>
    <row r="171" spans="1:55" ht="14.25" x14ac:dyDescent="0.2">
      <c r="A171" s="2">
        <v>290</v>
      </c>
      <c r="B171" s="3">
        <v>18453.7</v>
      </c>
      <c r="C171" s="2" t="s">
        <v>10</v>
      </c>
      <c r="D171" s="2" t="s">
        <v>19</v>
      </c>
      <c r="E171" s="2" t="s">
        <v>12</v>
      </c>
      <c r="G171" s="2" t="s">
        <v>13</v>
      </c>
      <c r="H171" s="4">
        <v>44383</v>
      </c>
      <c r="I171">
        <f t="shared" si="23"/>
        <v>0</v>
      </c>
      <c r="J171">
        <f t="shared" si="24"/>
        <v>0</v>
      </c>
      <c r="K171">
        <f t="shared" si="25"/>
        <v>0</v>
      </c>
      <c r="L171">
        <f t="shared" si="26"/>
        <v>0</v>
      </c>
      <c r="M171">
        <f t="shared" si="27"/>
        <v>0</v>
      </c>
      <c r="N171">
        <f t="shared" si="28"/>
        <v>0</v>
      </c>
      <c r="O171">
        <f t="shared" si="29"/>
        <v>0</v>
      </c>
      <c r="P171">
        <f t="shared" si="30"/>
        <v>1</v>
      </c>
      <c r="Q171">
        <f t="shared" si="31"/>
        <v>0</v>
      </c>
      <c r="R171">
        <f t="shared" si="32"/>
        <v>0</v>
      </c>
      <c r="S171">
        <f t="shared" si="33"/>
        <v>0</v>
      </c>
      <c r="T171" s="8">
        <f>IF(AND(C171=$C$4,E171=$E$4,MONTH(H171)&gt;=7),1,0)</f>
        <v>1</v>
      </c>
      <c r="U171" s="9">
        <f>IF(AND(B171&gt;10000,C171&lt;&gt;$C$128,MONTH(H171)&gt;=7),1,0)</f>
        <v>1</v>
      </c>
      <c r="V171" s="10">
        <f>IF(AND(B171&lt;10000,C171&lt;&gt;$C$128,MONTH(H171)&gt;=7,T171=0),1,0)</f>
        <v>0</v>
      </c>
      <c r="W171" s="8">
        <f>I171*$T171*$B171*0.07</f>
        <v>0</v>
      </c>
      <c r="X171" s="9">
        <f>J171*$U171*$B171*0.05</f>
        <v>0</v>
      </c>
      <c r="Y171" s="10">
        <f>K171*$V171*$B171*0.03</f>
        <v>0</v>
      </c>
      <c r="Z171" s="8">
        <f>J171*$T171*$B171*0.07</f>
        <v>0</v>
      </c>
      <c r="AA171" s="9">
        <f>J171*$U171*$B171*0.05</f>
        <v>0</v>
      </c>
      <c r="AB171" s="10">
        <f>J171*$V171*$B171*0.03</f>
        <v>0</v>
      </c>
      <c r="AC171" s="8">
        <f>K171*$T171*$B171*0.07</f>
        <v>0</v>
      </c>
      <c r="AD171" s="13">
        <f>K171*$U171*$B171*0.05</f>
        <v>0</v>
      </c>
      <c r="AE171" s="10">
        <f>K171*$V171*$B171*0.03</f>
        <v>0</v>
      </c>
      <c r="AF171" s="8">
        <f>L171*$T171*$B171*0.07</f>
        <v>0</v>
      </c>
      <c r="AG171" s="9">
        <f>L171*$U171*$B171*0.05</f>
        <v>0</v>
      </c>
      <c r="AH171" s="10">
        <f>L171*$V171*$B171*0.03</f>
        <v>0</v>
      </c>
      <c r="AI171" s="8">
        <f>M171*$T171*$B171*0.07</f>
        <v>0</v>
      </c>
      <c r="AJ171" s="9">
        <f>M171*$U171*$B171*0.05</f>
        <v>0</v>
      </c>
      <c r="AK171" s="10">
        <f>M171*$V171*$B171*0.03</f>
        <v>0</v>
      </c>
      <c r="AL171" s="8">
        <f>N171*$T171*$B171*0.07</f>
        <v>0</v>
      </c>
      <c r="AM171" s="9">
        <f>N171*$U171*$B171*0.05</f>
        <v>0</v>
      </c>
      <c r="AN171" s="10">
        <f>N171*$V171*$B171*0.03</f>
        <v>0</v>
      </c>
      <c r="AO171" s="8">
        <f>O171*$T171*$B171*0.07</f>
        <v>0</v>
      </c>
      <c r="AP171" s="9">
        <f>O171*$U171*$B171*0.05</f>
        <v>0</v>
      </c>
      <c r="AQ171" s="10">
        <f>O171*$V171*$B171*0.03</f>
        <v>0</v>
      </c>
      <c r="AR171" s="8">
        <f>P171*$T171*$B171*0.07</f>
        <v>1291.7590000000002</v>
      </c>
      <c r="AS171" s="9">
        <f>P171*$U171*$B171*0.05</f>
        <v>922.68500000000006</v>
      </c>
      <c r="AT171" s="10">
        <f>P171*$V171*$B171*0.03</f>
        <v>0</v>
      </c>
      <c r="AU171" s="8">
        <f>Q171*$T171*$B171*0.07</f>
        <v>0</v>
      </c>
      <c r="AV171" s="9">
        <f>P171*$U171*$B171*0.05</f>
        <v>922.68500000000006</v>
      </c>
      <c r="AW171" s="10">
        <f>Q171*$V171*$B171*0.03</f>
        <v>0</v>
      </c>
      <c r="AX171" s="8">
        <f>Q171*$T171*$B171*0.07</f>
        <v>0</v>
      </c>
      <c r="AY171" s="9">
        <f>Q171*$U171*$B171*0.05</f>
        <v>0</v>
      </c>
      <c r="AZ171" s="10">
        <f>R171*$V171*$B171*0.03</f>
        <v>0</v>
      </c>
      <c r="BA171" s="8">
        <f>S171*$T171*$B171*0.07</f>
        <v>0</v>
      </c>
      <c r="BB171" s="9">
        <f>S171*$U171*$B171*0.05</f>
        <v>0</v>
      </c>
      <c r="BC171" s="10">
        <f>S171*$V171*$B171*0.03</f>
        <v>0</v>
      </c>
    </row>
    <row r="172" spans="1:55" ht="14.25" x14ac:dyDescent="0.2">
      <c r="A172" s="2">
        <v>78</v>
      </c>
      <c r="B172" s="3">
        <v>8893.7000000000007</v>
      </c>
      <c r="C172" s="2" t="s">
        <v>10</v>
      </c>
      <c r="D172" s="2" t="s">
        <v>21</v>
      </c>
      <c r="E172" s="2" t="s">
        <v>15</v>
      </c>
      <c r="G172" s="2" t="s">
        <v>13</v>
      </c>
      <c r="H172" s="4">
        <v>44413</v>
      </c>
      <c r="I172">
        <f t="shared" si="23"/>
        <v>0</v>
      </c>
      <c r="J172">
        <f t="shared" si="24"/>
        <v>1</v>
      </c>
      <c r="K172">
        <f t="shared" si="25"/>
        <v>0</v>
      </c>
      <c r="L172">
        <f t="shared" si="26"/>
        <v>0</v>
      </c>
      <c r="M172">
        <f t="shared" si="27"/>
        <v>0</v>
      </c>
      <c r="N172">
        <f t="shared" si="28"/>
        <v>0</v>
      </c>
      <c r="O172">
        <f t="shared" si="29"/>
        <v>0</v>
      </c>
      <c r="P172">
        <f t="shared" si="30"/>
        <v>0</v>
      </c>
      <c r="Q172">
        <f t="shared" si="31"/>
        <v>0</v>
      </c>
      <c r="R172">
        <f t="shared" si="32"/>
        <v>0</v>
      </c>
      <c r="S172">
        <f t="shared" si="33"/>
        <v>0</v>
      </c>
      <c r="T172" s="8">
        <f>IF(AND(C172=$C$4,E172=$E$4,MONTH(H172)&gt;=7),1,0)</f>
        <v>0</v>
      </c>
      <c r="U172" s="9">
        <f>IF(AND(B172&gt;10000,C172&lt;&gt;$C$128,MONTH(H172)&gt;=7),1,0)</f>
        <v>0</v>
      </c>
      <c r="V172" s="10">
        <f>IF(AND(B172&lt;10000,C172&lt;&gt;$C$128,MONTH(H172)&gt;=7,T172=0),1,0)</f>
        <v>1</v>
      </c>
      <c r="W172" s="8">
        <f>I172*$T172*$B172*0.07</f>
        <v>0</v>
      </c>
      <c r="X172" s="9">
        <f>J172*$U172*$B172*0.05</f>
        <v>0</v>
      </c>
      <c r="Y172" s="10">
        <f>K172*$V172*$B172*0.03</f>
        <v>0</v>
      </c>
      <c r="Z172" s="8">
        <f>J172*$T172*$B172*0.07</f>
        <v>0</v>
      </c>
      <c r="AA172" s="9">
        <f>J172*$U172*$B172*0.05</f>
        <v>0</v>
      </c>
      <c r="AB172" s="10">
        <f>J172*$V172*$B172*0.03</f>
        <v>266.81100000000004</v>
      </c>
      <c r="AC172" s="8">
        <f>K172*$T172*$B172*0.07</f>
        <v>0</v>
      </c>
      <c r="AD172" s="13">
        <f>K172*$U172*$B172*0.05</f>
        <v>0</v>
      </c>
      <c r="AE172" s="10">
        <f>K172*$V172*$B172*0.03</f>
        <v>0</v>
      </c>
      <c r="AF172" s="8">
        <f>L172*$T172*$B172*0.07</f>
        <v>0</v>
      </c>
      <c r="AG172" s="9">
        <f>L172*$U172*$B172*0.05</f>
        <v>0</v>
      </c>
      <c r="AH172" s="10">
        <f>L172*$V172*$B172*0.03</f>
        <v>0</v>
      </c>
      <c r="AI172" s="8">
        <f>M172*$T172*$B172*0.07</f>
        <v>0</v>
      </c>
      <c r="AJ172" s="9">
        <f>M172*$U172*$B172*0.05</f>
        <v>0</v>
      </c>
      <c r="AK172" s="10">
        <f>M172*$V172*$B172*0.03</f>
        <v>0</v>
      </c>
      <c r="AL172" s="8">
        <f>N172*$T172*$B172*0.07</f>
        <v>0</v>
      </c>
      <c r="AM172" s="9">
        <f>N172*$U172*$B172*0.05</f>
        <v>0</v>
      </c>
      <c r="AN172" s="10">
        <f>N172*$V172*$B172*0.03</f>
        <v>0</v>
      </c>
      <c r="AO172" s="8">
        <f>O172*$T172*$B172*0.07</f>
        <v>0</v>
      </c>
      <c r="AP172" s="9">
        <f>O172*$U172*$B172*0.05</f>
        <v>0</v>
      </c>
      <c r="AQ172" s="10">
        <f>O172*$V172*$B172*0.03</f>
        <v>0</v>
      </c>
      <c r="AR172" s="8">
        <f>P172*$T172*$B172*0.07</f>
        <v>0</v>
      </c>
      <c r="AS172" s="9">
        <f>P172*$U172*$B172*0.05</f>
        <v>0</v>
      </c>
      <c r="AT172" s="10">
        <f>P172*$V172*$B172*0.03</f>
        <v>0</v>
      </c>
      <c r="AU172" s="8">
        <f>Q172*$T172*$B172*0.07</f>
        <v>0</v>
      </c>
      <c r="AV172" s="9">
        <f>P172*$U172*$B172*0.05</f>
        <v>0</v>
      </c>
      <c r="AW172" s="10">
        <f>Q172*$V172*$B172*0.03</f>
        <v>0</v>
      </c>
      <c r="AX172" s="8">
        <f>Q172*$T172*$B172*0.07</f>
        <v>0</v>
      </c>
      <c r="AY172" s="9">
        <f>Q172*$U172*$B172*0.05</f>
        <v>0</v>
      </c>
      <c r="AZ172" s="10">
        <f>R172*$V172*$B172*0.03</f>
        <v>0</v>
      </c>
      <c r="BA172" s="8">
        <f>S172*$T172*$B172*0.07</f>
        <v>0</v>
      </c>
      <c r="BB172" s="9">
        <f>S172*$U172*$B172*0.05</f>
        <v>0</v>
      </c>
      <c r="BC172" s="10">
        <f>S172*$V172*$B172*0.03</f>
        <v>0</v>
      </c>
    </row>
    <row r="173" spans="1:55" ht="14.25" x14ac:dyDescent="0.2">
      <c r="A173" s="2">
        <v>83</v>
      </c>
      <c r="B173" s="3">
        <v>8418.7000000000007</v>
      </c>
      <c r="C173" s="2" t="s">
        <v>10</v>
      </c>
      <c r="D173" s="2" t="s">
        <v>19</v>
      </c>
      <c r="E173" s="2" t="s">
        <v>15</v>
      </c>
      <c r="G173" s="2" t="s">
        <v>13</v>
      </c>
      <c r="H173" s="4">
        <v>44389</v>
      </c>
      <c r="I173">
        <f t="shared" si="23"/>
        <v>0</v>
      </c>
      <c r="J173">
        <f t="shared" si="24"/>
        <v>0</v>
      </c>
      <c r="K173">
        <f t="shared" si="25"/>
        <v>0</v>
      </c>
      <c r="L173">
        <f t="shared" si="26"/>
        <v>0</v>
      </c>
      <c r="M173">
        <f t="shared" si="27"/>
        <v>0</v>
      </c>
      <c r="N173">
        <f t="shared" si="28"/>
        <v>0</v>
      </c>
      <c r="O173">
        <f t="shared" si="29"/>
        <v>0</v>
      </c>
      <c r="P173">
        <f t="shared" si="30"/>
        <v>1</v>
      </c>
      <c r="Q173">
        <f t="shared" si="31"/>
        <v>0</v>
      </c>
      <c r="R173">
        <f t="shared" si="32"/>
        <v>0</v>
      </c>
      <c r="S173">
        <f t="shared" si="33"/>
        <v>0</v>
      </c>
      <c r="T173" s="8">
        <f>IF(AND(C173=$C$4,E173=$E$4,MONTH(H173)&gt;=7),1,0)</f>
        <v>0</v>
      </c>
      <c r="U173" s="9">
        <f>IF(AND(B173&gt;10000,C173&lt;&gt;$C$128,MONTH(H173)&gt;=7),1,0)</f>
        <v>0</v>
      </c>
      <c r="V173" s="10">
        <f>IF(AND(B173&lt;10000,C173&lt;&gt;$C$128,MONTH(H173)&gt;=7,T173=0),1,0)</f>
        <v>1</v>
      </c>
      <c r="W173" s="8">
        <f>I173*$T173*$B173*0.07</f>
        <v>0</v>
      </c>
      <c r="X173" s="9">
        <f>J173*$U173*$B173*0.05</f>
        <v>0</v>
      </c>
      <c r="Y173" s="10">
        <f>K173*$V173*$B173*0.03</f>
        <v>0</v>
      </c>
      <c r="Z173" s="8">
        <f>J173*$T173*$B173*0.07</f>
        <v>0</v>
      </c>
      <c r="AA173" s="9">
        <f>J173*$U173*$B173*0.05</f>
        <v>0</v>
      </c>
      <c r="AB173" s="10">
        <f>J173*$V173*$B173*0.03</f>
        <v>0</v>
      </c>
      <c r="AC173" s="8">
        <f>K173*$T173*$B173*0.07</f>
        <v>0</v>
      </c>
      <c r="AD173" s="13">
        <f>K173*$U173*$B173*0.05</f>
        <v>0</v>
      </c>
      <c r="AE173" s="10">
        <f>K173*$V173*$B173*0.03</f>
        <v>0</v>
      </c>
      <c r="AF173" s="8">
        <f>L173*$T173*$B173*0.07</f>
        <v>0</v>
      </c>
      <c r="AG173" s="9">
        <f>L173*$U173*$B173*0.05</f>
        <v>0</v>
      </c>
      <c r="AH173" s="10">
        <f>L173*$V173*$B173*0.03</f>
        <v>0</v>
      </c>
      <c r="AI173" s="8">
        <f>M173*$T173*$B173*0.07</f>
        <v>0</v>
      </c>
      <c r="AJ173" s="9">
        <f>M173*$U173*$B173*0.05</f>
        <v>0</v>
      </c>
      <c r="AK173" s="10">
        <f>M173*$V173*$B173*0.03</f>
        <v>0</v>
      </c>
      <c r="AL173" s="8">
        <f>N173*$T173*$B173*0.07</f>
        <v>0</v>
      </c>
      <c r="AM173" s="9">
        <f>N173*$U173*$B173*0.05</f>
        <v>0</v>
      </c>
      <c r="AN173" s="10">
        <f>N173*$V173*$B173*0.03</f>
        <v>0</v>
      </c>
      <c r="AO173" s="8">
        <f>O173*$T173*$B173*0.07</f>
        <v>0</v>
      </c>
      <c r="AP173" s="9">
        <f>O173*$U173*$B173*0.05</f>
        <v>0</v>
      </c>
      <c r="AQ173" s="10">
        <f>O173*$V173*$B173*0.03</f>
        <v>0</v>
      </c>
      <c r="AR173" s="8">
        <f>P173*$T173*$B173*0.07</f>
        <v>0</v>
      </c>
      <c r="AS173" s="9">
        <f>P173*$U173*$B173*0.05</f>
        <v>0</v>
      </c>
      <c r="AT173" s="10">
        <f>P173*$V173*$B173*0.03</f>
        <v>252.56100000000001</v>
      </c>
      <c r="AU173" s="8">
        <f>Q173*$T173*$B173*0.07</f>
        <v>0</v>
      </c>
      <c r="AV173" s="9">
        <f>P173*$U173*$B173*0.05</f>
        <v>0</v>
      </c>
      <c r="AW173" s="10">
        <f>Q173*$V173*$B173*0.03</f>
        <v>0</v>
      </c>
      <c r="AX173" s="8">
        <f>Q173*$T173*$B173*0.07</f>
        <v>0</v>
      </c>
      <c r="AY173" s="9">
        <f>Q173*$U173*$B173*0.05</f>
        <v>0</v>
      </c>
      <c r="AZ173" s="10">
        <f>R173*$V173*$B173*0.03</f>
        <v>0</v>
      </c>
      <c r="BA173" s="8">
        <f>S173*$T173*$B173*0.07</f>
        <v>0</v>
      </c>
      <c r="BB173" s="9">
        <f>S173*$U173*$B173*0.05</f>
        <v>0</v>
      </c>
      <c r="BC173" s="10">
        <f>S173*$V173*$B173*0.03</f>
        <v>0</v>
      </c>
    </row>
    <row r="174" spans="1:55" ht="14.25" x14ac:dyDescent="0.2">
      <c r="A174" s="2">
        <v>84</v>
      </c>
      <c r="B174" s="3">
        <v>1673.7</v>
      </c>
      <c r="C174" s="2" t="s">
        <v>10</v>
      </c>
      <c r="D174" s="2" t="s">
        <v>19</v>
      </c>
      <c r="E174" s="2" t="s">
        <v>15</v>
      </c>
      <c r="G174" s="2" t="s">
        <v>13</v>
      </c>
      <c r="H174" s="4">
        <v>44390</v>
      </c>
      <c r="I174">
        <f t="shared" si="23"/>
        <v>0</v>
      </c>
      <c r="J174">
        <f t="shared" si="24"/>
        <v>0</v>
      </c>
      <c r="K174">
        <f t="shared" si="25"/>
        <v>0</v>
      </c>
      <c r="L174">
        <f t="shared" si="26"/>
        <v>0</v>
      </c>
      <c r="M174">
        <f t="shared" si="27"/>
        <v>0</v>
      </c>
      <c r="N174">
        <f t="shared" si="28"/>
        <v>0</v>
      </c>
      <c r="O174">
        <f t="shared" si="29"/>
        <v>0</v>
      </c>
      <c r="P174">
        <f t="shared" si="30"/>
        <v>1</v>
      </c>
      <c r="Q174">
        <f t="shared" si="31"/>
        <v>0</v>
      </c>
      <c r="R174">
        <f t="shared" si="32"/>
        <v>0</v>
      </c>
      <c r="S174">
        <f t="shared" si="33"/>
        <v>0</v>
      </c>
      <c r="T174" s="8">
        <f>IF(AND(C174=$C$4,E174=$E$4,MONTH(H174)&gt;=7),1,0)</f>
        <v>0</v>
      </c>
      <c r="U174" s="9">
        <f>IF(AND(B174&gt;10000,C174&lt;&gt;$C$128,MONTH(H174)&gt;=7),1,0)</f>
        <v>0</v>
      </c>
      <c r="V174" s="10">
        <f>IF(AND(B174&lt;10000,C174&lt;&gt;$C$128,MONTH(H174)&gt;=7,T174=0),1,0)</f>
        <v>1</v>
      </c>
      <c r="W174" s="8">
        <f>I174*$T174*$B174*0.07</f>
        <v>0</v>
      </c>
      <c r="X174" s="9">
        <f>J174*$U174*$B174*0.05</f>
        <v>0</v>
      </c>
      <c r="Y174" s="10">
        <f>K174*$V174*$B174*0.03</f>
        <v>0</v>
      </c>
      <c r="Z174" s="8">
        <f>J174*$T174*$B174*0.07</f>
        <v>0</v>
      </c>
      <c r="AA174" s="9">
        <f>J174*$U174*$B174*0.05</f>
        <v>0</v>
      </c>
      <c r="AB174" s="10">
        <f>J174*$V174*$B174*0.03</f>
        <v>0</v>
      </c>
      <c r="AC174" s="8">
        <f>K174*$T174*$B174*0.07</f>
        <v>0</v>
      </c>
      <c r="AD174" s="13">
        <f>K174*$U174*$B174*0.05</f>
        <v>0</v>
      </c>
      <c r="AE174" s="10">
        <f>K174*$V174*$B174*0.03</f>
        <v>0</v>
      </c>
      <c r="AF174" s="8">
        <f>L174*$T174*$B174*0.07</f>
        <v>0</v>
      </c>
      <c r="AG174" s="9">
        <f>L174*$U174*$B174*0.05</f>
        <v>0</v>
      </c>
      <c r="AH174" s="10">
        <f>L174*$V174*$B174*0.03</f>
        <v>0</v>
      </c>
      <c r="AI174" s="8">
        <f>M174*$T174*$B174*0.07</f>
        <v>0</v>
      </c>
      <c r="AJ174" s="9">
        <f>M174*$U174*$B174*0.05</f>
        <v>0</v>
      </c>
      <c r="AK174" s="10">
        <f>M174*$V174*$B174*0.03</f>
        <v>0</v>
      </c>
      <c r="AL174" s="8">
        <f>N174*$T174*$B174*0.07</f>
        <v>0</v>
      </c>
      <c r="AM174" s="9">
        <f>N174*$U174*$B174*0.05</f>
        <v>0</v>
      </c>
      <c r="AN174" s="10">
        <f>N174*$V174*$B174*0.03</f>
        <v>0</v>
      </c>
      <c r="AO174" s="8">
        <f>O174*$T174*$B174*0.07</f>
        <v>0</v>
      </c>
      <c r="AP174" s="9">
        <f>O174*$U174*$B174*0.05</f>
        <v>0</v>
      </c>
      <c r="AQ174" s="10">
        <f>O174*$V174*$B174*0.03</f>
        <v>0</v>
      </c>
      <c r="AR174" s="8">
        <f>P174*$T174*$B174*0.07</f>
        <v>0</v>
      </c>
      <c r="AS174" s="9">
        <f>P174*$U174*$B174*0.05</f>
        <v>0</v>
      </c>
      <c r="AT174" s="10">
        <f>P174*$V174*$B174*0.03</f>
        <v>50.210999999999999</v>
      </c>
      <c r="AU174" s="8">
        <f>Q174*$T174*$B174*0.07</f>
        <v>0</v>
      </c>
      <c r="AV174" s="9">
        <f>P174*$U174*$B174*0.05</f>
        <v>0</v>
      </c>
      <c r="AW174" s="10">
        <f>Q174*$V174*$B174*0.03</f>
        <v>0</v>
      </c>
      <c r="AX174" s="8">
        <f>Q174*$T174*$B174*0.07</f>
        <v>0</v>
      </c>
      <c r="AY174" s="9">
        <f>Q174*$U174*$B174*0.05</f>
        <v>0</v>
      </c>
      <c r="AZ174" s="10">
        <f>R174*$V174*$B174*0.03</f>
        <v>0</v>
      </c>
      <c r="BA174" s="8">
        <f>S174*$T174*$B174*0.07</f>
        <v>0</v>
      </c>
      <c r="BB174" s="9">
        <f>S174*$U174*$B174*0.05</f>
        <v>0</v>
      </c>
      <c r="BC174" s="10">
        <f>S174*$V174*$B174*0.03</f>
        <v>0</v>
      </c>
    </row>
    <row r="175" spans="1:55" ht="14.25" x14ac:dyDescent="0.2">
      <c r="A175" s="2">
        <v>85</v>
      </c>
      <c r="B175" s="3">
        <v>8973.7000000000007</v>
      </c>
      <c r="C175" s="2" t="s">
        <v>10</v>
      </c>
      <c r="D175" s="2" t="s">
        <v>24</v>
      </c>
      <c r="E175" s="2" t="s">
        <v>15</v>
      </c>
      <c r="G175" s="2" t="s">
        <v>13</v>
      </c>
      <c r="H175" s="4">
        <v>44432</v>
      </c>
      <c r="I175">
        <f t="shared" si="23"/>
        <v>0</v>
      </c>
      <c r="J175">
        <f t="shared" si="24"/>
        <v>0</v>
      </c>
      <c r="K175">
        <f t="shared" si="25"/>
        <v>0</v>
      </c>
      <c r="L175">
        <f t="shared" si="26"/>
        <v>0</v>
      </c>
      <c r="M175">
        <f t="shared" si="27"/>
        <v>0</v>
      </c>
      <c r="N175">
        <f t="shared" si="28"/>
        <v>0</v>
      </c>
      <c r="O175">
        <f t="shared" si="29"/>
        <v>0</v>
      </c>
      <c r="P175">
        <f t="shared" si="30"/>
        <v>0</v>
      </c>
      <c r="Q175">
        <f t="shared" si="31"/>
        <v>0</v>
      </c>
      <c r="R175">
        <f t="shared" si="32"/>
        <v>0</v>
      </c>
      <c r="S175">
        <f t="shared" si="33"/>
        <v>0</v>
      </c>
      <c r="T175" s="8">
        <f>IF(AND(C175=$C$4,E175=$E$4,MONTH(H175)&gt;=7),1,0)</f>
        <v>0</v>
      </c>
      <c r="U175" s="9">
        <f>IF(AND(B175&gt;10000,C175&lt;&gt;$C$128,MONTH(H175)&gt;=7),1,0)</f>
        <v>0</v>
      </c>
      <c r="V175" s="10">
        <f>IF(AND(B175&lt;10000,C175&lt;&gt;$C$128,MONTH(H175)&gt;=7,T175=0),1,0)</f>
        <v>1</v>
      </c>
      <c r="W175" s="8">
        <f>I175*$T175*$B175*0.07</f>
        <v>0</v>
      </c>
      <c r="X175" s="9">
        <f>J175*$U175*$B175*0.05</f>
        <v>0</v>
      </c>
      <c r="Y175" s="10">
        <f>K175*$V175*$B175*0.03</f>
        <v>0</v>
      </c>
      <c r="Z175" s="8">
        <f>J175*$T175*$B175*0.07</f>
        <v>0</v>
      </c>
      <c r="AA175" s="9">
        <f>J175*$U175*$B175*0.05</f>
        <v>0</v>
      </c>
      <c r="AB175" s="10">
        <f>J175*$V175*$B175*0.03</f>
        <v>0</v>
      </c>
      <c r="AC175" s="8">
        <f>K175*$T175*$B175*0.07</f>
        <v>0</v>
      </c>
      <c r="AD175" s="13">
        <f>K175*$U175*$B175*0.05</f>
        <v>0</v>
      </c>
      <c r="AE175" s="10">
        <f>K175*$V175*$B175*0.03</f>
        <v>0</v>
      </c>
      <c r="AF175" s="8">
        <f>L175*$T175*$B175*0.07</f>
        <v>0</v>
      </c>
      <c r="AG175" s="9">
        <f>L175*$U175*$B175*0.05</f>
        <v>0</v>
      </c>
      <c r="AH175" s="10">
        <f>L175*$V175*$B175*0.03</f>
        <v>0</v>
      </c>
      <c r="AI175" s="8">
        <f>M175*$T175*$B175*0.07</f>
        <v>0</v>
      </c>
      <c r="AJ175" s="9">
        <f>M175*$U175*$B175*0.05</f>
        <v>0</v>
      </c>
      <c r="AK175" s="10">
        <f>M175*$V175*$B175*0.03</f>
        <v>0</v>
      </c>
      <c r="AL175" s="8">
        <f>N175*$T175*$B175*0.07</f>
        <v>0</v>
      </c>
      <c r="AM175" s="9">
        <f>N175*$U175*$B175*0.05</f>
        <v>0</v>
      </c>
      <c r="AN175" s="10">
        <f>N175*$V175*$B175*0.03</f>
        <v>0</v>
      </c>
      <c r="AO175" s="8">
        <f>O175*$T175*$B175*0.07</f>
        <v>0</v>
      </c>
      <c r="AP175" s="9">
        <f>O175*$U175*$B175*0.05</f>
        <v>0</v>
      </c>
      <c r="AQ175" s="10">
        <f>O175*$V175*$B175*0.03</f>
        <v>0</v>
      </c>
      <c r="AR175" s="8">
        <f>P175*$T175*$B175*0.07</f>
        <v>0</v>
      </c>
      <c r="AS175" s="9">
        <f>P175*$U175*$B175*0.05</f>
        <v>0</v>
      </c>
      <c r="AT175" s="10">
        <f>P175*$V175*$B175*0.03</f>
        <v>0</v>
      </c>
      <c r="AU175" s="8">
        <f>Q175*$T175*$B175*0.07</f>
        <v>0</v>
      </c>
      <c r="AV175" s="9">
        <f>P175*$U175*$B175*0.05</f>
        <v>0</v>
      </c>
      <c r="AW175" s="10">
        <f>Q175*$V175*$B175*0.03</f>
        <v>0</v>
      </c>
      <c r="AX175" s="8">
        <f>Q175*$T175*$B175*0.07</f>
        <v>0</v>
      </c>
      <c r="AY175" s="9">
        <f>Q175*$U175*$B175*0.05</f>
        <v>0</v>
      </c>
      <c r="AZ175" s="10">
        <f>R175*$V175*$B175*0.03</f>
        <v>0</v>
      </c>
      <c r="BA175" s="8">
        <f>S175*$T175*$B175*0.07</f>
        <v>0</v>
      </c>
      <c r="BB175" s="9">
        <f>S175*$U175*$B175*0.05</f>
        <v>0</v>
      </c>
      <c r="BC175" s="10">
        <f>S175*$V175*$B175*0.03</f>
        <v>0</v>
      </c>
    </row>
    <row r="176" spans="1:55" ht="14.25" x14ac:dyDescent="0.2">
      <c r="A176" s="2">
        <v>86</v>
      </c>
      <c r="B176" s="3">
        <v>3473.7</v>
      </c>
      <c r="C176" s="2" t="s">
        <v>10</v>
      </c>
      <c r="D176" s="2" t="s">
        <v>16</v>
      </c>
      <c r="E176" s="2" t="s">
        <v>15</v>
      </c>
      <c r="G176" s="2" t="s">
        <v>13</v>
      </c>
      <c r="H176" s="4">
        <v>44385</v>
      </c>
      <c r="I176">
        <f t="shared" si="23"/>
        <v>0</v>
      </c>
      <c r="J176">
        <f t="shared" si="24"/>
        <v>0</v>
      </c>
      <c r="K176">
        <f t="shared" si="25"/>
        <v>0</v>
      </c>
      <c r="L176">
        <f t="shared" si="26"/>
        <v>1</v>
      </c>
      <c r="M176">
        <f t="shared" si="27"/>
        <v>0</v>
      </c>
      <c r="N176">
        <f t="shared" si="28"/>
        <v>0</v>
      </c>
      <c r="O176">
        <f t="shared" si="29"/>
        <v>0</v>
      </c>
      <c r="P176">
        <f t="shared" si="30"/>
        <v>0</v>
      </c>
      <c r="Q176">
        <f t="shared" si="31"/>
        <v>0</v>
      </c>
      <c r="R176">
        <f t="shared" si="32"/>
        <v>0</v>
      </c>
      <c r="S176">
        <f t="shared" si="33"/>
        <v>0</v>
      </c>
      <c r="T176" s="8">
        <f>IF(AND(C176=$C$4,E176=$E$4,MONTH(H176)&gt;=7),1,0)</f>
        <v>0</v>
      </c>
      <c r="U176" s="9">
        <f>IF(AND(B176&gt;10000,C176&lt;&gt;$C$128,MONTH(H176)&gt;=7),1,0)</f>
        <v>0</v>
      </c>
      <c r="V176" s="10">
        <f>IF(AND(B176&lt;10000,C176&lt;&gt;$C$128,MONTH(H176)&gt;=7,T176=0),1,0)</f>
        <v>1</v>
      </c>
      <c r="W176" s="8">
        <f>I176*$T176*$B176*0.07</f>
        <v>0</v>
      </c>
      <c r="X176" s="9">
        <f>J176*$U176*$B176*0.05</f>
        <v>0</v>
      </c>
      <c r="Y176" s="10">
        <f>K176*$V176*$B176*0.03</f>
        <v>0</v>
      </c>
      <c r="Z176" s="8">
        <f>J176*$T176*$B176*0.07</f>
        <v>0</v>
      </c>
      <c r="AA176" s="9">
        <f>J176*$U176*$B176*0.05</f>
        <v>0</v>
      </c>
      <c r="AB176" s="10">
        <f>J176*$V176*$B176*0.03</f>
        <v>0</v>
      </c>
      <c r="AC176" s="8">
        <f>K176*$T176*$B176*0.07</f>
        <v>0</v>
      </c>
      <c r="AD176" s="13">
        <f>K176*$U176*$B176*0.05</f>
        <v>0</v>
      </c>
      <c r="AE176" s="10">
        <f>K176*$V176*$B176*0.03</f>
        <v>0</v>
      </c>
      <c r="AF176" s="8">
        <f>L176*$T176*$B176*0.07</f>
        <v>0</v>
      </c>
      <c r="AG176" s="9">
        <f>L176*$U176*$B176*0.05</f>
        <v>0</v>
      </c>
      <c r="AH176" s="10">
        <f>L176*$V176*$B176*0.03</f>
        <v>104.21099999999998</v>
      </c>
      <c r="AI176" s="8">
        <f>M176*$T176*$B176*0.07</f>
        <v>0</v>
      </c>
      <c r="AJ176" s="9">
        <f>M176*$U176*$B176*0.05</f>
        <v>0</v>
      </c>
      <c r="AK176" s="10">
        <f>M176*$V176*$B176*0.03</f>
        <v>0</v>
      </c>
      <c r="AL176" s="8">
        <f>N176*$T176*$B176*0.07</f>
        <v>0</v>
      </c>
      <c r="AM176" s="9">
        <f>N176*$U176*$B176*0.05</f>
        <v>0</v>
      </c>
      <c r="AN176" s="10">
        <f>N176*$V176*$B176*0.03</f>
        <v>0</v>
      </c>
      <c r="AO176" s="8">
        <f>O176*$T176*$B176*0.07</f>
        <v>0</v>
      </c>
      <c r="AP176" s="9">
        <f>O176*$U176*$B176*0.05</f>
        <v>0</v>
      </c>
      <c r="AQ176" s="10">
        <f>O176*$V176*$B176*0.03</f>
        <v>0</v>
      </c>
      <c r="AR176" s="8">
        <f>P176*$T176*$B176*0.07</f>
        <v>0</v>
      </c>
      <c r="AS176" s="9">
        <f>P176*$U176*$B176*0.05</f>
        <v>0</v>
      </c>
      <c r="AT176" s="10">
        <f>P176*$V176*$B176*0.03</f>
        <v>0</v>
      </c>
      <c r="AU176" s="8">
        <f>Q176*$T176*$B176*0.07</f>
        <v>0</v>
      </c>
      <c r="AV176" s="9">
        <f>P176*$U176*$B176*0.05</f>
        <v>0</v>
      </c>
      <c r="AW176" s="10">
        <f>Q176*$V176*$B176*0.03</f>
        <v>0</v>
      </c>
      <c r="AX176" s="8">
        <f>Q176*$T176*$B176*0.07</f>
        <v>0</v>
      </c>
      <c r="AY176" s="9">
        <f>Q176*$U176*$B176*0.05</f>
        <v>0</v>
      </c>
      <c r="AZ176" s="10">
        <f>R176*$V176*$B176*0.03</f>
        <v>0</v>
      </c>
      <c r="BA176" s="8">
        <f>S176*$T176*$B176*0.07</f>
        <v>0</v>
      </c>
      <c r="BB176" s="9">
        <f>S176*$U176*$B176*0.05</f>
        <v>0</v>
      </c>
      <c r="BC176" s="10">
        <f>S176*$V176*$B176*0.03</f>
        <v>0</v>
      </c>
    </row>
    <row r="177" spans="1:55" ht="14.25" x14ac:dyDescent="0.2">
      <c r="A177" s="2">
        <v>86</v>
      </c>
      <c r="B177" s="2">
        <v>191.2</v>
      </c>
      <c r="C177" s="2" t="s">
        <v>10</v>
      </c>
      <c r="D177" s="2" t="s">
        <v>16</v>
      </c>
      <c r="E177" s="2" t="s">
        <v>15</v>
      </c>
      <c r="G177" s="2" t="s">
        <v>13</v>
      </c>
      <c r="H177" s="4">
        <v>44385</v>
      </c>
      <c r="I177">
        <f t="shared" si="23"/>
        <v>0</v>
      </c>
      <c r="J177">
        <f t="shared" si="24"/>
        <v>0</v>
      </c>
      <c r="K177">
        <f t="shared" si="25"/>
        <v>0</v>
      </c>
      <c r="L177">
        <f t="shared" si="26"/>
        <v>1</v>
      </c>
      <c r="M177">
        <f t="shared" si="27"/>
        <v>0</v>
      </c>
      <c r="N177">
        <f t="shared" si="28"/>
        <v>0</v>
      </c>
      <c r="O177">
        <f t="shared" si="29"/>
        <v>0</v>
      </c>
      <c r="P177">
        <f t="shared" si="30"/>
        <v>0</v>
      </c>
      <c r="Q177">
        <f t="shared" si="31"/>
        <v>0</v>
      </c>
      <c r="R177">
        <f t="shared" si="32"/>
        <v>0</v>
      </c>
      <c r="S177">
        <f t="shared" si="33"/>
        <v>0</v>
      </c>
      <c r="T177" s="8">
        <f>IF(AND(C177=$C$4,E177=$E$4,MONTH(H177)&gt;=7),1,0)</f>
        <v>0</v>
      </c>
      <c r="U177" s="9">
        <f>IF(AND(B177&gt;10000,C177&lt;&gt;$C$128,MONTH(H177)&gt;=7),1,0)</f>
        <v>0</v>
      </c>
      <c r="V177" s="10">
        <f>IF(AND(B177&lt;10000,C177&lt;&gt;$C$128,MONTH(H177)&gt;=7,T177=0),1,0)</f>
        <v>1</v>
      </c>
      <c r="W177" s="8">
        <f>I177*$T177*$B177*0.07</f>
        <v>0</v>
      </c>
      <c r="X177" s="9">
        <f>J177*$U177*$B177*0.05</f>
        <v>0</v>
      </c>
      <c r="Y177" s="10">
        <f>K177*$V177*$B177*0.03</f>
        <v>0</v>
      </c>
      <c r="Z177" s="8">
        <f>J177*$T177*$B177*0.07</f>
        <v>0</v>
      </c>
      <c r="AA177" s="9">
        <f>J177*$U177*$B177*0.05</f>
        <v>0</v>
      </c>
      <c r="AB177" s="10">
        <f>J177*$V177*$B177*0.03</f>
        <v>0</v>
      </c>
      <c r="AC177" s="8">
        <f>K177*$T177*$B177*0.07</f>
        <v>0</v>
      </c>
      <c r="AD177" s="13">
        <f>K177*$U177*$B177*0.05</f>
        <v>0</v>
      </c>
      <c r="AE177" s="10">
        <f>K177*$V177*$B177*0.03</f>
        <v>0</v>
      </c>
      <c r="AF177" s="8">
        <f>L177*$T177*$B177*0.07</f>
        <v>0</v>
      </c>
      <c r="AG177" s="9">
        <f>L177*$U177*$B177*0.05</f>
        <v>0</v>
      </c>
      <c r="AH177" s="10">
        <f>L177*$V177*$B177*0.03</f>
        <v>5.7359999999999998</v>
      </c>
      <c r="AI177" s="8">
        <f>M177*$T177*$B177*0.07</f>
        <v>0</v>
      </c>
      <c r="AJ177" s="9">
        <f>M177*$U177*$B177*0.05</f>
        <v>0</v>
      </c>
      <c r="AK177" s="10">
        <f>M177*$V177*$B177*0.03</f>
        <v>0</v>
      </c>
      <c r="AL177" s="8">
        <f>N177*$T177*$B177*0.07</f>
        <v>0</v>
      </c>
      <c r="AM177" s="9">
        <f>N177*$U177*$B177*0.05</f>
        <v>0</v>
      </c>
      <c r="AN177" s="10">
        <f>N177*$V177*$B177*0.03</f>
        <v>0</v>
      </c>
      <c r="AO177" s="8">
        <f>O177*$T177*$B177*0.07</f>
        <v>0</v>
      </c>
      <c r="AP177" s="9">
        <f>O177*$U177*$B177*0.05</f>
        <v>0</v>
      </c>
      <c r="AQ177" s="10">
        <f>O177*$V177*$B177*0.03</f>
        <v>0</v>
      </c>
      <c r="AR177" s="8">
        <f>P177*$T177*$B177*0.07</f>
        <v>0</v>
      </c>
      <c r="AS177" s="9">
        <f>P177*$U177*$B177*0.05</f>
        <v>0</v>
      </c>
      <c r="AT177" s="10">
        <f>P177*$V177*$B177*0.03</f>
        <v>0</v>
      </c>
      <c r="AU177" s="8">
        <f>Q177*$T177*$B177*0.07</f>
        <v>0</v>
      </c>
      <c r="AV177" s="9">
        <f>P177*$U177*$B177*0.05</f>
        <v>0</v>
      </c>
      <c r="AW177" s="10">
        <f>Q177*$V177*$B177*0.03</f>
        <v>0</v>
      </c>
      <c r="AX177" s="8">
        <f>Q177*$T177*$B177*0.07</f>
        <v>0</v>
      </c>
      <c r="AY177" s="9">
        <f>Q177*$U177*$B177*0.05</f>
        <v>0</v>
      </c>
      <c r="AZ177" s="10">
        <f>R177*$V177*$B177*0.03</f>
        <v>0</v>
      </c>
      <c r="BA177" s="8">
        <f>S177*$T177*$B177*0.07</f>
        <v>0</v>
      </c>
      <c r="BB177" s="9">
        <f>S177*$U177*$B177*0.05</f>
        <v>0</v>
      </c>
      <c r="BC177" s="10">
        <f>S177*$V177*$B177*0.03</f>
        <v>0</v>
      </c>
    </row>
    <row r="178" spans="1:55" ht="14.25" x14ac:dyDescent="0.2">
      <c r="A178" s="2">
        <v>87</v>
      </c>
      <c r="B178" s="3">
        <v>14143.7</v>
      </c>
      <c r="C178" s="2" t="s">
        <v>10</v>
      </c>
      <c r="D178" s="2" t="s">
        <v>20</v>
      </c>
      <c r="E178" s="2" t="s">
        <v>15</v>
      </c>
      <c r="G178" s="2" t="s">
        <v>13</v>
      </c>
      <c r="H178" s="4">
        <v>44385</v>
      </c>
      <c r="I178">
        <f t="shared" si="23"/>
        <v>0</v>
      </c>
      <c r="J178">
        <f t="shared" si="24"/>
        <v>0</v>
      </c>
      <c r="K178">
        <f t="shared" si="25"/>
        <v>0</v>
      </c>
      <c r="L178">
        <f t="shared" si="26"/>
        <v>0</v>
      </c>
      <c r="M178">
        <f t="shared" si="27"/>
        <v>0</v>
      </c>
      <c r="N178">
        <f t="shared" si="28"/>
        <v>0</v>
      </c>
      <c r="O178">
        <f t="shared" si="29"/>
        <v>0</v>
      </c>
      <c r="P178">
        <f t="shared" si="30"/>
        <v>0</v>
      </c>
      <c r="Q178">
        <f t="shared" si="31"/>
        <v>1</v>
      </c>
      <c r="R178">
        <f t="shared" si="32"/>
        <v>0</v>
      </c>
      <c r="S178">
        <f t="shared" si="33"/>
        <v>0</v>
      </c>
      <c r="T178" s="8">
        <f>IF(AND(C178=$C$4,E178=$E$4,MONTH(H178)&gt;=7),1,0)</f>
        <v>0</v>
      </c>
      <c r="U178" s="9">
        <f>IF(AND(B178&gt;10000,C178&lt;&gt;$C$128,MONTH(H178)&gt;=7),1,0)</f>
        <v>1</v>
      </c>
      <c r="V178" s="10">
        <f>IF(AND(B178&lt;10000,C178&lt;&gt;$C$128,MONTH(H178)&gt;=7,T178=0),1,0)</f>
        <v>0</v>
      </c>
      <c r="W178" s="8">
        <f>I178*$T178*$B178*0.07</f>
        <v>0</v>
      </c>
      <c r="X178" s="9">
        <f>J178*$U178*$B178*0.05</f>
        <v>0</v>
      </c>
      <c r="Y178" s="10">
        <f>K178*$V178*$B178*0.03</f>
        <v>0</v>
      </c>
      <c r="Z178" s="8">
        <f>J178*$T178*$B178*0.07</f>
        <v>0</v>
      </c>
      <c r="AA178" s="9">
        <f>J178*$U178*$B178*0.05</f>
        <v>0</v>
      </c>
      <c r="AB178" s="10">
        <f>J178*$V178*$B178*0.03</f>
        <v>0</v>
      </c>
      <c r="AC178" s="8">
        <f>K178*$T178*$B178*0.07</f>
        <v>0</v>
      </c>
      <c r="AD178" s="13">
        <f>K178*$U178*$B178*0.05</f>
        <v>0</v>
      </c>
      <c r="AE178" s="10">
        <f>K178*$V178*$B178*0.03</f>
        <v>0</v>
      </c>
      <c r="AF178" s="8">
        <f>L178*$T178*$B178*0.07</f>
        <v>0</v>
      </c>
      <c r="AG178" s="9">
        <f>L178*$U178*$B178*0.05</f>
        <v>0</v>
      </c>
      <c r="AH178" s="10">
        <f>L178*$V178*$B178*0.03</f>
        <v>0</v>
      </c>
      <c r="AI178" s="8">
        <f>M178*$T178*$B178*0.07</f>
        <v>0</v>
      </c>
      <c r="AJ178" s="9">
        <f>M178*$U178*$B178*0.05</f>
        <v>0</v>
      </c>
      <c r="AK178" s="10">
        <f>M178*$V178*$B178*0.03</f>
        <v>0</v>
      </c>
      <c r="AL178" s="8">
        <f>N178*$T178*$B178*0.07</f>
        <v>0</v>
      </c>
      <c r="AM178" s="9">
        <f>N178*$U178*$B178*0.05</f>
        <v>0</v>
      </c>
      <c r="AN178" s="10">
        <f>N178*$V178*$B178*0.03</f>
        <v>0</v>
      </c>
      <c r="AO178" s="8">
        <f>O178*$T178*$B178*0.07</f>
        <v>0</v>
      </c>
      <c r="AP178" s="9">
        <f>O178*$U178*$B178*0.05</f>
        <v>0</v>
      </c>
      <c r="AQ178" s="10">
        <f>O178*$V178*$B178*0.03</f>
        <v>0</v>
      </c>
      <c r="AR178" s="8">
        <f>P178*$T178*$B178*0.07</f>
        <v>0</v>
      </c>
      <c r="AS178" s="9">
        <f>P178*$U178*$B178*0.05</f>
        <v>0</v>
      </c>
      <c r="AT178" s="10">
        <f>P178*$V178*$B178*0.03</f>
        <v>0</v>
      </c>
      <c r="AU178" s="8">
        <f>Q178*$T178*$B178*0.07</f>
        <v>0</v>
      </c>
      <c r="AV178" s="9">
        <f>P178*$U178*$B178*0.05</f>
        <v>0</v>
      </c>
      <c r="AW178" s="10">
        <f>Q178*$V178*$B178*0.03</f>
        <v>0</v>
      </c>
      <c r="AX178" s="8">
        <f>Q178*$T178*$B178*0.07</f>
        <v>0</v>
      </c>
      <c r="AY178" s="9">
        <f>Q178*$U178*$B178*0.05</f>
        <v>707.18500000000006</v>
      </c>
      <c r="AZ178" s="10">
        <f>R178*$V178*$B178*0.03</f>
        <v>0</v>
      </c>
      <c r="BA178" s="8">
        <f>S178*$T178*$B178*0.07</f>
        <v>0</v>
      </c>
      <c r="BB178" s="9">
        <f>S178*$U178*$B178*0.05</f>
        <v>0</v>
      </c>
      <c r="BC178" s="10">
        <f>S178*$V178*$B178*0.03</f>
        <v>0</v>
      </c>
    </row>
    <row r="179" spans="1:55" ht="14.25" x14ac:dyDescent="0.2">
      <c r="A179" s="2">
        <v>90</v>
      </c>
      <c r="B179" s="3">
        <v>5442.2</v>
      </c>
      <c r="C179" s="2" t="s">
        <v>10</v>
      </c>
      <c r="D179" s="2" t="s">
        <v>20</v>
      </c>
      <c r="E179" s="2" t="s">
        <v>15</v>
      </c>
      <c r="G179" s="2" t="s">
        <v>13</v>
      </c>
      <c r="H179" s="4">
        <v>44405</v>
      </c>
      <c r="I179">
        <f t="shared" si="23"/>
        <v>0</v>
      </c>
      <c r="J179">
        <f t="shared" si="24"/>
        <v>0</v>
      </c>
      <c r="K179">
        <f t="shared" si="25"/>
        <v>0</v>
      </c>
      <c r="L179">
        <f t="shared" si="26"/>
        <v>0</v>
      </c>
      <c r="M179">
        <f t="shared" si="27"/>
        <v>0</v>
      </c>
      <c r="N179">
        <f t="shared" si="28"/>
        <v>0</v>
      </c>
      <c r="O179">
        <f t="shared" si="29"/>
        <v>0</v>
      </c>
      <c r="P179">
        <f t="shared" si="30"/>
        <v>0</v>
      </c>
      <c r="Q179">
        <f t="shared" si="31"/>
        <v>1</v>
      </c>
      <c r="R179">
        <f t="shared" si="32"/>
        <v>0</v>
      </c>
      <c r="S179">
        <f t="shared" si="33"/>
        <v>0</v>
      </c>
      <c r="T179" s="8">
        <f>IF(AND(C179=$C$4,E179=$E$4,MONTH(H179)&gt;=7),1,0)</f>
        <v>0</v>
      </c>
      <c r="U179" s="9">
        <f>IF(AND(B179&gt;10000,C179&lt;&gt;$C$128,MONTH(H179)&gt;=7),1,0)</f>
        <v>0</v>
      </c>
      <c r="V179" s="10">
        <f>IF(AND(B179&lt;10000,C179&lt;&gt;$C$128,MONTH(H179)&gt;=7,T179=0),1,0)</f>
        <v>1</v>
      </c>
      <c r="W179" s="8">
        <f>I179*$T179*$B179*0.07</f>
        <v>0</v>
      </c>
      <c r="X179" s="9">
        <f>J179*$U179*$B179*0.05</f>
        <v>0</v>
      </c>
      <c r="Y179" s="10">
        <f>K179*$V179*$B179*0.03</f>
        <v>0</v>
      </c>
      <c r="Z179" s="8">
        <f>J179*$T179*$B179*0.07</f>
        <v>0</v>
      </c>
      <c r="AA179" s="9">
        <f>J179*$U179*$B179*0.05</f>
        <v>0</v>
      </c>
      <c r="AB179" s="10">
        <f>J179*$V179*$B179*0.03</f>
        <v>0</v>
      </c>
      <c r="AC179" s="8">
        <f>K179*$T179*$B179*0.07</f>
        <v>0</v>
      </c>
      <c r="AD179" s="13">
        <f>K179*$U179*$B179*0.05</f>
        <v>0</v>
      </c>
      <c r="AE179" s="10">
        <f>K179*$V179*$B179*0.03</f>
        <v>0</v>
      </c>
      <c r="AF179" s="8">
        <f>L179*$T179*$B179*0.07</f>
        <v>0</v>
      </c>
      <c r="AG179" s="9">
        <f>L179*$U179*$B179*0.05</f>
        <v>0</v>
      </c>
      <c r="AH179" s="10">
        <f>L179*$V179*$B179*0.03</f>
        <v>0</v>
      </c>
      <c r="AI179" s="8">
        <f>M179*$T179*$B179*0.07</f>
        <v>0</v>
      </c>
      <c r="AJ179" s="9">
        <f>M179*$U179*$B179*0.05</f>
        <v>0</v>
      </c>
      <c r="AK179" s="10">
        <f>M179*$V179*$B179*0.03</f>
        <v>0</v>
      </c>
      <c r="AL179" s="8">
        <f>N179*$T179*$B179*0.07</f>
        <v>0</v>
      </c>
      <c r="AM179" s="9">
        <f>N179*$U179*$B179*0.05</f>
        <v>0</v>
      </c>
      <c r="AN179" s="10">
        <f>N179*$V179*$B179*0.03</f>
        <v>0</v>
      </c>
      <c r="AO179" s="8">
        <f>O179*$T179*$B179*0.07</f>
        <v>0</v>
      </c>
      <c r="AP179" s="9">
        <f>O179*$U179*$B179*0.05</f>
        <v>0</v>
      </c>
      <c r="AQ179" s="10">
        <f>O179*$V179*$B179*0.03</f>
        <v>0</v>
      </c>
      <c r="AR179" s="8">
        <f>P179*$T179*$B179*0.07</f>
        <v>0</v>
      </c>
      <c r="AS179" s="9">
        <f>P179*$U179*$B179*0.05</f>
        <v>0</v>
      </c>
      <c r="AT179" s="10">
        <f>P179*$V179*$B179*0.03</f>
        <v>0</v>
      </c>
      <c r="AU179" s="8">
        <f>Q179*$T179*$B179*0.07</f>
        <v>0</v>
      </c>
      <c r="AV179" s="9">
        <f>P179*$U179*$B179*0.05</f>
        <v>0</v>
      </c>
      <c r="AW179" s="10">
        <f>Q179*$V179*$B179*0.03</f>
        <v>163.26599999999999</v>
      </c>
      <c r="AX179" s="8">
        <f>Q179*$T179*$B179*0.07</f>
        <v>0</v>
      </c>
      <c r="AY179" s="9">
        <f>Q179*$U179*$B179*0.05</f>
        <v>0</v>
      </c>
      <c r="AZ179" s="10">
        <f>R179*$V179*$B179*0.03</f>
        <v>0</v>
      </c>
      <c r="BA179" s="8">
        <f>S179*$T179*$B179*0.07</f>
        <v>0</v>
      </c>
      <c r="BB179" s="9">
        <f>S179*$U179*$B179*0.05</f>
        <v>0</v>
      </c>
      <c r="BC179" s="10">
        <f>S179*$V179*$B179*0.03</f>
        <v>0</v>
      </c>
    </row>
    <row r="180" spans="1:55" ht="14.25" x14ac:dyDescent="0.2">
      <c r="A180" s="2">
        <v>95</v>
      </c>
      <c r="B180" s="3">
        <v>4688.7</v>
      </c>
      <c r="C180" s="2" t="s">
        <v>10</v>
      </c>
      <c r="D180" s="2" t="s">
        <v>17</v>
      </c>
      <c r="E180" s="2" t="s">
        <v>15</v>
      </c>
      <c r="G180" s="2" t="s">
        <v>13</v>
      </c>
      <c r="H180" s="4">
        <v>44334</v>
      </c>
      <c r="I180">
        <f t="shared" si="23"/>
        <v>1</v>
      </c>
      <c r="J180">
        <f t="shared" si="24"/>
        <v>0</v>
      </c>
      <c r="K180">
        <f t="shared" si="25"/>
        <v>0</v>
      </c>
      <c r="L180">
        <f t="shared" si="26"/>
        <v>0</v>
      </c>
      <c r="M180">
        <f t="shared" si="27"/>
        <v>0</v>
      </c>
      <c r="N180">
        <f t="shared" si="28"/>
        <v>0</v>
      </c>
      <c r="O180">
        <f t="shared" si="29"/>
        <v>0</v>
      </c>
      <c r="P180">
        <f t="shared" si="30"/>
        <v>0</v>
      </c>
      <c r="Q180">
        <f t="shared" si="31"/>
        <v>0</v>
      </c>
      <c r="R180">
        <f t="shared" si="32"/>
        <v>0</v>
      </c>
      <c r="S180">
        <f t="shared" si="33"/>
        <v>0</v>
      </c>
      <c r="T180" s="8">
        <f>IF(AND(C180=$C$4,E180=$E$4,MONTH(H180)&gt;=7),1,0)</f>
        <v>0</v>
      </c>
      <c r="U180" s="9">
        <f>IF(AND(B180&gt;10000,C180&lt;&gt;$C$128,MONTH(H180)&gt;=7),1,0)</f>
        <v>0</v>
      </c>
      <c r="V180" s="10">
        <f>IF(AND(B180&lt;10000,C180&lt;&gt;$C$128,MONTH(H180)&gt;=7,T180=0),1,0)</f>
        <v>0</v>
      </c>
      <c r="W180" s="8">
        <f>I180*$T180*$B180*0.07</f>
        <v>0</v>
      </c>
      <c r="X180" s="9">
        <f>J180*$U180*$B180*0.05</f>
        <v>0</v>
      </c>
      <c r="Y180" s="10">
        <f>K180*$V180*$B180*0.03</f>
        <v>0</v>
      </c>
      <c r="Z180" s="8">
        <f>J180*$T180*$B180*0.07</f>
        <v>0</v>
      </c>
      <c r="AA180" s="9">
        <f>J180*$U180*$B180*0.05</f>
        <v>0</v>
      </c>
      <c r="AB180" s="10">
        <f>J180*$V180*$B180*0.03</f>
        <v>0</v>
      </c>
      <c r="AC180" s="8">
        <f>K180*$T180*$B180*0.07</f>
        <v>0</v>
      </c>
      <c r="AD180" s="13">
        <f>K180*$U180*$B180*0.05</f>
        <v>0</v>
      </c>
      <c r="AE180" s="10">
        <f>K180*$V180*$B180*0.03</f>
        <v>0</v>
      </c>
      <c r="AF180" s="8">
        <f>L180*$T180*$B180*0.07</f>
        <v>0</v>
      </c>
      <c r="AG180" s="9">
        <f>L180*$U180*$B180*0.05</f>
        <v>0</v>
      </c>
      <c r="AH180" s="10">
        <f>L180*$V180*$B180*0.03</f>
        <v>0</v>
      </c>
      <c r="AI180" s="8">
        <f>M180*$T180*$B180*0.07</f>
        <v>0</v>
      </c>
      <c r="AJ180" s="9">
        <f>M180*$U180*$B180*0.05</f>
        <v>0</v>
      </c>
      <c r="AK180" s="10">
        <f>M180*$V180*$B180*0.03</f>
        <v>0</v>
      </c>
      <c r="AL180" s="8">
        <f>N180*$T180*$B180*0.07</f>
        <v>0</v>
      </c>
      <c r="AM180" s="9">
        <f>N180*$U180*$B180*0.05</f>
        <v>0</v>
      </c>
      <c r="AN180" s="10">
        <f>N180*$V180*$B180*0.03</f>
        <v>0</v>
      </c>
      <c r="AO180" s="8">
        <f>O180*$T180*$B180*0.07</f>
        <v>0</v>
      </c>
      <c r="AP180" s="9">
        <f>O180*$U180*$B180*0.05</f>
        <v>0</v>
      </c>
      <c r="AQ180" s="10">
        <f>O180*$V180*$B180*0.03</f>
        <v>0</v>
      </c>
      <c r="AR180" s="8">
        <f>P180*$T180*$B180*0.07</f>
        <v>0</v>
      </c>
      <c r="AS180" s="9">
        <f>P180*$U180*$B180*0.05</f>
        <v>0</v>
      </c>
      <c r="AT180" s="10">
        <f>P180*$V180*$B180*0.03</f>
        <v>0</v>
      </c>
      <c r="AU180" s="8">
        <f>Q180*$T180*$B180*0.07</f>
        <v>0</v>
      </c>
      <c r="AV180" s="9">
        <f>P180*$U180*$B180*0.05</f>
        <v>0</v>
      </c>
      <c r="AW180" s="10">
        <f>Q180*$V180*$B180*0.03</f>
        <v>0</v>
      </c>
      <c r="AX180" s="8">
        <f>Q180*$T180*$B180*0.07</f>
        <v>0</v>
      </c>
      <c r="AY180" s="9">
        <f>Q180*$U180*$B180*0.05</f>
        <v>0</v>
      </c>
      <c r="AZ180" s="10">
        <f>R180*$V180*$B180*0.03</f>
        <v>0</v>
      </c>
      <c r="BA180" s="8">
        <f>S180*$T180*$B180*0.07</f>
        <v>0</v>
      </c>
      <c r="BB180" s="9">
        <f>S180*$U180*$B180*0.05</f>
        <v>0</v>
      </c>
      <c r="BC180" s="10">
        <f>S180*$V180*$B180*0.03</f>
        <v>0</v>
      </c>
    </row>
    <row r="181" spans="1:55" ht="14.25" x14ac:dyDescent="0.2">
      <c r="A181" s="2">
        <v>97</v>
      </c>
      <c r="B181" s="3">
        <v>1506.2</v>
      </c>
      <c r="C181" s="2" t="s">
        <v>10</v>
      </c>
      <c r="D181" s="2" t="s">
        <v>21</v>
      </c>
      <c r="E181" s="2" t="s">
        <v>15</v>
      </c>
      <c r="G181" s="2" t="s">
        <v>13</v>
      </c>
      <c r="H181" s="4">
        <v>44440</v>
      </c>
      <c r="I181">
        <f t="shared" si="23"/>
        <v>0</v>
      </c>
      <c r="J181">
        <f t="shared" si="24"/>
        <v>1</v>
      </c>
      <c r="K181">
        <f t="shared" si="25"/>
        <v>0</v>
      </c>
      <c r="L181">
        <f t="shared" si="26"/>
        <v>0</v>
      </c>
      <c r="M181">
        <f t="shared" si="27"/>
        <v>0</v>
      </c>
      <c r="N181">
        <f t="shared" si="28"/>
        <v>0</v>
      </c>
      <c r="O181">
        <f t="shared" si="29"/>
        <v>0</v>
      </c>
      <c r="P181">
        <f t="shared" si="30"/>
        <v>0</v>
      </c>
      <c r="Q181">
        <f t="shared" si="31"/>
        <v>0</v>
      </c>
      <c r="R181">
        <f t="shared" si="32"/>
        <v>0</v>
      </c>
      <c r="S181">
        <f t="shared" si="33"/>
        <v>0</v>
      </c>
      <c r="T181" s="8">
        <f>IF(AND(C181=$C$4,E181=$E$4,MONTH(H181)&gt;=7),1,0)</f>
        <v>0</v>
      </c>
      <c r="U181" s="9">
        <f>IF(AND(B181&gt;10000,C181&lt;&gt;$C$128,MONTH(H181)&gt;=7),1,0)</f>
        <v>0</v>
      </c>
      <c r="V181" s="10">
        <f>IF(AND(B181&lt;10000,C181&lt;&gt;$C$128,MONTH(H181)&gt;=7,T181=0),1,0)</f>
        <v>1</v>
      </c>
      <c r="W181" s="8">
        <f>I181*$T181*$B181*0.07</f>
        <v>0</v>
      </c>
      <c r="X181" s="9">
        <f>J181*$U181*$B181*0.05</f>
        <v>0</v>
      </c>
      <c r="Y181" s="10">
        <f>K181*$V181*$B181*0.03</f>
        <v>0</v>
      </c>
      <c r="Z181" s="8">
        <f>J181*$T181*$B181*0.07</f>
        <v>0</v>
      </c>
      <c r="AA181" s="9">
        <f>J181*$U181*$B181*0.05</f>
        <v>0</v>
      </c>
      <c r="AB181" s="10">
        <f>J181*$V181*$B181*0.03</f>
        <v>45.186</v>
      </c>
      <c r="AC181" s="8">
        <f>K181*$T181*$B181*0.07</f>
        <v>0</v>
      </c>
      <c r="AD181" s="13">
        <f>K181*$U181*$B181*0.05</f>
        <v>0</v>
      </c>
      <c r="AE181" s="10">
        <f>K181*$V181*$B181*0.03</f>
        <v>0</v>
      </c>
      <c r="AF181" s="8">
        <f>L181*$T181*$B181*0.07</f>
        <v>0</v>
      </c>
      <c r="AG181" s="9">
        <f>L181*$U181*$B181*0.05</f>
        <v>0</v>
      </c>
      <c r="AH181" s="10">
        <f>L181*$V181*$B181*0.03</f>
        <v>0</v>
      </c>
      <c r="AI181" s="8">
        <f>M181*$T181*$B181*0.07</f>
        <v>0</v>
      </c>
      <c r="AJ181" s="9">
        <f>M181*$U181*$B181*0.05</f>
        <v>0</v>
      </c>
      <c r="AK181" s="10">
        <f>M181*$V181*$B181*0.03</f>
        <v>0</v>
      </c>
      <c r="AL181" s="8">
        <f>N181*$T181*$B181*0.07</f>
        <v>0</v>
      </c>
      <c r="AM181" s="9">
        <f>N181*$U181*$B181*0.05</f>
        <v>0</v>
      </c>
      <c r="AN181" s="10">
        <f>N181*$V181*$B181*0.03</f>
        <v>0</v>
      </c>
      <c r="AO181" s="8">
        <f>O181*$T181*$B181*0.07</f>
        <v>0</v>
      </c>
      <c r="AP181" s="9">
        <f>O181*$U181*$B181*0.05</f>
        <v>0</v>
      </c>
      <c r="AQ181" s="10">
        <f>O181*$V181*$B181*0.03</f>
        <v>0</v>
      </c>
      <c r="AR181" s="8">
        <f>P181*$T181*$B181*0.07</f>
        <v>0</v>
      </c>
      <c r="AS181" s="9">
        <f>P181*$U181*$B181*0.05</f>
        <v>0</v>
      </c>
      <c r="AT181" s="10">
        <f>P181*$V181*$B181*0.03</f>
        <v>0</v>
      </c>
      <c r="AU181" s="8">
        <f>Q181*$T181*$B181*0.07</f>
        <v>0</v>
      </c>
      <c r="AV181" s="9">
        <f>P181*$U181*$B181*0.05</f>
        <v>0</v>
      </c>
      <c r="AW181" s="10">
        <f>Q181*$V181*$B181*0.03</f>
        <v>0</v>
      </c>
      <c r="AX181" s="8">
        <f>Q181*$T181*$B181*0.07</f>
        <v>0</v>
      </c>
      <c r="AY181" s="9">
        <f>Q181*$U181*$B181*0.05</f>
        <v>0</v>
      </c>
      <c r="AZ181" s="10">
        <f>R181*$V181*$B181*0.03</f>
        <v>0</v>
      </c>
      <c r="BA181" s="8">
        <f>S181*$T181*$B181*0.07</f>
        <v>0</v>
      </c>
      <c r="BB181" s="9">
        <f>S181*$U181*$B181*0.05</f>
        <v>0</v>
      </c>
      <c r="BC181" s="10">
        <f>S181*$V181*$B181*0.03</f>
        <v>0</v>
      </c>
    </row>
    <row r="182" spans="1:55" ht="14.25" x14ac:dyDescent="0.2">
      <c r="A182" s="2">
        <v>97</v>
      </c>
      <c r="B182" s="3">
        <v>1506.2</v>
      </c>
      <c r="C182" s="2" t="s">
        <v>10</v>
      </c>
      <c r="D182" s="2" t="s">
        <v>21</v>
      </c>
      <c r="E182" s="2" t="s">
        <v>15</v>
      </c>
      <c r="G182" s="2" t="s">
        <v>13</v>
      </c>
      <c r="H182" s="4">
        <v>44440</v>
      </c>
      <c r="I182">
        <f t="shared" si="23"/>
        <v>0</v>
      </c>
      <c r="J182">
        <f t="shared" si="24"/>
        <v>1</v>
      </c>
      <c r="K182">
        <f t="shared" si="25"/>
        <v>0</v>
      </c>
      <c r="L182">
        <f t="shared" si="26"/>
        <v>0</v>
      </c>
      <c r="M182">
        <f t="shared" si="27"/>
        <v>0</v>
      </c>
      <c r="N182">
        <f t="shared" si="28"/>
        <v>0</v>
      </c>
      <c r="O182">
        <f t="shared" si="29"/>
        <v>0</v>
      </c>
      <c r="P182">
        <f t="shared" si="30"/>
        <v>0</v>
      </c>
      <c r="Q182">
        <f t="shared" si="31"/>
        <v>0</v>
      </c>
      <c r="R182">
        <f t="shared" si="32"/>
        <v>0</v>
      </c>
      <c r="S182">
        <f t="shared" si="33"/>
        <v>0</v>
      </c>
      <c r="T182" s="8">
        <f>IF(AND(C182=$C$4,E182=$E$4,MONTH(H182)&gt;=7),1,0)</f>
        <v>0</v>
      </c>
      <c r="U182" s="9">
        <f>IF(AND(B182&gt;10000,C182&lt;&gt;$C$128,MONTH(H182)&gt;=7),1,0)</f>
        <v>0</v>
      </c>
      <c r="V182" s="10">
        <f>IF(AND(B182&lt;10000,C182&lt;&gt;$C$128,MONTH(H182)&gt;=7,T182=0),1,0)</f>
        <v>1</v>
      </c>
      <c r="W182" s="8">
        <f>I182*$T182*$B182*0.07</f>
        <v>0</v>
      </c>
      <c r="X182" s="9">
        <f>J182*$U182*$B182*0.05</f>
        <v>0</v>
      </c>
      <c r="Y182" s="10">
        <f>K182*$V182*$B182*0.03</f>
        <v>0</v>
      </c>
      <c r="Z182" s="8">
        <f>J182*$T182*$B182*0.07</f>
        <v>0</v>
      </c>
      <c r="AA182" s="9">
        <f>J182*$U182*$B182*0.05</f>
        <v>0</v>
      </c>
      <c r="AB182" s="10">
        <f>J182*$V182*$B182*0.03</f>
        <v>45.186</v>
      </c>
      <c r="AC182" s="8">
        <f>K182*$T182*$B182*0.07</f>
        <v>0</v>
      </c>
      <c r="AD182" s="13">
        <f>K182*$U182*$B182*0.05</f>
        <v>0</v>
      </c>
      <c r="AE182" s="10">
        <f>K182*$V182*$B182*0.03</f>
        <v>0</v>
      </c>
      <c r="AF182" s="8">
        <f>L182*$T182*$B182*0.07</f>
        <v>0</v>
      </c>
      <c r="AG182" s="9">
        <f>L182*$U182*$B182*0.05</f>
        <v>0</v>
      </c>
      <c r="AH182" s="10">
        <f>L182*$V182*$B182*0.03</f>
        <v>0</v>
      </c>
      <c r="AI182" s="8">
        <f>M182*$T182*$B182*0.07</f>
        <v>0</v>
      </c>
      <c r="AJ182" s="9">
        <f>M182*$U182*$B182*0.05</f>
        <v>0</v>
      </c>
      <c r="AK182" s="10">
        <f>M182*$V182*$B182*0.03</f>
        <v>0</v>
      </c>
      <c r="AL182" s="8">
        <f>N182*$T182*$B182*0.07</f>
        <v>0</v>
      </c>
      <c r="AM182" s="9">
        <f>N182*$U182*$B182*0.05</f>
        <v>0</v>
      </c>
      <c r="AN182" s="10">
        <f>N182*$V182*$B182*0.03</f>
        <v>0</v>
      </c>
      <c r="AO182" s="8">
        <f>O182*$T182*$B182*0.07</f>
        <v>0</v>
      </c>
      <c r="AP182" s="9">
        <f>O182*$U182*$B182*0.05</f>
        <v>0</v>
      </c>
      <c r="AQ182" s="10">
        <f>O182*$V182*$B182*0.03</f>
        <v>0</v>
      </c>
      <c r="AR182" s="8">
        <f>P182*$T182*$B182*0.07</f>
        <v>0</v>
      </c>
      <c r="AS182" s="9">
        <f>P182*$U182*$B182*0.05</f>
        <v>0</v>
      </c>
      <c r="AT182" s="10">
        <f>P182*$V182*$B182*0.03</f>
        <v>0</v>
      </c>
      <c r="AU182" s="8">
        <f>Q182*$T182*$B182*0.07</f>
        <v>0</v>
      </c>
      <c r="AV182" s="9">
        <f>P182*$U182*$B182*0.05</f>
        <v>0</v>
      </c>
      <c r="AW182" s="10">
        <f>Q182*$V182*$B182*0.03</f>
        <v>0</v>
      </c>
      <c r="AX182" s="8">
        <f>Q182*$T182*$B182*0.07</f>
        <v>0</v>
      </c>
      <c r="AY182" s="9">
        <f>Q182*$U182*$B182*0.05</f>
        <v>0</v>
      </c>
      <c r="AZ182" s="10">
        <f>R182*$V182*$B182*0.03</f>
        <v>0</v>
      </c>
      <c r="BA182" s="8">
        <f>S182*$T182*$B182*0.07</f>
        <v>0</v>
      </c>
      <c r="BB182" s="9">
        <f>S182*$U182*$B182*0.05</f>
        <v>0</v>
      </c>
      <c r="BC182" s="10">
        <f>S182*$V182*$B182*0.03</f>
        <v>0</v>
      </c>
    </row>
    <row r="183" spans="1:55" ht="14.25" x14ac:dyDescent="0.2">
      <c r="A183" s="2">
        <v>98</v>
      </c>
      <c r="B183" s="2">
        <v>416.7</v>
      </c>
      <c r="C183" s="2" t="s">
        <v>10</v>
      </c>
      <c r="D183" s="2" t="s">
        <v>21</v>
      </c>
      <c r="E183" s="2" t="s">
        <v>15</v>
      </c>
      <c r="G183" s="2" t="s">
        <v>13</v>
      </c>
      <c r="H183" s="4">
        <v>44440</v>
      </c>
      <c r="I183">
        <f t="shared" si="23"/>
        <v>0</v>
      </c>
      <c r="J183">
        <f t="shared" si="24"/>
        <v>1</v>
      </c>
      <c r="K183">
        <f t="shared" si="25"/>
        <v>0</v>
      </c>
      <c r="L183">
        <f t="shared" si="26"/>
        <v>0</v>
      </c>
      <c r="M183">
        <f t="shared" si="27"/>
        <v>0</v>
      </c>
      <c r="N183">
        <f t="shared" si="28"/>
        <v>0</v>
      </c>
      <c r="O183">
        <f t="shared" si="29"/>
        <v>0</v>
      </c>
      <c r="P183">
        <f t="shared" si="30"/>
        <v>0</v>
      </c>
      <c r="Q183">
        <f t="shared" si="31"/>
        <v>0</v>
      </c>
      <c r="R183">
        <f t="shared" si="32"/>
        <v>0</v>
      </c>
      <c r="S183">
        <f t="shared" si="33"/>
        <v>0</v>
      </c>
      <c r="T183" s="8">
        <f>IF(AND(C183=$C$4,E183=$E$4,MONTH(H183)&gt;=7),1,0)</f>
        <v>0</v>
      </c>
      <c r="U183" s="9">
        <f>IF(AND(B183&gt;10000,C183&lt;&gt;$C$128,MONTH(H183)&gt;=7),1,0)</f>
        <v>0</v>
      </c>
      <c r="V183" s="10">
        <f>IF(AND(B183&lt;10000,C183&lt;&gt;$C$128,MONTH(H183)&gt;=7,T183=0),1,0)</f>
        <v>1</v>
      </c>
      <c r="W183" s="8">
        <f>I183*$T183*$B183*0.07</f>
        <v>0</v>
      </c>
      <c r="X183" s="9">
        <f>J183*$U183*$B183*0.05</f>
        <v>0</v>
      </c>
      <c r="Y183" s="10">
        <f>K183*$V183*$B183*0.03</f>
        <v>0</v>
      </c>
      <c r="Z183" s="8">
        <f>J183*$T183*$B183*0.07</f>
        <v>0</v>
      </c>
      <c r="AA183" s="9">
        <f>J183*$U183*$B183*0.05</f>
        <v>0</v>
      </c>
      <c r="AB183" s="10">
        <f>J183*$V183*$B183*0.03</f>
        <v>12.500999999999999</v>
      </c>
      <c r="AC183" s="8">
        <f>K183*$T183*$B183*0.07</f>
        <v>0</v>
      </c>
      <c r="AD183" s="13">
        <f>K183*$U183*$B183*0.05</f>
        <v>0</v>
      </c>
      <c r="AE183" s="10">
        <f>K183*$V183*$B183*0.03</f>
        <v>0</v>
      </c>
      <c r="AF183" s="8">
        <f>L183*$T183*$B183*0.07</f>
        <v>0</v>
      </c>
      <c r="AG183" s="9">
        <f>L183*$U183*$B183*0.05</f>
        <v>0</v>
      </c>
      <c r="AH183" s="10">
        <f>L183*$V183*$B183*0.03</f>
        <v>0</v>
      </c>
      <c r="AI183" s="8">
        <f>M183*$T183*$B183*0.07</f>
        <v>0</v>
      </c>
      <c r="AJ183" s="9">
        <f>M183*$U183*$B183*0.05</f>
        <v>0</v>
      </c>
      <c r="AK183" s="10">
        <f>M183*$V183*$B183*0.03</f>
        <v>0</v>
      </c>
      <c r="AL183" s="8">
        <f>N183*$T183*$B183*0.07</f>
        <v>0</v>
      </c>
      <c r="AM183" s="9">
        <f>N183*$U183*$B183*0.05</f>
        <v>0</v>
      </c>
      <c r="AN183" s="10">
        <f>N183*$V183*$B183*0.03</f>
        <v>0</v>
      </c>
      <c r="AO183" s="8">
        <f>O183*$T183*$B183*0.07</f>
        <v>0</v>
      </c>
      <c r="AP183" s="9">
        <f>O183*$U183*$B183*0.05</f>
        <v>0</v>
      </c>
      <c r="AQ183" s="10">
        <f>O183*$V183*$B183*0.03</f>
        <v>0</v>
      </c>
      <c r="AR183" s="8">
        <f>P183*$T183*$B183*0.07</f>
        <v>0</v>
      </c>
      <c r="AS183" s="9">
        <f>P183*$U183*$B183*0.05</f>
        <v>0</v>
      </c>
      <c r="AT183" s="10">
        <f>P183*$V183*$B183*0.03</f>
        <v>0</v>
      </c>
      <c r="AU183" s="8">
        <f>Q183*$T183*$B183*0.07</f>
        <v>0</v>
      </c>
      <c r="AV183" s="9">
        <f>P183*$U183*$B183*0.05</f>
        <v>0</v>
      </c>
      <c r="AW183" s="10">
        <f>Q183*$V183*$B183*0.03</f>
        <v>0</v>
      </c>
      <c r="AX183" s="8">
        <f>Q183*$T183*$B183*0.07</f>
        <v>0</v>
      </c>
      <c r="AY183" s="9">
        <f>Q183*$U183*$B183*0.05</f>
        <v>0</v>
      </c>
      <c r="AZ183" s="10">
        <f>R183*$V183*$B183*0.03</f>
        <v>0</v>
      </c>
      <c r="BA183" s="8">
        <f>S183*$T183*$B183*0.07</f>
        <v>0</v>
      </c>
      <c r="BB183" s="9">
        <f>S183*$U183*$B183*0.05</f>
        <v>0</v>
      </c>
      <c r="BC183" s="10">
        <f>S183*$V183*$B183*0.03</f>
        <v>0</v>
      </c>
    </row>
    <row r="184" spans="1:55" ht="14.25" x14ac:dyDescent="0.2">
      <c r="A184" s="2">
        <v>99</v>
      </c>
      <c r="B184" s="3">
        <v>4843.7</v>
      </c>
      <c r="C184" s="2" t="s">
        <v>10</v>
      </c>
      <c r="D184" s="2" t="s">
        <v>21</v>
      </c>
      <c r="E184" s="2" t="s">
        <v>15</v>
      </c>
      <c r="G184" s="2" t="s">
        <v>13</v>
      </c>
      <c r="H184" s="4">
        <v>44393</v>
      </c>
      <c r="I184">
        <f t="shared" si="23"/>
        <v>0</v>
      </c>
      <c r="J184">
        <f t="shared" si="24"/>
        <v>1</v>
      </c>
      <c r="K184">
        <f t="shared" si="25"/>
        <v>0</v>
      </c>
      <c r="L184">
        <f t="shared" si="26"/>
        <v>0</v>
      </c>
      <c r="M184">
        <f t="shared" si="27"/>
        <v>0</v>
      </c>
      <c r="N184">
        <f t="shared" si="28"/>
        <v>0</v>
      </c>
      <c r="O184">
        <f t="shared" si="29"/>
        <v>0</v>
      </c>
      <c r="P184">
        <f t="shared" si="30"/>
        <v>0</v>
      </c>
      <c r="Q184">
        <f t="shared" si="31"/>
        <v>0</v>
      </c>
      <c r="R184">
        <f t="shared" si="32"/>
        <v>0</v>
      </c>
      <c r="S184">
        <f t="shared" si="33"/>
        <v>0</v>
      </c>
      <c r="T184" s="8">
        <f>IF(AND(C184=$C$4,E184=$E$4,MONTH(H184)&gt;=7),1,0)</f>
        <v>0</v>
      </c>
      <c r="U184" s="9">
        <f>IF(AND(B184&gt;10000,C184&lt;&gt;$C$128,MONTH(H184)&gt;=7),1,0)</f>
        <v>0</v>
      </c>
      <c r="V184" s="10">
        <f>IF(AND(B184&lt;10000,C184&lt;&gt;$C$128,MONTH(H184)&gt;=7,T184=0),1,0)</f>
        <v>1</v>
      </c>
      <c r="W184" s="8">
        <f>I184*$T184*$B184*0.07</f>
        <v>0</v>
      </c>
      <c r="X184" s="9">
        <f>J184*$U184*$B184*0.05</f>
        <v>0</v>
      </c>
      <c r="Y184" s="10">
        <f>K184*$V184*$B184*0.03</f>
        <v>0</v>
      </c>
      <c r="Z184" s="8">
        <f>J184*$T184*$B184*0.07</f>
        <v>0</v>
      </c>
      <c r="AA184" s="9">
        <f>J184*$U184*$B184*0.05</f>
        <v>0</v>
      </c>
      <c r="AB184" s="10">
        <f>J184*$V184*$B184*0.03</f>
        <v>145.31099999999998</v>
      </c>
      <c r="AC184" s="8">
        <f>K184*$T184*$B184*0.07</f>
        <v>0</v>
      </c>
      <c r="AD184" s="13">
        <f>K184*$U184*$B184*0.05</f>
        <v>0</v>
      </c>
      <c r="AE184" s="10">
        <f>K184*$V184*$B184*0.03</f>
        <v>0</v>
      </c>
      <c r="AF184" s="8">
        <f>L184*$T184*$B184*0.07</f>
        <v>0</v>
      </c>
      <c r="AG184" s="9">
        <f>L184*$U184*$B184*0.05</f>
        <v>0</v>
      </c>
      <c r="AH184" s="10">
        <f>L184*$V184*$B184*0.03</f>
        <v>0</v>
      </c>
      <c r="AI184" s="8">
        <f>M184*$T184*$B184*0.07</f>
        <v>0</v>
      </c>
      <c r="AJ184" s="9">
        <f>M184*$U184*$B184*0.05</f>
        <v>0</v>
      </c>
      <c r="AK184" s="10">
        <f>M184*$V184*$B184*0.03</f>
        <v>0</v>
      </c>
      <c r="AL184" s="8">
        <f>N184*$T184*$B184*0.07</f>
        <v>0</v>
      </c>
      <c r="AM184" s="9">
        <f>N184*$U184*$B184*0.05</f>
        <v>0</v>
      </c>
      <c r="AN184" s="10">
        <f>N184*$V184*$B184*0.03</f>
        <v>0</v>
      </c>
      <c r="AO184" s="8">
        <f>O184*$T184*$B184*0.07</f>
        <v>0</v>
      </c>
      <c r="AP184" s="9">
        <f>O184*$U184*$B184*0.05</f>
        <v>0</v>
      </c>
      <c r="AQ184" s="10">
        <f>O184*$V184*$B184*0.03</f>
        <v>0</v>
      </c>
      <c r="AR184" s="8">
        <f>P184*$T184*$B184*0.07</f>
        <v>0</v>
      </c>
      <c r="AS184" s="9">
        <f>P184*$U184*$B184*0.05</f>
        <v>0</v>
      </c>
      <c r="AT184" s="10">
        <f>P184*$V184*$B184*0.03</f>
        <v>0</v>
      </c>
      <c r="AU184" s="8">
        <f>Q184*$T184*$B184*0.07</f>
        <v>0</v>
      </c>
      <c r="AV184" s="9">
        <f>P184*$U184*$B184*0.05</f>
        <v>0</v>
      </c>
      <c r="AW184" s="10">
        <f>Q184*$V184*$B184*0.03</f>
        <v>0</v>
      </c>
      <c r="AX184" s="8">
        <f>Q184*$T184*$B184*0.07</f>
        <v>0</v>
      </c>
      <c r="AY184" s="9">
        <f>Q184*$U184*$B184*0.05</f>
        <v>0</v>
      </c>
      <c r="AZ184" s="10">
        <f>R184*$V184*$B184*0.03</f>
        <v>0</v>
      </c>
      <c r="BA184" s="8">
        <f>S184*$T184*$B184*0.07</f>
        <v>0</v>
      </c>
      <c r="BB184" s="9">
        <f>S184*$U184*$B184*0.05</f>
        <v>0</v>
      </c>
      <c r="BC184" s="10">
        <f>S184*$V184*$B184*0.03</f>
        <v>0</v>
      </c>
    </row>
    <row r="185" spans="1:55" ht="14.25" x14ac:dyDescent="0.2">
      <c r="A185" s="2">
        <v>100</v>
      </c>
      <c r="B185" s="3">
        <v>2223.6999999999998</v>
      </c>
      <c r="C185" s="2" t="s">
        <v>10</v>
      </c>
      <c r="D185" s="2" t="s">
        <v>21</v>
      </c>
      <c r="E185" s="2" t="s">
        <v>15</v>
      </c>
      <c r="G185" s="2" t="s">
        <v>13</v>
      </c>
      <c r="H185" s="4">
        <v>44393</v>
      </c>
      <c r="I185">
        <f t="shared" si="23"/>
        <v>0</v>
      </c>
      <c r="J185">
        <f t="shared" si="24"/>
        <v>1</v>
      </c>
      <c r="K185">
        <f t="shared" si="25"/>
        <v>0</v>
      </c>
      <c r="L185">
        <f t="shared" si="26"/>
        <v>0</v>
      </c>
      <c r="M185">
        <f t="shared" si="27"/>
        <v>0</v>
      </c>
      <c r="N185">
        <f t="shared" si="28"/>
        <v>0</v>
      </c>
      <c r="O185">
        <f t="shared" si="29"/>
        <v>0</v>
      </c>
      <c r="P185">
        <f t="shared" si="30"/>
        <v>0</v>
      </c>
      <c r="Q185">
        <f t="shared" si="31"/>
        <v>0</v>
      </c>
      <c r="R185">
        <f t="shared" si="32"/>
        <v>0</v>
      </c>
      <c r="S185">
        <f t="shared" si="33"/>
        <v>0</v>
      </c>
      <c r="T185" s="8">
        <f>IF(AND(C185=$C$4,E185=$E$4,MONTH(H185)&gt;=7),1,0)</f>
        <v>0</v>
      </c>
      <c r="U185" s="9">
        <f>IF(AND(B185&gt;10000,C185&lt;&gt;$C$128,MONTH(H185)&gt;=7),1,0)</f>
        <v>0</v>
      </c>
      <c r="V185" s="10">
        <f>IF(AND(B185&lt;10000,C185&lt;&gt;$C$128,MONTH(H185)&gt;=7,T185=0),1,0)</f>
        <v>1</v>
      </c>
      <c r="W185" s="8">
        <f>I185*$T185*$B185*0.07</f>
        <v>0</v>
      </c>
      <c r="X185" s="9">
        <f>J185*$U185*$B185*0.05</f>
        <v>0</v>
      </c>
      <c r="Y185" s="10">
        <f>K185*$V185*$B185*0.03</f>
        <v>0</v>
      </c>
      <c r="Z185" s="8">
        <f>J185*$T185*$B185*0.07</f>
        <v>0</v>
      </c>
      <c r="AA185" s="9">
        <f>J185*$U185*$B185*0.05</f>
        <v>0</v>
      </c>
      <c r="AB185" s="10">
        <f>J185*$V185*$B185*0.03</f>
        <v>66.710999999999999</v>
      </c>
      <c r="AC185" s="8">
        <f>K185*$T185*$B185*0.07</f>
        <v>0</v>
      </c>
      <c r="AD185" s="13">
        <f>K185*$U185*$B185*0.05</f>
        <v>0</v>
      </c>
      <c r="AE185" s="10">
        <f>K185*$V185*$B185*0.03</f>
        <v>0</v>
      </c>
      <c r="AF185" s="8">
        <f>L185*$T185*$B185*0.07</f>
        <v>0</v>
      </c>
      <c r="AG185" s="9">
        <f>L185*$U185*$B185*0.05</f>
        <v>0</v>
      </c>
      <c r="AH185" s="10">
        <f>L185*$V185*$B185*0.03</f>
        <v>0</v>
      </c>
      <c r="AI185" s="8">
        <f>M185*$T185*$B185*0.07</f>
        <v>0</v>
      </c>
      <c r="AJ185" s="9">
        <f>M185*$U185*$B185*0.05</f>
        <v>0</v>
      </c>
      <c r="AK185" s="10">
        <f>M185*$V185*$B185*0.03</f>
        <v>0</v>
      </c>
      <c r="AL185" s="8">
        <f>N185*$T185*$B185*0.07</f>
        <v>0</v>
      </c>
      <c r="AM185" s="9">
        <f>N185*$U185*$B185*0.05</f>
        <v>0</v>
      </c>
      <c r="AN185" s="10">
        <f>N185*$V185*$B185*0.03</f>
        <v>0</v>
      </c>
      <c r="AO185" s="8">
        <f>O185*$T185*$B185*0.07</f>
        <v>0</v>
      </c>
      <c r="AP185" s="9">
        <f>O185*$U185*$B185*0.05</f>
        <v>0</v>
      </c>
      <c r="AQ185" s="10">
        <f>O185*$V185*$B185*0.03</f>
        <v>0</v>
      </c>
      <c r="AR185" s="8">
        <f>P185*$T185*$B185*0.07</f>
        <v>0</v>
      </c>
      <c r="AS185" s="9">
        <f>P185*$U185*$B185*0.05</f>
        <v>0</v>
      </c>
      <c r="AT185" s="10">
        <f>P185*$V185*$B185*0.03</f>
        <v>0</v>
      </c>
      <c r="AU185" s="8">
        <f>Q185*$T185*$B185*0.07</f>
        <v>0</v>
      </c>
      <c r="AV185" s="9">
        <f>P185*$U185*$B185*0.05</f>
        <v>0</v>
      </c>
      <c r="AW185" s="10">
        <f>Q185*$V185*$B185*0.03</f>
        <v>0</v>
      </c>
      <c r="AX185" s="8">
        <f>Q185*$T185*$B185*0.07</f>
        <v>0</v>
      </c>
      <c r="AY185" s="9">
        <f>Q185*$U185*$B185*0.05</f>
        <v>0</v>
      </c>
      <c r="AZ185" s="10">
        <f>R185*$V185*$B185*0.03</f>
        <v>0</v>
      </c>
      <c r="BA185" s="8">
        <f>S185*$T185*$B185*0.07</f>
        <v>0</v>
      </c>
      <c r="BB185" s="9">
        <f>S185*$U185*$B185*0.05</f>
        <v>0</v>
      </c>
      <c r="BC185" s="10">
        <f>S185*$V185*$B185*0.03</f>
        <v>0</v>
      </c>
    </row>
    <row r="186" spans="1:55" ht="14.25" x14ac:dyDescent="0.2">
      <c r="A186" s="2">
        <v>101</v>
      </c>
      <c r="B186" s="3">
        <v>3553.7</v>
      </c>
      <c r="C186" s="2" t="s">
        <v>10</v>
      </c>
      <c r="D186" s="2" t="s">
        <v>14</v>
      </c>
      <c r="E186" s="2" t="s">
        <v>15</v>
      </c>
      <c r="G186" s="2" t="s">
        <v>13</v>
      </c>
      <c r="H186" s="4">
        <v>44391</v>
      </c>
      <c r="I186">
        <f t="shared" si="23"/>
        <v>0</v>
      </c>
      <c r="J186">
        <f t="shared" si="24"/>
        <v>0</v>
      </c>
      <c r="K186">
        <f t="shared" si="25"/>
        <v>1</v>
      </c>
      <c r="L186">
        <f t="shared" si="26"/>
        <v>0</v>
      </c>
      <c r="M186">
        <f t="shared" si="27"/>
        <v>0</v>
      </c>
      <c r="N186">
        <f t="shared" si="28"/>
        <v>0</v>
      </c>
      <c r="O186">
        <f t="shared" si="29"/>
        <v>0</v>
      </c>
      <c r="P186">
        <f t="shared" si="30"/>
        <v>0</v>
      </c>
      <c r="Q186">
        <f t="shared" si="31"/>
        <v>0</v>
      </c>
      <c r="R186">
        <f t="shared" si="32"/>
        <v>0</v>
      </c>
      <c r="S186">
        <f t="shared" si="33"/>
        <v>0</v>
      </c>
      <c r="T186" s="8">
        <f>IF(AND(C186=$C$4,E186=$E$4,MONTH(H186)&gt;=7),1,0)</f>
        <v>0</v>
      </c>
      <c r="U186" s="9">
        <f>IF(AND(B186&gt;10000,C186&lt;&gt;$C$128,MONTH(H186)&gt;=7),1,0)</f>
        <v>0</v>
      </c>
      <c r="V186" s="10">
        <f>IF(AND(B186&lt;10000,C186&lt;&gt;$C$128,MONTH(H186)&gt;=7,T186=0),1,0)</f>
        <v>1</v>
      </c>
      <c r="W186" s="8">
        <f>I186*$T186*$B186*0.07</f>
        <v>0</v>
      </c>
      <c r="X186" s="9">
        <f>J186*$U186*$B186*0.05</f>
        <v>0</v>
      </c>
      <c r="Y186" s="10">
        <f>K186*$V186*$B186*0.03</f>
        <v>106.61099999999999</v>
      </c>
      <c r="Z186" s="8">
        <f>J186*$T186*$B186*0.07</f>
        <v>0</v>
      </c>
      <c r="AA186" s="9">
        <f>J186*$U186*$B186*0.05</f>
        <v>0</v>
      </c>
      <c r="AB186" s="10">
        <f>J186*$V186*$B186*0.03</f>
        <v>0</v>
      </c>
      <c r="AC186" s="8">
        <f>K186*$T186*$B186*0.07</f>
        <v>0</v>
      </c>
      <c r="AD186" s="13">
        <f>K186*$U186*$B186*0.05</f>
        <v>0</v>
      </c>
      <c r="AE186" s="10">
        <f>K186*$V186*$B186*0.03</f>
        <v>106.61099999999999</v>
      </c>
      <c r="AF186" s="8">
        <f>L186*$T186*$B186*0.07</f>
        <v>0</v>
      </c>
      <c r="AG186" s="9">
        <f>L186*$U186*$B186*0.05</f>
        <v>0</v>
      </c>
      <c r="AH186" s="10">
        <f>L186*$V186*$B186*0.03</f>
        <v>0</v>
      </c>
      <c r="AI186" s="8">
        <f>M186*$T186*$B186*0.07</f>
        <v>0</v>
      </c>
      <c r="AJ186" s="9">
        <f>M186*$U186*$B186*0.05</f>
        <v>0</v>
      </c>
      <c r="AK186" s="10">
        <f>M186*$V186*$B186*0.03</f>
        <v>0</v>
      </c>
      <c r="AL186" s="8">
        <f>N186*$T186*$B186*0.07</f>
        <v>0</v>
      </c>
      <c r="AM186" s="9">
        <f>N186*$U186*$B186*0.05</f>
        <v>0</v>
      </c>
      <c r="AN186" s="10">
        <f>N186*$V186*$B186*0.03</f>
        <v>0</v>
      </c>
      <c r="AO186" s="8">
        <f>O186*$T186*$B186*0.07</f>
        <v>0</v>
      </c>
      <c r="AP186" s="9">
        <f>O186*$U186*$B186*0.05</f>
        <v>0</v>
      </c>
      <c r="AQ186" s="10">
        <f>O186*$V186*$B186*0.03</f>
        <v>0</v>
      </c>
      <c r="AR186" s="8">
        <f>P186*$T186*$B186*0.07</f>
        <v>0</v>
      </c>
      <c r="AS186" s="9">
        <f>P186*$U186*$B186*0.05</f>
        <v>0</v>
      </c>
      <c r="AT186" s="10">
        <f>P186*$V186*$B186*0.03</f>
        <v>0</v>
      </c>
      <c r="AU186" s="8">
        <f>Q186*$T186*$B186*0.07</f>
        <v>0</v>
      </c>
      <c r="AV186" s="9">
        <f>P186*$U186*$B186*0.05</f>
        <v>0</v>
      </c>
      <c r="AW186" s="10">
        <f>Q186*$V186*$B186*0.03</f>
        <v>0</v>
      </c>
      <c r="AX186" s="8">
        <f>Q186*$T186*$B186*0.07</f>
        <v>0</v>
      </c>
      <c r="AY186" s="9">
        <f>Q186*$U186*$B186*0.05</f>
        <v>0</v>
      </c>
      <c r="AZ186" s="10">
        <f>R186*$V186*$B186*0.03</f>
        <v>0</v>
      </c>
      <c r="BA186" s="8">
        <f>S186*$T186*$B186*0.07</f>
        <v>0</v>
      </c>
      <c r="BB186" s="9">
        <f>S186*$U186*$B186*0.05</f>
        <v>0</v>
      </c>
      <c r="BC186" s="10">
        <f>S186*$V186*$B186*0.03</f>
        <v>0</v>
      </c>
    </row>
    <row r="187" spans="1:55" ht="14.25" x14ac:dyDescent="0.2">
      <c r="A187" s="2">
        <v>109</v>
      </c>
      <c r="B187" s="3">
        <v>8853.7000000000007</v>
      </c>
      <c r="C187" s="2" t="s">
        <v>10</v>
      </c>
      <c r="D187" s="2" t="s">
        <v>11</v>
      </c>
      <c r="E187" s="2" t="s">
        <v>15</v>
      </c>
      <c r="G187" s="2" t="s">
        <v>13</v>
      </c>
      <c r="H187" s="4">
        <v>44390</v>
      </c>
      <c r="I187">
        <f t="shared" si="23"/>
        <v>0</v>
      </c>
      <c r="J187">
        <f t="shared" si="24"/>
        <v>0</v>
      </c>
      <c r="K187">
        <f t="shared" si="25"/>
        <v>0</v>
      </c>
      <c r="L187">
        <f t="shared" si="26"/>
        <v>0</v>
      </c>
      <c r="M187">
        <f t="shared" si="27"/>
        <v>0</v>
      </c>
      <c r="N187">
        <f t="shared" si="28"/>
        <v>1</v>
      </c>
      <c r="O187">
        <f t="shared" si="29"/>
        <v>0</v>
      </c>
      <c r="P187">
        <f t="shared" si="30"/>
        <v>0</v>
      </c>
      <c r="Q187">
        <f t="shared" si="31"/>
        <v>0</v>
      </c>
      <c r="R187">
        <f t="shared" si="32"/>
        <v>0</v>
      </c>
      <c r="S187">
        <f t="shared" si="33"/>
        <v>0</v>
      </c>
      <c r="T187" s="8">
        <f>IF(AND(C187=$C$4,E187=$E$4,MONTH(H187)&gt;=7),1,0)</f>
        <v>0</v>
      </c>
      <c r="U187" s="9">
        <f>IF(AND(B187&gt;10000,C187&lt;&gt;$C$128,MONTH(H187)&gt;=7),1,0)</f>
        <v>0</v>
      </c>
      <c r="V187" s="10">
        <f>IF(AND(B187&lt;10000,C187&lt;&gt;$C$128,MONTH(H187)&gt;=7,T187=0),1,0)</f>
        <v>1</v>
      </c>
      <c r="W187" s="8">
        <f>I187*$T187*$B187*0.07</f>
        <v>0</v>
      </c>
      <c r="X187" s="9">
        <f>J187*$U187*$B187*0.05</f>
        <v>0</v>
      </c>
      <c r="Y187" s="10">
        <f>K187*$V187*$B187*0.03</f>
        <v>0</v>
      </c>
      <c r="Z187" s="8">
        <f>J187*$T187*$B187*0.07</f>
        <v>0</v>
      </c>
      <c r="AA187" s="9">
        <f>J187*$U187*$B187*0.05</f>
        <v>0</v>
      </c>
      <c r="AB187" s="10">
        <f>J187*$V187*$B187*0.03</f>
        <v>0</v>
      </c>
      <c r="AC187" s="8">
        <f>K187*$T187*$B187*0.07</f>
        <v>0</v>
      </c>
      <c r="AD187" s="13">
        <f>K187*$U187*$B187*0.05</f>
        <v>0</v>
      </c>
      <c r="AE187" s="10">
        <f>K187*$V187*$B187*0.03</f>
        <v>0</v>
      </c>
      <c r="AF187" s="8">
        <f>L187*$T187*$B187*0.07</f>
        <v>0</v>
      </c>
      <c r="AG187" s="9">
        <f>L187*$U187*$B187*0.05</f>
        <v>0</v>
      </c>
      <c r="AH187" s="10">
        <f>L187*$V187*$B187*0.03</f>
        <v>0</v>
      </c>
      <c r="AI187" s="8">
        <f>M187*$T187*$B187*0.07</f>
        <v>0</v>
      </c>
      <c r="AJ187" s="9">
        <f>M187*$U187*$B187*0.05</f>
        <v>0</v>
      </c>
      <c r="AK187" s="10">
        <f>M187*$V187*$B187*0.03</f>
        <v>0</v>
      </c>
      <c r="AL187" s="8">
        <f>N187*$T187*$B187*0.07</f>
        <v>0</v>
      </c>
      <c r="AM187" s="9">
        <f>N187*$U187*$B187*0.05</f>
        <v>0</v>
      </c>
      <c r="AN187" s="10">
        <f>N187*$V187*$B187*0.03</f>
        <v>265.61099999999999</v>
      </c>
      <c r="AO187" s="8">
        <f>O187*$T187*$B187*0.07</f>
        <v>0</v>
      </c>
      <c r="AP187" s="9">
        <f>O187*$U187*$B187*0.05</f>
        <v>0</v>
      </c>
      <c r="AQ187" s="10">
        <f>O187*$V187*$B187*0.03</f>
        <v>0</v>
      </c>
      <c r="AR187" s="8">
        <f>P187*$T187*$B187*0.07</f>
        <v>0</v>
      </c>
      <c r="AS187" s="9">
        <f>P187*$U187*$B187*0.05</f>
        <v>0</v>
      </c>
      <c r="AT187" s="10">
        <f>P187*$V187*$B187*0.03</f>
        <v>0</v>
      </c>
      <c r="AU187" s="8">
        <f>Q187*$T187*$B187*0.07</f>
        <v>0</v>
      </c>
      <c r="AV187" s="9">
        <f>P187*$U187*$B187*0.05</f>
        <v>0</v>
      </c>
      <c r="AW187" s="10">
        <f>Q187*$V187*$B187*0.03</f>
        <v>0</v>
      </c>
      <c r="AX187" s="8">
        <f>Q187*$T187*$B187*0.07</f>
        <v>0</v>
      </c>
      <c r="AY187" s="9">
        <f>Q187*$U187*$B187*0.05</f>
        <v>0</v>
      </c>
      <c r="AZ187" s="10">
        <f>R187*$V187*$B187*0.03</f>
        <v>0</v>
      </c>
      <c r="BA187" s="8">
        <f>S187*$T187*$B187*0.07</f>
        <v>0</v>
      </c>
      <c r="BB187" s="9">
        <f>S187*$U187*$B187*0.05</f>
        <v>0</v>
      </c>
      <c r="BC187" s="10">
        <f>S187*$V187*$B187*0.03</f>
        <v>0</v>
      </c>
    </row>
    <row r="188" spans="1:55" ht="14.25" x14ac:dyDescent="0.2">
      <c r="A188" s="2">
        <v>111</v>
      </c>
      <c r="B188" s="3">
        <v>10253.700000000001</v>
      </c>
      <c r="C188" s="2" t="s">
        <v>10</v>
      </c>
      <c r="D188" s="2" t="s">
        <v>20</v>
      </c>
      <c r="E188" s="2" t="s">
        <v>15</v>
      </c>
      <c r="G188" s="2" t="s">
        <v>13</v>
      </c>
      <c r="H188" s="4">
        <v>44426</v>
      </c>
      <c r="I188">
        <f t="shared" si="23"/>
        <v>0</v>
      </c>
      <c r="J188">
        <f t="shared" si="24"/>
        <v>0</v>
      </c>
      <c r="K188">
        <f t="shared" si="25"/>
        <v>0</v>
      </c>
      <c r="L188">
        <f t="shared" si="26"/>
        <v>0</v>
      </c>
      <c r="M188">
        <f t="shared" si="27"/>
        <v>0</v>
      </c>
      <c r="N188">
        <f t="shared" si="28"/>
        <v>0</v>
      </c>
      <c r="O188">
        <f t="shared" si="29"/>
        <v>0</v>
      </c>
      <c r="P188">
        <f t="shared" si="30"/>
        <v>0</v>
      </c>
      <c r="Q188">
        <f t="shared" si="31"/>
        <v>1</v>
      </c>
      <c r="R188">
        <f t="shared" si="32"/>
        <v>0</v>
      </c>
      <c r="S188">
        <f t="shared" si="33"/>
        <v>0</v>
      </c>
      <c r="T188" s="8">
        <f>IF(AND(C188=$C$4,E188=$E$4,MONTH(H188)&gt;=7),1,0)</f>
        <v>0</v>
      </c>
      <c r="U188" s="9">
        <f>IF(AND(B188&gt;10000,C188&lt;&gt;$C$128,MONTH(H188)&gt;=7),1,0)</f>
        <v>1</v>
      </c>
      <c r="V188" s="10">
        <f>IF(AND(B188&lt;10000,C188&lt;&gt;$C$128,MONTH(H188)&gt;=7,T188=0),1,0)</f>
        <v>0</v>
      </c>
      <c r="W188" s="8">
        <f>I188*$T188*$B188*0.07</f>
        <v>0</v>
      </c>
      <c r="X188" s="9">
        <f>J188*$U188*$B188*0.05</f>
        <v>0</v>
      </c>
      <c r="Y188" s="10">
        <f>K188*$V188*$B188*0.03</f>
        <v>0</v>
      </c>
      <c r="Z188" s="8">
        <f>J188*$T188*$B188*0.07</f>
        <v>0</v>
      </c>
      <c r="AA188" s="9">
        <f>J188*$U188*$B188*0.05</f>
        <v>0</v>
      </c>
      <c r="AB188" s="10">
        <f>J188*$V188*$B188*0.03</f>
        <v>0</v>
      </c>
      <c r="AC188" s="8">
        <f>K188*$T188*$B188*0.07</f>
        <v>0</v>
      </c>
      <c r="AD188" s="13">
        <f>K188*$U188*$B188*0.05</f>
        <v>0</v>
      </c>
      <c r="AE188" s="10">
        <f>K188*$V188*$B188*0.03</f>
        <v>0</v>
      </c>
      <c r="AF188" s="8">
        <f>L188*$T188*$B188*0.07</f>
        <v>0</v>
      </c>
      <c r="AG188" s="9">
        <f>L188*$U188*$B188*0.05</f>
        <v>0</v>
      </c>
      <c r="AH188" s="10">
        <f>L188*$V188*$B188*0.03</f>
        <v>0</v>
      </c>
      <c r="AI188" s="8">
        <f>M188*$T188*$B188*0.07</f>
        <v>0</v>
      </c>
      <c r="AJ188" s="9">
        <f>M188*$U188*$B188*0.05</f>
        <v>0</v>
      </c>
      <c r="AK188" s="10">
        <f>M188*$V188*$B188*0.03</f>
        <v>0</v>
      </c>
      <c r="AL188" s="8">
        <f>N188*$T188*$B188*0.07</f>
        <v>0</v>
      </c>
      <c r="AM188" s="9">
        <f>N188*$U188*$B188*0.05</f>
        <v>0</v>
      </c>
      <c r="AN188" s="10">
        <f>N188*$V188*$B188*0.03</f>
        <v>0</v>
      </c>
      <c r="AO188" s="8">
        <f>O188*$T188*$B188*0.07</f>
        <v>0</v>
      </c>
      <c r="AP188" s="9">
        <f>O188*$U188*$B188*0.05</f>
        <v>0</v>
      </c>
      <c r="AQ188" s="10">
        <f>O188*$V188*$B188*0.03</f>
        <v>0</v>
      </c>
      <c r="AR188" s="8">
        <f>P188*$T188*$B188*0.07</f>
        <v>0</v>
      </c>
      <c r="AS188" s="9">
        <f>P188*$U188*$B188*0.05</f>
        <v>0</v>
      </c>
      <c r="AT188" s="10">
        <f>P188*$V188*$B188*0.03</f>
        <v>0</v>
      </c>
      <c r="AU188" s="8">
        <f>Q188*$T188*$B188*0.07</f>
        <v>0</v>
      </c>
      <c r="AV188" s="9">
        <f>P188*$U188*$B188*0.05</f>
        <v>0</v>
      </c>
      <c r="AW188" s="10">
        <f>Q188*$V188*$B188*0.03</f>
        <v>0</v>
      </c>
      <c r="AX188" s="8">
        <f>Q188*$T188*$B188*0.07</f>
        <v>0</v>
      </c>
      <c r="AY188" s="9">
        <f>Q188*$U188*$B188*0.05</f>
        <v>512.68500000000006</v>
      </c>
      <c r="AZ188" s="10">
        <f>R188*$V188*$B188*0.03</f>
        <v>0</v>
      </c>
      <c r="BA188" s="8">
        <f>S188*$T188*$B188*0.07</f>
        <v>0</v>
      </c>
      <c r="BB188" s="9">
        <f>S188*$U188*$B188*0.05</f>
        <v>0</v>
      </c>
      <c r="BC188" s="10">
        <f>S188*$V188*$B188*0.03</f>
        <v>0</v>
      </c>
    </row>
    <row r="189" spans="1:55" ht="14.25" x14ac:dyDescent="0.2">
      <c r="A189" s="2">
        <v>112</v>
      </c>
      <c r="B189" s="3">
        <v>31677.3</v>
      </c>
      <c r="C189" s="2" t="s">
        <v>10</v>
      </c>
      <c r="D189" s="2" t="s">
        <v>14</v>
      </c>
      <c r="E189" s="2" t="s">
        <v>15</v>
      </c>
      <c r="G189" s="2" t="s">
        <v>13</v>
      </c>
      <c r="H189" s="4">
        <v>44414</v>
      </c>
      <c r="I189">
        <f t="shared" si="23"/>
        <v>0</v>
      </c>
      <c r="J189">
        <f t="shared" si="24"/>
        <v>0</v>
      </c>
      <c r="K189">
        <f t="shared" si="25"/>
        <v>1</v>
      </c>
      <c r="L189">
        <f t="shared" si="26"/>
        <v>0</v>
      </c>
      <c r="M189">
        <f t="shared" si="27"/>
        <v>0</v>
      </c>
      <c r="N189">
        <f t="shared" si="28"/>
        <v>0</v>
      </c>
      <c r="O189">
        <f t="shared" si="29"/>
        <v>0</v>
      </c>
      <c r="P189">
        <f t="shared" si="30"/>
        <v>0</v>
      </c>
      <c r="Q189">
        <f t="shared" si="31"/>
        <v>0</v>
      </c>
      <c r="R189">
        <f t="shared" si="32"/>
        <v>0</v>
      </c>
      <c r="S189">
        <f t="shared" si="33"/>
        <v>0</v>
      </c>
      <c r="T189" s="8">
        <f>IF(AND(C189=$C$4,E189=$E$4,MONTH(H189)&gt;=7),1,0)</f>
        <v>0</v>
      </c>
      <c r="U189" s="9">
        <f>IF(AND(B189&gt;10000,C189&lt;&gt;$C$128,MONTH(H189)&gt;=7),1,0)</f>
        <v>1</v>
      </c>
      <c r="V189" s="10">
        <f>IF(AND(B189&lt;10000,C189&lt;&gt;$C$128,MONTH(H189)&gt;=7,T189=0),1,0)</f>
        <v>0</v>
      </c>
      <c r="W189" s="8">
        <f>I189*$T189*$B189*0.07</f>
        <v>0</v>
      </c>
      <c r="X189" s="9">
        <f>J189*$U189*$B189*0.05</f>
        <v>0</v>
      </c>
      <c r="Y189" s="10">
        <f>K189*$V189*$B189*0.03</f>
        <v>0</v>
      </c>
      <c r="Z189" s="8">
        <f>J189*$T189*$B189*0.07</f>
        <v>0</v>
      </c>
      <c r="AA189" s="9">
        <f>J189*$U189*$B189*0.05</f>
        <v>0</v>
      </c>
      <c r="AB189" s="10">
        <f>J189*$V189*$B189*0.03</f>
        <v>0</v>
      </c>
      <c r="AC189" s="8">
        <f>K189*$T189*$B189*0.07</f>
        <v>0</v>
      </c>
      <c r="AD189" s="13">
        <f>K189*$U189*$B189*0.05</f>
        <v>1583.865</v>
      </c>
      <c r="AE189" s="10">
        <f>K189*$V189*$B189*0.03</f>
        <v>0</v>
      </c>
      <c r="AF189" s="8">
        <f>L189*$T189*$B189*0.07</f>
        <v>0</v>
      </c>
      <c r="AG189" s="9">
        <f>L189*$U189*$B189*0.05</f>
        <v>0</v>
      </c>
      <c r="AH189" s="10">
        <f>L189*$V189*$B189*0.03</f>
        <v>0</v>
      </c>
      <c r="AI189" s="8">
        <f>M189*$T189*$B189*0.07</f>
        <v>0</v>
      </c>
      <c r="AJ189" s="9">
        <f>M189*$U189*$B189*0.05</f>
        <v>0</v>
      </c>
      <c r="AK189" s="10">
        <f>M189*$V189*$B189*0.03</f>
        <v>0</v>
      </c>
      <c r="AL189" s="8">
        <f>N189*$T189*$B189*0.07</f>
        <v>0</v>
      </c>
      <c r="AM189" s="9">
        <f>N189*$U189*$B189*0.05</f>
        <v>0</v>
      </c>
      <c r="AN189" s="10">
        <f>N189*$V189*$B189*0.03</f>
        <v>0</v>
      </c>
      <c r="AO189" s="8">
        <f>O189*$T189*$B189*0.07</f>
        <v>0</v>
      </c>
      <c r="AP189" s="9">
        <f>O189*$U189*$B189*0.05</f>
        <v>0</v>
      </c>
      <c r="AQ189" s="10">
        <f>O189*$V189*$B189*0.03</f>
        <v>0</v>
      </c>
      <c r="AR189" s="8">
        <f>P189*$T189*$B189*0.07</f>
        <v>0</v>
      </c>
      <c r="AS189" s="9">
        <f>P189*$U189*$B189*0.05</f>
        <v>0</v>
      </c>
      <c r="AT189" s="10">
        <f>P189*$V189*$B189*0.03</f>
        <v>0</v>
      </c>
      <c r="AU189" s="8">
        <f>Q189*$T189*$B189*0.07</f>
        <v>0</v>
      </c>
      <c r="AV189" s="9">
        <f>P189*$U189*$B189*0.05</f>
        <v>0</v>
      </c>
      <c r="AW189" s="10">
        <f>Q189*$V189*$B189*0.03</f>
        <v>0</v>
      </c>
      <c r="AX189" s="8">
        <f>Q189*$T189*$B189*0.07</f>
        <v>0</v>
      </c>
      <c r="AY189" s="9">
        <f>Q189*$U189*$B189*0.05</f>
        <v>0</v>
      </c>
      <c r="AZ189" s="10">
        <f>R189*$V189*$B189*0.03</f>
        <v>0</v>
      </c>
      <c r="BA189" s="8">
        <f>S189*$T189*$B189*0.07</f>
        <v>0</v>
      </c>
      <c r="BB189" s="9">
        <f>S189*$U189*$B189*0.05</f>
        <v>0</v>
      </c>
      <c r="BC189" s="10">
        <f>S189*$V189*$B189*0.03</f>
        <v>0</v>
      </c>
    </row>
    <row r="190" spans="1:55" ht="14.25" x14ac:dyDescent="0.2">
      <c r="A190" s="2">
        <v>114</v>
      </c>
      <c r="B190" s="3">
        <v>1578.7</v>
      </c>
      <c r="C190" s="2" t="s">
        <v>10</v>
      </c>
      <c r="D190" s="2" t="s">
        <v>17</v>
      </c>
      <c r="E190" s="2" t="s">
        <v>15</v>
      </c>
      <c r="G190" s="2" t="s">
        <v>13</v>
      </c>
      <c r="H190" s="4">
        <v>44391</v>
      </c>
      <c r="I190">
        <f t="shared" si="23"/>
        <v>1</v>
      </c>
      <c r="J190">
        <f t="shared" si="24"/>
        <v>0</v>
      </c>
      <c r="K190">
        <f t="shared" si="25"/>
        <v>0</v>
      </c>
      <c r="L190">
        <f t="shared" si="26"/>
        <v>0</v>
      </c>
      <c r="M190">
        <f t="shared" si="27"/>
        <v>0</v>
      </c>
      <c r="N190">
        <f t="shared" si="28"/>
        <v>0</v>
      </c>
      <c r="O190">
        <f t="shared" si="29"/>
        <v>0</v>
      </c>
      <c r="P190">
        <f t="shared" si="30"/>
        <v>0</v>
      </c>
      <c r="Q190">
        <f t="shared" si="31"/>
        <v>0</v>
      </c>
      <c r="R190">
        <f t="shared" si="32"/>
        <v>0</v>
      </c>
      <c r="S190">
        <f t="shared" si="33"/>
        <v>0</v>
      </c>
      <c r="T190" s="8">
        <f>IF(AND(C190=$C$4,E190=$E$4,MONTH(H190)&gt;=7),1,0)</f>
        <v>0</v>
      </c>
      <c r="U190" s="9">
        <f>IF(AND(B190&gt;10000,C190&lt;&gt;$C$128,MONTH(H190)&gt;=7),1,0)</f>
        <v>0</v>
      </c>
      <c r="V190" s="10">
        <f>IF(AND(B190&lt;10000,C190&lt;&gt;$C$128,MONTH(H190)&gt;=7,T190=0),1,0)</f>
        <v>1</v>
      </c>
      <c r="W190" s="8">
        <f>I190*$T190*$B190*0.07</f>
        <v>0</v>
      </c>
      <c r="X190" s="9">
        <f>J190*$U190*$B190*0.05</f>
        <v>0</v>
      </c>
      <c r="Y190" s="10">
        <f>K190*$V190*$B190*0.03</f>
        <v>0</v>
      </c>
      <c r="Z190" s="8">
        <f>J190*$T190*$B190*0.07</f>
        <v>0</v>
      </c>
      <c r="AA190" s="9">
        <f>J190*$U190*$B190*0.05</f>
        <v>0</v>
      </c>
      <c r="AB190" s="10">
        <f>J190*$V190*$B190*0.03</f>
        <v>0</v>
      </c>
      <c r="AC190" s="8">
        <f>K190*$T190*$B190*0.07</f>
        <v>0</v>
      </c>
      <c r="AD190" s="13">
        <f>K190*$U190*$B190*0.05</f>
        <v>0</v>
      </c>
      <c r="AE190" s="10">
        <f>K190*$V190*$B190*0.03</f>
        <v>0</v>
      </c>
      <c r="AF190" s="8">
        <f>L190*$T190*$B190*0.07</f>
        <v>0</v>
      </c>
      <c r="AG190" s="9">
        <f>L190*$U190*$B190*0.05</f>
        <v>0</v>
      </c>
      <c r="AH190" s="10">
        <f>L190*$V190*$B190*0.03</f>
        <v>0</v>
      </c>
      <c r="AI190" s="8">
        <f>M190*$T190*$B190*0.07</f>
        <v>0</v>
      </c>
      <c r="AJ190" s="9">
        <f>M190*$U190*$B190*0.05</f>
        <v>0</v>
      </c>
      <c r="AK190" s="10">
        <f>M190*$V190*$B190*0.03</f>
        <v>0</v>
      </c>
      <c r="AL190" s="8">
        <f>N190*$T190*$B190*0.07</f>
        <v>0</v>
      </c>
      <c r="AM190" s="9">
        <f>N190*$U190*$B190*0.05</f>
        <v>0</v>
      </c>
      <c r="AN190" s="10">
        <f>N190*$V190*$B190*0.03</f>
        <v>0</v>
      </c>
      <c r="AO190" s="8">
        <f>O190*$T190*$B190*0.07</f>
        <v>0</v>
      </c>
      <c r="AP190" s="9">
        <f>O190*$U190*$B190*0.05</f>
        <v>0</v>
      </c>
      <c r="AQ190" s="10">
        <f>O190*$V190*$B190*0.03</f>
        <v>0</v>
      </c>
      <c r="AR190" s="8">
        <f>P190*$T190*$B190*0.07</f>
        <v>0</v>
      </c>
      <c r="AS190" s="9">
        <f>P190*$U190*$B190*0.05</f>
        <v>0</v>
      </c>
      <c r="AT190" s="10">
        <f>P190*$V190*$B190*0.03</f>
        <v>0</v>
      </c>
      <c r="AU190" s="8">
        <f>Q190*$T190*$B190*0.07</f>
        <v>0</v>
      </c>
      <c r="AV190" s="9">
        <f>P190*$U190*$B190*0.05</f>
        <v>0</v>
      </c>
      <c r="AW190" s="10">
        <f>Q190*$V190*$B190*0.03</f>
        <v>0</v>
      </c>
      <c r="AX190" s="8">
        <f>Q190*$T190*$B190*0.07</f>
        <v>0</v>
      </c>
      <c r="AY190" s="9">
        <f>Q190*$U190*$B190*0.05</f>
        <v>0</v>
      </c>
      <c r="AZ190" s="10">
        <f>R190*$V190*$B190*0.03</f>
        <v>0</v>
      </c>
      <c r="BA190" s="8">
        <f>S190*$T190*$B190*0.07</f>
        <v>0</v>
      </c>
      <c r="BB190" s="9">
        <f>S190*$U190*$B190*0.05</f>
        <v>0</v>
      </c>
      <c r="BC190" s="10">
        <f>S190*$V190*$B190*0.03</f>
        <v>0</v>
      </c>
    </row>
    <row r="191" spans="1:55" ht="14.25" x14ac:dyDescent="0.2">
      <c r="A191" s="2">
        <v>115</v>
      </c>
      <c r="B191" s="2">
        <v>298.7</v>
      </c>
      <c r="C191" s="2" t="s">
        <v>10</v>
      </c>
      <c r="D191" s="2" t="s">
        <v>17</v>
      </c>
      <c r="E191" s="2" t="s">
        <v>15</v>
      </c>
      <c r="H191" s="4">
        <v>44391</v>
      </c>
      <c r="I191">
        <f t="shared" si="23"/>
        <v>1</v>
      </c>
      <c r="J191">
        <f t="shared" si="24"/>
        <v>0</v>
      </c>
      <c r="K191">
        <f t="shared" si="25"/>
        <v>0</v>
      </c>
      <c r="L191">
        <f t="shared" si="26"/>
        <v>0</v>
      </c>
      <c r="M191">
        <f t="shared" si="27"/>
        <v>0</v>
      </c>
      <c r="N191">
        <f t="shared" si="28"/>
        <v>0</v>
      </c>
      <c r="O191">
        <f t="shared" si="29"/>
        <v>0</v>
      </c>
      <c r="P191">
        <f t="shared" si="30"/>
        <v>0</v>
      </c>
      <c r="Q191">
        <f t="shared" si="31"/>
        <v>0</v>
      </c>
      <c r="R191">
        <f t="shared" si="32"/>
        <v>0</v>
      </c>
      <c r="S191">
        <f t="shared" si="33"/>
        <v>0</v>
      </c>
      <c r="T191" s="8">
        <f>IF(AND(C191=$C$4,E191=$E$4,MONTH(H191)&gt;=7),1,0)</f>
        <v>0</v>
      </c>
      <c r="U191" s="9">
        <f>IF(AND(B191&gt;10000,C191&lt;&gt;$C$128,MONTH(H191)&gt;=7),1,0)</f>
        <v>0</v>
      </c>
      <c r="V191" s="10">
        <f>IF(AND(B191&lt;10000,C191&lt;&gt;$C$128,MONTH(H191)&gt;=7,T191=0),1,0)</f>
        <v>1</v>
      </c>
      <c r="W191" s="8">
        <f>I191*$T191*$B191*0.07</f>
        <v>0</v>
      </c>
      <c r="X191" s="9">
        <f>J191*$U191*$B191*0.05</f>
        <v>0</v>
      </c>
      <c r="Y191" s="10">
        <f>K191*$V191*$B191*0.03</f>
        <v>0</v>
      </c>
      <c r="Z191" s="8">
        <f>J191*$T191*$B191*0.07</f>
        <v>0</v>
      </c>
      <c r="AA191" s="9">
        <f>J191*$U191*$B191*0.05</f>
        <v>0</v>
      </c>
      <c r="AB191" s="10">
        <f>J191*$V191*$B191*0.03</f>
        <v>0</v>
      </c>
      <c r="AC191" s="8">
        <f>K191*$T191*$B191*0.07</f>
        <v>0</v>
      </c>
      <c r="AD191" s="13">
        <f>K191*$U191*$B191*0.05</f>
        <v>0</v>
      </c>
      <c r="AE191" s="10">
        <f>K191*$V191*$B191*0.03</f>
        <v>0</v>
      </c>
      <c r="AF191" s="8">
        <f>L191*$T191*$B191*0.07</f>
        <v>0</v>
      </c>
      <c r="AG191" s="9">
        <f>L191*$U191*$B191*0.05</f>
        <v>0</v>
      </c>
      <c r="AH191" s="10">
        <f>L191*$V191*$B191*0.03</f>
        <v>0</v>
      </c>
      <c r="AI191" s="8">
        <f>M191*$T191*$B191*0.07</f>
        <v>0</v>
      </c>
      <c r="AJ191" s="9">
        <f>M191*$U191*$B191*0.05</f>
        <v>0</v>
      </c>
      <c r="AK191" s="10">
        <f>M191*$V191*$B191*0.03</f>
        <v>0</v>
      </c>
      <c r="AL191" s="8">
        <f>N191*$T191*$B191*0.07</f>
        <v>0</v>
      </c>
      <c r="AM191" s="9">
        <f>N191*$U191*$B191*0.05</f>
        <v>0</v>
      </c>
      <c r="AN191" s="10">
        <f>N191*$V191*$B191*0.03</f>
        <v>0</v>
      </c>
      <c r="AO191" s="8">
        <f>O191*$T191*$B191*0.07</f>
        <v>0</v>
      </c>
      <c r="AP191" s="9">
        <f>O191*$U191*$B191*0.05</f>
        <v>0</v>
      </c>
      <c r="AQ191" s="10">
        <f>O191*$V191*$B191*0.03</f>
        <v>0</v>
      </c>
      <c r="AR191" s="8">
        <f>P191*$T191*$B191*0.07</f>
        <v>0</v>
      </c>
      <c r="AS191" s="9">
        <f>P191*$U191*$B191*0.05</f>
        <v>0</v>
      </c>
      <c r="AT191" s="10">
        <f>P191*$V191*$B191*0.03</f>
        <v>0</v>
      </c>
      <c r="AU191" s="8">
        <f>Q191*$T191*$B191*0.07</f>
        <v>0</v>
      </c>
      <c r="AV191" s="9">
        <f>P191*$U191*$B191*0.05</f>
        <v>0</v>
      </c>
      <c r="AW191" s="10">
        <f>Q191*$V191*$B191*0.03</f>
        <v>0</v>
      </c>
      <c r="AX191" s="8">
        <f>Q191*$T191*$B191*0.07</f>
        <v>0</v>
      </c>
      <c r="AY191" s="9">
        <f>Q191*$U191*$B191*0.05</f>
        <v>0</v>
      </c>
      <c r="AZ191" s="10">
        <f>R191*$V191*$B191*0.03</f>
        <v>0</v>
      </c>
      <c r="BA191" s="8">
        <f>S191*$T191*$B191*0.07</f>
        <v>0</v>
      </c>
      <c r="BB191" s="9">
        <f>S191*$U191*$B191*0.05</f>
        <v>0</v>
      </c>
      <c r="BC191" s="10">
        <f>S191*$V191*$B191*0.03</f>
        <v>0</v>
      </c>
    </row>
    <row r="192" spans="1:55" ht="14.25" x14ac:dyDescent="0.2">
      <c r="A192" s="2">
        <v>119</v>
      </c>
      <c r="B192" s="3">
        <v>5485.05</v>
      </c>
      <c r="C192" s="2" t="s">
        <v>10</v>
      </c>
      <c r="D192" s="2" t="s">
        <v>16</v>
      </c>
      <c r="E192" s="2" t="s">
        <v>15</v>
      </c>
      <c r="G192" s="2" t="s">
        <v>13</v>
      </c>
      <c r="H192" s="4">
        <v>44384</v>
      </c>
      <c r="I192">
        <f t="shared" si="23"/>
        <v>0</v>
      </c>
      <c r="J192">
        <f t="shared" si="24"/>
        <v>0</v>
      </c>
      <c r="K192">
        <f t="shared" si="25"/>
        <v>0</v>
      </c>
      <c r="L192">
        <f t="shared" si="26"/>
        <v>1</v>
      </c>
      <c r="M192">
        <f t="shared" si="27"/>
        <v>0</v>
      </c>
      <c r="N192">
        <f t="shared" si="28"/>
        <v>0</v>
      </c>
      <c r="O192">
        <f t="shared" si="29"/>
        <v>0</v>
      </c>
      <c r="P192">
        <f t="shared" si="30"/>
        <v>0</v>
      </c>
      <c r="Q192">
        <f t="shared" si="31"/>
        <v>0</v>
      </c>
      <c r="R192">
        <f t="shared" si="32"/>
        <v>0</v>
      </c>
      <c r="S192">
        <f t="shared" si="33"/>
        <v>0</v>
      </c>
      <c r="T192" s="8">
        <f>IF(AND(C192=$C$4,E192=$E$4,MONTH(H192)&gt;=7),1,0)</f>
        <v>0</v>
      </c>
      <c r="U192" s="9">
        <f>IF(AND(B192&gt;10000,C192&lt;&gt;$C$128,MONTH(H192)&gt;=7),1,0)</f>
        <v>0</v>
      </c>
      <c r="V192" s="10">
        <f>IF(AND(B192&lt;10000,C192&lt;&gt;$C$128,MONTH(H192)&gt;=7,T192=0),1,0)</f>
        <v>1</v>
      </c>
      <c r="W192" s="8">
        <f>I192*$T192*$B192*0.07</f>
        <v>0</v>
      </c>
      <c r="X192" s="9">
        <f>J192*$U192*$B192*0.05</f>
        <v>0</v>
      </c>
      <c r="Y192" s="10">
        <f>K192*$V192*$B192*0.03</f>
        <v>0</v>
      </c>
      <c r="Z192" s="8">
        <f>J192*$T192*$B192*0.07</f>
        <v>0</v>
      </c>
      <c r="AA192" s="9">
        <f>J192*$U192*$B192*0.05</f>
        <v>0</v>
      </c>
      <c r="AB192" s="10">
        <f>J192*$V192*$B192*0.03</f>
        <v>0</v>
      </c>
      <c r="AC192" s="8">
        <f>K192*$T192*$B192*0.07</f>
        <v>0</v>
      </c>
      <c r="AD192" s="13">
        <f>K192*$U192*$B192*0.05</f>
        <v>0</v>
      </c>
      <c r="AE192" s="10">
        <f>K192*$V192*$B192*0.03</f>
        <v>0</v>
      </c>
      <c r="AF192" s="8">
        <f>L192*$T192*$B192*0.07</f>
        <v>0</v>
      </c>
      <c r="AG192" s="9">
        <f>L192*$U192*$B192*0.05</f>
        <v>0</v>
      </c>
      <c r="AH192" s="10">
        <f>L192*$V192*$B192*0.03</f>
        <v>164.5515</v>
      </c>
      <c r="AI192" s="8">
        <f>M192*$T192*$B192*0.07</f>
        <v>0</v>
      </c>
      <c r="AJ192" s="9">
        <f>M192*$U192*$B192*0.05</f>
        <v>0</v>
      </c>
      <c r="AK192" s="10">
        <f>M192*$V192*$B192*0.03</f>
        <v>0</v>
      </c>
      <c r="AL192" s="8">
        <f>N192*$T192*$B192*0.07</f>
        <v>0</v>
      </c>
      <c r="AM192" s="9">
        <f>N192*$U192*$B192*0.05</f>
        <v>0</v>
      </c>
      <c r="AN192" s="10">
        <f>N192*$V192*$B192*0.03</f>
        <v>0</v>
      </c>
      <c r="AO192" s="8">
        <f>O192*$T192*$B192*0.07</f>
        <v>0</v>
      </c>
      <c r="AP192" s="9">
        <f>O192*$U192*$B192*0.05</f>
        <v>0</v>
      </c>
      <c r="AQ192" s="10">
        <f>O192*$V192*$B192*0.03</f>
        <v>0</v>
      </c>
      <c r="AR192" s="8">
        <f>P192*$T192*$B192*0.07</f>
        <v>0</v>
      </c>
      <c r="AS192" s="9">
        <f>P192*$U192*$B192*0.05</f>
        <v>0</v>
      </c>
      <c r="AT192" s="10">
        <f>P192*$V192*$B192*0.03</f>
        <v>0</v>
      </c>
      <c r="AU192" s="8">
        <f>Q192*$T192*$B192*0.07</f>
        <v>0</v>
      </c>
      <c r="AV192" s="9">
        <f>P192*$U192*$B192*0.05</f>
        <v>0</v>
      </c>
      <c r="AW192" s="10">
        <f>Q192*$V192*$B192*0.03</f>
        <v>0</v>
      </c>
      <c r="AX192" s="8">
        <f>Q192*$T192*$B192*0.07</f>
        <v>0</v>
      </c>
      <c r="AY192" s="9">
        <f>Q192*$U192*$B192*0.05</f>
        <v>0</v>
      </c>
      <c r="AZ192" s="10">
        <f>R192*$V192*$B192*0.03</f>
        <v>0</v>
      </c>
      <c r="BA192" s="8">
        <f>S192*$T192*$B192*0.07</f>
        <v>0</v>
      </c>
      <c r="BB192" s="9">
        <f>S192*$U192*$B192*0.05</f>
        <v>0</v>
      </c>
      <c r="BC192" s="10">
        <f>S192*$V192*$B192*0.03</f>
        <v>0</v>
      </c>
    </row>
    <row r="193" spans="1:55" ht="14.25" x14ac:dyDescent="0.2">
      <c r="A193" s="2">
        <v>120</v>
      </c>
      <c r="B193" s="3">
        <v>5395.05</v>
      </c>
      <c r="C193" s="2" t="s">
        <v>10</v>
      </c>
      <c r="D193" s="2" t="s">
        <v>16</v>
      </c>
      <c r="E193" s="2" t="s">
        <v>15</v>
      </c>
      <c r="G193" s="2" t="s">
        <v>13</v>
      </c>
      <c r="H193" s="4">
        <v>44384</v>
      </c>
      <c r="I193">
        <f t="shared" si="23"/>
        <v>0</v>
      </c>
      <c r="J193">
        <f t="shared" si="24"/>
        <v>0</v>
      </c>
      <c r="K193">
        <f t="shared" si="25"/>
        <v>0</v>
      </c>
      <c r="L193">
        <f t="shared" si="26"/>
        <v>1</v>
      </c>
      <c r="M193">
        <f t="shared" si="27"/>
        <v>0</v>
      </c>
      <c r="N193">
        <f t="shared" si="28"/>
        <v>0</v>
      </c>
      <c r="O193">
        <f t="shared" si="29"/>
        <v>0</v>
      </c>
      <c r="P193">
        <f t="shared" si="30"/>
        <v>0</v>
      </c>
      <c r="Q193">
        <f t="shared" si="31"/>
        <v>0</v>
      </c>
      <c r="R193">
        <f t="shared" si="32"/>
        <v>0</v>
      </c>
      <c r="S193">
        <f t="shared" si="33"/>
        <v>0</v>
      </c>
      <c r="T193" s="8">
        <f>IF(AND(C193=$C$4,E193=$E$4,MONTH(H193)&gt;=7),1,0)</f>
        <v>0</v>
      </c>
      <c r="U193" s="9">
        <f>IF(AND(B193&gt;10000,C193&lt;&gt;$C$128,MONTH(H193)&gt;=7),1,0)</f>
        <v>0</v>
      </c>
      <c r="V193" s="10">
        <f>IF(AND(B193&lt;10000,C193&lt;&gt;$C$128,MONTH(H193)&gt;=7,T193=0),1,0)</f>
        <v>1</v>
      </c>
      <c r="W193" s="8">
        <f>I193*$T193*$B193*0.07</f>
        <v>0</v>
      </c>
      <c r="X193" s="9">
        <f>J193*$U193*$B193*0.05</f>
        <v>0</v>
      </c>
      <c r="Y193" s="10">
        <f>K193*$V193*$B193*0.03</f>
        <v>0</v>
      </c>
      <c r="Z193" s="8">
        <f>J193*$T193*$B193*0.07</f>
        <v>0</v>
      </c>
      <c r="AA193" s="9">
        <f>J193*$U193*$B193*0.05</f>
        <v>0</v>
      </c>
      <c r="AB193" s="10">
        <f>J193*$V193*$B193*0.03</f>
        <v>0</v>
      </c>
      <c r="AC193" s="8">
        <f>K193*$T193*$B193*0.07</f>
        <v>0</v>
      </c>
      <c r="AD193" s="13">
        <f>K193*$U193*$B193*0.05</f>
        <v>0</v>
      </c>
      <c r="AE193" s="10">
        <f>K193*$V193*$B193*0.03</f>
        <v>0</v>
      </c>
      <c r="AF193" s="8">
        <f>L193*$T193*$B193*0.07</f>
        <v>0</v>
      </c>
      <c r="AG193" s="9">
        <f>L193*$U193*$B193*0.05</f>
        <v>0</v>
      </c>
      <c r="AH193" s="10">
        <f>L193*$V193*$B193*0.03</f>
        <v>161.85149999999999</v>
      </c>
      <c r="AI193" s="8">
        <f>M193*$T193*$B193*0.07</f>
        <v>0</v>
      </c>
      <c r="AJ193" s="9">
        <f>M193*$U193*$B193*0.05</f>
        <v>0</v>
      </c>
      <c r="AK193" s="10">
        <f>M193*$V193*$B193*0.03</f>
        <v>0</v>
      </c>
      <c r="AL193" s="8">
        <f>N193*$T193*$B193*0.07</f>
        <v>0</v>
      </c>
      <c r="AM193" s="9">
        <f>N193*$U193*$B193*0.05</f>
        <v>0</v>
      </c>
      <c r="AN193" s="10">
        <f>N193*$V193*$B193*0.03</f>
        <v>0</v>
      </c>
      <c r="AO193" s="8">
        <f>O193*$T193*$B193*0.07</f>
        <v>0</v>
      </c>
      <c r="AP193" s="9">
        <f>O193*$U193*$B193*0.05</f>
        <v>0</v>
      </c>
      <c r="AQ193" s="10">
        <f>O193*$V193*$B193*0.03</f>
        <v>0</v>
      </c>
      <c r="AR193" s="8">
        <f>P193*$T193*$B193*0.07</f>
        <v>0</v>
      </c>
      <c r="AS193" s="9">
        <f>P193*$U193*$B193*0.05</f>
        <v>0</v>
      </c>
      <c r="AT193" s="10">
        <f>P193*$V193*$B193*0.03</f>
        <v>0</v>
      </c>
      <c r="AU193" s="8">
        <f>Q193*$T193*$B193*0.07</f>
        <v>0</v>
      </c>
      <c r="AV193" s="9">
        <f>P193*$U193*$B193*0.05</f>
        <v>0</v>
      </c>
      <c r="AW193" s="10">
        <f>Q193*$V193*$B193*0.03</f>
        <v>0</v>
      </c>
      <c r="AX193" s="8">
        <f>Q193*$T193*$B193*0.07</f>
        <v>0</v>
      </c>
      <c r="AY193" s="9">
        <f>Q193*$U193*$B193*0.05</f>
        <v>0</v>
      </c>
      <c r="AZ193" s="10">
        <f>R193*$V193*$B193*0.03</f>
        <v>0</v>
      </c>
      <c r="BA193" s="8">
        <f>S193*$T193*$B193*0.07</f>
        <v>0</v>
      </c>
      <c r="BB193" s="9">
        <f>S193*$U193*$B193*0.05</f>
        <v>0</v>
      </c>
      <c r="BC193" s="10">
        <f>S193*$V193*$B193*0.03</f>
        <v>0</v>
      </c>
    </row>
    <row r="194" spans="1:55" ht="14.25" x14ac:dyDescent="0.2">
      <c r="A194" s="2">
        <v>121</v>
      </c>
      <c r="B194" s="3">
        <v>4433.8500000000004</v>
      </c>
      <c r="C194" s="2" t="s">
        <v>10</v>
      </c>
      <c r="D194" s="2" t="s">
        <v>16</v>
      </c>
      <c r="E194" s="2" t="s">
        <v>15</v>
      </c>
      <c r="G194" s="2" t="s">
        <v>13</v>
      </c>
      <c r="H194" s="4">
        <v>44379</v>
      </c>
      <c r="I194">
        <f t="shared" si="23"/>
        <v>0</v>
      </c>
      <c r="J194">
        <f t="shared" si="24"/>
        <v>0</v>
      </c>
      <c r="K194">
        <f t="shared" si="25"/>
        <v>0</v>
      </c>
      <c r="L194">
        <f t="shared" si="26"/>
        <v>1</v>
      </c>
      <c r="M194">
        <f t="shared" si="27"/>
        <v>0</v>
      </c>
      <c r="N194">
        <f t="shared" si="28"/>
        <v>0</v>
      </c>
      <c r="O194">
        <f t="shared" si="29"/>
        <v>0</v>
      </c>
      <c r="P194">
        <f t="shared" si="30"/>
        <v>0</v>
      </c>
      <c r="Q194">
        <f t="shared" si="31"/>
        <v>0</v>
      </c>
      <c r="R194">
        <f t="shared" si="32"/>
        <v>0</v>
      </c>
      <c r="S194">
        <f t="shared" si="33"/>
        <v>0</v>
      </c>
      <c r="T194" s="8">
        <f>IF(AND(C194=$C$4,E194=$E$4,MONTH(H194)&gt;=7),1,0)</f>
        <v>0</v>
      </c>
      <c r="U194" s="9">
        <f>IF(AND(B194&gt;10000,C194&lt;&gt;$C$128,MONTH(H194)&gt;=7),1,0)</f>
        <v>0</v>
      </c>
      <c r="V194" s="10">
        <f>IF(AND(B194&lt;10000,C194&lt;&gt;$C$128,MONTH(H194)&gt;=7,T194=0),1,0)</f>
        <v>1</v>
      </c>
      <c r="W194" s="8">
        <f>I194*$T194*$B194*0.07</f>
        <v>0</v>
      </c>
      <c r="X194" s="9">
        <f>J194*$U194*$B194*0.05</f>
        <v>0</v>
      </c>
      <c r="Y194" s="10">
        <f>K194*$V194*$B194*0.03</f>
        <v>0</v>
      </c>
      <c r="Z194" s="8">
        <f>J194*$T194*$B194*0.07</f>
        <v>0</v>
      </c>
      <c r="AA194" s="9">
        <f>J194*$U194*$B194*0.05</f>
        <v>0</v>
      </c>
      <c r="AB194" s="10">
        <f>J194*$V194*$B194*0.03</f>
        <v>0</v>
      </c>
      <c r="AC194" s="8">
        <f>K194*$T194*$B194*0.07</f>
        <v>0</v>
      </c>
      <c r="AD194" s="13">
        <f>K194*$U194*$B194*0.05</f>
        <v>0</v>
      </c>
      <c r="AE194" s="10">
        <f>K194*$V194*$B194*0.03</f>
        <v>0</v>
      </c>
      <c r="AF194" s="8">
        <f>L194*$T194*$B194*0.07</f>
        <v>0</v>
      </c>
      <c r="AG194" s="9">
        <f>L194*$U194*$B194*0.05</f>
        <v>0</v>
      </c>
      <c r="AH194" s="10">
        <f>L194*$V194*$B194*0.03</f>
        <v>133.0155</v>
      </c>
      <c r="AI194" s="8">
        <f>M194*$T194*$B194*0.07</f>
        <v>0</v>
      </c>
      <c r="AJ194" s="9">
        <f>M194*$U194*$B194*0.05</f>
        <v>0</v>
      </c>
      <c r="AK194" s="10">
        <f>M194*$V194*$B194*0.03</f>
        <v>0</v>
      </c>
      <c r="AL194" s="8">
        <f>N194*$T194*$B194*0.07</f>
        <v>0</v>
      </c>
      <c r="AM194" s="9">
        <f>N194*$U194*$B194*0.05</f>
        <v>0</v>
      </c>
      <c r="AN194" s="10">
        <f>N194*$V194*$B194*0.03</f>
        <v>0</v>
      </c>
      <c r="AO194" s="8">
        <f>O194*$T194*$B194*0.07</f>
        <v>0</v>
      </c>
      <c r="AP194" s="9">
        <f>O194*$U194*$B194*0.05</f>
        <v>0</v>
      </c>
      <c r="AQ194" s="10">
        <f>O194*$V194*$B194*0.03</f>
        <v>0</v>
      </c>
      <c r="AR194" s="8">
        <f>P194*$T194*$B194*0.07</f>
        <v>0</v>
      </c>
      <c r="AS194" s="9">
        <f>P194*$U194*$B194*0.05</f>
        <v>0</v>
      </c>
      <c r="AT194" s="10">
        <f>P194*$V194*$B194*0.03</f>
        <v>0</v>
      </c>
      <c r="AU194" s="8">
        <f>Q194*$T194*$B194*0.07</f>
        <v>0</v>
      </c>
      <c r="AV194" s="9">
        <f>P194*$U194*$B194*0.05</f>
        <v>0</v>
      </c>
      <c r="AW194" s="10">
        <f>Q194*$V194*$B194*0.03</f>
        <v>0</v>
      </c>
      <c r="AX194" s="8">
        <f>Q194*$T194*$B194*0.07</f>
        <v>0</v>
      </c>
      <c r="AY194" s="9">
        <f>Q194*$U194*$B194*0.05</f>
        <v>0</v>
      </c>
      <c r="AZ194" s="10">
        <f>R194*$V194*$B194*0.03</f>
        <v>0</v>
      </c>
      <c r="BA194" s="8">
        <f>S194*$T194*$B194*0.07</f>
        <v>0</v>
      </c>
      <c r="BB194" s="9">
        <f>S194*$U194*$B194*0.05</f>
        <v>0</v>
      </c>
      <c r="BC194" s="10">
        <f>S194*$V194*$B194*0.03</f>
        <v>0</v>
      </c>
    </row>
    <row r="195" spans="1:55" ht="14.25" x14ac:dyDescent="0.2">
      <c r="A195" s="2">
        <v>122</v>
      </c>
      <c r="B195" s="3">
        <v>6691.95</v>
      </c>
      <c r="C195" s="2" t="s">
        <v>10</v>
      </c>
      <c r="D195" s="2" t="s">
        <v>16</v>
      </c>
      <c r="E195" s="2" t="s">
        <v>15</v>
      </c>
      <c r="G195" s="2" t="s">
        <v>13</v>
      </c>
      <c r="H195" s="4">
        <v>44379</v>
      </c>
      <c r="I195">
        <f t="shared" si="23"/>
        <v>0</v>
      </c>
      <c r="J195">
        <f t="shared" si="24"/>
        <v>0</v>
      </c>
      <c r="K195">
        <f t="shared" si="25"/>
        <v>0</v>
      </c>
      <c r="L195">
        <f t="shared" si="26"/>
        <v>1</v>
      </c>
      <c r="M195">
        <f t="shared" si="27"/>
        <v>0</v>
      </c>
      <c r="N195">
        <f t="shared" si="28"/>
        <v>0</v>
      </c>
      <c r="O195">
        <f t="shared" si="29"/>
        <v>0</v>
      </c>
      <c r="P195">
        <f t="shared" si="30"/>
        <v>0</v>
      </c>
      <c r="Q195">
        <f t="shared" si="31"/>
        <v>0</v>
      </c>
      <c r="R195">
        <f t="shared" si="32"/>
        <v>0</v>
      </c>
      <c r="S195">
        <f t="shared" si="33"/>
        <v>0</v>
      </c>
      <c r="T195" s="8">
        <f>IF(AND(C195=$C$4,E195=$E$4,MONTH(H195)&gt;=7),1,0)</f>
        <v>0</v>
      </c>
      <c r="U195" s="9">
        <f>IF(AND(B195&gt;10000,C195&lt;&gt;$C$128,MONTH(H195)&gt;=7),1,0)</f>
        <v>0</v>
      </c>
      <c r="V195" s="10">
        <f>IF(AND(B195&lt;10000,C195&lt;&gt;$C$128,MONTH(H195)&gt;=7,T195=0),1,0)</f>
        <v>1</v>
      </c>
      <c r="W195" s="8">
        <f>I195*$T195*$B195*0.07</f>
        <v>0</v>
      </c>
      <c r="X195" s="9">
        <f>J195*$U195*$B195*0.05</f>
        <v>0</v>
      </c>
      <c r="Y195" s="10">
        <f>K195*$V195*$B195*0.03</f>
        <v>0</v>
      </c>
      <c r="Z195" s="8">
        <f>J195*$T195*$B195*0.07</f>
        <v>0</v>
      </c>
      <c r="AA195" s="9">
        <f>J195*$U195*$B195*0.05</f>
        <v>0</v>
      </c>
      <c r="AB195" s="10">
        <f>J195*$V195*$B195*0.03</f>
        <v>0</v>
      </c>
      <c r="AC195" s="8">
        <f>K195*$T195*$B195*0.07</f>
        <v>0</v>
      </c>
      <c r="AD195" s="13">
        <f>K195*$U195*$B195*0.05</f>
        <v>0</v>
      </c>
      <c r="AE195" s="10">
        <f>K195*$V195*$B195*0.03</f>
        <v>0</v>
      </c>
      <c r="AF195" s="8">
        <f>L195*$T195*$B195*0.07</f>
        <v>0</v>
      </c>
      <c r="AG195" s="9">
        <f>L195*$U195*$B195*0.05</f>
        <v>0</v>
      </c>
      <c r="AH195" s="10">
        <f>L195*$V195*$B195*0.03</f>
        <v>200.7585</v>
      </c>
      <c r="AI195" s="8">
        <f>M195*$T195*$B195*0.07</f>
        <v>0</v>
      </c>
      <c r="AJ195" s="9">
        <f>M195*$U195*$B195*0.05</f>
        <v>0</v>
      </c>
      <c r="AK195" s="10">
        <f>M195*$V195*$B195*0.03</f>
        <v>0</v>
      </c>
      <c r="AL195" s="8">
        <f>N195*$T195*$B195*0.07</f>
        <v>0</v>
      </c>
      <c r="AM195" s="9">
        <f>N195*$U195*$B195*0.05</f>
        <v>0</v>
      </c>
      <c r="AN195" s="10">
        <f>N195*$V195*$B195*0.03</f>
        <v>0</v>
      </c>
      <c r="AO195" s="8">
        <f>O195*$T195*$B195*0.07</f>
        <v>0</v>
      </c>
      <c r="AP195" s="9">
        <f>O195*$U195*$B195*0.05</f>
        <v>0</v>
      </c>
      <c r="AQ195" s="10">
        <f>O195*$V195*$B195*0.03</f>
        <v>0</v>
      </c>
      <c r="AR195" s="8">
        <f>P195*$T195*$B195*0.07</f>
        <v>0</v>
      </c>
      <c r="AS195" s="9">
        <f>P195*$U195*$B195*0.05</f>
        <v>0</v>
      </c>
      <c r="AT195" s="10">
        <f>P195*$V195*$B195*0.03</f>
        <v>0</v>
      </c>
      <c r="AU195" s="8">
        <f>Q195*$T195*$B195*0.07</f>
        <v>0</v>
      </c>
      <c r="AV195" s="9">
        <f>P195*$U195*$B195*0.05</f>
        <v>0</v>
      </c>
      <c r="AW195" s="10">
        <f>Q195*$V195*$B195*0.03</f>
        <v>0</v>
      </c>
      <c r="AX195" s="8">
        <f>Q195*$T195*$B195*0.07</f>
        <v>0</v>
      </c>
      <c r="AY195" s="9">
        <f>Q195*$U195*$B195*0.05</f>
        <v>0</v>
      </c>
      <c r="AZ195" s="10">
        <f>R195*$V195*$B195*0.03</f>
        <v>0</v>
      </c>
      <c r="BA195" s="8">
        <f>S195*$T195*$B195*0.07</f>
        <v>0</v>
      </c>
      <c r="BB195" s="9">
        <f>S195*$U195*$B195*0.05</f>
        <v>0</v>
      </c>
      <c r="BC195" s="10">
        <f>S195*$V195*$B195*0.03</f>
        <v>0</v>
      </c>
    </row>
    <row r="196" spans="1:55" ht="14.25" x14ac:dyDescent="0.2">
      <c r="A196" s="2">
        <v>123</v>
      </c>
      <c r="B196" s="3">
        <v>8099.1</v>
      </c>
      <c r="C196" s="2" t="s">
        <v>10</v>
      </c>
      <c r="D196" s="2" t="s">
        <v>16</v>
      </c>
      <c r="E196" s="2" t="s">
        <v>15</v>
      </c>
      <c r="G196" s="2" t="s">
        <v>13</v>
      </c>
      <c r="H196" s="4">
        <v>44384</v>
      </c>
      <c r="I196">
        <f t="shared" si="23"/>
        <v>0</v>
      </c>
      <c r="J196">
        <f t="shared" si="24"/>
        <v>0</v>
      </c>
      <c r="K196">
        <f t="shared" si="25"/>
        <v>0</v>
      </c>
      <c r="L196">
        <f t="shared" si="26"/>
        <v>1</v>
      </c>
      <c r="M196">
        <f t="shared" si="27"/>
        <v>0</v>
      </c>
      <c r="N196">
        <f t="shared" si="28"/>
        <v>0</v>
      </c>
      <c r="O196">
        <f t="shared" si="29"/>
        <v>0</v>
      </c>
      <c r="P196">
        <f t="shared" si="30"/>
        <v>0</v>
      </c>
      <c r="Q196">
        <f t="shared" si="31"/>
        <v>0</v>
      </c>
      <c r="R196">
        <f t="shared" si="32"/>
        <v>0</v>
      </c>
      <c r="S196">
        <f t="shared" si="33"/>
        <v>0</v>
      </c>
      <c r="T196" s="8">
        <f>IF(AND(C196=$C$4,E196=$E$4,MONTH(H196)&gt;=7),1,0)</f>
        <v>0</v>
      </c>
      <c r="U196" s="9">
        <f>IF(AND(B196&gt;10000,C196&lt;&gt;$C$128,MONTH(H196)&gt;=7),1,0)</f>
        <v>0</v>
      </c>
      <c r="V196" s="10">
        <f>IF(AND(B196&lt;10000,C196&lt;&gt;$C$128,MONTH(H196)&gt;=7,T196=0),1,0)</f>
        <v>1</v>
      </c>
      <c r="W196" s="8">
        <f>I196*$T196*$B196*0.07</f>
        <v>0</v>
      </c>
      <c r="X196" s="9">
        <f>J196*$U196*$B196*0.05</f>
        <v>0</v>
      </c>
      <c r="Y196" s="10">
        <f>K196*$V196*$B196*0.03</f>
        <v>0</v>
      </c>
      <c r="Z196" s="8">
        <f>J196*$T196*$B196*0.07</f>
        <v>0</v>
      </c>
      <c r="AA196" s="9">
        <f>J196*$U196*$B196*0.05</f>
        <v>0</v>
      </c>
      <c r="AB196" s="10">
        <f>J196*$V196*$B196*0.03</f>
        <v>0</v>
      </c>
      <c r="AC196" s="8">
        <f>K196*$T196*$B196*0.07</f>
        <v>0</v>
      </c>
      <c r="AD196" s="13">
        <f>K196*$U196*$B196*0.05</f>
        <v>0</v>
      </c>
      <c r="AE196" s="10">
        <f>K196*$V196*$B196*0.03</f>
        <v>0</v>
      </c>
      <c r="AF196" s="8">
        <f>L196*$T196*$B196*0.07</f>
        <v>0</v>
      </c>
      <c r="AG196" s="9">
        <f>L196*$U196*$B196*0.05</f>
        <v>0</v>
      </c>
      <c r="AH196" s="10">
        <f>L196*$V196*$B196*0.03</f>
        <v>242.97300000000001</v>
      </c>
      <c r="AI196" s="8">
        <f>M196*$T196*$B196*0.07</f>
        <v>0</v>
      </c>
      <c r="AJ196" s="9">
        <f>M196*$U196*$B196*0.05</f>
        <v>0</v>
      </c>
      <c r="AK196" s="10">
        <f>M196*$V196*$B196*0.03</f>
        <v>0</v>
      </c>
      <c r="AL196" s="8">
        <f>N196*$T196*$B196*0.07</f>
        <v>0</v>
      </c>
      <c r="AM196" s="9">
        <f>N196*$U196*$B196*0.05</f>
        <v>0</v>
      </c>
      <c r="AN196" s="10">
        <f>N196*$V196*$B196*0.03</f>
        <v>0</v>
      </c>
      <c r="AO196" s="8">
        <f>O196*$T196*$B196*0.07</f>
        <v>0</v>
      </c>
      <c r="AP196" s="9">
        <f>O196*$U196*$B196*0.05</f>
        <v>0</v>
      </c>
      <c r="AQ196" s="10">
        <f>O196*$V196*$B196*0.03</f>
        <v>0</v>
      </c>
      <c r="AR196" s="8">
        <f>P196*$T196*$B196*0.07</f>
        <v>0</v>
      </c>
      <c r="AS196" s="9">
        <f>P196*$U196*$B196*0.05</f>
        <v>0</v>
      </c>
      <c r="AT196" s="10">
        <f>P196*$V196*$B196*0.03</f>
        <v>0</v>
      </c>
      <c r="AU196" s="8">
        <f>Q196*$T196*$B196*0.07</f>
        <v>0</v>
      </c>
      <c r="AV196" s="9">
        <f>P196*$U196*$B196*0.05</f>
        <v>0</v>
      </c>
      <c r="AW196" s="10">
        <f>Q196*$V196*$B196*0.03</f>
        <v>0</v>
      </c>
      <c r="AX196" s="8">
        <f>Q196*$T196*$B196*0.07</f>
        <v>0</v>
      </c>
      <c r="AY196" s="9">
        <f>Q196*$U196*$B196*0.05</f>
        <v>0</v>
      </c>
      <c r="AZ196" s="10">
        <f>R196*$V196*$B196*0.03</f>
        <v>0</v>
      </c>
      <c r="BA196" s="8">
        <f>S196*$T196*$B196*0.07</f>
        <v>0</v>
      </c>
      <c r="BB196" s="9">
        <f>S196*$U196*$B196*0.05</f>
        <v>0</v>
      </c>
      <c r="BC196" s="10">
        <f>S196*$V196*$B196*0.03</f>
        <v>0</v>
      </c>
    </row>
    <row r="197" spans="1:55" ht="14.25" x14ac:dyDescent="0.2">
      <c r="A197" s="2">
        <v>124</v>
      </c>
      <c r="B197" s="3">
        <v>7373.7</v>
      </c>
      <c r="C197" s="2" t="s">
        <v>10</v>
      </c>
      <c r="D197" s="2" t="s">
        <v>16</v>
      </c>
      <c r="E197" s="2" t="s">
        <v>15</v>
      </c>
      <c r="G197" s="2" t="s">
        <v>13</v>
      </c>
      <c r="H197" s="4">
        <v>44384</v>
      </c>
      <c r="I197">
        <f t="shared" ref="I197:I259" si="34">IF((D197=$D$10),1,0)</f>
        <v>0</v>
      </c>
      <c r="J197">
        <f t="shared" ref="J197:J259" si="35">IF(($D197=$D$55),1,0)</f>
        <v>0</v>
      </c>
      <c r="K197">
        <f t="shared" ref="K197:K259" si="36">IF(($D197=$D$6),1,0)</f>
        <v>0</v>
      </c>
      <c r="L197">
        <f t="shared" ref="L197:L259" si="37">IF(($D197=$D$8),1,0)</f>
        <v>1</v>
      </c>
      <c r="M197">
        <f t="shared" ref="M197:M259" si="38">IF(($D197=$D$638),1,0)</f>
        <v>0</v>
      </c>
      <c r="N197">
        <f t="shared" ref="N197:N259" si="39">IF(($D197=$D$4),1,0)</f>
        <v>0</v>
      </c>
      <c r="O197">
        <f t="shared" ref="O197:O259" si="40">IF(($D197=$O$1),1,0)</f>
        <v>0</v>
      </c>
      <c r="P197">
        <f t="shared" ref="P197:P259" si="41">IF(($D197=$D$20),1,0)</f>
        <v>0</v>
      </c>
      <c r="Q197">
        <f t="shared" ref="Q197:Q259" si="42">IF(($D197=$D$22),1,0)</f>
        <v>0</v>
      </c>
      <c r="R197">
        <f t="shared" ref="R197:R259" si="43">IF(($D197=$R$1),1,0)</f>
        <v>0</v>
      </c>
      <c r="S197">
        <f t="shared" ref="S197:S259" si="44">IF(($D197=$S$1),1,0)</f>
        <v>0</v>
      </c>
      <c r="T197" s="8">
        <f>IF(AND(C197=$C$4,E197=$E$4,MONTH(H197)&gt;=7),1,0)</f>
        <v>0</v>
      </c>
      <c r="U197" s="9">
        <f>IF(AND(B197&gt;10000,C197&lt;&gt;$C$128,MONTH(H197)&gt;=7),1,0)</f>
        <v>0</v>
      </c>
      <c r="V197" s="10">
        <f>IF(AND(B197&lt;10000,C197&lt;&gt;$C$128,MONTH(H197)&gt;=7,T197=0),1,0)</f>
        <v>1</v>
      </c>
      <c r="W197" s="8">
        <f>I197*$T197*$B197*0.07</f>
        <v>0</v>
      </c>
      <c r="X197" s="9">
        <f>J197*$U197*$B197*0.05</f>
        <v>0</v>
      </c>
      <c r="Y197" s="10">
        <f>K197*$V197*$B197*0.03</f>
        <v>0</v>
      </c>
      <c r="Z197" s="8">
        <f>J197*$T197*$B197*0.07</f>
        <v>0</v>
      </c>
      <c r="AA197" s="9">
        <f>J197*$U197*$B197*0.05</f>
        <v>0</v>
      </c>
      <c r="AB197" s="10">
        <f>J197*$V197*$B197*0.03</f>
        <v>0</v>
      </c>
      <c r="AC197" s="8">
        <f>K197*$T197*$B197*0.07</f>
        <v>0</v>
      </c>
      <c r="AD197" s="13">
        <f>K197*$U197*$B197*0.05</f>
        <v>0</v>
      </c>
      <c r="AE197" s="10">
        <f>K197*$V197*$B197*0.03</f>
        <v>0</v>
      </c>
      <c r="AF197" s="8">
        <f>L197*$T197*$B197*0.07</f>
        <v>0</v>
      </c>
      <c r="AG197" s="9">
        <f>L197*$U197*$B197*0.05</f>
        <v>0</v>
      </c>
      <c r="AH197" s="10">
        <f>L197*$V197*$B197*0.03</f>
        <v>221.21099999999998</v>
      </c>
      <c r="AI197" s="8">
        <f>M197*$T197*$B197*0.07</f>
        <v>0</v>
      </c>
      <c r="AJ197" s="9">
        <f>M197*$U197*$B197*0.05</f>
        <v>0</v>
      </c>
      <c r="AK197" s="10">
        <f>M197*$V197*$B197*0.03</f>
        <v>0</v>
      </c>
      <c r="AL197" s="8">
        <f>N197*$T197*$B197*0.07</f>
        <v>0</v>
      </c>
      <c r="AM197" s="9">
        <f>N197*$U197*$B197*0.05</f>
        <v>0</v>
      </c>
      <c r="AN197" s="10">
        <f>N197*$V197*$B197*0.03</f>
        <v>0</v>
      </c>
      <c r="AO197" s="8">
        <f>O197*$T197*$B197*0.07</f>
        <v>0</v>
      </c>
      <c r="AP197" s="9">
        <f>O197*$U197*$B197*0.05</f>
        <v>0</v>
      </c>
      <c r="AQ197" s="10">
        <f>O197*$V197*$B197*0.03</f>
        <v>0</v>
      </c>
      <c r="AR197" s="8">
        <f>P197*$T197*$B197*0.07</f>
        <v>0</v>
      </c>
      <c r="AS197" s="9">
        <f>P197*$U197*$B197*0.05</f>
        <v>0</v>
      </c>
      <c r="AT197" s="10">
        <f>P197*$V197*$B197*0.03</f>
        <v>0</v>
      </c>
      <c r="AU197" s="8">
        <f>Q197*$T197*$B197*0.07</f>
        <v>0</v>
      </c>
      <c r="AV197" s="9">
        <f>P197*$U197*$B197*0.05</f>
        <v>0</v>
      </c>
      <c r="AW197" s="10">
        <f>Q197*$V197*$B197*0.03</f>
        <v>0</v>
      </c>
      <c r="AX197" s="8">
        <f>Q197*$T197*$B197*0.07</f>
        <v>0</v>
      </c>
      <c r="AY197" s="9">
        <f>Q197*$U197*$B197*0.05</f>
        <v>0</v>
      </c>
      <c r="AZ197" s="10">
        <f>R197*$V197*$B197*0.03</f>
        <v>0</v>
      </c>
      <c r="BA197" s="8">
        <f>S197*$T197*$B197*0.07</f>
        <v>0</v>
      </c>
      <c r="BB197" s="9">
        <f>S197*$U197*$B197*0.05</f>
        <v>0</v>
      </c>
      <c r="BC197" s="10">
        <f>S197*$V197*$B197*0.03</f>
        <v>0</v>
      </c>
    </row>
    <row r="198" spans="1:55" ht="14.25" x14ac:dyDescent="0.2">
      <c r="A198" s="2">
        <v>125</v>
      </c>
      <c r="B198" s="3">
        <v>7963.2</v>
      </c>
      <c r="C198" s="2" t="s">
        <v>10</v>
      </c>
      <c r="D198" s="2" t="s">
        <v>16</v>
      </c>
      <c r="E198" s="2" t="s">
        <v>15</v>
      </c>
      <c r="G198" s="2" t="s">
        <v>13</v>
      </c>
      <c r="H198" s="4">
        <v>44384</v>
      </c>
      <c r="I198">
        <f t="shared" si="34"/>
        <v>0</v>
      </c>
      <c r="J198">
        <f t="shared" si="35"/>
        <v>0</v>
      </c>
      <c r="K198">
        <f t="shared" si="36"/>
        <v>0</v>
      </c>
      <c r="L198">
        <f t="shared" si="37"/>
        <v>1</v>
      </c>
      <c r="M198">
        <f t="shared" si="38"/>
        <v>0</v>
      </c>
      <c r="N198">
        <f t="shared" si="39"/>
        <v>0</v>
      </c>
      <c r="O198">
        <f t="shared" si="40"/>
        <v>0</v>
      </c>
      <c r="P198">
        <f t="shared" si="41"/>
        <v>0</v>
      </c>
      <c r="Q198">
        <f t="shared" si="42"/>
        <v>0</v>
      </c>
      <c r="R198">
        <f t="shared" si="43"/>
        <v>0</v>
      </c>
      <c r="S198">
        <f t="shared" si="44"/>
        <v>0</v>
      </c>
      <c r="T198" s="8">
        <f>IF(AND(C198=$C$4,E198=$E$4,MONTH(H198)&gt;=7),1,0)</f>
        <v>0</v>
      </c>
      <c r="U198" s="9">
        <f>IF(AND(B198&gt;10000,C198&lt;&gt;$C$128,MONTH(H198)&gt;=7),1,0)</f>
        <v>0</v>
      </c>
      <c r="V198" s="10">
        <f>IF(AND(B198&lt;10000,C198&lt;&gt;$C$128,MONTH(H198)&gt;=7,T198=0),1,0)</f>
        <v>1</v>
      </c>
      <c r="W198" s="8">
        <f>I198*$T198*$B198*0.07</f>
        <v>0</v>
      </c>
      <c r="X198" s="9">
        <f>J198*$U198*$B198*0.05</f>
        <v>0</v>
      </c>
      <c r="Y198" s="10">
        <f>K198*$V198*$B198*0.03</f>
        <v>0</v>
      </c>
      <c r="Z198" s="8">
        <f>J198*$T198*$B198*0.07</f>
        <v>0</v>
      </c>
      <c r="AA198" s="9">
        <f>J198*$U198*$B198*0.05</f>
        <v>0</v>
      </c>
      <c r="AB198" s="10">
        <f>J198*$V198*$B198*0.03</f>
        <v>0</v>
      </c>
      <c r="AC198" s="8">
        <f>K198*$T198*$B198*0.07</f>
        <v>0</v>
      </c>
      <c r="AD198" s="13">
        <f>K198*$U198*$B198*0.05</f>
        <v>0</v>
      </c>
      <c r="AE198" s="10">
        <f>K198*$V198*$B198*0.03</f>
        <v>0</v>
      </c>
      <c r="AF198" s="8">
        <f>L198*$T198*$B198*0.07</f>
        <v>0</v>
      </c>
      <c r="AG198" s="9">
        <f>L198*$U198*$B198*0.05</f>
        <v>0</v>
      </c>
      <c r="AH198" s="10">
        <f>L198*$V198*$B198*0.03</f>
        <v>238.89599999999999</v>
      </c>
      <c r="AI198" s="8">
        <f>M198*$T198*$B198*0.07</f>
        <v>0</v>
      </c>
      <c r="AJ198" s="9">
        <f>M198*$U198*$B198*0.05</f>
        <v>0</v>
      </c>
      <c r="AK198" s="10">
        <f>M198*$V198*$B198*0.03</f>
        <v>0</v>
      </c>
      <c r="AL198" s="8">
        <f>N198*$T198*$B198*0.07</f>
        <v>0</v>
      </c>
      <c r="AM198" s="9">
        <f>N198*$U198*$B198*0.05</f>
        <v>0</v>
      </c>
      <c r="AN198" s="10">
        <f>N198*$V198*$B198*0.03</f>
        <v>0</v>
      </c>
      <c r="AO198" s="8">
        <f>O198*$T198*$B198*0.07</f>
        <v>0</v>
      </c>
      <c r="AP198" s="9">
        <f>O198*$U198*$B198*0.05</f>
        <v>0</v>
      </c>
      <c r="AQ198" s="10">
        <f>O198*$V198*$B198*0.03</f>
        <v>0</v>
      </c>
      <c r="AR198" s="8">
        <f>P198*$T198*$B198*0.07</f>
        <v>0</v>
      </c>
      <c r="AS198" s="9">
        <f>P198*$U198*$B198*0.05</f>
        <v>0</v>
      </c>
      <c r="AT198" s="10">
        <f>P198*$V198*$B198*0.03</f>
        <v>0</v>
      </c>
      <c r="AU198" s="8">
        <f>Q198*$T198*$B198*0.07</f>
        <v>0</v>
      </c>
      <c r="AV198" s="9">
        <f>P198*$U198*$B198*0.05</f>
        <v>0</v>
      </c>
      <c r="AW198" s="10">
        <f>Q198*$V198*$B198*0.03</f>
        <v>0</v>
      </c>
      <c r="AX198" s="8">
        <f>Q198*$T198*$B198*0.07</f>
        <v>0</v>
      </c>
      <c r="AY198" s="9">
        <f>Q198*$U198*$B198*0.05</f>
        <v>0</v>
      </c>
      <c r="AZ198" s="10">
        <f>R198*$V198*$B198*0.03</f>
        <v>0</v>
      </c>
      <c r="BA198" s="8">
        <f>S198*$T198*$B198*0.07</f>
        <v>0</v>
      </c>
      <c r="BB198" s="9">
        <f>S198*$U198*$B198*0.05</f>
        <v>0</v>
      </c>
      <c r="BC198" s="10">
        <f>S198*$V198*$B198*0.03</f>
        <v>0</v>
      </c>
    </row>
    <row r="199" spans="1:55" ht="14.25" x14ac:dyDescent="0.2">
      <c r="A199" s="2">
        <v>126</v>
      </c>
      <c r="B199" s="3">
        <v>3015.45</v>
      </c>
      <c r="C199" s="2" t="s">
        <v>10</v>
      </c>
      <c r="D199" s="2" t="s">
        <v>16</v>
      </c>
      <c r="E199" s="2" t="s">
        <v>15</v>
      </c>
      <c r="G199" s="2" t="s">
        <v>13</v>
      </c>
      <c r="H199" s="4">
        <v>44384</v>
      </c>
      <c r="I199">
        <f t="shared" si="34"/>
        <v>0</v>
      </c>
      <c r="J199">
        <f t="shared" si="35"/>
        <v>0</v>
      </c>
      <c r="K199">
        <f t="shared" si="36"/>
        <v>0</v>
      </c>
      <c r="L199">
        <f t="shared" si="37"/>
        <v>1</v>
      </c>
      <c r="M199">
        <f t="shared" si="38"/>
        <v>0</v>
      </c>
      <c r="N199">
        <f t="shared" si="39"/>
        <v>0</v>
      </c>
      <c r="O199">
        <f t="shared" si="40"/>
        <v>0</v>
      </c>
      <c r="P199">
        <f t="shared" si="41"/>
        <v>0</v>
      </c>
      <c r="Q199">
        <f t="shared" si="42"/>
        <v>0</v>
      </c>
      <c r="R199">
        <f t="shared" si="43"/>
        <v>0</v>
      </c>
      <c r="S199">
        <f t="shared" si="44"/>
        <v>0</v>
      </c>
      <c r="T199" s="8">
        <f>IF(AND(C199=$C$4,E199=$E$4,MONTH(H199)&gt;=7),1,0)</f>
        <v>0</v>
      </c>
      <c r="U199" s="9">
        <f>IF(AND(B199&gt;10000,C199&lt;&gt;$C$128,MONTH(H199)&gt;=7),1,0)</f>
        <v>0</v>
      </c>
      <c r="V199" s="10">
        <f>IF(AND(B199&lt;10000,C199&lt;&gt;$C$128,MONTH(H199)&gt;=7,T199=0),1,0)</f>
        <v>1</v>
      </c>
      <c r="W199" s="8">
        <f>I199*$T199*$B199*0.07</f>
        <v>0</v>
      </c>
      <c r="X199" s="9">
        <f>J199*$U199*$B199*0.05</f>
        <v>0</v>
      </c>
      <c r="Y199" s="10">
        <f>K199*$V199*$B199*0.03</f>
        <v>0</v>
      </c>
      <c r="Z199" s="8">
        <f>J199*$T199*$B199*0.07</f>
        <v>0</v>
      </c>
      <c r="AA199" s="9">
        <f>J199*$U199*$B199*0.05</f>
        <v>0</v>
      </c>
      <c r="AB199" s="10">
        <f>J199*$V199*$B199*0.03</f>
        <v>0</v>
      </c>
      <c r="AC199" s="8">
        <f>K199*$T199*$B199*0.07</f>
        <v>0</v>
      </c>
      <c r="AD199" s="13">
        <f>K199*$U199*$B199*0.05</f>
        <v>0</v>
      </c>
      <c r="AE199" s="10">
        <f>K199*$V199*$B199*0.03</f>
        <v>0</v>
      </c>
      <c r="AF199" s="8">
        <f>L199*$T199*$B199*0.07</f>
        <v>0</v>
      </c>
      <c r="AG199" s="9">
        <f>L199*$U199*$B199*0.05</f>
        <v>0</v>
      </c>
      <c r="AH199" s="10">
        <f>L199*$V199*$B199*0.03</f>
        <v>90.463499999999996</v>
      </c>
      <c r="AI199" s="8">
        <f>M199*$T199*$B199*0.07</f>
        <v>0</v>
      </c>
      <c r="AJ199" s="9">
        <f>M199*$U199*$B199*0.05</f>
        <v>0</v>
      </c>
      <c r="AK199" s="10">
        <f>M199*$V199*$B199*0.03</f>
        <v>0</v>
      </c>
      <c r="AL199" s="8">
        <f>N199*$T199*$B199*0.07</f>
        <v>0</v>
      </c>
      <c r="AM199" s="9">
        <f>N199*$U199*$B199*0.05</f>
        <v>0</v>
      </c>
      <c r="AN199" s="10">
        <f>N199*$V199*$B199*0.03</f>
        <v>0</v>
      </c>
      <c r="AO199" s="8">
        <f>O199*$T199*$B199*0.07</f>
        <v>0</v>
      </c>
      <c r="AP199" s="9">
        <f>O199*$U199*$B199*0.05</f>
        <v>0</v>
      </c>
      <c r="AQ199" s="10">
        <f>O199*$V199*$B199*0.03</f>
        <v>0</v>
      </c>
      <c r="AR199" s="8">
        <f>P199*$T199*$B199*0.07</f>
        <v>0</v>
      </c>
      <c r="AS199" s="9">
        <f>P199*$U199*$B199*0.05</f>
        <v>0</v>
      </c>
      <c r="AT199" s="10">
        <f>P199*$V199*$B199*0.03</f>
        <v>0</v>
      </c>
      <c r="AU199" s="8">
        <f>Q199*$T199*$B199*0.07</f>
        <v>0</v>
      </c>
      <c r="AV199" s="9">
        <f>P199*$U199*$B199*0.05</f>
        <v>0</v>
      </c>
      <c r="AW199" s="10">
        <f>Q199*$V199*$B199*0.03</f>
        <v>0</v>
      </c>
      <c r="AX199" s="8">
        <f>Q199*$T199*$B199*0.07</f>
        <v>0</v>
      </c>
      <c r="AY199" s="9">
        <f>Q199*$U199*$B199*0.05</f>
        <v>0</v>
      </c>
      <c r="AZ199" s="10">
        <f>R199*$V199*$B199*0.03</f>
        <v>0</v>
      </c>
      <c r="BA199" s="8">
        <f>S199*$T199*$B199*0.07</f>
        <v>0</v>
      </c>
      <c r="BB199" s="9">
        <f>S199*$U199*$B199*0.05</f>
        <v>0</v>
      </c>
      <c r="BC199" s="10">
        <f>S199*$V199*$B199*0.03</f>
        <v>0</v>
      </c>
    </row>
    <row r="200" spans="1:55" ht="14.25" x14ac:dyDescent="0.2">
      <c r="A200" s="2">
        <v>127</v>
      </c>
      <c r="B200" s="3">
        <v>3458.7</v>
      </c>
      <c r="C200" s="2" t="s">
        <v>10</v>
      </c>
      <c r="D200" s="2" t="s">
        <v>16</v>
      </c>
      <c r="E200" s="2" t="s">
        <v>15</v>
      </c>
      <c r="G200" s="2" t="s">
        <v>13</v>
      </c>
      <c r="H200" s="4">
        <v>44379</v>
      </c>
      <c r="I200">
        <f t="shared" si="34"/>
        <v>0</v>
      </c>
      <c r="J200">
        <f t="shared" si="35"/>
        <v>0</v>
      </c>
      <c r="K200">
        <f t="shared" si="36"/>
        <v>0</v>
      </c>
      <c r="L200">
        <f t="shared" si="37"/>
        <v>1</v>
      </c>
      <c r="M200">
        <f t="shared" si="38"/>
        <v>0</v>
      </c>
      <c r="N200">
        <f t="shared" si="39"/>
        <v>0</v>
      </c>
      <c r="O200">
        <f t="shared" si="40"/>
        <v>0</v>
      </c>
      <c r="P200">
        <f t="shared" si="41"/>
        <v>0</v>
      </c>
      <c r="Q200">
        <f t="shared" si="42"/>
        <v>0</v>
      </c>
      <c r="R200">
        <f t="shared" si="43"/>
        <v>0</v>
      </c>
      <c r="S200">
        <f t="shared" si="44"/>
        <v>0</v>
      </c>
      <c r="T200" s="8">
        <f>IF(AND(C200=$C$4,E200=$E$4,MONTH(H200)&gt;=7),1,0)</f>
        <v>0</v>
      </c>
      <c r="U200" s="9">
        <f>IF(AND(B200&gt;10000,C200&lt;&gt;$C$128,MONTH(H200)&gt;=7),1,0)</f>
        <v>0</v>
      </c>
      <c r="V200" s="10">
        <f>IF(AND(B200&lt;10000,C200&lt;&gt;$C$128,MONTH(H200)&gt;=7,T200=0),1,0)</f>
        <v>1</v>
      </c>
      <c r="W200" s="8">
        <f>I200*$T200*$B200*0.07</f>
        <v>0</v>
      </c>
      <c r="X200" s="9">
        <f>J200*$U200*$B200*0.05</f>
        <v>0</v>
      </c>
      <c r="Y200" s="10">
        <f>K200*$V200*$B200*0.03</f>
        <v>0</v>
      </c>
      <c r="Z200" s="8">
        <f>J200*$T200*$B200*0.07</f>
        <v>0</v>
      </c>
      <c r="AA200" s="9">
        <f>J200*$U200*$B200*0.05</f>
        <v>0</v>
      </c>
      <c r="AB200" s="10">
        <f>J200*$V200*$B200*0.03</f>
        <v>0</v>
      </c>
      <c r="AC200" s="8">
        <f>K200*$T200*$B200*0.07</f>
        <v>0</v>
      </c>
      <c r="AD200" s="13">
        <f>K200*$U200*$B200*0.05</f>
        <v>0</v>
      </c>
      <c r="AE200" s="10">
        <f>K200*$V200*$B200*0.03</f>
        <v>0</v>
      </c>
      <c r="AF200" s="8">
        <f>L200*$T200*$B200*0.07</f>
        <v>0</v>
      </c>
      <c r="AG200" s="9">
        <f>L200*$U200*$B200*0.05</f>
        <v>0</v>
      </c>
      <c r="AH200" s="10">
        <f>L200*$V200*$B200*0.03</f>
        <v>103.761</v>
      </c>
      <c r="AI200" s="8">
        <f>M200*$T200*$B200*0.07</f>
        <v>0</v>
      </c>
      <c r="AJ200" s="9">
        <f>M200*$U200*$B200*0.05</f>
        <v>0</v>
      </c>
      <c r="AK200" s="10">
        <f>M200*$V200*$B200*0.03</f>
        <v>0</v>
      </c>
      <c r="AL200" s="8">
        <f>N200*$T200*$B200*0.07</f>
        <v>0</v>
      </c>
      <c r="AM200" s="9">
        <f>N200*$U200*$B200*0.05</f>
        <v>0</v>
      </c>
      <c r="AN200" s="10">
        <f>N200*$V200*$B200*0.03</f>
        <v>0</v>
      </c>
      <c r="AO200" s="8">
        <f>O200*$T200*$B200*0.07</f>
        <v>0</v>
      </c>
      <c r="AP200" s="9">
        <f>O200*$U200*$B200*0.05</f>
        <v>0</v>
      </c>
      <c r="AQ200" s="10">
        <f>O200*$V200*$B200*0.03</f>
        <v>0</v>
      </c>
      <c r="AR200" s="8">
        <f>P200*$T200*$B200*0.07</f>
        <v>0</v>
      </c>
      <c r="AS200" s="9">
        <f>P200*$U200*$B200*0.05</f>
        <v>0</v>
      </c>
      <c r="AT200" s="10">
        <f>P200*$V200*$B200*0.03</f>
        <v>0</v>
      </c>
      <c r="AU200" s="8">
        <f>Q200*$T200*$B200*0.07</f>
        <v>0</v>
      </c>
      <c r="AV200" s="9">
        <f>P200*$U200*$B200*0.05</f>
        <v>0</v>
      </c>
      <c r="AW200" s="10">
        <f>Q200*$V200*$B200*0.03</f>
        <v>0</v>
      </c>
      <c r="AX200" s="8">
        <f>Q200*$T200*$B200*0.07</f>
        <v>0</v>
      </c>
      <c r="AY200" s="9">
        <f>Q200*$U200*$B200*0.05</f>
        <v>0</v>
      </c>
      <c r="AZ200" s="10">
        <f>R200*$V200*$B200*0.03</f>
        <v>0</v>
      </c>
      <c r="BA200" s="8">
        <f>S200*$T200*$B200*0.07</f>
        <v>0</v>
      </c>
      <c r="BB200" s="9">
        <f>S200*$U200*$B200*0.05</f>
        <v>0</v>
      </c>
      <c r="BC200" s="10">
        <f>S200*$V200*$B200*0.03</f>
        <v>0</v>
      </c>
    </row>
    <row r="201" spans="1:55" ht="14.25" x14ac:dyDescent="0.2">
      <c r="A201" s="2">
        <v>128</v>
      </c>
      <c r="B201" s="3">
        <v>3060.45</v>
      </c>
      <c r="C201" s="2" t="s">
        <v>10</v>
      </c>
      <c r="D201" s="2" t="s">
        <v>16</v>
      </c>
      <c r="E201" s="2" t="s">
        <v>15</v>
      </c>
      <c r="G201" s="2" t="s">
        <v>13</v>
      </c>
      <c r="H201" s="4">
        <v>44384</v>
      </c>
      <c r="I201">
        <f t="shared" si="34"/>
        <v>0</v>
      </c>
      <c r="J201">
        <f t="shared" si="35"/>
        <v>0</v>
      </c>
      <c r="K201">
        <f t="shared" si="36"/>
        <v>0</v>
      </c>
      <c r="L201">
        <f t="shared" si="37"/>
        <v>1</v>
      </c>
      <c r="M201">
        <f t="shared" si="38"/>
        <v>0</v>
      </c>
      <c r="N201">
        <f t="shared" si="39"/>
        <v>0</v>
      </c>
      <c r="O201">
        <f t="shared" si="40"/>
        <v>0</v>
      </c>
      <c r="P201">
        <f t="shared" si="41"/>
        <v>0</v>
      </c>
      <c r="Q201">
        <f t="shared" si="42"/>
        <v>0</v>
      </c>
      <c r="R201">
        <f t="shared" si="43"/>
        <v>0</v>
      </c>
      <c r="S201">
        <f t="shared" si="44"/>
        <v>0</v>
      </c>
      <c r="T201" s="8">
        <f>IF(AND(C201=$C$4,E201=$E$4,MONTH(H201)&gt;=7),1,0)</f>
        <v>0</v>
      </c>
      <c r="U201" s="9">
        <f>IF(AND(B201&gt;10000,C201&lt;&gt;$C$128,MONTH(H201)&gt;=7),1,0)</f>
        <v>0</v>
      </c>
      <c r="V201" s="10">
        <f>IF(AND(B201&lt;10000,C201&lt;&gt;$C$128,MONTH(H201)&gt;=7,T201=0),1,0)</f>
        <v>1</v>
      </c>
      <c r="W201" s="8">
        <f>I201*$T201*$B201*0.07</f>
        <v>0</v>
      </c>
      <c r="X201" s="9">
        <f>J201*$U201*$B201*0.05</f>
        <v>0</v>
      </c>
      <c r="Y201" s="10">
        <f>K201*$V201*$B201*0.03</f>
        <v>0</v>
      </c>
      <c r="Z201" s="8">
        <f>J201*$T201*$B201*0.07</f>
        <v>0</v>
      </c>
      <c r="AA201" s="9">
        <f>J201*$U201*$B201*0.05</f>
        <v>0</v>
      </c>
      <c r="AB201" s="10">
        <f>J201*$V201*$B201*0.03</f>
        <v>0</v>
      </c>
      <c r="AC201" s="8">
        <f>K201*$T201*$B201*0.07</f>
        <v>0</v>
      </c>
      <c r="AD201" s="13">
        <f>K201*$U201*$B201*0.05</f>
        <v>0</v>
      </c>
      <c r="AE201" s="10">
        <f>K201*$V201*$B201*0.03</f>
        <v>0</v>
      </c>
      <c r="AF201" s="8">
        <f>L201*$T201*$B201*0.07</f>
        <v>0</v>
      </c>
      <c r="AG201" s="9">
        <f>L201*$U201*$B201*0.05</f>
        <v>0</v>
      </c>
      <c r="AH201" s="10">
        <f>L201*$V201*$B201*0.03</f>
        <v>91.813499999999991</v>
      </c>
      <c r="AI201" s="8">
        <f>M201*$T201*$B201*0.07</f>
        <v>0</v>
      </c>
      <c r="AJ201" s="9">
        <f>M201*$U201*$B201*0.05</f>
        <v>0</v>
      </c>
      <c r="AK201" s="10">
        <f>M201*$V201*$B201*0.03</f>
        <v>0</v>
      </c>
      <c r="AL201" s="8">
        <f>N201*$T201*$B201*0.07</f>
        <v>0</v>
      </c>
      <c r="AM201" s="9">
        <f>N201*$U201*$B201*0.05</f>
        <v>0</v>
      </c>
      <c r="AN201" s="10">
        <f>N201*$V201*$B201*0.03</f>
        <v>0</v>
      </c>
      <c r="AO201" s="8">
        <f>O201*$T201*$B201*0.07</f>
        <v>0</v>
      </c>
      <c r="AP201" s="9">
        <f>O201*$U201*$B201*0.05</f>
        <v>0</v>
      </c>
      <c r="AQ201" s="10">
        <f>O201*$V201*$B201*0.03</f>
        <v>0</v>
      </c>
      <c r="AR201" s="8">
        <f>P201*$T201*$B201*0.07</f>
        <v>0</v>
      </c>
      <c r="AS201" s="9">
        <f>P201*$U201*$B201*0.05</f>
        <v>0</v>
      </c>
      <c r="AT201" s="10">
        <f>P201*$V201*$B201*0.03</f>
        <v>0</v>
      </c>
      <c r="AU201" s="8">
        <f>Q201*$T201*$B201*0.07</f>
        <v>0</v>
      </c>
      <c r="AV201" s="9">
        <f>P201*$U201*$B201*0.05</f>
        <v>0</v>
      </c>
      <c r="AW201" s="10">
        <f>Q201*$V201*$B201*0.03</f>
        <v>0</v>
      </c>
      <c r="AX201" s="8">
        <f>Q201*$T201*$B201*0.07</f>
        <v>0</v>
      </c>
      <c r="AY201" s="9">
        <f>Q201*$U201*$B201*0.05</f>
        <v>0</v>
      </c>
      <c r="AZ201" s="10">
        <f>R201*$V201*$B201*0.03</f>
        <v>0</v>
      </c>
      <c r="BA201" s="8">
        <f>S201*$T201*$B201*0.07</f>
        <v>0</v>
      </c>
      <c r="BB201" s="9">
        <f>S201*$U201*$B201*0.05</f>
        <v>0</v>
      </c>
      <c r="BC201" s="10">
        <f>S201*$V201*$B201*0.03</f>
        <v>0</v>
      </c>
    </row>
    <row r="202" spans="1:55" ht="14.25" x14ac:dyDescent="0.2">
      <c r="A202" s="2">
        <v>129</v>
      </c>
      <c r="B202" s="3">
        <v>3015.45</v>
      </c>
      <c r="C202" s="2" t="s">
        <v>10</v>
      </c>
      <c r="D202" s="2" t="s">
        <v>16</v>
      </c>
      <c r="E202" s="2" t="s">
        <v>15</v>
      </c>
      <c r="G202" s="2" t="s">
        <v>13</v>
      </c>
      <c r="H202" s="4">
        <v>44384</v>
      </c>
      <c r="I202">
        <f t="shared" si="34"/>
        <v>0</v>
      </c>
      <c r="J202">
        <f t="shared" si="35"/>
        <v>0</v>
      </c>
      <c r="K202">
        <f t="shared" si="36"/>
        <v>0</v>
      </c>
      <c r="L202">
        <f t="shared" si="37"/>
        <v>1</v>
      </c>
      <c r="M202">
        <f t="shared" si="38"/>
        <v>0</v>
      </c>
      <c r="N202">
        <f t="shared" si="39"/>
        <v>0</v>
      </c>
      <c r="O202">
        <f t="shared" si="40"/>
        <v>0</v>
      </c>
      <c r="P202">
        <f t="shared" si="41"/>
        <v>0</v>
      </c>
      <c r="Q202">
        <f t="shared" si="42"/>
        <v>0</v>
      </c>
      <c r="R202">
        <f t="shared" si="43"/>
        <v>0</v>
      </c>
      <c r="S202">
        <f t="shared" si="44"/>
        <v>0</v>
      </c>
      <c r="T202" s="8">
        <f>IF(AND(C202=$C$4,E202=$E$4,MONTH(H202)&gt;=7),1,0)</f>
        <v>0</v>
      </c>
      <c r="U202" s="9">
        <f>IF(AND(B202&gt;10000,C202&lt;&gt;$C$128,MONTH(H202)&gt;=7),1,0)</f>
        <v>0</v>
      </c>
      <c r="V202" s="10">
        <f>IF(AND(B202&lt;10000,C202&lt;&gt;$C$128,MONTH(H202)&gt;=7,T202=0),1,0)</f>
        <v>1</v>
      </c>
      <c r="W202" s="8">
        <f>I202*$T202*$B202*0.07</f>
        <v>0</v>
      </c>
      <c r="X202" s="9">
        <f>J202*$U202*$B202*0.05</f>
        <v>0</v>
      </c>
      <c r="Y202" s="10">
        <f>K202*$V202*$B202*0.03</f>
        <v>0</v>
      </c>
      <c r="Z202" s="8">
        <f>J202*$T202*$B202*0.07</f>
        <v>0</v>
      </c>
      <c r="AA202" s="9">
        <f>J202*$U202*$B202*0.05</f>
        <v>0</v>
      </c>
      <c r="AB202" s="10">
        <f>J202*$V202*$B202*0.03</f>
        <v>0</v>
      </c>
      <c r="AC202" s="8">
        <f>K202*$T202*$B202*0.07</f>
        <v>0</v>
      </c>
      <c r="AD202" s="13">
        <f>K202*$U202*$B202*0.05</f>
        <v>0</v>
      </c>
      <c r="AE202" s="10">
        <f>K202*$V202*$B202*0.03</f>
        <v>0</v>
      </c>
      <c r="AF202" s="8">
        <f>L202*$T202*$B202*0.07</f>
        <v>0</v>
      </c>
      <c r="AG202" s="9">
        <f>L202*$U202*$B202*0.05</f>
        <v>0</v>
      </c>
      <c r="AH202" s="10">
        <f>L202*$V202*$B202*0.03</f>
        <v>90.463499999999996</v>
      </c>
      <c r="AI202" s="8">
        <f>M202*$T202*$B202*0.07</f>
        <v>0</v>
      </c>
      <c r="AJ202" s="9">
        <f>M202*$U202*$B202*0.05</f>
        <v>0</v>
      </c>
      <c r="AK202" s="10">
        <f>M202*$V202*$B202*0.03</f>
        <v>0</v>
      </c>
      <c r="AL202" s="8">
        <f>N202*$T202*$B202*0.07</f>
        <v>0</v>
      </c>
      <c r="AM202" s="9">
        <f>N202*$U202*$B202*0.05</f>
        <v>0</v>
      </c>
      <c r="AN202" s="10">
        <f>N202*$V202*$B202*0.03</f>
        <v>0</v>
      </c>
      <c r="AO202" s="8">
        <f>O202*$T202*$B202*0.07</f>
        <v>0</v>
      </c>
      <c r="AP202" s="9">
        <f>O202*$U202*$B202*0.05</f>
        <v>0</v>
      </c>
      <c r="AQ202" s="10">
        <f>O202*$V202*$B202*0.03</f>
        <v>0</v>
      </c>
      <c r="AR202" s="8">
        <f>P202*$T202*$B202*0.07</f>
        <v>0</v>
      </c>
      <c r="AS202" s="9">
        <f>P202*$U202*$B202*0.05</f>
        <v>0</v>
      </c>
      <c r="AT202" s="10">
        <f>P202*$V202*$B202*0.03</f>
        <v>0</v>
      </c>
      <c r="AU202" s="8">
        <f>Q202*$T202*$B202*0.07</f>
        <v>0</v>
      </c>
      <c r="AV202" s="9">
        <f>P202*$U202*$B202*0.05</f>
        <v>0</v>
      </c>
      <c r="AW202" s="10">
        <f>Q202*$V202*$B202*0.03</f>
        <v>0</v>
      </c>
      <c r="AX202" s="8">
        <f>Q202*$T202*$B202*0.07</f>
        <v>0</v>
      </c>
      <c r="AY202" s="9">
        <f>Q202*$U202*$B202*0.05</f>
        <v>0</v>
      </c>
      <c r="AZ202" s="10">
        <f>R202*$V202*$B202*0.03</f>
        <v>0</v>
      </c>
      <c r="BA202" s="8">
        <f>S202*$T202*$B202*0.07</f>
        <v>0</v>
      </c>
      <c r="BB202" s="9">
        <f>S202*$U202*$B202*0.05</f>
        <v>0</v>
      </c>
      <c r="BC202" s="10">
        <f>S202*$V202*$B202*0.03</f>
        <v>0</v>
      </c>
    </row>
    <row r="203" spans="1:55" ht="14.25" x14ac:dyDescent="0.2">
      <c r="A203" s="2">
        <v>130</v>
      </c>
      <c r="B203" s="3">
        <v>2884.95</v>
      </c>
      <c r="C203" s="2" t="s">
        <v>10</v>
      </c>
      <c r="D203" s="2" t="s">
        <v>16</v>
      </c>
      <c r="E203" s="2" t="s">
        <v>15</v>
      </c>
      <c r="G203" s="2" t="s">
        <v>13</v>
      </c>
      <c r="H203" s="4">
        <v>44379</v>
      </c>
      <c r="I203">
        <f t="shared" si="34"/>
        <v>0</v>
      </c>
      <c r="J203">
        <f t="shared" si="35"/>
        <v>0</v>
      </c>
      <c r="K203">
        <f t="shared" si="36"/>
        <v>0</v>
      </c>
      <c r="L203">
        <f t="shared" si="37"/>
        <v>1</v>
      </c>
      <c r="M203">
        <f t="shared" si="38"/>
        <v>0</v>
      </c>
      <c r="N203">
        <f t="shared" si="39"/>
        <v>0</v>
      </c>
      <c r="O203">
        <f t="shared" si="40"/>
        <v>0</v>
      </c>
      <c r="P203">
        <f t="shared" si="41"/>
        <v>0</v>
      </c>
      <c r="Q203">
        <f t="shared" si="42"/>
        <v>0</v>
      </c>
      <c r="R203">
        <f t="shared" si="43"/>
        <v>0</v>
      </c>
      <c r="S203">
        <f t="shared" si="44"/>
        <v>0</v>
      </c>
      <c r="T203" s="8">
        <f>IF(AND(C203=$C$4,E203=$E$4,MONTH(H203)&gt;=7),1,0)</f>
        <v>0</v>
      </c>
      <c r="U203" s="9">
        <f>IF(AND(B203&gt;10000,C203&lt;&gt;$C$128,MONTH(H203)&gt;=7),1,0)</f>
        <v>0</v>
      </c>
      <c r="V203" s="10">
        <f>IF(AND(B203&lt;10000,C203&lt;&gt;$C$128,MONTH(H203)&gt;=7,T203=0),1,0)</f>
        <v>1</v>
      </c>
      <c r="W203" s="8">
        <f>I203*$T203*$B203*0.07</f>
        <v>0</v>
      </c>
      <c r="X203" s="9">
        <f>J203*$U203*$B203*0.05</f>
        <v>0</v>
      </c>
      <c r="Y203" s="10">
        <f>K203*$V203*$B203*0.03</f>
        <v>0</v>
      </c>
      <c r="Z203" s="8">
        <f>J203*$T203*$B203*0.07</f>
        <v>0</v>
      </c>
      <c r="AA203" s="9">
        <f>J203*$U203*$B203*0.05</f>
        <v>0</v>
      </c>
      <c r="AB203" s="10">
        <f>J203*$V203*$B203*0.03</f>
        <v>0</v>
      </c>
      <c r="AC203" s="8">
        <f>K203*$T203*$B203*0.07</f>
        <v>0</v>
      </c>
      <c r="AD203" s="13">
        <f>K203*$U203*$B203*0.05</f>
        <v>0</v>
      </c>
      <c r="AE203" s="10">
        <f>K203*$V203*$B203*0.03</f>
        <v>0</v>
      </c>
      <c r="AF203" s="8">
        <f>L203*$T203*$B203*0.07</f>
        <v>0</v>
      </c>
      <c r="AG203" s="9">
        <f>L203*$U203*$B203*0.05</f>
        <v>0</v>
      </c>
      <c r="AH203" s="10">
        <f>L203*$V203*$B203*0.03</f>
        <v>86.54849999999999</v>
      </c>
      <c r="AI203" s="8">
        <f>M203*$T203*$B203*0.07</f>
        <v>0</v>
      </c>
      <c r="AJ203" s="9">
        <f>M203*$U203*$B203*0.05</f>
        <v>0</v>
      </c>
      <c r="AK203" s="10">
        <f>M203*$V203*$B203*0.03</f>
        <v>0</v>
      </c>
      <c r="AL203" s="8">
        <f>N203*$T203*$B203*0.07</f>
        <v>0</v>
      </c>
      <c r="AM203" s="9">
        <f>N203*$U203*$B203*0.05</f>
        <v>0</v>
      </c>
      <c r="AN203" s="10">
        <f>N203*$V203*$B203*0.03</f>
        <v>0</v>
      </c>
      <c r="AO203" s="8">
        <f>O203*$T203*$B203*0.07</f>
        <v>0</v>
      </c>
      <c r="AP203" s="9">
        <f>O203*$U203*$B203*0.05</f>
        <v>0</v>
      </c>
      <c r="AQ203" s="10">
        <f>O203*$V203*$B203*0.03</f>
        <v>0</v>
      </c>
      <c r="AR203" s="8">
        <f>P203*$T203*$B203*0.07</f>
        <v>0</v>
      </c>
      <c r="AS203" s="9">
        <f>P203*$U203*$B203*0.05</f>
        <v>0</v>
      </c>
      <c r="AT203" s="10">
        <f>P203*$V203*$B203*0.03</f>
        <v>0</v>
      </c>
      <c r="AU203" s="8">
        <f>Q203*$T203*$B203*0.07</f>
        <v>0</v>
      </c>
      <c r="AV203" s="9">
        <f>P203*$U203*$B203*0.05</f>
        <v>0</v>
      </c>
      <c r="AW203" s="10">
        <f>Q203*$V203*$B203*0.03</f>
        <v>0</v>
      </c>
      <c r="AX203" s="8">
        <f>Q203*$T203*$B203*0.07</f>
        <v>0</v>
      </c>
      <c r="AY203" s="9">
        <f>Q203*$U203*$B203*0.05</f>
        <v>0</v>
      </c>
      <c r="AZ203" s="10">
        <f>R203*$V203*$B203*0.03</f>
        <v>0</v>
      </c>
      <c r="BA203" s="8">
        <f>S203*$T203*$B203*0.07</f>
        <v>0</v>
      </c>
      <c r="BB203" s="9">
        <f>S203*$U203*$B203*0.05</f>
        <v>0</v>
      </c>
      <c r="BC203" s="10">
        <f>S203*$V203*$B203*0.03</f>
        <v>0</v>
      </c>
    </row>
    <row r="204" spans="1:55" ht="14.25" x14ac:dyDescent="0.2">
      <c r="A204" s="2">
        <v>131</v>
      </c>
      <c r="B204" s="3">
        <v>3060.45</v>
      </c>
      <c r="C204" s="2" t="s">
        <v>10</v>
      </c>
      <c r="D204" s="2" t="s">
        <v>16</v>
      </c>
      <c r="E204" s="2" t="s">
        <v>15</v>
      </c>
      <c r="G204" s="2" t="s">
        <v>13</v>
      </c>
      <c r="H204" s="4">
        <v>44384</v>
      </c>
      <c r="I204">
        <f t="shared" si="34"/>
        <v>0</v>
      </c>
      <c r="J204">
        <f t="shared" si="35"/>
        <v>0</v>
      </c>
      <c r="K204">
        <f t="shared" si="36"/>
        <v>0</v>
      </c>
      <c r="L204">
        <f t="shared" si="37"/>
        <v>1</v>
      </c>
      <c r="M204">
        <f t="shared" si="38"/>
        <v>0</v>
      </c>
      <c r="N204">
        <f t="shared" si="39"/>
        <v>0</v>
      </c>
      <c r="O204">
        <f t="shared" si="40"/>
        <v>0</v>
      </c>
      <c r="P204">
        <f t="shared" si="41"/>
        <v>0</v>
      </c>
      <c r="Q204">
        <f t="shared" si="42"/>
        <v>0</v>
      </c>
      <c r="R204">
        <f t="shared" si="43"/>
        <v>0</v>
      </c>
      <c r="S204">
        <f t="shared" si="44"/>
        <v>0</v>
      </c>
      <c r="T204" s="8">
        <f>IF(AND(C204=$C$4,E204=$E$4,MONTH(H204)&gt;=7),1,0)</f>
        <v>0</v>
      </c>
      <c r="U204" s="9">
        <f>IF(AND(B204&gt;10000,C204&lt;&gt;$C$128,MONTH(H204)&gt;=7),1,0)</f>
        <v>0</v>
      </c>
      <c r="V204" s="10">
        <f>IF(AND(B204&lt;10000,C204&lt;&gt;$C$128,MONTH(H204)&gt;=7,T204=0),1,0)</f>
        <v>1</v>
      </c>
      <c r="W204" s="8">
        <f>I204*$T204*$B204*0.07</f>
        <v>0</v>
      </c>
      <c r="X204" s="9">
        <f>J204*$U204*$B204*0.05</f>
        <v>0</v>
      </c>
      <c r="Y204" s="10">
        <f>K204*$V204*$B204*0.03</f>
        <v>0</v>
      </c>
      <c r="Z204" s="8">
        <f>J204*$T204*$B204*0.07</f>
        <v>0</v>
      </c>
      <c r="AA204" s="9">
        <f>J204*$U204*$B204*0.05</f>
        <v>0</v>
      </c>
      <c r="AB204" s="10">
        <f>J204*$V204*$B204*0.03</f>
        <v>0</v>
      </c>
      <c r="AC204" s="8">
        <f>K204*$T204*$B204*0.07</f>
        <v>0</v>
      </c>
      <c r="AD204" s="13">
        <f>K204*$U204*$B204*0.05</f>
        <v>0</v>
      </c>
      <c r="AE204" s="10">
        <f>K204*$V204*$B204*0.03</f>
        <v>0</v>
      </c>
      <c r="AF204" s="8">
        <f>L204*$T204*$B204*0.07</f>
        <v>0</v>
      </c>
      <c r="AG204" s="9">
        <f>L204*$U204*$B204*0.05</f>
        <v>0</v>
      </c>
      <c r="AH204" s="10">
        <f>L204*$V204*$B204*0.03</f>
        <v>91.813499999999991</v>
      </c>
      <c r="AI204" s="8">
        <f>M204*$T204*$B204*0.07</f>
        <v>0</v>
      </c>
      <c r="AJ204" s="9">
        <f>M204*$U204*$B204*0.05</f>
        <v>0</v>
      </c>
      <c r="AK204" s="10">
        <f>M204*$V204*$B204*0.03</f>
        <v>0</v>
      </c>
      <c r="AL204" s="8">
        <f>N204*$T204*$B204*0.07</f>
        <v>0</v>
      </c>
      <c r="AM204" s="9">
        <f>N204*$U204*$B204*0.05</f>
        <v>0</v>
      </c>
      <c r="AN204" s="10">
        <f>N204*$V204*$B204*0.03</f>
        <v>0</v>
      </c>
      <c r="AO204" s="8">
        <f>O204*$T204*$B204*0.07</f>
        <v>0</v>
      </c>
      <c r="AP204" s="9">
        <f>O204*$U204*$B204*0.05</f>
        <v>0</v>
      </c>
      <c r="AQ204" s="10">
        <f>O204*$V204*$B204*0.03</f>
        <v>0</v>
      </c>
      <c r="AR204" s="8">
        <f>P204*$T204*$B204*0.07</f>
        <v>0</v>
      </c>
      <c r="AS204" s="9">
        <f>P204*$U204*$B204*0.05</f>
        <v>0</v>
      </c>
      <c r="AT204" s="10">
        <f>P204*$V204*$B204*0.03</f>
        <v>0</v>
      </c>
      <c r="AU204" s="8">
        <f>Q204*$T204*$B204*0.07</f>
        <v>0</v>
      </c>
      <c r="AV204" s="9">
        <f>P204*$U204*$B204*0.05</f>
        <v>0</v>
      </c>
      <c r="AW204" s="10">
        <f>Q204*$V204*$B204*0.03</f>
        <v>0</v>
      </c>
      <c r="AX204" s="8">
        <f>Q204*$T204*$B204*0.07</f>
        <v>0</v>
      </c>
      <c r="AY204" s="9">
        <f>Q204*$U204*$B204*0.05</f>
        <v>0</v>
      </c>
      <c r="AZ204" s="10">
        <f>R204*$V204*$B204*0.03</f>
        <v>0</v>
      </c>
      <c r="BA204" s="8">
        <f>S204*$T204*$B204*0.07</f>
        <v>0</v>
      </c>
      <c r="BB204" s="9">
        <f>S204*$U204*$B204*0.05</f>
        <v>0</v>
      </c>
      <c r="BC204" s="10">
        <f>S204*$V204*$B204*0.03</f>
        <v>0</v>
      </c>
    </row>
    <row r="205" spans="1:55" ht="14.25" x14ac:dyDescent="0.2">
      <c r="A205" s="2">
        <v>140</v>
      </c>
      <c r="B205" s="3">
        <v>3823.7</v>
      </c>
      <c r="C205" s="2" t="s">
        <v>10</v>
      </c>
      <c r="D205" s="2" t="s">
        <v>19</v>
      </c>
      <c r="E205" s="2" t="s">
        <v>15</v>
      </c>
      <c r="G205" s="2" t="s">
        <v>13</v>
      </c>
      <c r="H205" s="4">
        <v>44391</v>
      </c>
      <c r="I205">
        <f t="shared" si="34"/>
        <v>0</v>
      </c>
      <c r="J205">
        <f t="shared" si="35"/>
        <v>0</v>
      </c>
      <c r="K205">
        <f t="shared" si="36"/>
        <v>0</v>
      </c>
      <c r="L205">
        <f t="shared" si="37"/>
        <v>0</v>
      </c>
      <c r="M205">
        <f t="shared" si="38"/>
        <v>0</v>
      </c>
      <c r="N205">
        <f t="shared" si="39"/>
        <v>0</v>
      </c>
      <c r="O205">
        <f t="shared" si="40"/>
        <v>0</v>
      </c>
      <c r="P205">
        <f t="shared" si="41"/>
        <v>1</v>
      </c>
      <c r="Q205">
        <f t="shared" si="42"/>
        <v>0</v>
      </c>
      <c r="R205">
        <f t="shared" si="43"/>
        <v>0</v>
      </c>
      <c r="S205">
        <f t="shared" si="44"/>
        <v>0</v>
      </c>
      <c r="T205" s="8">
        <f>IF(AND(C205=$C$4,E205=$E$4,MONTH(H205)&gt;=7),1,0)</f>
        <v>0</v>
      </c>
      <c r="U205" s="9">
        <f>IF(AND(B205&gt;10000,C205&lt;&gt;$C$128,MONTH(H205)&gt;=7),1,0)</f>
        <v>0</v>
      </c>
      <c r="V205" s="10">
        <f>IF(AND(B205&lt;10000,C205&lt;&gt;$C$128,MONTH(H205)&gt;=7,T205=0),1,0)</f>
        <v>1</v>
      </c>
      <c r="W205" s="8">
        <f>I205*$T205*$B205*0.07</f>
        <v>0</v>
      </c>
      <c r="X205" s="9">
        <f>J205*$U205*$B205*0.05</f>
        <v>0</v>
      </c>
      <c r="Y205" s="10">
        <f>K205*$V205*$B205*0.03</f>
        <v>0</v>
      </c>
      <c r="Z205" s="8">
        <f>J205*$T205*$B205*0.07</f>
        <v>0</v>
      </c>
      <c r="AA205" s="9">
        <f>J205*$U205*$B205*0.05</f>
        <v>0</v>
      </c>
      <c r="AB205" s="10">
        <f>J205*$V205*$B205*0.03</f>
        <v>0</v>
      </c>
      <c r="AC205" s="8">
        <f>K205*$T205*$B205*0.07</f>
        <v>0</v>
      </c>
      <c r="AD205" s="13">
        <f>K205*$U205*$B205*0.05</f>
        <v>0</v>
      </c>
      <c r="AE205" s="10">
        <f>K205*$V205*$B205*0.03</f>
        <v>0</v>
      </c>
      <c r="AF205" s="8">
        <f>L205*$T205*$B205*0.07</f>
        <v>0</v>
      </c>
      <c r="AG205" s="9">
        <f>L205*$U205*$B205*0.05</f>
        <v>0</v>
      </c>
      <c r="AH205" s="10">
        <f>L205*$V205*$B205*0.03</f>
        <v>0</v>
      </c>
      <c r="AI205" s="8">
        <f>M205*$T205*$B205*0.07</f>
        <v>0</v>
      </c>
      <c r="AJ205" s="9">
        <f>M205*$U205*$B205*0.05</f>
        <v>0</v>
      </c>
      <c r="AK205" s="10">
        <f>M205*$V205*$B205*0.03</f>
        <v>0</v>
      </c>
      <c r="AL205" s="8">
        <f>N205*$T205*$B205*0.07</f>
        <v>0</v>
      </c>
      <c r="AM205" s="9">
        <f>N205*$U205*$B205*0.05</f>
        <v>0</v>
      </c>
      <c r="AN205" s="10">
        <f>N205*$V205*$B205*0.03</f>
        <v>0</v>
      </c>
      <c r="AO205" s="8">
        <f>O205*$T205*$B205*0.07</f>
        <v>0</v>
      </c>
      <c r="AP205" s="9">
        <f>O205*$U205*$B205*0.05</f>
        <v>0</v>
      </c>
      <c r="AQ205" s="10">
        <f>O205*$V205*$B205*0.03</f>
        <v>0</v>
      </c>
      <c r="AR205" s="8">
        <f>P205*$T205*$B205*0.07</f>
        <v>0</v>
      </c>
      <c r="AS205" s="9">
        <f>P205*$U205*$B205*0.05</f>
        <v>0</v>
      </c>
      <c r="AT205" s="10">
        <f>P205*$V205*$B205*0.03</f>
        <v>114.71099999999998</v>
      </c>
      <c r="AU205" s="8">
        <f>Q205*$T205*$B205*0.07</f>
        <v>0</v>
      </c>
      <c r="AV205" s="9">
        <f>P205*$U205*$B205*0.05</f>
        <v>0</v>
      </c>
      <c r="AW205" s="10">
        <f>Q205*$V205*$B205*0.03</f>
        <v>0</v>
      </c>
      <c r="AX205" s="8">
        <f>Q205*$T205*$B205*0.07</f>
        <v>0</v>
      </c>
      <c r="AY205" s="9">
        <f>Q205*$U205*$B205*0.05</f>
        <v>0</v>
      </c>
      <c r="AZ205" s="10">
        <f>R205*$V205*$B205*0.03</f>
        <v>0</v>
      </c>
      <c r="BA205" s="8">
        <f>S205*$T205*$B205*0.07</f>
        <v>0</v>
      </c>
      <c r="BB205" s="9">
        <f>S205*$U205*$B205*0.05</f>
        <v>0</v>
      </c>
      <c r="BC205" s="10">
        <f>S205*$V205*$B205*0.03</f>
        <v>0</v>
      </c>
    </row>
    <row r="206" spans="1:55" ht="14.25" x14ac:dyDescent="0.2">
      <c r="A206" s="2">
        <v>142</v>
      </c>
      <c r="B206" s="3">
        <v>7948.7</v>
      </c>
      <c r="C206" s="2" t="s">
        <v>10</v>
      </c>
      <c r="D206" s="2" t="s">
        <v>20</v>
      </c>
      <c r="E206" s="2" t="s">
        <v>15</v>
      </c>
      <c r="G206" s="2" t="s">
        <v>13</v>
      </c>
      <c r="H206" s="4">
        <v>44392</v>
      </c>
      <c r="I206">
        <f t="shared" si="34"/>
        <v>0</v>
      </c>
      <c r="J206">
        <f t="shared" si="35"/>
        <v>0</v>
      </c>
      <c r="K206">
        <f t="shared" si="36"/>
        <v>0</v>
      </c>
      <c r="L206">
        <f t="shared" si="37"/>
        <v>0</v>
      </c>
      <c r="M206">
        <f t="shared" si="38"/>
        <v>0</v>
      </c>
      <c r="N206">
        <f t="shared" si="39"/>
        <v>0</v>
      </c>
      <c r="O206">
        <f t="shared" si="40"/>
        <v>0</v>
      </c>
      <c r="P206">
        <f t="shared" si="41"/>
        <v>0</v>
      </c>
      <c r="Q206">
        <f t="shared" si="42"/>
        <v>1</v>
      </c>
      <c r="R206">
        <f t="shared" si="43"/>
        <v>0</v>
      </c>
      <c r="S206">
        <f t="shared" si="44"/>
        <v>0</v>
      </c>
      <c r="T206" s="8">
        <f>IF(AND(C206=$C$4,E206=$E$4,MONTH(H206)&gt;=7),1,0)</f>
        <v>0</v>
      </c>
      <c r="U206" s="9">
        <f>IF(AND(B206&gt;10000,C206&lt;&gt;$C$128,MONTH(H206)&gt;=7),1,0)</f>
        <v>0</v>
      </c>
      <c r="V206" s="10">
        <f>IF(AND(B206&lt;10000,C206&lt;&gt;$C$128,MONTH(H206)&gt;=7,T206=0),1,0)</f>
        <v>1</v>
      </c>
      <c r="W206" s="8">
        <f>I206*$T206*$B206*0.07</f>
        <v>0</v>
      </c>
      <c r="X206" s="9">
        <f>J206*$U206*$B206*0.05</f>
        <v>0</v>
      </c>
      <c r="Y206" s="10">
        <f>K206*$V206*$B206*0.03</f>
        <v>0</v>
      </c>
      <c r="Z206" s="8">
        <f>J206*$T206*$B206*0.07</f>
        <v>0</v>
      </c>
      <c r="AA206" s="9">
        <f>J206*$U206*$B206*0.05</f>
        <v>0</v>
      </c>
      <c r="AB206" s="10">
        <f>J206*$V206*$B206*0.03</f>
        <v>0</v>
      </c>
      <c r="AC206" s="8">
        <f>K206*$T206*$B206*0.07</f>
        <v>0</v>
      </c>
      <c r="AD206" s="13">
        <f>K206*$U206*$B206*0.05</f>
        <v>0</v>
      </c>
      <c r="AE206" s="10">
        <f>K206*$V206*$B206*0.03</f>
        <v>0</v>
      </c>
      <c r="AF206" s="8">
        <f>L206*$T206*$B206*0.07</f>
        <v>0</v>
      </c>
      <c r="AG206" s="9">
        <f>L206*$U206*$B206*0.05</f>
        <v>0</v>
      </c>
      <c r="AH206" s="10">
        <f>L206*$V206*$B206*0.03</f>
        <v>0</v>
      </c>
      <c r="AI206" s="8">
        <f>M206*$T206*$B206*0.07</f>
        <v>0</v>
      </c>
      <c r="AJ206" s="9">
        <f>M206*$U206*$B206*0.05</f>
        <v>0</v>
      </c>
      <c r="AK206" s="10">
        <f>M206*$V206*$B206*0.03</f>
        <v>0</v>
      </c>
      <c r="AL206" s="8">
        <f>N206*$T206*$B206*0.07</f>
        <v>0</v>
      </c>
      <c r="AM206" s="9">
        <f>N206*$U206*$B206*0.05</f>
        <v>0</v>
      </c>
      <c r="AN206" s="10">
        <f>N206*$V206*$B206*0.03</f>
        <v>0</v>
      </c>
      <c r="AO206" s="8">
        <f>O206*$T206*$B206*0.07</f>
        <v>0</v>
      </c>
      <c r="AP206" s="9">
        <f>O206*$U206*$B206*0.05</f>
        <v>0</v>
      </c>
      <c r="AQ206" s="10">
        <f>O206*$V206*$B206*0.03</f>
        <v>0</v>
      </c>
      <c r="AR206" s="8">
        <f>P206*$T206*$B206*0.07</f>
        <v>0</v>
      </c>
      <c r="AS206" s="9">
        <f>P206*$U206*$B206*0.05</f>
        <v>0</v>
      </c>
      <c r="AT206" s="10">
        <f>P206*$V206*$B206*0.03</f>
        <v>0</v>
      </c>
      <c r="AU206" s="8">
        <f>Q206*$T206*$B206*0.07</f>
        <v>0</v>
      </c>
      <c r="AV206" s="9">
        <f>P206*$U206*$B206*0.05</f>
        <v>0</v>
      </c>
      <c r="AW206" s="10">
        <f>Q206*$V206*$B206*0.03</f>
        <v>238.46099999999998</v>
      </c>
      <c r="AX206" s="8">
        <f>Q206*$T206*$B206*0.07</f>
        <v>0</v>
      </c>
      <c r="AY206" s="9">
        <f>Q206*$U206*$B206*0.05</f>
        <v>0</v>
      </c>
      <c r="AZ206" s="10">
        <f>R206*$V206*$B206*0.03</f>
        <v>0</v>
      </c>
      <c r="BA206" s="8">
        <f>S206*$T206*$B206*0.07</f>
        <v>0</v>
      </c>
      <c r="BB206" s="9">
        <f>S206*$U206*$B206*0.05</f>
        <v>0</v>
      </c>
      <c r="BC206" s="10">
        <f>S206*$V206*$B206*0.03</f>
        <v>0</v>
      </c>
    </row>
    <row r="207" spans="1:55" ht="14.25" x14ac:dyDescent="0.2">
      <c r="A207" s="2">
        <v>154</v>
      </c>
      <c r="B207" s="3">
        <v>5207.99</v>
      </c>
      <c r="C207" s="2" t="s">
        <v>10</v>
      </c>
      <c r="D207" s="2" t="s">
        <v>17</v>
      </c>
      <c r="E207" s="2" t="s">
        <v>15</v>
      </c>
      <c r="G207" s="2" t="s">
        <v>13</v>
      </c>
      <c r="H207" s="4">
        <v>44398</v>
      </c>
      <c r="I207">
        <f t="shared" si="34"/>
        <v>1</v>
      </c>
      <c r="J207">
        <f t="shared" si="35"/>
        <v>0</v>
      </c>
      <c r="K207">
        <f t="shared" si="36"/>
        <v>0</v>
      </c>
      <c r="L207">
        <f t="shared" si="37"/>
        <v>0</v>
      </c>
      <c r="M207">
        <f t="shared" si="38"/>
        <v>0</v>
      </c>
      <c r="N207">
        <f t="shared" si="39"/>
        <v>0</v>
      </c>
      <c r="O207">
        <f t="shared" si="40"/>
        <v>0</v>
      </c>
      <c r="P207">
        <f t="shared" si="41"/>
        <v>0</v>
      </c>
      <c r="Q207">
        <f t="shared" si="42"/>
        <v>0</v>
      </c>
      <c r="R207">
        <f t="shared" si="43"/>
        <v>0</v>
      </c>
      <c r="S207">
        <f t="shared" si="44"/>
        <v>0</v>
      </c>
      <c r="T207" s="8">
        <f>IF(AND(C207=$C$4,E207=$E$4,MONTH(H207)&gt;=7),1,0)</f>
        <v>0</v>
      </c>
      <c r="U207" s="9">
        <f>IF(AND(B207&gt;10000,C207&lt;&gt;$C$128,MONTH(H207)&gt;=7),1,0)</f>
        <v>0</v>
      </c>
      <c r="V207" s="10">
        <f>IF(AND(B207&lt;10000,C207&lt;&gt;$C$128,MONTH(H207)&gt;=7,T207=0),1,0)</f>
        <v>1</v>
      </c>
      <c r="W207" s="8">
        <f>I207*$T207*$B207*0.07</f>
        <v>0</v>
      </c>
      <c r="X207" s="9">
        <f>J207*$U207*$B207*0.05</f>
        <v>0</v>
      </c>
      <c r="Y207" s="10">
        <f>K207*$V207*$B207*0.03</f>
        <v>0</v>
      </c>
      <c r="Z207" s="8">
        <f>J207*$T207*$B207*0.07</f>
        <v>0</v>
      </c>
      <c r="AA207" s="9">
        <f>J207*$U207*$B207*0.05</f>
        <v>0</v>
      </c>
      <c r="AB207" s="10">
        <f>J207*$V207*$B207*0.03</f>
        <v>0</v>
      </c>
      <c r="AC207" s="8">
        <f>K207*$T207*$B207*0.07</f>
        <v>0</v>
      </c>
      <c r="AD207" s="13">
        <f>K207*$U207*$B207*0.05</f>
        <v>0</v>
      </c>
      <c r="AE207" s="10">
        <f>K207*$V207*$B207*0.03</f>
        <v>0</v>
      </c>
      <c r="AF207" s="8">
        <f>L207*$T207*$B207*0.07</f>
        <v>0</v>
      </c>
      <c r="AG207" s="9">
        <f>L207*$U207*$B207*0.05</f>
        <v>0</v>
      </c>
      <c r="AH207" s="10">
        <f>L207*$V207*$B207*0.03</f>
        <v>0</v>
      </c>
      <c r="AI207" s="8">
        <f>M207*$T207*$B207*0.07</f>
        <v>0</v>
      </c>
      <c r="AJ207" s="9">
        <f>M207*$U207*$B207*0.05</f>
        <v>0</v>
      </c>
      <c r="AK207" s="10">
        <f>M207*$V207*$B207*0.03</f>
        <v>0</v>
      </c>
      <c r="AL207" s="8">
        <f>N207*$T207*$B207*0.07</f>
        <v>0</v>
      </c>
      <c r="AM207" s="9">
        <f>N207*$U207*$B207*0.05</f>
        <v>0</v>
      </c>
      <c r="AN207" s="10">
        <f>N207*$V207*$B207*0.03</f>
        <v>0</v>
      </c>
      <c r="AO207" s="8">
        <f>O207*$T207*$B207*0.07</f>
        <v>0</v>
      </c>
      <c r="AP207" s="9">
        <f>O207*$U207*$B207*0.05</f>
        <v>0</v>
      </c>
      <c r="AQ207" s="10">
        <f>O207*$V207*$B207*0.03</f>
        <v>0</v>
      </c>
      <c r="AR207" s="8">
        <f>P207*$T207*$B207*0.07</f>
        <v>0</v>
      </c>
      <c r="AS207" s="9">
        <f>P207*$U207*$B207*0.05</f>
        <v>0</v>
      </c>
      <c r="AT207" s="10">
        <f>P207*$V207*$B207*0.03</f>
        <v>0</v>
      </c>
      <c r="AU207" s="8">
        <f>Q207*$T207*$B207*0.07</f>
        <v>0</v>
      </c>
      <c r="AV207" s="9">
        <f>P207*$U207*$B207*0.05</f>
        <v>0</v>
      </c>
      <c r="AW207" s="10">
        <f>Q207*$V207*$B207*0.03</f>
        <v>0</v>
      </c>
      <c r="AX207" s="8">
        <f>Q207*$T207*$B207*0.07</f>
        <v>0</v>
      </c>
      <c r="AY207" s="9">
        <f>Q207*$U207*$B207*0.05</f>
        <v>0</v>
      </c>
      <c r="AZ207" s="10">
        <f>R207*$V207*$B207*0.03</f>
        <v>0</v>
      </c>
      <c r="BA207" s="8">
        <f>S207*$T207*$B207*0.07</f>
        <v>0</v>
      </c>
      <c r="BB207" s="9">
        <f>S207*$U207*$B207*0.05</f>
        <v>0</v>
      </c>
      <c r="BC207" s="10">
        <f>S207*$V207*$B207*0.03</f>
        <v>0</v>
      </c>
    </row>
    <row r="208" spans="1:55" ht="14.25" x14ac:dyDescent="0.2">
      <c r="A208" s="2">
        <v>162</v>
      </c>
      <c r="B208" s="3">
        <v>5388.7</v>
      </c>
      <c r="C208" s="2" t="s">
        <v>10</v>
      </c>
      <c r="D208" s="2" t="s">
        <v>11</v>
      </c>
      <c r="E208" s="2" t="s">
        <v>15</v>
      </c>
      <c r="G208" s="2" t="s">
        <v>13</v>
      </c>
      <c r="H208" s="4">
        <v>44396</v>
      </c>
      <c r="I208">
        <f t="shared" si="34"/>
        <v>0</v>
      </c>
      <c r="J208">
        <f t="shared" si="35"/>
        <v>0</v>
      </c>
      <c r="K208">
        <f t="shared" si="36"/>
        <v>0</v>
      </c>
      <c r="L208">
        <f t="shared" si="37"/>
        <v>0</v>
      </c>
      <c r="M208">
        <f t="shared" si="38"/>
        <v>0</v>
      </c>
      <c r="N208">
        <f t="shared" si="39"/>
        <v>1</v>
      </c>
      <c r="O208">
        <f t="shared" si="40"/>
        <v>0</v>
      </c>
      <c r="P208">
        <f t="shared" si="41"/>
        <v>0</v>
      </c>
      <c r="Q208">
        <f t="shared" si="42"/>
        <v>0</v>
      </c>
      <c r="R208">
        <f t="shared" si="43"/>
        <v>0</v>
      </c>
      <c r="S208">
        <f t="shared" si="44"/>
        <v>0</v>
      </c>
      <c r="T208" s="8">
        <f>IF(AND(C208=$C$4,E208=$E$4,MONTH(H208)&gt;=7),1,0)</f>
        <v>0</v>
      </c>
      <c r="U208" s="9">
        <f>IF(AND(B208&gt;10000,C208&lt;&gt;$C$128,MONTH(H208)&gt;=7),1,0)</f>
        <v>0</v>
      </c>
      <c r="V208" s="10">
        <f>IF(AND(B208&lt;10000,C208&lt;&gt;$C$128,MONTH(H208)&gt;=7,T208=0),1,0)</f>
        <v>1</v>
      </c>
      <c r="W208" s="8">
        <f>I208*$T208*$B208*0.07</f>
        <v>0</v>
      </c>
      <c r="X208" s="9">
        <f>J208*$U208*$B208*0.05</f>
        <v>0</v>
      </c>
      <c r="Y208" s="10">
        <f>K208*$V208*$B208*0.03</f>
        <v>0</v>
      </c>
      <c r="Z208" s="8">
        <f>J208*$T208*$B208*0.07</f>
        <v>0</v>
      </c>
      <c r="AA208" s="9">
        <f>J208*$U208*$B208*0.05</f>
        <v>0</v>
      </c>
      <c r="AB208" s="10">
        <f>J208*$V208*$B208*0.03</f>
        <v>0</v>
      </c>
      <c r="AC208" s="8">
        <f>K208*$T208*$B208*0.07</f>
        <v>0</v>
      </c>
      <c r="AD208" s="13">
        <f>K208*$U208*$B208*0.05</f>
        <v>0</v>
      </c>
      <c r="AE208" s="10">
        <f>K208*$V208*$B208*0.03</f>
        <v>0</v>
      </c>
      <c r="AF208" s="8">
        <f>L208*$T208*$B208*0.07</f>
        <v>0</v>
      </c>
      <c r="AG208" s="9">
        <f>L208*$U208*$B208*0.05</f>
        <v>0</v>
      </c>
      <c r="AH208" s="10">
        <f>L208*$V208*$B208*0.03</f>
        <v>0</v>
      </c>
      <c r="AI208" s="8">
        <f>M208*$T208*$B208*0.07</f>
        <v>0</v>
      </c>
      <c r="AJ208" s="9">
        <f>M208*$U208*$B208*0.05</f>
        <v>0</v>
      </c>
      <c r="AK208" s="10">
        <f>M208*$V208*$B208*0.03</f>
        <v>0</v>
      </c>
      <c r="AL208" s="8">
        <f>N208*$T208*$B208*0.07</f>
        <v>0</v>
      </c>
      <c r="AM208" s="9">
        <f>N208*$U208*$B208*0.05</f>
        <v>0</v>
      </c>
      <c r="AN208" s="10">
        <f>N208*$V208*$B208*0.03</f>
        <v>161.661</v>
      </c>
      <c r="AO208" s="8">
        <f>O208*$T208*$B208*0.07</f>
        <v>0</v>
      </c>
      <c r="AP208" s="9">
        <f>O208*$U208*$B208*0.05</f>
        <v>0</v>
      </c>
      <c r="AQ208" s="10">
        <f>O208*$V208*$B208*0.03</f>
        <v>0</v>
      </c>
      <c r="AR208" s="8">
        <f>P208*$T208*$B208*0.07</f>
        <v>0</v>
      </c>
      <c r="AS208" s="9">
        <f>P208*$U208*$B208*0.05</f>
        <v>0</v>
      </c>
      <c r="AT208" s="10">
        <f>P208*$V208*$B208*0.03</f>
        <v>0</v>
      </c>
      <c r="AU208" s="8">
        <f>Q208*$T208*$B208*0.07</f>
        <v>0</v>
      </c>
      <c r="AV208" s="9">
        <f>P208*$U208*$B208*0.05</f>
        <v>0</v>
      </c>
      <c r="AW208" s="10">
        <f>Q208*$V208*$B208*0.03</f>
        <v>0</v>
      </c>
      <c r="AX208" s="8">
        <f>Q208*$T208*$B208*0.07</f>
        <v>0</v>
      </c>
      <c r="AY208" s="9">
        <f>Q208*$U208*$B208*0.05</f>
        <v>0</v>
      </c>
      <c r="AZ208" s="10">
        <f>R208*$V208*$B208*0.03</f>
        <v>0</v>
      </c>
      <c r="BA208" s="8">
        <f>S208*$T208*$B208*0.07</f>
        <v>0</v>
      </c>
      <c r="BB208" s="9">
        <f>S208*$U208*$B208*0.05</f>
        <v>0</v>
      </c>
      <c r="BC208" s="10">
        <f>S208*$V208*$B208*0.03</f>
        <v>0</v>
      </c>
    </row>
    <row r="209" spans="1:55" ht="14.25" x14ac:dyDescent="0.2">
      <c r="A209" s="2">
        <v>165</v>
      </c>
      <c r="B209" s="3">
        <v>9780.7000000000007</v>
      </c>
      <c r="C209" s="2" t="s">
        <v>10</v>
      </c>
      <c r="D209" s="2" t="s">
        <v>11</v>
      </c>
      <c r="E209" s="2" t="s">
        <v>15</v>
      </c>
      <c r="G209" s="2" t="s">
        <v>13</v>
      </c>
      <c r="H209" s="4">
        <v>44396</v>
      </c>
      <c r="I209">
        <f t="shared" si="34"/>
        <v>0</v>
      </c>
      <c r="J209">
        <f t="shared" si="35"/>
        <v>0</v>
      </c>
      <c r="K209">
        <f t="shared" si="36"/>
        <v>0</v>
      </c>
      <c r="L209">
        <f t="shared" si="37"/>
        <v>0</v>
      </c>
      <c r="M209">
        <f t="shared" si="38"/>
        <v>0</v>
      </c>
      <c r="N209">
        <f t="shared" si="39"/>
        <v>1</v>
      </c>
      <c r="O209">
        <f t="shared" si="40"/>
        <v>0</v>
      </c>
      <c r="P209">
        <f t="shared" si="41"/>
        <v>0</v>
      </c>
      <c r="Q209">
        <f t="shared" si="42"/>
        <v>0</v>
      </c>
      <c r="R209">
        <f t="shared" si="43"/>
        <v>0</v>
      </c>
      <c r="S209">
        <f t="shared" si="44"/>
        <v>0</v>
      </c>
      <c r="T209" s="8">
        <f>IF(AND(C209=$C$4,E209=$E$4,MONTH(H209)&gt;=7),1,0)</f>
        <v>0</v>
      </c>
      <c r="U209" s="9">
        <f>IF(AND(B209&gt;10000,C209&lt;&gt;$C$128,MONTH(H209)&gt;=7),1,0)</f>
        <v>0</v>
      </c>
      <c r="V209" s="10">
        <f>IF(AND(B209&lt;10000,C209&lt;&gt;$C$128,MONTH(H209)&gt;=7,T209=0),1,0)</f>
        <v>1</v>
      </c>
      <c r="W209" s="8">
        <f>I209*$T209*$B209*0.07</f>
        <v>0</v>
      </c>
      <c r="X209" s="9">
        <f>J209*$U209*$B209*0.05</f>
        <v>0</v>
      </c>
      <c r="Y209" s="10">
        <f>K209*$V209*$B209*0.03</f>
        <v>0</v>
      </c>
      <c r="Z209" s="8">
        <f>J209*$T209*$B209*0.07</f>
        <v>0</v>
      </c>
      <c r="AA209" s="9">
        <f>J209*$U209*$B209*0.05</f>
        <v>0</v>
      </c>
      <c r="AB209" s="10">
        <f>J209*$V209*$B209*0.03</f>
        <v>0</v>
      </c>
      <c r="AC209" s="8">
        <f>K209*$T209*$B209*0.07</f>
        <v>0</v>
      </c>
      <c r="AD209" s="13">
        <f>K209*$U209*$B209*0.05</f>
        <v>0</v>
      </c>
      <c r="AE209" s="10">
        <f>K209*$V209*$B209*0.03</f>
        <v>0</v>
      </c>
      <c r="AF209" s="8">
        <f>L209*$T209*$B209*0.07</f>
        <v>0</v>
      </c>
      <c r="AG209" s="9">
        <f>L209*$U209*$B209*0.05</f>
        <v>0</v>
      </c>
      <c r="AH209" s="10">
        <f>L209*$V209*$B209*0.03</f>
        <v>0</v>
      </c>
      <c r="AI209" s="8">
        <f>M209*$T209*$B209*0.07</f>
        <v>0</v>
      </c>
      <c r="AJ209" s="9">
        <f>M209*$U209*$B209*0.05</f>
        <v>0</v>
      </c>
      <c r="AK209" s="10">
        <f>M209*$V209*$B209*0.03</f>
        <v>0</v>
      </c>
      <c r="AL209" s="8">
        <f>N209*$T209*$B209*0.07</f>
        <v>0</v>
      </c>
      <c r="AM209" s="9">
        <f>N209*$U209*$B209*0.05</f>
        <v>0</v>
      </c>
      <c r="AN209" s="10">
        <f>N209*$V209*$B209*0.03</f>
        <v>293.42099999999999</v>
      </c>
      <c r="AO209" s="8">
        <f>O209*$T209*$B209*0.07</f>
        <v>0</v>
      </c>
      <c r="AP209" s="9">
        <f>O209*$U209*$B209*0.05</f>
        <v>0</v>
      </c>
      <c r="AQ209" s="10">
        <f>O209*$V209*$B209*0.03</f>
        <v>0</v>
      </c>
      <c r="AR209" s="8">
        <f>P209*$T209*$B209*0.07</f>
        <v>0</v>
      </c>
      <c r="AS209" s="9">
        <f>P209*$U209*$B209*0.05</f>
        <v>0</v>
      </c>
      <c r="AT209" s="10">
        <f>P209*$V209*$B209*0.03</f>
        <v>0</v>
      </c>
      <c r="AU209" s="8">
        <f>Q209*$T209*$B209*0.07</f>
        <v>0</v>
      </c>
      <c r="AV209" s="9">
        <f>P209*$U209*$B209*0.05</f>
        <v>0</v>
      </c>
      <c r="AW209" s="10">
        <f>Q209*$V209*$B209*0.03</f>
        <v>0</v>
      </c>
      <c r="AX209" s="8">
        <f>Q209*$T209*$B209*0.07</f>
        <v>0</v>
      </c>
      <c r="AY209" s="9">
        <f>Q209*$U209*$B209*0.05</f>
        <v>0</v>
      </c>
      <c r="AZ209" s="10">
        <f>R209*$V209*$B209*0.03</f>
        <v>0</v>
      </c>
      <c r="BA209" s="8">
        <f>S209*$T209*$B209*0.07</f>
        <v>0</v>
      </c>
      <c r="BB209" s="9">
        <f>S209*$U209*$B209*0.05</f>
        <v>0</v>
      </c>
      <c r="BC209" s="10">
        <f>S209*$V209*$B209*0.03</f>
        <v>0</v>
      </c>
    </row>
    <row r="210" spans="1:55" ht="14.25" x14ac:dyDescent="0.2">
      <c r="A210" s="2">
        <v>171</v>
      </c>
      <c r="B210" s="3">
        <v>7763.7</v>
      </c>
      <c r="C210" s="2" t="s">
        <v>10</v>
      </c>
      <c r="D210" s="2" t="s">
        <v>20</v>
      </c>
      <c r="E210" s="2" t="s">
        <v>15</v>
      </c>
      <c r="G210" s="2" t="s">
        <v>13</v>
      </c>
      <c r="H210" s="4">
        <v>44428</v>
      </c>
      <c r="I210">
        <f t="shared" si="34"/>
        <v>0</v>
      </c>
      <c r="J210">
        <f t="shared" si="35"/>
        <v>0</v>
      </c>
      <c r="K210">
        <f t="shared" si="36"/>
        <v>0</v>
      </c>
      <c r="L210">
        <f t="shared" si="37"/>
        <v>0</v>
      </c>
      <c r="M210">
        <f t="shared" si="38"/>
        <v>0</v>
      </c>
      <c r="N210">
        <f t="shared" si="39"/>
        <v>0</v>
      </c>
      <c r="O210">
        <f t="shared" si="40"/>
        <v>0</v>
      </c>
      <c r="P210">
        <f t="shared" si="41"/>
        <v>0</v>
      </c>
      <c r="Q210">
        <f t="shared" si="42"/>
        <v>1</v>
      </c>
      <c r="R210">
        <f t="shared" si="43"/>
        <v>0</v>
      </c>
      <c r="S210">
        <f t="shared" si="44"/>
        <v>0</v>
      </c>
      <c r="T210" s="8">
        <f>IF(AND(C210=$C$4,E210=$E$4,MONTH(H210)&gt;=7),1,0)</f>
        <v>0</v>
      </c>
      <c r="U210" s="9">
        <f>IF(AND(B210&gt;10000,C210&lt;&gt;$C$128,MONTH(H210)&gt;=7),1,0)</f>
        <v>0</v>
      </c>
      <c r="V210" s="10">
        <f>IF(AND(B210&lt;10000,C210&lt;&gt;$C$128,MONTH(H210)&gt;=7,T210=0),1,0)</f>
        <v>1</v>
      </c>
      <c r="W210" s="8">
        <f>I210*$T210*$B210*0.07</f>
        <v>0</v>
      </c>
      <c r="X210" s="9">
        <f>J210*$U210*$B210*0.05</f>
        <v>0</v>
      </c>
      <c r="Y210" s="10">
        <f>K210*$V210*$B210*0.03</f>
        <v>0</v>
      </c>
      <c r="Z210" s="8">
        <f>J210*$T210*$B210*0.07</f>
        <v>0</v>
      </c>
      <c r="AA210" s="9">
        <f>J210*$U210*$B210*0.05</f>
        <v>0</v>
      </c>
      <c r="AB210" s="10">
        <f>J210*$V210*$B210*0.03</f>
        <v>0</v>
      </c>
      <c r="AC210" s="8">
        <f>K210*$T210*$B210*0.07</f>
        <v>0</v>
      </c>
      <c r="AD210" s="13">
        <f>K210*$U210*$B210*0.05</f>
        <v>0</v>
      </c>
      <c r="AE210" s="10">
        <f>K210*$V210*$B210*0.03</f>
        <v>0</v>
      </c>
      <c r="AF210" s="8">
        <f>L210*$T210*$B210*0.07</f>
        <v>0</v>
      </c>
      <c r="AG210" s="9">
        <f>L210*$U210*$B210*0.05</f>
        <v>0</v>
      </c>
      <c r="AH210" s="10">
        <f>L210*$V210*$B210*0.03</f>
        <v>0</v>
      </c>
      <c r="AI210" s="8">
        <f>M210*$T210*$B210*0.07</f>
        <v>0</v>
      </c>
      <c r="AJ210" s="9">
        <f>M210*$U210*$B210*0.05</f>
        <v>0</v>
      </c>
      <c r="AK210" s="10">
        <f>M210*$V210*$B210*0.03</f>
        <v>0</v>
      </c>
      <c r="AL210" s="8">
        <f>N210*$T210*$B210*0.07</f>
        <v>0</v>
      </c>
      <c r="AM210" s="9">
        <f>N210*$U210*$B210*0.05</f>
        <v>0</v>
      </c>
      <c r="AN210" s="10">
        <f>N210*$V210*$B210*0.03</f>
        <v>0</v>
      </c>
      <c r="AO210" s="8">
        <f>O210*$T210*$B210*0.07</f>
        <v>0</v>
      </c>
      <c r="AP210" s="9">
        <f>O210*$U210*$B210*0.05</f>
        <v>0</v>
      </c>
      <c r="AQ210" s="10">
        <f>O210*$V210*$B210*0.03</f>
        <v>0</v>
      </c>
      <c r="AR210" s="8">
        <f>P210*$T210*$B210*0.07</f>
        <v>0</v>
      </c>
      <c r="AS210" s="9">
        <f>P210*$U210*$B210*0.05</f>
        <v>0</v>
      </c>
      <c r="AT210" s="10">
        <f>P210*$V210*$B210*0.03</f>
        <v>0</v>
      </c>
      <c r="AU210" s="8">
        <f>Q210*$T210*$B210*0.07</f>
        <v>0</v>
      </c>
      <c r="AV210" s="9">
        <f>P210*$U210*$B210*0.05</f>
        <v>0</v>
      </c>
      <c r="AW210" s="10">
        <f>Q210*$V210*$B210*0.03</f>
        <v>232.91099999999997</v>
      </c>
      <c r="AX210" s="8">
        <f>Q210*$T210*$B210*0.07</f>
        <v>0</v>
      </c>
      <c r="AY210" s="9">
        <f>Q210*$U210*$B210*0.05</f>
        <v>0</v>
      </c>
      <c r="AZ210" s="10">
        <f>R210*$V210*$B210*0.03</f>
        <v>0</v>
      </c>
      <c r="BA210" s="8">
        <f>S210*$T210*$B210*0.07</f>
        <v>0</v>
      </c>
      <c r="BB210" s="9">
        <f>S210*$U210*$B210*0.05</f>
        <v>0</v>
      </c>
      <c r="BC210" s="10">
        <f>S210*$V210*$B210*0.03</f>
        <v>0</v>
      </c>
    </row>
    <row r="211" spans="1:55" ht="14.25" x14ac:dyDescent="0.2">
      <c r="A211" s="2">
        <v>174</v>
      </c>
      <c r="B211" s="3">
        <v>7226.7</v>
      </c>
      <c r="C211" s="2" t="s">
        <v>10</v>
      </c>
      <c r="D211" s="2" t="s">
        <v>14</v>
      </c>
      <c r="E211" s="2" t="s">
        <v>15</v>
      </c>
      <c r="G211" s="2" t="s">
        <v>13</v>
      </c>
      <c r="H211" s="4">
        <v>44383</v>
      </c>
      <c r="I211">
        <f t="shared" si="34"/>
        <v>0</v>
      </c>
      <c r="J211">
        <f t="shared" si="35"/>
        <v>0</v>
      </c>
      <c r="K211">
        <f t="shared" si="36"/>
        <v>1</v>
      </c>
      <c r="L211">
        <f t="shared" si="37"/>
        <v>0</v>
      </c>
      <c r="M211">
        <f t="shared" si="38"/>
        <v>0</v>
      </c>
      <c r="N211">
        <f t="shared" si="39"/>
        <v>0</v>
      </c>
      <c r="O211">
        <f t="shared" si="40"/>
        <v>0</v>
      </c>
      <c r="P211">
        <f t="shared" si="41"/>
        <v>0</v>
      </c>
      <c r="Q211">
        <f t="shared" si="42"/>
        <v>0</v>
      </c>
      <c r="R211">
        <f t="shared" si="43"/>
        <v>0</v>
      </c>
      <c r="S211">
        <f t="shared" si="44"/>
        <v>0</v>
      </c>
      <c r="T211" s="8">
        <f>IF(AND(C211=$C$4,E211=$E$4,MONTH(H211)&gt;=7),1,0)</f>
        <v>0</v>
      </c>
      <c r="U211" s="9">
        <f>IF(AND(B211&gt;10000,C211&lt;&gt;$C$128,MONTH(H211)&gt;=7),1,0)</f>
        <v>0</v>
      </c>
      <c r="V211" s="10">
        <f>IF(AND(B211&lt;10000,C211&lt;&gt;$C$128,MONTH(H211)&gt;=7,T211=0),1,0)</f>
        <v>1</v>
      </c>
      <c r="W211" s="8">
        <f>I211*$T211*$B211*0.07</f>
        <v>0</v>
      </c>
      <c r="X211" s="9">
        <f>J211*$U211*$B211*0.05</f>
        <v>0</v>
      </c>
      <c r="Y211" s="10">
        <f>K211*$V211*$B211*0.03</f>
        <v>216.80099999999999</v>
      </c>
      <c r="Z211" s="8">
        <f>J211*$T211*$B211*0.07</f>
        <v>0</v>
      </c>
      <c r="AA211" s="9">
        <f>J211*$U211*$B211*0.05</f>
        <v>0</v>
      </c>
      <c r="AB211" s="10">
        <f>J211*$V211*$B211*0.03</f>
        <v>0</v>
      </c>
      <c r="AC211" s="8">
        <f>K211*$T211*$B211*0.07</f>
        <v>0</v>
      </c>
      <c r="AD211" s="13">
        <f>K211*$U211*$B211*0.05</f>
        <v>0</v>
      </c>
      <c r="AE211" s="10">
        <f>K211*$V211*$B211*0.03</f>
        <v>216.80099999999999</v>
      </c>
      <c r="AF211" s="8">
        <f>L211*$T211*$B211*0.07</f>
        <v>0</v>
      </c>
      <c r="AG211" s="9">
        <f>L211*$U211*$B211*0.05</f>
        <v>0</v>
      </c>
      <c r="AH211" s="10">
        <f>L211*$V211*$B211*0.03</f>
        <v>0</v>
      </c>
      <c r="AI211" s="8">
        <f>M211*$T211*$B211*0.07</f>
        <v>0</v>
      </c>
      <c r="AJ211" s="9">
        <f>M211*$U211*$B211*0.05</f>
        <v>0</v>
      </c>
      <c r="AK211" s="10">
        <f>M211*$V211*$B211*0.03</f>
        <v>0</v>
      </c>
      <c r="AL211" s="8">
        <f>N211*$T211*$B211*0.07</f>
        <v>0</v>
      </c>
      <c r="AM211" s="9">
        <f>N211*$U211*$B211*0.05</f>
        <v>0</v>
      </c>
      <c r="AN211" s="10">
        <f>N211*$V211*$B211*0.03</f>
        <v>0</v>
      </c>
      <c r="AO211" s="8">
        <f>O211*$T211*$B211*0.07</f>
        <v>0</v>
      </c>
      <c r="AP211" s="9">
        <f>O211*$U211*$B211*0.05</f>
        <v>0</v>
      </c>
      <c r="AQ211" s="10">
        <f>O211*$V211*$B211*0.03</f>
        <v>0</v>
      </c>
      <c r="AR211" s="8">
        <f>P211*$T211*$B211*0.07</f>
        <v>0</v>
      </c>
      <c r="AS211" s="9">
        <f>P211*$U211*$B211*0.05</f>
        <v>0</v>
      </c>
      <c r="AT211" s="10">
        <f>P211*$V211*$B211*0.03</f>
        <v>0</v>
      </c>
      <c r="AU211" s="8">
        <f>Q211*$T211*$B211*0.07</f>
        <v>0</v>
      </c>
      <c r="AV211" s="9">
        <f>P211*$U211*$B211*0.05</f>
        <v>0</v>
      </c>
      <c r="AW211" s="10">
        <f>Q211*$V211*$B211*0.03</f>
        <v>0</v>
      </c>
      <c r="AX211" s="8">
        <f>Q211*$T211*$B211*0.07</f>
        <v>0</v>
      </c>
      <c r="AY211" s="9">
        <f>Q211*$U211*$B211*0.05</f>
        <v>0</v>
      </c>
      <c r="AZ211" s="10">
        <f>R211*$V211*$B211*0.03</f>
        <v>0</v>
      </c>
      <c r="BA211" s="8">
        <f>S211*$T211*$B211*0.07</f>
        <v>0</v>
      </c>
      <c r="BB211" s="9">
        <f>S211*$U211*$B211*0.05</f>
        <v>0</v>
      </c>
      <c r="BC211" s="10">
        <f>S211*$V211*$B211*0.03</f>
        <v>0</v>
      </c>
    </row>
    <row r="212" spans="1:55" ht="14.25" x14ac:dyDescent="0.2">
      <c r="A212" s="2">
        <v>175</v>
      </c>
      <c r="B212" s="3">
        <v>4755.7</v>
      </c>
      <c r="C212" s="2" t="s">
        <v>10</v>
      </c>
      <c r="D212" s="2" t="s">
        <v>17</v>
      </c>
      <c r="E212" s="2" t="s">
        <v>15</v>
      </c>
      <c r="G212" s="2" t="s">
        <v>13</v>
      </c>
      <c r="H212" s="4">
        <v>44438</v>
      </c>
      <c r="I212">
        <f t="shared" si="34"/>
        <v>1</v>
      </c>
      <c r="J212">
        <f t="shared" si="35"/>
        <v>0</v>
      </c>
      <c r="K212">
        <f t="shared" si="36"/>
        <v>0</v>
      </c>
      <c r="L212">
        <f t="shared" si="37"/>
        <v>0</v>
      </c>
      <c r="M212">
        <f t="shared" si="38"/>
        <v>0</v>
      </c>
      <c r="N212">
        <f t="shared" si="39"/>
        <v>0</v>
      </c>
      <c r="O212">
        <f t="shared" si="40"/>
        <v>0</v>
      </c>
      <c r="P212">
        <f t="shared" si="41"/>
        <v>0</v>
      </c>
      <c r="Q212">
        <f t="shared" si="42"/>
        <v>0</v>
      </c>
      <c r="R212">
        <f t="shared" si="43"/>
        <v>0</v>
      </c>
      <c r="S212">
        <f t="shared" si="44"/>
        <v>0</v>
      </c>
      <c r="T212" s="8">
        <f>IF(AND(C212=$C$4,E212=$E$4,MONTH(H212)&gt;=7),1,0)</f>
        <v>0</v>
      </c>
      <c r="U212" s="9">
        <f>IF(AND(B212&gt;10000,C212&lt;&gt;$C$128,MONTH(H212)&gt;=7),1,0)</f>
        <v>0</v>
      </c>
      <c r="V212" s="10">
        <f>IF(AND(B212&lt;10000,C212&lt;&gt;$C$128,MONTH(H212)&gt;=7,T212=0),1,0)</f>
        <v>1</v>
      </c>
      <c r="W212" s="8">
        <f>I212*$T212*$B212*0.07</f>
        <v>0</v>
      </c>
      <c r="X212" s="9">
        <f>J212*$U212*$B212*0.05</f>
        <v>0</v>
      </c>
      <c r="Y212" s="10">
        <f>K212*$V212*$B212*0.03</f>
        <v>0</v>
      </c>
      <c r="Z212" s="8">
        <f>J212*$T212*$B212*0.07</f>
        <v>0</v>
      </c>
      <c r="AA212" s="9">
        <f>J212*$U212*$B212*0.05</f>
        <v>0</v>
      </c>
      <c r="AB212" s="10">
        <f>J212*$V212*$B212*0.03</f>
        <v>0</v>
      </c>
      <c r="AC212" s="8">
        <f>K212*$T212*$B212*0.07</f>
        <v>0</v>
      </c>
      <c r="AD212" s="13">
        <f>K212*$U212*$B212*0.05</f>
        <v>0</v>
      </c>
      <c r="AE212" s="10">
        <f>K212*$V212*$B212*0.03</f>
        <v>0</v>
      </c>
      <c r="AF212" s="8">
        <f>L212*$T212*$B212*0.07</f>
        <v>0</v>
      </c>
      <c r="AG212" s="9">
        <f>L212*$U212*$B212*0.05</f>
        <v>0</v>
      </c>
      <c r="AH212" s="10">
        <f>L212*$V212*$B212*0.03</f>
        <v>0</v>
      </c>
      <c r="AI212" s="8">
        <f>M212*$T212*$B212*0.07</f>
        <v>0</v>
      </c>
      <c r="AJ212" s="9">
        <f>M212*$U212*$B212*0.05</f>
        <v>0</v>
      </c>
      <c r="AK212" s="10">
        <f>M212*$V212*$B212*0.03</f>
        <v>0</v>
      </c>
      <c r="AL212" s="8">
        <f>N212*$T212*$B212*0.07</f>
        <v>0</v>
      </c>
      <c r="AM212" s="9">
        <f>N212*$U212*$B212*0.05</f>
        <v>0</v>
      </c>
      <c r="AN212" s="10">
        <f>N212*$V212*$B212*0.03</f>
        <v>0</v>
      </c>
      <c r="AO212" s="8">
        <f>O212*$T212*$B212*0.07</f>
        <v>0</v>
      </c>
      <c r="AP212" s="9">
        <f>O212*$U212*$B212*0.05</f>
        <v>0</v>
      </c>
      <c r="AQ212" s="10">
        <f>O212*$V212*$B212*0.03</f>
        <v>0</v>
      </c>
      <c r="AR212" s="8">
        <f>P212*$T212*$B212*0.07</f>
        <v>0</v>
      </c>
      <c r="AS212" s="9">
        <f>P212*$U212*$B212*0.05</f>
        <v>0</v>
      </c>
      <c r="AT212" s="10">
        <f>P212*$V212*$B212*0.03</f>
        <v>0</v>
      </c>
      <c r="AU212" s="8">
        <f>Q212*$T212*$B212*0.07</f>
        <v>0</v>
      </c>
      <c r="AV212" s="9">
        <f>P212*$U212*$B212*0.05</f>
        <v>0</v>
      </c>
      <c r="AW212" s="10">
        <f>Q212*$V212*$B212*0.03</f>
        <v>0</v>
      </c>
      <c r="AX212" s="8">
        <f>Q212*$T212*$B212*0.07</f>
        <v>0</v>
      </c>
      <c r="AY212" s="9">
        <f>Q212*$U212*$B212*0.05</f>
        <v>0</v>
      </c>
      <c r="AZ212" s="10">
        <f>R212*$V212*$B212*0.03</f>
        <v>0</v>
      </c>
      <c r="BA212" s="8">
        <f>S212*$T212*$B212*0.07</f>
        <v>0</v>
      </c>
      <c r="BB212" s="9">
        <f>S212*$U212*$B212*0.05</f>
        <v>0</v>
      </c>
      <c r="BC212" s="10">
        <f>S212*$V212*$B212*0.03</f>
        <v>0</v>
      </c>
    </row>
    <row r="213" spans="1:55" ht="14.25" x14ac:dyDescent="0.2">
      <c r="A213" s="2">
        <v>176</v>
      </c>
      <c r="B213" s="3">
        <v>3074.68</v>
      </c>
      <c r="C213" s="2" t="s">
        <v>10</v>
      </c>
      <c r="D213" s="2" t="s">
        <v>11</v>
      </c>
      <c r="E213" s="2" t="s">
        <v>15</v>
      </c>
      <c r="G213" s="2" t="s">
        <v>13</v>
      </c>
      <c r="H213" s="4">
        <v>44396</v>
      </c>
      <c r="I213">
        <f t="shared" si="34"/>
        <v>0</v>
      </c>
      <c r="J213">
        <f t="shared" si="35"/>
        <v>0</v>
      </c>
      <c r="K213">
        <f t="shared" si="36"/>
        <v>0</v>
      </c>
      <c r="L213">
        <f t="shared" si="37"/>
        <v>0</v>
      </c>
      <c r="M213">
        <f t="shared" si="38"/>
        <v>0</v>
      </c>
      <c r="N213">
        <f t="shared" si="39"/>
        <v>1</v>
      </c>
      <c r="O213">
        <f t="shared" si="40"/>
        <v>0</v>
      </c>
      <c r="P213">
        <f t="shared" si="41"/>
        <v>0</v>
      </c>
      <c r="Q213">
        <f t="shared" si="42"/>
        <v>0</v>
      </c>
      <c r="R213">
        <f t="shared" si="43"/>
        <v>0</v>
      </c>
      <c r="S213">
        <f t="shared" si="44"/>
        <v>0</v>
      </c>
      <c r="T213" s="8">
        <f>IF(AND(C213=$C$4,E213=$E$4,MONTH(H213)&gt;=7),1,0)</f>
        <v>0</v>
      </c>
      <c r="U213" s="9">
        <f>IF(AND(B213&gt;10000,C213&lt;&gt;$C$128,MONTH(H213)&gt;=7),1,0)</f>
        <v>0</v>
      </c>
      <c r="V213" s="10">
        <f>IF(AND(B213&lt;10000,C213&lt;&gt;$C$128,MONTH(H213)&gt;=7,T213=0),1,0)</f>
        <v>1</v>
      </c>
      <c r="W213" s="8">
        <f>I213*$T213*$B213*0.07</f>
        <v>0</v>
      </c>
      <c r="X213" s="9">
        <f>J213*$U213*$B213*0.05</f>
        <v>0</v>
      </c>
      <c r="Y213" s="10">
        <f>K213*$V213*$B213*0.03</f>
        <v>0</v>
      </c>
      <c r="Z213" s="8">
        <f>J213*$T213*$B213*0.07</f>
        <v>0</v>
      </c>
      <c r="AA213" s="9">
        <f>J213*$U213*$B213*0.05</f>
        <v>0</v>
      </c>
      <c r="AB213" s="10">
        <f>J213*$V213*$B213*0.03</f>
        <v>0</v>
      </c>
      <c r="AC213" s="8">
        <f>K213*$T213*$B213*0.07</f>
        <v>0</v>
      </c>
      <c r="AD213" s="13">
        <f>K213*$U213*$B213*0.05</f>
        <v>0</v>
      </c>
      <c r="AE213" s="10">
        <f>K213*$V213*$B213*0.03</f>
        <v>0</v>
      </c>
      <c r="AF213" s="8">
        <f>L213*$T213*$B213*0.07</f>
        <v>0</v>
      </c>
      <c r="AG213" s="9">
        <f>L213*$U213*$B213*0.05</f>
        <v>0</v>
      </c>
      <c r="AH213" s="10">
        <f>L213*$V213*$B213*0.03</f>
        <v>0</v>
      </c>
      <c r="AI213" s="8">
        <f>M213*$T213*$B213*0.07</f>
        <v>0</v>
      </c>
      <c r="AJ213" s="9">
        <f>M213*$U213*$B213*0.05</f>
        <v>0</v>
      </c>
      <c r="AK213" s="10">
        <f>M213*$V213*$B213*0.03</f>
        <v>0</v>
      </c>
      <c r="AL213" s="8">
        <f>N213*$T213*$B213*0.07</f>
        <v>0</v>
      </c>
      <c r="AM213" s="9">
        <f>N213*$U213*$B213*0.05</f>
        <v>0</v>
      </c>
      <c r="AN213" s="10">
        <f>N213*$V213*$B213*0.03</f>
        <v>92.240399999999994</v>
      </c>
      <c r="AO213" s="8">
        <f>O213*$T213*$B213*0.07</f>
        <v>0</v>
      </c>
      <c r="AP213" s="9">
        <f>O213*$U213*$B213*0.05</f>
        <v>0</v>
      </c>
      <c r="AQ213" s="10">
        <f>O213*$V213*$B213*0.03</f>
        <v>0</v>
      </c>
      <c r="AR213" s="8">
        <f>P213*$T213*$B213*0.07</f>
        <v>0</v>
      </c>
      <c r="AS213" s="9">
        <f>P213*$U213*$B213*0.05</f>
        <v>0</v>
      </c>
      <c r="AT213" s="10">
        <f>P213*$V213*$B213*0.03</f>
        <v>0</v>
      </c>
      <c r="AU213" s="8">
        <f>Q213*$T213*$B213*0.07</f>
        <v>0</v>
      </c>
      <c r="AV213" s="9">
        <f>P213*$U213*$B213*0.05</f>
        <v>0</v>
      </c>
      <c r="AW213" s="10">
        <f>Q213*$V213*$B213*0.03</f>
        <v>0</v>
      </c>
      <c r="AX213" s="8">
        <f>Q213*$T213*$B213*0.07</f>
        <v>0</v>
      </c>
      <c r="AY213" s="9">
        <f>Q213*$U213*$B213*0.05</f>
        <v>0</v>
      </c>
      <c r="AZ213" s="10">
        <f>R213*$V213*$B213*0.03</f>
        <v>0</v>
      </c>
      <c r="BA213" s="8">
        <f>S213*$T213*$B213*0.07</f>
        <v>0</v>
      </c>
      <c r="BB213" s="9">
        <f>S213*$U213*$B213*0.05</f>
        <v>0</v>
      </c>
      <c r="BC213" s="10">
        <f>S213*$V213*$B213*0.03</f>
        <v>0</v>
      </c>
    </row>
    <row r="214" spans="1:55" ht="14.25" x14ac:dyDescent="0.2">
      <c r="A214" s="2">
        <v>179</v>
      </c>
      <c r="B214" s="3">
        <v>22639.7</v>
      </c>
      <c r="C214" s="2" t="s">
        <v>10</v>
      </c>
      <c r="D214" s="2" t="s">
        <v>11</v>
      </c>
      <c r="E214" s="2" t="s">
        <v>15</v>
      </c>
      <c r="G214" s="2" t="s">
        <v>13</v>
      </c>
      <c r="H214" s="4">
        <v>44396</v>
      </c>
      <c r="I214">
        <f t="shared" si="34"/>
        <v>0</v>
      </c>
      <c r="J214">
        <f t="shared" si="35"/>
        <v>0</v>
      </c>
      <c r="K214">
        <f t="shared" si="36"/>
        <v>0</v>
      </c>
      <c r="L214">
        <f t="shared" si="37"/>
        <v>0</v>
      </c>
      <c r="M214">
        <f t="shared" si="38"/>
        <v>0</v>
      </c>
      <c r="N214">
        <f t="shared" si="39"/>
        <v>1</v>
      </c>
      <c r="O214">
        <f t="shared" si="40"/>
        <v>0</v>
      </c>
      <c r="P214">
        <f t="shared" si="41"/>
        <v>0</v>
      </c>
      <c r="Q214">
        <f t="shared" si="42"/>
        <v>0</v>
      </c>
      <c r="R214">
        <f t="shared" si="43"/>
        <v>0</v>
      </c>
      <c r="S214">
        <f t="shared" si="44"/>
        <v>0</v>
      </c>
      <c r="T214" s="8">
        <f>IF(AND(C214=$C$4,E214=$E$4,MONTH(H214)&gt;=7),1,0)</f>
        <v>0</v>
      </c>
      <c r="U214" s="9">
        <f>IF(AND(B214&gt;10000,C214&lt;&gt;$C$128,MONTH(H214)&gt;=7),1,0)</f>
        <v>1</v>
      </c>
      <c r="V214" s="10">
        <f>IF(AND(B214&lt;10000,C214&lt;&gt;$C$128,MONTH(H214)&gt;=7,T214=0),1,0)</f>
        <v>0</v>
      </c>
      <c r="W214" s="8">
        <f>I214*$T214*$B214*0.07</f>
        <v>0</v>
      </c>
      <c r="X214" s="9">
        <f>J214*$U214*$B214*0.05</f>
        <v>0</v>
      </c>
      <c r="Y214" s="10">
        <f>K214*$V214*$B214*0.03</f>
        <v>0</v>
      </c>
      <c r="Z214" s="8">
        <f>J214*$T214*$B214*0.07</f>
        <v>0</v>
      </c>
      <c r="AA214" s="9">
        <f>J214*$U214*$B214*0.05</f>
        <v>0</v>
      </c>
      <c r="AB214" s="10">
        <f>J214*$V214*$B214*0.03</f>
        <v>0</v>
      </c>
      <c r="AC214" s="8">
        <f>K214*$T214*$B214*0.07</f>
        <v>0</v>
      </c>
      <c r="AD214" s="13">
        <f>K214*$U214*$B214*0.05</f>
        <v>0</v>
      </c>
      <c r="AE214" s="10">
        <f>K214*$V214*$B214*0.03</f>
        <v>0</v>
      </c>
      <c r="AF214" s="8">
        <f>L214*$T214*$B214*0.07</f>
        <v>0</v>
      </c>
      <c r="AG214" s="9">
        <f>L214*$U214*$B214*0.05</f>
        <v>0</v>
      </c>
      <c r="AH214" s="10">
        <f>L214*$V214*$B214*0.03</f>
        <v>0</v>
      </c>
      <c r="AI214" s="8">
        <f>M214*$T214*$B214*0.07</f>
        <v>0</v>
      </c>
      <c r="AJ214" s="9">
        <f>M214*$U214*$B214*0.05</f>
        <v>0</v>
      </c>
      <c r="AK214" s="10">
        <f>M214*$V214*$B214*0.03</f>
        <v>0</v>
      </c>
      <c r="AL214" s="8">
        <f>N214*$T214*$B214*0.07</f>
        <v>0</v>
      </c>
      <c r="AM214" s="9">
        <f>N214*$U214*$B214*0.05</f>
        <v>1131.9850000000001</v>
      </c>
      <c r="AN214" s="10">
        <f>N214*$V214*$B214*0.03</f>
        <v>0</v>
      </c>
      <c r="AO214" s="8">
        <f>O214*$T214*$B214*0.07</f>
        <v>0</v>
      </c>
      <c r="AP214" s="9">
        <f>O214*$U214*$B214*0.05</f>
        <v>0</v>
      </c>
      <c r="AQ214" s="10">
        <f>O214*$V214*$B214*0.03</f>
        <v>0</v>
      </c>
      <c r="AR214" s="8">
        <f>P214*$T214*$B214*0.07</f>
        <v>0</v>
      </c>
      <c r="AS214" s="9">
        <f>P214*$U214*$B214*0.05</f>
        <v>0</v>
      </c>
      <c r="AT214" s="10">
        <f>P214*$V214*$B214*0.03</f>
        <v>0</v>
      </c>
      <c r="AU214" s="8">
        <f>Q214*$T214*$B214*0.07</f>
        <v>0</v>
      </c>
      <c r="AV214" s="9">
        <f>P214*$U214*$B214*0.05</f>
        <v>0</v>
      </c>
      <c r="AW214" s="10">
        <f>Q214*$V214*$B214*0.03</f>
        <v>0</v>
      </c>
      <c r="AX214" s="8">
        <f>Q214*$T214*$B214*0.07</f>
        <v>0</v>
      </c>
      <c r="AY214" s="9">
        <f>Q214*$U214*$B214*0.05</f>
        <v>0</v>
      </c>
      <c r="AZ214" s="10">
        <f>R214*$V214*$B214*0.03</f>
        <v>0</v>
      </c>
      <c r="BA214" s="8">
        <f>S214*$T214*$B214*0.07</f>
        <v>0</v>
      </c>
      <c r="BB214" s="9">
        <f>S214*$U214*$B214*0.05</f>
        <v>0</v>
      </c>
      <c r="BC214" s="10">
        <f>S214*$V214*$B214*0.03</f>
        <v>0</v>
      </c>
    </row>
    <row r="215" spans="1:55" ht="14.25" x14ac:dyDescent="0.2">
      <c r="A215" s="2">
        <v>180</v>
      </c>
      <c r="B215" s="3">
        <v>7599.95</v>
      </c>
      <c r="C215" s="2" t="s">
        <v>10</v>
      </c>
      <c r="D215" s="2" t="s">
        <v>16</v>
      </c>
      <c r="E215" s="2" t="s">
        <v>15</v>
      </c>
      <c r="G215" s="2" t="s">
        <v>13</v>
      </c>
      <c r="H215" s="4">
        <v>44435</v>
      </c>
      <c r="I215">
        <f t="shared" si="34"/>
        <v>0</v>
      </c>
      <c r="J215">
        <f t="shared" si="35"/>
        <v>0</v>
      </c>
      <c r="K215">
        <f t="shared" si="36"/>
        <v>0</v>
      </c>
      <c r="L215">
        <f t="shared" si="37"/>
        <v>1</v>
      </c>
      <c r="M215">
        <f t="shared" si="38"/>
        <v>0</v>
      </c>
      <c r="N215">
        <f t="shared" si="39"/>
        <v>0</v>
      </c>
      <c r="O215">
        <f t="shared" si="40"/>
        <v>0</v>
      </c>
      <c r="P215">
        <f t="shared" si="41"/>
        <v>0</v>
      </c>
      <c r="Q215">
        <f t="shared" si="42"/>
        <v>0</v>
      </c>
      <c r="R215">
        <f t="shared" si="43"/>
        <v>0</v>
      </c>
      <c r="S215">
        <f t="shared" si="44"/>
        <v>0</v>
      </c>
      <c r="T215" s="8">
        <f>IF(AND(C215=$C$4,E215=$E$4,MONTH(H215)&gt;=7),1,0)</f>
        <v>0</v>
      </c>
      <c r="U215" s="9">
        <f>IF(AND(B215&gt;10000,C215&lt;&gt;$C$128,MONTH(H215)&gt;=7),1,0)</f>
        <v>0</v>
      </c>
      <c r="V215" s="10">
        <f>IF(AND(B215&lt;10000,C215&lt;&gt;$C$128,MONTH(H215)&gt;=7,T215=0),1,0)</f>
        <v>1</v>
      </c>
      <c r="W215" s="8">
        <f>I215*$T215*$B215*0.07</f>
        <v>0</v>
      </c>
      <c r="X215" s="9">
        <f>J215*$U215*$B215*0.05</f>
        <v>0</v>
      </c>
      <c r="Y215" s="10">
        <f>K215*$V215*$B215*0.03</f>
        <v>0</v>
      </c>
      <c r="Z215" s="8">
        <f>J215*$T215*$B215*0.07</f>
        <v>0</v>
      </c>
      <c r="AA215" s="9">
        <f>J215*$U215*$B215*0.05</f>
        <v>0</v>
      </c>
      <c r="AB215" s="10">
        <f>J215*$V215*$B215*0.03</f>
        <v>0</v>
      </c>
      <c r="AC215" s="8">
        <f>K215*$T215*$B215*0.07</f>
        <v>0</v>
      </c>
      <c r="AD215" s="13">
        <f>K215*$U215*$B215*0.05</f>
        <v>0</v>
      </c>
      <c r="AE215" s="10">
        <f>K215*$V215*$B215*0.03</f>
        <v>0</v>
      </c>
      <c r="AF215" s="8">
        <f>L215*$T215*$B215*0.07</f>
        <v>0</v>
      </c>
      <c r="AG215" s="9">
        <f>L215*$U215*$B215*0.05</f>
        <v>0</v>
      </c>
      <c r="AH215" s="10">
        <f>L215*$V215*$B215*0.03</f>
        <v>227.99849999999998</v>
      </c>
      <c r="AI215" s="8">
        <f>M215*$T215*$B215*0.07</f>
        <v>0</v>
      </c>
      <c r="AJ215" s="9">
        <f>M215*$U215*$B215*0.05</f>
        <v>0</v>
      </c>
      <c r="AK215" s="10">
        <f>M215*$V215*$B215*0.03</f>
        <v>0</v>
      </c>
      <c r="AL215" s="8">
        <f>N215*$T215*$B215*0.07</f>
        <v>0</v>
      </c>
      <c r="AM215" s="9">
        <f>N215*$U215*$B215*0.05</f>
        <v>0</v>
      </c>
      <c r="AN215" s="10">
        <f>N215*$V215*$B215*0.03</f>
        <v>0</v>
      </c>
      <c r="AO215" s="8">
        <f>O215*$T215*$B215*0.07</f>
        <v>0</v>
      </c>
      <c r="AP215" s="9">
        <f>O215*$U215*$B215*0.05</f>
        <v>0</v>
      </c>
      <c r="AQ215" s="10">
        <f>O215*$V215*$B215*0.03</f>
        <v>0</v>
      </c>
      <c r="AR215" s="8">
        <f>P215*$T215*$B215*0.07</f>
        <v>0</v>
      </c>
      <c r="AS215" s="9">
        <f>P215*$U215*$B215*0.05</f>
        <v>0</v>
      </c>
      <c r="AT215" s="10">
        <f>P215*$V215*$B215*0.03</f>
        <v>0</v>
      </c>
      <c r="AU215" s="8">
        <f>Q215*$T215*$B215*0.07</f>
        <v>0</v>
      </c>
      <c r="AV215" s="9">
        <f>P215*$U215*$B215*0.05</f>
        <v>0</v>
      </c>
      <c r="AW215" s="10">
        <f>Q215*$V215*$B215*0.03</f>
        <v>0</v>
      </c>
      <c r="AX215" s="8">
        <f>Q215*$T215*$B215*0.07</f>
        <v>0</v>
      </c>
      <c r="AY215" s="9">
        <f>Q215*$U215*$B215*0.05</f>
        <v>0</v>
      </c>
      <c r="AZ215" s="10">
        <f>R215*$V215*$B215*0.03</f>
        <v>0</v>
      </c>
      <c r="BA215" s="8">
        <f>S215*$T215*$B215*0.07</f>
        <v>0</v>
      </c>
      <c r="BB215" s="9">
        <f>S215*$U215*$B215*0.05</f>
        <v>0</v>
      </c>
      <c r="BC215" s="10">
        <f>S215*$V215*$B215*0.03</f>
        <v>0</v>
      </c>
    </row>
    <row r="216" spans="1:55" ht="14.25" x14ac:dyDescent="0.2">
      <c r="A216" s="2">
        <v>184</v>
      </c>
      <c r="B216" s="3">
        <v>6320.7</v>
      </c>
      <c r="C216" s="2" t="s">
        <v>10</v>
      </c>
      <c r="D216" s="2" t="s">
        <v>11</v>
      </c>
      <c r="E216" s="2" t="s">
        <v>15</v>
      </c>
      <c r="G216" s="2" t="s">
        <v>13</v>
      </c>
      <c r="H216" s="4">
        <v>44397</v>
      </c>
      <c r="I216">
        <f t="shared" si="34"/>
        <v>0</v>
      </c>
      <c r="J216">
        <f t="shared" si="35"/>
        <v>0</v>
      </c>
      <c r="K216">
        <f t="shared" si="36"/>
        <v>0</v>
      </c>
      <c r="L216">
        <f t="shared" si="37"/>
        <v>0</v>
      </c>
      <c r="M216">
        <f t="shared" si="38"/>
        <v>0</v>
      </c>
      <c r="N216">
        <f t="shared" si="39"/>
        <v>1</v>
      </c>
      <c r="O216">
        <f t="shared" si="40"/>
        <v>0</v>
      </c>
      <c r="P216">
        <f t="shared" si="41"/>
        <v>0</v>
      </c>
      <c r="Q216">
        <f t="shared" si="42"/>
        <v>0</v>
      </c>
      <c r="R216">
        <f t="shared" si="43"/>
        <v>0</v>
      </c>
      <c r="S216">
        <f t="shared" si="44"/>
        <v>0</v>
      </c>
      <c r="T216" s="8">
        <f>IF(AND(C216=$C$4,E216=$E$4,MONTH(H216)&gt;=7),1,0)</f>
        <v>0</v>
      </c>
      <c r="U216" s="9">
        <f>IF(AND(B216&gt;10000,C216&lt;&gt;$C$128,MONTH(H216)&gt;=7),1,0)</f>
        <v>0</v>
      </c>
      <c r="V216" s="10">
        <f>IF(AND(B216&lt;10000,C216&lt;&gt;$C$128,MONTH(H216)&gt;=7,T216=0),1,0)</f>
        <v>1</v>
      </c>
      <c r="W216" s="8">
        <f>I216*$T216*$B216*0.07</f>
        <v>0</v>
      </c>
      <c r="X216" s="9">
        <f>J216*$U216*$B216*0.05</f>
        <v>0</v>
      </c>
      <c r="Y216" s="10">
        <f>K216*$V216*$B216*0.03</f>
        <v>0</v>
      </c>
      <c r="Z216" s="8">
        <f>J216*$T216*$B216*0.07</f>
        <v>0</v>
      </c>
      <c r="AA216" s="9">
        <f>J216*$U216*$B216*0.05</f>
        <v>0</v>
      </c>
      <c r="AB216" s="10">
        <f>J216*$V216*$B216*0.03</f>
        <v>0</v>
      </c>
      <c r="AC216" s="8">
        <f>K216*$T216*$B216*0.07</f>
        <v>0</v>
      </c>
      <c r="AD216" s="13">
        <f>K216*$U216*$B216*0.05</f>
        <v>0</v>
      </c>
      <c r="AE216" s="10">
        <f>K216*$V216*$B216*0.03</f>
        <v>0</v>
      </c>
      <c r="AF216" s="8">
        <f>L216*$T216*$B216*0.07</f>
        <v>0</v>
      </c>
      <c r="AG216" s="9">
        <f>L216*$U216*$B216*0.05</f>
        <v>0</v>
      </c>
      <c r="AH216" s="10">
        <f>L216*$V216*$B216*0.03</f>
        <v>0</v>
      </c>
      <c r="AI216" s="8">
        <f>M216*$T216*$B216*0.07</f>
        <v>0</v>
      </c>
      <c r="AJ216" s="9">
        <f>M216*$U216*$B216*0.05</f>
        <v>0</v>
      </c>
      <c r="AK216" s="10">
        <f>M216*$V216*$B216*0.03</f>
        <v>0</v>
      </c>
      <c r="AL216" s="8">
        <f>N216*$T216*$B216*0.07</f>
        <v>0</v>
      </c>
      <c r="AM216" s="9">
        <f>N216*$U216*$B216*0.05</f>
        <v>0</v>
      </c>
      <c r="AN216" s="10">
        <f>N216*$V216*$B216*0.03</f>
        <v>189.62099999999998</v>
      </c>
      <c r="AO216" s="8">
        <f>O216*$T216*$B216*0.07</f>
        <v>0</v>
      </c>
      <c r="AP216" s="9">
        <f>O216*$U216*$B216*0.05</f>
        <v>0</v>
      </c>
      <c r="AQ216" s="10">
        <f>O216*$V216*$B216*0.03</f>
        <v>0</v>
      </c>
      <c r="AR216" s="8">
        <f>P216*$T216*$B216*0.07</f>
        <v>0</v>
      </c>
      <c r="AS216" s="9">
        <f>P216*$U216*$B216*0.05</f>
        <v>0</v>
      </c>
      <c r="AT216" s="10">
        <f>P216*$V216*$B216*0.03</f>
        <v>0</v>
      </c>
      <c r="AU216" s="8">
        <f>Q216*$T216*$B216*0.07</f>
        <v>0</v>
      </c>
      <c r="AV216" s="9">
        <f>P216*$U216*$B216*0.05</f>
        <v>0</v>
      </c>
      <c r="AW216" s="10">
        <f>Q216*$V216*$B216*0.03</f>
        <v>0</v>
      </c>
      <c r="AX216" s="8">
        <f>Q216*$T216*$B216*0.07</f>
        <v>0</v>
      </c>
      <c r="AY216" s="9">
        <f>Q216*$U216*$B216*0.05</f>
        <v>0</v>
      </c>
      <c r="AZ216" s="10">
        <f>R216*$V216*$B216*0.03</f>
        <v>0</v>
      </c>
      <c r="BA216" s="8">
        <f>S216*$T216*$B216*0.07</f>
        <v>0</v>
      </c>
      <c r="BB216" s="9">
        <f>S216*$U216*$B216*0.05</f>
        <v>0</v>
      </c>
      <c r="BC216" s="10">
        <f>S216*$V216*$B216*0.03</f>
        <v>0</v>
      </c>
    </row>
    <row r="217" spans="1:55" ht="14.25" x14ac:dyDescent="0.2">
      <c r="A217" s="2">
        <v>194</v>
      </c>
      <c r="B217" s="3">
        <v>3902.7</v>
      </c>
      <c r="C217" s="2" t="s">
        <v>10</v>
      </c>
      <c r="D217" s="2" t="s">
        <v>14</v>
      </c>
      <c r="E217" s="2" t="s">
        <v>15</v>
      </c>
      <c r="G217" s="2" t="s">
        <v>13</v>
      </c>
      <c r="H217" s="4">
        <v>44393</v>
      </c>
      <c r="I217">
        <f t="shared" si="34"/>
        <v>0</v>
      </c>
      <c r="J217">
        <f t="shared" si="35"/>
        <v>0</v>
      </c>
      <c r="K217">
        <f t="shared" si="36"/>
        <v>1</v>
      </c>
      <c r="L217">
        <f t="shared" si="37"/>
        <v>0</v>
      </c>
      <c r="M217">
        <f t="shared" si="38"/>
        <v>0</v>
      </c>
      <c r="N217">
        <f t="shared" si="39"/>
        <v>0</v>
      </c>
      <c r="O217">
        <f t="shared" si="40"/>
        <v>0</v>
      </c>
      <c r="P217">
        <f t="shared" si="41"/>
        <v>0</v>
      </c>
      <c r="Q217">
        <f t="shared" si="42"/>
        <v>0</v>
      </c>
      <c r="R217">
        <f t="shared" si="43"/>
        <v>0</v>
      </c>
      <c r="S217">
        <f t="shared" si="44"/>
        <v>0</v>
      </c>
      <c r="T217" s="8">
        <f>IF(AND(C217=$C$4,E217=$E$4,MONTH(H217)&gt;=7),1,0)</f>
        <v>0</v>
      </c>
      <c r="U217" s="9">
        <f>IF(AND(B217&gt;10000,C217&lt;&gt;$C$128,MONTH(H217)&gt;=7),1,0)</f>
        <v>0</v>
      </c>
      <c r="V217" s="10">
        <f>IF(AND(B217&lt;10000,C217&lt;&gt;$C$128,MONTH(H217)&gt;=7,T217=0),1,0)</f>
        <v>1</v>
      </c>
      <c r="W217" s="8">
        <f>I217*$T217*$B217*0.07</f>
        <v>0</v>
      </c>
      <c r="X217" s="9">
        <f>J217*$U217*$B217*0.05</f>
        <v>0</v>
      </c>
      <c r="Y217" s="10">
        <f>K217*$V217*$B217*0.03</f>
        <v>117.08099999999999</v>
      </c>
      <c r="Z217" s="8">
        <f>J217*$T217*$B217*0.07</f>
        <v>0</v>
      </c>
      <c r="AA217" s="9">
        <f>J217*$U217*$B217*0.05</f>
        <v>0</v>
      </c>
      <c r="AB217" s="10">
        <f>J217*$V217*$B217*0.03</f>
        <v>0</v>
      </c>
      <c r="AC217" s="8">
        <f>K217*$T217*$B217*0.07</f>
        <v>0</v>
      </c>
      <c r="AD217" s="13">
        <f>K217*$U217*$B217*0.05</f>
        <v>0</v>
      </c>
      <c r="AE217" s="10">
        <f>K217*$V217*$B217*0.03</f>
        <v>117.08099999999999</v>
      </c>
      <c r="AF217" s="8">
        <f>L217*$T217*$B217*0.07</f>
        <v>0</v>
      </c>
      <c r="AG217" s="9">
        <f>L217*$U217*$B217*0.05</f>
        <v>0</v>
      </c>
      <c r="AH217" s="10">
        <f>L217*$V217*$B217*0.03</f>
        <v>0</v>
      </c>
      <c r="AI217" s="8">
        <f>M217*$T217*$B217*0.07</f>
        <v>0</v>
      </c>
      <c r="AJ217" s="9">
        <f>M217*$U217*$B217*0.05</f>
        <v>0</v>
      </c>
      <c r="AK217" s="10">
        <f>M217*$V217*$B217*0.03</f>
        <v>0</v>
      </c>
      <c r="AL217" s="8">
        <f>N217*$T217*$B217*0.07</f>
        <v>0</v>
      </c>
      <c r="AM217" s="9">
        <f>N217*$U217*$B217*0.05</f>
        <v>0</v>
      </c>
      <c r="AN217" s="10">
        <f>N217*$V217*$B217*0.03</f>
        <v>0</v>
      </c>
      <c r="AO217" s="8">
        <f>O217*$T217*$B217*0.07</f>
        <v>0</v>
      </c>
      <c r="AP217" s="9">
        <f>O217*$U217*$B217*0.05</f>
        <v>0</v>
      </c>
      <c r="AQ217" s="10">
        <f>O217*$V217*$B217*0.03</f>
        <v>0</v>
      </c>
      <c r="AR217" s="8">
        <f>P217*$T217*$B217*0.07</f>
        <v>0</v>
      </c>
      <c r="AS217" s="9">
        <f>P217*$U217*$B217*0.05</f>
        <v>0</v>
      </c>
      <c r="AT217" s="10">
        <f>P217*$V217*$B217*0.03</f>
        <v>0</v>
      </c>
      <c r="AU217" s="8">
        <f>Q217*$T217*$B217*0.07</f>
        <v>0</v>
      </c>
      <c r="AV217" s="9">
        <f>P217*$U217*$B217*0.05</f>
        <v>0</v>
      </c>
      <c r="AW217" s="10">
        <f>Q217*$V217*$B217*0.03</f>
        <v>0</v>
      </c>
      <c r="AX217" s="8">
        <f>Q217*$T217*$B217*0.07</f>
        <v>0</v>
      </c>
      <c r="AY217" s="9">
        <f>Q217*$U217*$B217*0.05</f>
        <v>0</v>
      </c>
      <c r="AZ217" s="10">
        <f>R217*$V217*$B217*0.03</f>
        <v>0</v>
      </c>
      <c r="BA217" s="8">
        <f>S217*$T217*$B217*0.07</f>
        <v>0</v>
      </c>
      <c r="BB217" s="9">
        <f>S217*$U217*$B217*0.05</f>
        <v>0</v>
      </c>
      <c r="BC217" s="10">
        <f>S217*$V217*$B217*0.03</f>
        <v>0</v>
      </c>
    </row>
    <row r="218" spans="1:55" ht="14.25" x14ac:dyDescent="0.2">
      <c r="A218" s="2">
        <v>194</v>
      </c>
      <c r="B218" s="3">
        <v>9834.7000000000007</v>
      </c>
      <c r="C218" s="2" t="s">
        <v>10</v>
      </c>
      <c r="D218" s="2" t="s">
        <v>14</v>
      </c>
      <c r="E218" s="2" t="s">
        <v>15</v>
      </c>
      <c r="G218" s="2" t="s">
        <v>13</v>
      </c>
      <c r="H218" s="4">
        <v>44393</v>
      </c>
      <c r="I218">
        <f t="shared" si="34"/>
        <v>0</v>
      </c>
      <c r="J218">
        <f t="shared" si="35"/>
        <v>0</v>
      </c>
      <c r="K218">
        <f t="shared" si="36"/>
        <v>1</v>
      </c>
      <c r="L218">
        <f t="shared" si="37"/>
        <v>0</v>
      </c>
      <c r="M218">
        <f t="shared" si="38"/>
        <v>0</v>
      </c>
      <c r="N218">
        <f t="shared" si="39"/>
        <v>0</v>
      </c>
      <c r="O218">
        <f t="shared" si="40"/>
        <v>0</v>
      </c>
      <c r="P218">
        <f t="shared" si="41"/>
        <v>0</v>
      </c>
      <c r="Q218">
        <f t="shared" si="42"/>
        <v>0</v>
      </c>
      <c r="R218">
        <f t="shared" si="43"/>
        <v>0</v>
      </c>
      <c r="S218">
        <f t="shared" si="44"/>
        <v>0</v>
      </c>
      <c r="T218" s="8">
        <f>IF(AND(C218=$C$4,E218=$E$4,MONTH(H218)&gt;=7),1,0)</f>
        <v>0</v>
      </c>
      <c r="U218" s="9">
        <f>IF(AND(B218&gt;10000,C218&lt;&gt;$C$128,MONTH(H218)&gt;=7),1,0)</f>
        <v>0</v>
      </c>
      <c r="V218" s="10">
        <f>IF(AND(B218&lt;10000,C218&lt;&gt;$C$128,MONTH(H218)&gt;=7,T218=0),1,0)</f>
        <v>1</v>
      </c>
      <c r="W218" s="8">
        <f>I218*$T218*$B218*0.07</f>
        <v>0</v>
      </c>
      <c r="X218" s="9">
        <f>J218*$U218*$B218*0.05</f>
        <v>0</v>
      </c>
      <c r="Y218" s="10">
        <f>K218*$V218*$B218*0.03</f>
        <v>295.041</v>
      </c>
      <c r="Z218" s="8">
        <f>J218*$T218*$B218*0.07</f>
        <v>0</v>
      </c>
      <c r="AA218" s="9">
        <f>J218*$U218*$B218*0.05</f>
        <v>0</v>
      </c>
      <c r="AB218" s="10">
        <f>J218*$V218*$B218*0.03</f>
        <v>0</v>
      </c>
      <c r="AC218" s="8">
        <f>K218*$T218*$B218*0.07</f>
        <v>0</v>
      </c>
      <c r="AD218" s="13">
        <f>K218*$U218*$B218*0.05</f>
        <v>0</v>
      </c>
      <c r="AE218" s="10">
        <f>K218*$V218*$B218*0.03</f>
        <v>295.041</v>
      </c>
      <c r="AF218" s="8">
        <f>L218*$T218*$B218*0.07</f>
        <v>0</v>
      </c>
      <c r="AG218" s="9">
        <f>L218*$U218*$B218*0.05</f>
        <v>0</v>
      </c>
      <c r="AH218" s="10">
        <f>L218*$V218*$B218*0.03</f>
        <v>0</v>
      </c>
      <c r="AI218" s="8">
        <f>M218*$T218*$B218*0.07</f>
        <v>0</v>
      </c>
      <c r="AJ218" s="9">
        <f>M218*$U218*$B218*0.05</f>
        <v>0</v>
      </c>
      <c r="AK218" s="10">
        <f>M218*$V218*$B218*0.03</f>
        <v>0</v>
      </c>
      <c r="AL218" s="8">
        <f>N218*$T218*$B218*0.07</f>
        <v>0</v>
      </c>
      <c r="AM218" s="9">
        <f>N218*$U218*$B218*0.05</f>
        <v>0</v>
      </c>
      <c r="AN218" s="10">
        <f>N218*$V218*$B218*0.03</f>
        <v>0</v>
      </c>
      <c r="AO218" s="8">
        <f>O218*$T218*$B218*0.07</f>
        <v>0</v>
      </c>
      <c r="AP218" s="9">
        <f>O218*$U218*$B218*0.05</f>
        <v>0</v>
      </c>
      <c r="AQ218" s="10">
        <f>O218*$V218*$B218*0.03</f>
        <v>0</v>
      </c>
      <c r="AR218" s="8">
        <f>P218*$T218*$B218*0.07</f>
        <v>0</v>
      </c>
      <c r="AS218" s="9">
        <f>P218*$U218*$B218*0.05</f>
        <v>0</v>
      </c>
      <c r="AT218" s="10">
        <f>P218*$V218*$B218*0.03</f>
        <v>0</v>
      </c>
      <c r="AU218" s="8">
        <f>Q218*$T218*$B218*0.07</f>
        <v>0</v>
      </c>
      <c r="AV218" s="9">
        <f>P218*$U218*$B218*0.05</f>
        <v>0</v>
      </c>
      <c r="AW218" s="10">
        <f>Q218*$V218*$B218*0.03</f>
        <v>0</v>
      </c>
      <c r="AX218" s="8">
        <f>Q218*$T218*$B218*0.07</f>
        <v>0</v>
      </c>
      <c r="AY218" s="9">
        <f>Q218*$U218*$B218*0.05</f>
        <v>0</v>
      </c>
      <c r="AZ218" s="10">
        <f>R218*$V218*$B218*0.03</f>
        <v>0</v>
      </c>
      <c r="BA218" s="8">
        <f>S218*$T218*$B218*0.07</f>
        <v>0</v>
      </c>
      <c r="BB218" s="9">
        <f>S218*$U218*$B218*0.05</f>
        <v>0</v>
      </c>
      <c r="BC218" s="10">
        <f>S218*$V218*$B218*0.03</f>
        <v>0</v>
      </c>
    </row>
    <row r="219" spans="1:55" ht="14.25" x14ac:dyDescent="0.2">
      <c r="A219" s="2">
        <v>194</v>
      </c>
      <c r="B219" s="3">
        <v>2457.6999999999998</v>
      </c>
      <c r="C219" s="2" t="s">
        <v>10</v>
      </c>
      <c r="D219" s="2" t="s">
        <v>14</v>
      </c>
      <c r="E219" s="2" t="s">
        <v>15</v>
      </c>
      <c r="G219" s="2" t="s">
        <v>13</v>
      </c>
      <c r="H219" s="4">
        <v>44438</v>
      </c>
      <c r="I219">
        <f t="shared" si="34"/>
        <v>0</v>
      </c>
      <c r="J219">
        <f t="shared" si="35"/>
        <v>0</v>
      </c>
      <c r="K219">
        <f t="shared" si="36"/>
        <v>1</v>
      </c>
      <c r="L219">
        <f t="shared" si="37"/>
        <v>0</v>
      </c>
      <c r="M219">
        <f t="shared" si="38"/>
        <v>0</v>
      </c>
      <c r="N219">
        <f t="shared" si="39"/>
        <v>0</v>
      </c>
      <c r="O219">
        <f t="shared" si="40"/>
        <v>0</v>
      </c>
      <c r="P219">
        <f t="shared" si="41"/>
        <v>0</v>
      </c>
      <c r="Q219">
        <f t="shared" si="42"/>
        <v>0</v>
      </c>
      <c r="R219">
        <f t="shared" si="43"/>
        <v>0</v>
      </c>
      <c r="S219">
        <f t="shared" si="44"/>
        <v>0</v>
      </c>
      <c r="T219" s="8">
        <f>IF(AND(C219=$C$4,E219=$E$4,MONTH(H219)&gt;=7),1,0)</f>
        <v>0</v>
      </c>
      <c r="U219" s="9">
        <f>IF(AND(B219&gt;10000,C219&lt;&gt;$C$128,MONTH(H219)&gt;=7),1,0)</f>
        <v>0</v>
      </c>
      <c r="V219" s="10">
        <f>IF(AND(B219&lt;10000,C219&lt;&gt;$C$128,MONTH(H219)&gt;=7,T219=0),1,0)</f>
        <v>1</v>
      </c>
      <c r="W219" s="8">
        <f>I219*$T219*$B219*0.07</f>
        <v>0</v>
      </c>
      <c r="X219" s="9">
        <f>J219*$U219*$B219*0.05</f>
        <v>0</v>
      </c>
      <c r="Y219" s="10">
        <f>K219*$V219*$B219*0.03</f>
        <v>73.730999999999995</v>
      </c>
      <c r="Z219" s="8">
        <f>J219*$T219*$B219*0.07</f>
        <v>0</v>
      </c>
      <c r="AA219" s="9">
        <f>J219*$U219*$B219*0.05</f>
        <v>0</v>
      </c>
      <c r="AB219" s="10">
        <f>J219*$V219*$B219*0.03</f>
        <v>0</v>
      </c>
      <c r="AC219" s="8">
        <f>K219*$T219*$B219*0.07</f>
        <v>0</v>
      </c>
      <c r="AD219" s="13">
        <f>K219*$U219*$B219*0.05</f>
        <v>0</v>
      </c>
      <c r="AE219" s="10">
        <f>K219*$V219*$B219*0.03</f>
        <v>73.730999999999995</v>
      </c>
      <c r="AF219" s="8">
        <f>L219*$T219*$B219*0.07</f>
        <v>0</v>
      </c>
      <c r="AG219" s="9">
        <f>L219*$U219*$B219*0.05</f>
        <v>0</v>
      </c>
      <c r="AH219" s="10">
        <f>L219*$V219*$B219*0.03</f>
        <v>0</v>
      </c>
      <c r="AI219" s="8">
        <f>M219*$T219*$B219*0.07</f>
        <v>0</v>
      </c>
      <c r="AJ219" s="9">
        <f>M219*$U219*$B219*0.05</f>
        <v>0</v>
      </c>
      <c r="AK219" s="10">
        <f>M219*$V219*$B219*0.03</f>
        <v>0</v>
      </c>
      <c r="AL219" s="8">
        <f>N219*$T219*$B219*0.07</f>
        <v>0</v>
      </c>
      <c r="AM219" s="9">
        <f>N219*$U219*$B219*0.05</f>
        <v>0</v>
      </c>
      <c r="AN219" s="10">
        <f>N219*$V219*$B219*0.03</f>
        <v>0</v>
      </c>
      <c r="AO219" s="8">
        <f>O219*$T219*$B219*0.07</f>
        <v>0</v>
      </c>
      <c r="AP219" s="9">
        <f>O219*$U219*$B219*0.05</f>
        <v>0</v>
      </c>
      <c r="AQ219" s="10">
        <f>O219*$V219*$B219*0.03</f>
        <v>0</v>
      </c>
      <c r="AR219" s="8">
        <f>P219*$T219*$B219*0.07</f>
        <v>0</v>
      </c>
      <c r="AS219" s="9">
        <f>P219*$U219*$B219*0.05</f>
        <v>0</v>
      </c>
      <c r="AT219" s="10">
        <f>P219*$V219*$B219*0.03</f>
        <v>0</v>
      </c>
      <c r="AU219" s="8">
        <f>Q219*$T219*$B219*0.07</f>
        <v>0</v>
      </c>
      <c r="AV219" s="9">
        <f>P219*$U219*$B219*0.05</f>
        <v>0</v>
      </c>
      <c r="AW219" s="10">
        <f>Q219*$V219*$B219*0.03</f>
        <v>0</v>
      </c>
      <c r="AX219" s="8">
        <f>Q219*$T219*$B219*0.07</f>
        <v>0</v>
      </c>
      <c r="AY219" s="9">
        <f>Q219*$U219*$B219*0.05</f>
        <v>0</v>
      </c>
      <c r="AZ219" s="10">
        <f>R219*$V219*$B219*0.03</f>
        <v>0</v>
      </c>
      <c r="BA219" s="8">
        <f>S219*$T219*$B219*0.07</f>
        <v>0</v>
      </c>
      <c r="BB219" s="9">
        <f>S219*$U219*$B219*0.05</f>
        <v>0</v>
      </c>
      <c r="BC219" s="10">
        <f>S219*$V219*$B219*0.03</f>
        <v>0</v>
      </c>
    </row>
    <row r="220" spans="1:55" ht="14.25" x14ac:dyDescent="0.2">
      <c r="A220" s="2">
        <v>194</v>
      </c>
      <c r="B220" s="3">
        <v>5449.7</v>
      </c>
      <c r="C220" s="2" t="s">
        <v>10</v>
      </c>
      <c r="D220" s="2" t="s">
        <v>14</v>
      </c>
      <c r="E220" s="2" t="s">
        <v>15</v>
      </c>
      <c r="G220" s="2" t="s">
        <v>13</v>
      </c>
      <c r="H220" s="4">
        <v>44462</v>
      </c>
      <c r="I220">
        <f t="shared" si="34"/>
        <v>0</v>
      </c>
      <c r="J220">
        <f t="shared" si="35"/>
        <v>0</v>
      </c>
      <c r="K220">
        <f t="shared" si="36"/>
        <v>1</v>
      </c>
      <c r="L220">
        <f t="shared" si="37"/>
        <v>0</v>
      </c>
      <c r="M220">
        <f t="shared" si="38"/>
        <v>0</v>
      </c>
      <c r="N220">
        <f t="shared" si="39"/>
        <v>0</v>
      </c>
      <c r="O220">
        <f t="shared" si="40"/>
        <v>0</v>
      </c>
      <c r="P220">
        <f t="shared" si="41"/>
        <v>0</v>
      </c>
      <c r="Q220">
        <f t="shared" si="42"/>
        <v>0</v>
      </c>
      <c r="R220">
        <f t="shared" si="43"/>
        <v>0</v>
      </c>
      <c r="S220">
        <f t="shared" si="44"/>
        <v>0</v>
      </c>
      <c r="T220" s="8">
        <f>IF(AND(C220=$C$4,E220=$E$4,MONTH(H220)&gt;=7),1,0)</f>
        <v>0</v>
      </c>
      <c r="U220" s="9">
        <f>IF(AND(B220&gt;10000,C220&lt;&gt;$C$128,MONTH(H220)&gt;=7),1,0)</f>
        <v>0</v>
      </c>
      <c r="V220" s="10">
        <f>IF(AND(B220&lt;10000,C220&lt;&gt;$C$128,MONTH(H220)&gt;=7,T220=0),1,0)</f>
        <v>1</v>
      </c>
      <c r="W220" s="8">
        <f>I220*$T220*$B220*0.07</f>
        <v>0</v>
      </c>
      <c r="X220" s="9">
        <f>J220*$U220*$B220*0.05</f>
        <v>0</v>
      </c>
      <c r="Y220" s="10">
        <f>K220*$V220*$B220*0.03</f>
        <v>163.49099999999999</v>
      </c>
      <c r="Z220" s="8">
        <f>J220*$T220*$B220*0.07</f>
        <v>0</v>
      </c>
      <c r="AA220" s="9">
        <f>J220*$U220*$B220*0.05</f>
        <v>0</v>
      </c>
      <c r="AB220" s="10">
        <f>J220*$V220*$B220*0.03</f>
        <v>0</v>
      </c>
      <c r="AC220" s="8">
        <f>K220*$T220*$B220*0.07</f>
        <v>0</v>
      </c>
      <c r="AD220" s="13">
        <f>K220*$U220*$B220*0.05</f>
        <v>0</v>
      </c>
      <c r="AE220" s="10">
        <f>K220*$V220*$B220*0.03</f>
        <v>163.49099999999999</v>
      </c>
      <c r="AF220" s="8">
        <f>L220*$T220*$B220*0.07</f>
        <v>0</v>
      </c>
      <c r="AG220" s="9">
        <f>L220*$U220*$B220*0.05</f>
        <v>0</v>
      </c>
      <c r="AH220" s="10">
        <f>L220*$V220*$B220*0.03</f>
        <v>0</v>
      </c>
      <c r="AI220" s="8">
        <f>M220*$T220*$B220*0.07</f>
        <v>0</v>
      </c>
      <c r="AJ220" s="9">
        <f>M220*$U220*$B220*0.05</f>
        <v>0</v>
      </c>
      <c r="AK220" s="10">
        <f>M220*$V220*$B220*0.03</f>
        <v>0</v>
      </c>
      <c r="AL220" s="8">
        <f>N220*$T220*$B220*0.07</f>
        <v>0</v>
      </c>
      <c r="AM220" s="9">
        <f>N220*$U220*$B220*0.05</f>
        <v>0</v>
      </c>
      <c r="AN220" s="10">
        <f>N220*$V220*$B220*0.03</f>
        <v>0</v>
      </c>
      <c r="AO220" s="8">
        <f>O220*$T220*$B220*0.07</f>
        <v>0</v>
      </c>
      <c r="AP220" s="9">
        <f>O220*$U220*$B220*0.05</f>
        <v>0</v>
      </c>
      <c r="AQ220" s="10">
        <f>O220*$V220*$B220*0.03</f>
        <v>0</v>
      </c>
      <c r="AR220" s="8">
        <f>P220*$T220*$B220*0.07</f>
        <v>0</v>
      </c>
      <c r="AS220" s="9">
        <f>P220*$U220*$B220*0.05</f>
        <v>0</v>
      </c>
      <c r="AT220" s="10">
        <f>P220*$V220*$B220*0.03</f>
        <v>0</v>
      </c>
      <c r="AU220" s="8">
        <f>Q220*$T220*$B220*0.07</f>
        <v>0</v>
      </c>
      <c r="AV220" s="9">
        <f>P220*$U220*$B220*0.05</f>
        <v>0</v>
      </c>
      <c r="AW220" s="10">
        <f>Q220*$V220*$B220*0.03</f>
        <v>0</v>
      </c>
      <c r="AX220" s="8">
        <f>Q220*$T220*$B220*0.07</f>
        <v>0</v>
      </c>
      <c r="AY220" s="9">
        <f>Q220*$U220*$B220*0.05</f>
        <v>0</v>
      </c>
      <c r="AZ220" s="10">
        <f>R220*$V220*$B220*0.03</f>
        <v>0</v>
      </c>
      <c r="BA220" s="8">
        <f>S220*$T220*$B220*0.07</f>
        <v>0</v>
      </c>
      <c r="BB220" s="9">
        <f>S220*$U220*$B220*0.05</f>
        <v>0</v>
      </c>
      <c r="BC220" s="10">
        <f>S220*$V220*$B220*0.03</f>
        <v>0</v>
      </c>
    </row>
    <row r="221" spans="1:55" ht="14.25" x14ac:dyDescent="0.2">
      <c r="A221" s="2">
        <v>197</v>
      </c>
      <c r="B221" s="3">
        <v>11783.7</v>
      </c>
      <c r="C221" s="2" t="s">
        <v>10</v>
      </c>
      <c r="D221" s="2" t="s">
        <v>20</v>
      </c>
      <c r="E221" s="2" t="s">
        <v>15</v>
      </c>
      <c r="G221" s="2" t="s">
        <v>13</v>
      </c>
      <c r="H221" s="4">
        <v>44390</v>
      </c>
      <c r="I221">
        <f t="shared" si="34"/>
        <v>0</v>
      </c>
      <c r="J221">
        <f t="shared" si="35"/>
        <v>0</v>
      </c>
      <c r="K221">
        <f t="shared" si="36"/>
        <v>0</v>
      </c>
      <c r="L221">
        <f t="shared" si="37"/>
        <v>0</v>
      </c>
      <c r="M221">
        <f t="shared" si="38"/>
        <v>0</v>
      </c>
      <c r="N221">
        <f t="shared" si="39"/>
        <v>0</v>
      </c>
      <c r="O221">
        <f t="shared" si="40"/>
        <v>0</v>
      </c>
      <c r="P221">
        <f t="shared" si="41"/>
        <v>0</v>
      </c>
      <c r="Q221">
        <f t="shared" si="42"/>
        <v>1</v>
      </c>
      <c r="R221">
        <f t="shared" si="43"/>
        <v>0</v>
      </c>
      <c r="S221">
        <f t="shared" si="44"/>
        <v>0</v>
      </c>
      <c r="T221" s="8">
        <f>IF(AND(C221=$C$4,E221=$E$4,MONTH(H221)&gt;=7),1,0)</f>
        <v>0</v>
      </c>
      <c r="U221" s="9">
        <f>IF(AND(B221&gt;10000,C221&lt;&gt;$C$128,MONTH(H221)&gt;=7),1,0)</f>
        <v>1</v>
      </c>
      <c r="V221" s="10">
        <f>IF(AND(B221&lt;10000,C221&lt;&gt;$C$128,MONTH(H221)&gt;=7,T221=0),1,0)</f>
        <v>0</v>
      </c>
      <c r="W221" s="8">
        <f>I221*$T221*$B221*0.07</f>
        <v>0</v>
      </c>
      <c r="X221" s="9">
        <f>J221*$U221*$B221*0.05</f>
        <v>0</v>
      </c>
      <c r="Y221" s="10">
        <f>K221*$V221*$B221*0.03</f>
        <v>0</v>
      </c>
      <c r="Z221" s="8">
        <f>J221*$T221*$B221*0.07</f>
        <v>0</v>
      </c>
      <c r="AA221" s="9">
        <f>J221*$U221*$B221*0.05</f>
        <v>0</v>
      </c>
      <c r="AB221" s="10">
        <f>J221*$V221*$B221*0.03</f>
        <v>0</v>
      </c>
      <c r="AC221" s="8">
        <f>K221*$T221*$B221*0.07</f>
        <v>0</v>
      </c>
      <c r="AD221" s="13">
        <f>K221*$U221*$B221*0.05</f>
        <v>0</v>
      </c>
      <c r="AE221" s="10">
        <f>K221*$V221*$B221*0.03</f>
        <v>0</v>
      </c>
      <c r="AF221" s="8">
        <f>L221*$T221*$B221*0.07</f>
        <v>0</v>
      </c>
      <c r="AG221" s="9">
        <f>L221*$U221*$B221*0.05</f>
        <v>0</v>
      </c>
      <c r="AH221" s="10">
        <f>L221*$V221*$B221*0.03</f>
        <v>0</v>
      </c>
      <c r="AI221" s="8">
        <f>M221*$T221*$B221*0.07</f>
        <v>0</v>
      </c>
      <c r="AJ221" s="9">
        <f>M221*$U221*$B221*0.05</f>
        <v>0</v>
      </c>
      <c r="AK221" s="10">
        <f>M221*$V221*$B221*0.03</f>
        <v>0</v>
      </c>
      <c r="AL221" s="8">
        <f>N221*$T221*$B221*0.07</f>
        <v>0</v>
      </c>
      <c r="AM221" s="9">
        <f>N221*$U221*$B221*0.05</f>
        <v>0</v>
      </c>
      <c r="AN221" s="10">
        <f>N221*$V221*$B221*0.03</f>
        <v>0</v>
      </c>
      <c r="AO221" s="8">
        <f>O221*$T221*$B221*0.07</f>
        <v>0</v>
      </c>
      <c r="AP221" s="9">
        <f>O221*$U221*$B221*0.05</f>
        <v>0</v>
      </c>
      <c r="AQ221" s="10">
        <f>O221*$V221*$B221*0.03</f>
        <v>0</v>
      </c>
      <c r="AR221" s="8">
        <f>P221*$T221*$B221*0.07</f>
        <v>0</v>
      </c>
      <c r="AS221" s="9">
        <f>P221*$U221*$B221*0.05</f>
        <v>0</v>
      </c>
      <c r="AT221" s="10">
        <f>P221*$V221*$B221*0.03</f>
        <v>0</v>
      </c>
      <c r="AU221" s="8">
        <f>Q221*$T221*$B221*0.07</f>
        <v>0</v>
      </c>
      <c r="AV221" s="9">
        <f>P221*$U221*$B221*0.05</f>
        <v>0</v>
      </c>
      <c r="AW221" s="10">
        <f>Q221*$V221*$B221*0.03</f>
        <v>0</v>
      </c>
      <c r="AX221" s="8">
        <f>Q221*$T221*$B221*0.07</f>
        <v>0</v>
      </c>
      <c r="AY221" s="9">
        <f>Q221*$U221*$B221*0.05</f>
        <v>589.18500000000006</v>
      </c>
      <c r="AZ221" s="10">
        <f>R221*$V221*$B221*0.03</f>
        <v>0</v>
      </c>
      <c r="BA221" s="8">
        <f>S221*$T221*$B221*0.07</f>
        <v>0</v>
      </c>
      <c r="BB221" s="9">
        <f>S221*$U221*$B221*0.05</f>
        <v>0</v>
      </c>
      <c r="BC221" s="10">
        <f>S221*$V221*$B221*0.03</f>
        <v>0</v>
      </c>
    </row>
    <row r="222" spans="1:55" ht="14.25" x14ac:dyDescent="0.2">
      <c r="A222" s="2">
        <v>197</v>
      </c>
      <c r="B222" s="3">
        <v>12147.7</v>
      </c>
      <c r="C222" s="2" t="s">
        <v>10</v>
      </c>
      <c r="D222" s="2" t="s">
        <v>20</v>
      </c>
      <c r="E222" s="2" t="s">
        <v>15</v>
      </c>
      <c r="G222" s="2" t="s">
        <v>13</v>
      </c>
      <c r="H222" s="4">
        <v>44393</v>
      </c>
      <c r="I222">
        <f t="shared" si="34"/>
        <v>0</v>
      </c>
      <c r="J222">
        <f t="shared" si="35"/>
        <v>0</v>
      </c>
      <c r="K222">
        <f t="shared" si="36"/>
        <v>0</v>
      </c>
      <c r="L222">
        <f t="shared" si="37"/>
        <v>0</v>
      </c>
      <c r="M222">
        <f t="shared" si="38"/>
        <v>0</v>
      </c>
      <c r="N222">
        <f t="shared" si="39"/>
        <v>0</v>
      </c>
      <c r="O222">
        <f t="shared" si="40"/>
        <v>0</v>
      </c>
      <c r="P222">
        <f t="shared" si="41"/>
        <v>0</v>
      </c>
      <c r="Q222">
        <f t="shared" si="42"/>
        <v>1</v>
      </c>
      <c r="R222">
        <f t="shared" si="43"/>
        <v>0</v>
      </c>
      <c r="S222">
        <f t="shared" si="44"/>
        <v>0</v>
      </c>
      <c r="T222" s="8">
        <f>IF(AND(C222=$C$4,E222=$E$4,MONTH(H222)&gt;=7),1,0)</f>
        <v>0</v>
      </c>
      <c r="U222" s="9">
        <f>IF(AND(B222&gt;10000,C222&lt;&gt;$C$128,MONTH(H222)&gt;=7),1,0)</f>
        <v>1</v>
      </c>
      <c r="V222" s="10">
        <f>IF(AND(B222&lt;10000,C222&lt;&gt;$C$128,MONTH(H222)&gt;=7,T222=0),1,0)</f>
        <v>0</v>
      </c>
      <c r="W222" s="8">
        <f>I222*$T222*$B222*0.07</f>
        <v>0</v>
      </c>
      <c r="X222" s="9">
        <f>J222*$U222*$B222*0.05</f>
        <v>0</v>
      </c>
      <c r="Y222" s="10">
        <f>K222*$V222*$B222*0.03</f>
        <v>0</v>
      </c>
      <c r="Z222" s="8">
        <f>J222*$T222*$B222*0.07</f>
        <v>0</v>
      </c>
      <c r="AA222" s="9">
        <f>J222*$U222*$B222*0.05</f>
        <v>0</v>
      </c>
      <c r="AB222" s="10">
        <f>J222*$V222*$B222*0.03</f>
        <v>0</v>
      </c>
      <c r="AC222" s="8">
        <f>K222*$T222*$B222*0.07</f>
        <v>0</v>
      </c>
      <c r="AD222" s="13">
        <f>K222*$U222*$B222*0.05</f>
        <v>0</v>
      </c>
      <c r="AE222" s="10">
        <f>K222*$V222*$B222*0.03</f>
        <v>0</v>
      </c>
      <c r="AF222" s="8">
        <f>L222*$T222*$B222*0.07</f>
        <v>0</v>
      </c>
      <c r="AG222" s="9">
        <f>L222*$U222*$B222*0.05</f>
        <v>0</v>
      </c>
      <c r="AH222" s="10">
        <f>L222*$V222*$B222*0.03</f>
        <v>0</v>
      </c>
      <c r="AI222" s="8">
        <f>M222*$T222*$B222*0.07</f>
        <v>0</v>
      </c>
      <c r="AJ222" s="9">
        <f>M222*$U222*$B222*0.05</f>
        <v>0</v>
      </c>
      <c r="AK222" s="10">
        <f>M222*$V222*$B222*0.03</f>
        <v>0</v>
      </c>
      <c r="AL222" s="8">
        <f>N222*$T222*$B222*0.07</f>
        <v>0</v>
      </c>
      <c r="AM222" s="9">
        <f>N222*$U222*$B222*0.05</f>
        <v>0</v>
      </c>
      <c r="AN222" s="10">
        <f>N222*$V222*$B222*0.03</f>
        <v>0</v>
      </c>
      <c r="AO222" s="8">
        <f>O222*$T222*$B222*0.07</f>
        <v>0</v>
      </c>
      <c r="AP222" s="9">
        <f>O222*$U222*$B222*0.05</f>
        <v>0</v>
      </c>
      <c r="AQ222" s="10">
        <f>O222*$V222*$B222*0.03</f>
        <v>0</v>
      </c>
      <c r="AR222" s="8">
        <f>P222*$T222*$B222*0.07</f>
        <v>0</v>
      </c>
      <c r="AS222" s="9">
        <f>P222*$U222*$B222*0.05</f>
        <v>0</v>
      </c>
      <c r="AT222" s="10">
        <f>P222*$V222*$B222*0.03</f>
        <v>0</v>
      </c>
      <c r="AU222" s="8">
        <f>Q222*$T222*$B222*0.07</f>
        <v>0</v>
      </c>
      <c r="AV222" s="9">
        <f>P222*$U222*$B222*0.05</f>
        <v>0</v>
      </c>
      <c r="AW222" s="10">
        <f>Q222*$V222*$B222*0.03</f>
        <v>0</v>
      </c>
      <c r="AX222" s="8">
        <f>Q222*$T222*$B222*0.07</f>
        <v>0</v>
      </c>
      <c r="AY222" s="9">
        <f>Q222*$U222*$B222*0.05</f>
        <v>607.3850000000001</v>
      </c>
      <c r="AZ222" s="10">
        <f>R222*$V222*$B222*0.03</f>
        <v>0</v>
      </c>
      <c r="BA222" s="8">
        <f>S222*$T222*$B222*0.07</f>
        <v>0</v>
      </c>
      <c r="BB222" s="9">
        <f>S222*$U222*$B222*0.05</f>
        <v>0</v>
      </c>
      <c r="BC222" s="10">
        <f>S222*$V222*$B222*0.03</f>
        <v>0</v>
      </c>
    </row>
    <row r="223" spans="1:55" ht="14.25" x14ac:dyDescent="0.2">
      <c r="A223" s="2">
        <v>198</v>
      </c>
      <c r="B223" s="3">
        <v>4458.7</v>
      </c>
      <c r="C223" s="2" t="s">
        <v>10</v>
      </c>
      <c r="D223" s="2" t="s">
        <v>20</v>
      </c>
      <c r="E223" s="2" t="s">
        <v>15</v>
      </c>
      <c r="G223" s="2" t="s">
        <v>13</v>
      </c>
      <c r="H223" s="4">
        <v>44393</v>
      </c>
      <c r="I223">
        <f t="shared" si="34"/>
        <v>0</v>
      </c>
      <c r="J223">
        <f t="shared" si="35"/>
        <v>0</v>
      </c>
      <c r="K223">
        <f t="shared" si="36"/>
        <v>0</v>
      </c>
      <c r="L223">
        <f t="shared" si="37"/>
        <v>0</v>
      </c>
      <c r="M223">
        <f t="shared" si="38"/>
        <v>0</v>
      </c>
      <c r="N223">
        <f t="shared" si="39"/>
        <v>0</v>
      </c>
      <c r="O223">
        <f t="shared" si="40"/>
        <v>0</v>
      </c>
      <c r="P223">
        <f t="shared" si="41"/>
        <v>0</v>
      </c>
      <c r="Q223">
        <f t="shared" si="42"/>
        <v>1</v>
      </c>
      <c r="R223">
        <f t="shared" si="43"/>
        <v>0</v>
      </c>
      <c r="S223">
        <f t="shared" si="44"/>
        <v>0</v>
      </c>
      <c r="T223" s="8">
        <f>IF(AND(C223=$C$4,E223=$E$4,MONTH(H223)&gt;=7),1,0)</f>
        <v>0</v>
      </c>
      <c r="U223" s="9">
        <f>IF(AND(B223&gt;10000,C223&lt;&gt;$C$128,MONTH(H223)&gt;=7),1,0)</f>
        <v>0</v>
      </c>
      <c r="V223" s="10">
        <f>IF(AND(B223&lt;10000,C223&lt;&gt;$C$128,MONTH(H223)&gt;=7,T223=0),1,0)</f>
        <v>1</v>
      </c>
      <c r="W223" s="8">
        <f>I223*$T223*$B223*0.07</f>
        <v>0</v>
      </c>
      <c r="X223" s="9">
        <f>J223*$U223*$B223*0.05</f>
        <v>0</v>
      </c>
      <c r="Y223" s="10">
        <f>K223*$V223*$B223*0.03</f>
        <v>0</v>
      </c>
      <c r="Z223" s="8">
        <f>J223*$T223*$B223*0.07</f>
        <v>0</v>
      </c>
      <c r="AA223" s="9">
        <f>J223*$U223*$B223*0.05</f>
        <v>0</v>
      </c>
      <c r="AB223" s="10">
        <f>J223*$V223*$B223*0.03</f>
        <v>0</v>
      </c>
      <c r="AC223" s="8">
        <f>K223*$T223*$B223*0.07</f>
        <v>0</v>
      </c>
      <c r="AD223" s="13">
        <f>K223*$U223*$B223*0.05</f>
        <v>0</v>
      </c>
      <c r="AE223" s="10">
        <f>K223*$V223*$B223*0.03</f>
        <v>0</v>
      </c>
      <c r="AF223" s="8">
        <f>L223*$T223*$B223*0.07</f>
        <v>0</v>
      </c>
      <c r="AG223" s="9">
        <f>L223*$U223*$B223*0.05</f>
        <v>0</v>
      </c>
      <c r="AH223" s="10">
        <f>L223*$V223*$B223*0.03</f>
        <v>0</v>
      </c>
      <c r="AI223" s="8">
        <f>M223*$T223*$B223*0.07</f>
        <v>0</v>
      </c>
      <c r="AJ223" s="9">
        <f>M223*$U223*$B223*0.05</f>
        <v>0</v>
      </c>
      <c r="AK223" s="10">
        <f>M223*$V223*$B223*0.03</f>
        <v>0</v>
      </c>
      <c r="AL223" s="8">
        <f>N223*$T223*$B223*0.07</f>
        <v>0</v>
      </c>
      <c r="AM223" s="9">
        <f>N223*$U223*$B223*0.05</f>
        <v>0</v>
      </c>
      <c r="AN223" s="10">
        <f>N223*$V223*$B223*0.03</f>
        <v>0</v>
      </c>
      <c r="AO223" s="8">
        <f>O223*$T223*$B223*0.07</f>
        <v>0</v>
      </c>
      <c r="AP223" s="9">
        <f>O223*$U223*$B223*0.05</f>
        <v>0</v>
      </c>
      <c r="AQ223" s="10">
        <f>O223*$V223*$B223*0.03</f>
        <v>0</v>
      </c>
      <c r="AR223" s="8">
        <f>P223*$T223*$B223*0.07</f>
        <v>0</v>
      </c>
      <c r="AS223" s="9">
        <f>P223*$U223*$B223*0.05</f>
        <v>0</v>
      </c>
      <c r="AT223" s="10">
        <f>P223*$V223*$B223*0.03</f>
        <v>0</v>
      </c>
      <c r="AU223" s="8">
        <f>Q223*$T223*$B223*0.07</f>
        <v>0</v>
      </c>
      <c r="AV223" s="9">
        <f>P223*$U223*$B223*0.05</f>
        <v>0</v>
      </c>
      <c r="AW223" s="10">
        <f>Q223*$V223*$B223*0.03</f>
        <v>133.761</v>
      </c>
      <c r="AX223" s="8">
        <f>Q223*$T223*$B223*0.07</f>
        <v>0</v>
      </c>
      <c r="AY223" s="9">
        <f>Q223*$U223*$B223*0.05</f>
        <v>0</v>
      </c>
      <c r="AZ223" s="10">
        <f>R223*$V223*$B223*0.03</f>
        <v>0</v>
      </c>
      <c r="BA223" s="8">
        <f>S223*$T223*$B223*0.07</f>
        <v>0</v>
      </c>
      <c r="BB223" s="9">
        <f>S223*$U223*$B223*0.05</f>
        <v>0</v>
      </c>
      <c r="BC223" s="10">
        <f>S223*$V223*$B223*0.03</f>
        <v>0</v>
      </c>
    </row>
    <row r="224" spans="1:55" ht="14.25" x14ac:dyDescent="0.2">
      <c r="A224" s="2">
        <v>200</v>
      </c>
      <c r="B224" s="3">
        <v>6051.7</v>
      </c>
      <c r="C224" s="2" t="s">
        <v>10</v>
      </c>
      <c r="D224" s="2" t="s">
        <v>17</v>
      </c>
      <c r="E224" s="2" t="s">
        <v>15</v>
      </c>
      <c r="G224" s="2" t="s">
        <v>13</v>
      </c>
      <c r="H224" s="4">
        <v>44385</v>
      </c>
      <c r="I224">
        <f t="shared" si="34"/>
        <v>1</v>
      </c>
      <c r="J224">
        <f t="shared" si="35"/>
        <v>0</v>
      </c>
      <c r="K224">
        <f t="shared" si="36"/>
        <v>0</v>
      </c>
      <c r="L224">
        <f t="shared" si="37"/>
        <v>0</v>
      </c>
      <c r="M224">
        <f t="shared" si="38"/>
        <v>0</v>
      </c>
      <c r="N224">
        <f t="shared" si="39"/>
        <v>0</v>
      </c>
      <c r="O224">
        <f t="shared" si="40"/>
        <v>0</v>
      </c>
      <c r="P224">
        <f t="shared" si="41"/>
        <v>0</v>
      </c>
      <c r="Q224">
        <f t="shared" si="42"/>
        <v>0</v>
      </c>
      <c r="R224">
        <f t="shared" si="43"/>
        <v>0</v>
      </c>
      <c r="S224">
        <f t="shared" si="44"/>
        <v>0</v>
      </c>
      <c r="T224" s="8">
        <f>IF(AND(C224=$C$4,E224=$E$4,MONTH(H224)&gt;=7),1,0)</f>
        <v>0</v>
      </c>
      <c r="U224" s="9">
        <f>IF(AND(B224&gt;10000,C224&lt;&gt;$C$128,MONTH(H224)&gt;=7),1,0)</f>
        <v>0</v>
      </c>
      <c r="V224" s="10">
        <f>IF(AND(B224&lt;10000,C224&lt;&gt;$C$128,MONTH(H224)&gt;=7,T224=0),1,0)</f>
        <v>1</v>
      </c>
      <c r="W224" s="8">
        <f>I224*$T224*$B224*0.07</f>
        <v>0</v>
      </c>
      <c r="X224" s="9">
        <f>J224*$U224*$B224*0.05</f>
        <v>0</v>
      </c>
      <c r="Y224" s="10">
        <f>K224*$V224*$B224*0.03</f>
        <v>0</v>
      </c>
      <c r="Z224" s="8">
        <f>J224*$T224*$B224*0.07</f>
        <v>0</v>
      </c>
      <c r="AA224" s="9">
        <f>J224*$U224*$B224*0.05</f>
        <v>0</v>
      </c>
      <c r="AB224" s="10">
        <f>J224*$V224*$B224*0.03</f>
        <v>0</v>
      </c>
      <c r="AC224" s="8">
        <f>K224*$T224*$B224*0.07</f>
        <v>0</v>
      </c>
      <c r="AD224" s="13">
        <f>K224*$U224*$B224*0.05</f>
        <v>0</v>
      </c>
      <c r="AE224" s="10">
        <f>K224*$V224*$B224*0.03</f>
        <v>0</v>
      </c>
      <c r="AF224" s="8">
        <f>L224*$T224*$B224*0.07</f>
        <v>0</v>
      </c>
      <c r="AG224" s="9">
        <f>L224*$U224*$B224*0.05</f>
        <v>0</v>
      </c>
      <c r="AH224" s="10">
        <f>L224*$V224*$B224*0.03</f>
        <v>0</v>
      </c>
      <c r="AI224" s="8">
        <f>M224*$T224*$B224*0.07</f>
        <v>0</v>
      </c>
      <c r="AJ224" s="9">
        <f>M224*$U224*$B224*0.05</f>
        <v>0</v>
      </c>
      <c r="AK224" s="10">
        <f>M224*$V224*$B224*0.03</f>
        <v>0</v>
      </c>
      <c r="AL224" s="8">
        <f>N224*$T224*$B224*0.07</f>
        <v>0</v>
      </c>
      <c r="AM224" s="9">
        <f>N224*$U224*$B224*0.05</f>
        <v>0</v>
      </c>
      <c r="AN224" s="10">
        <f>N224*$V224*$B224*0.03</f>
        <v>0</v>
      </c>
      <c r="AO224" s="8">
        <f>O224*$T224*$B224*0.07</f>
        <v>0</v>
      </c>
      <c r="AP224" s="9">
        <f>O224*$U224*$B224*0.05</f>
        <v>0</v>
      </c>
      <c r="AQ224" s="10">
        <f>O224*$V224*$B224*0.03</f>
        <v>0</v>
      </c>
      <c r="AR224" s="8">
        <f>P224*$T224*$B224*0.07</f>
        <v>0</v>
      </c>
      <c r="AS224" s="9">
        <f>P224*$U224*$B224*0.05</f>
        <v>0</v>
      </c>
      <c r="AT224" s="10">
        <f>P224*$V224*$B224*0.03</f>
        <v>0</v>
      </c>
      <c r="AU224" s="8">
        <f>Q224*$T224*$B224*0.07</f>
        <v>0</v>
      </c>
      <c r="AV224" s="9">
        <f>P224*$U224*$B224*0.05</f>
        <v>0</v>
      </c>
      <c r="AW224" s="10">
        <f>Q224*$V224*$B224*0.03</f>
        <v>0</v>
      </c>
      <c r="AX224" s="8">
        <f>Q224*$T224*$B224*0.07</f>
        <v>0</v>
      </c>
      <c r="AY224" s="9">
        <f>Q224*$U224*$B224*0.05</f>
        <v>0</v>
      </c>
      <c r="AZ224" s="10">
        <f>R224*$V224*$B224*0.03</f>
        <v>0</v>
      </c>
      <c r="BA224" s="8">
        <f>S224*$T224*$B224*0.07</f>
        <v>0</v>
      </c>
      <c r="BB224" s="9">
        <f>S224*$U224*$B224*0.05</f>
        <v>0</v>
      </c>
      <c r="BC224" s="10">
        <f>S224*$V224*$B224*0.03</f>
        <v>0</v>
      </c>
    </row>
    <row r="225" spans="1:55" ht="14.25" x14ac:dyDescent="0.2">
      <c r="A225" s="2">
        <v>204</v>
      </c>
      <c r="B225" s="3">
        <v>1523.7</v>
      </c>
      <c r="C225" s="2" t="s">
        <v>10</v>
      </c>
      <c r="D225" s="2" t="s">
        <v>17</v>
      </c>
      <c r="E225" s="2" t="s">
        <v>15</v>
      </c>
      <c r="G225" s="2" t="s">
        <v>13</v>
      </c>
      <c r="H225" s="4">
        <v>44398</v>
      </c>
      <c r="I225">
        <f t="shared" si="34"/>
        <v>1</v>
      </c>
      <c r="J225">
        <f t="shared" si="35"/>
        <v>0</v>
      </c>
      <c r="K225">
        <f t="shared" si="36"/>
        <v>0</v>
      </c>
      <c r="L225">
        <f t="shared" si="37"/>
        <v>0</v>
      </c>
      <c r="M225">
        <f t="shared" si="38"/>
        <v>0</v>
      </c>
      <c r="N225">
        <f t="shared" si="39"/>
        <v>0</v>
      </c>
      <c r="O225">
        <f t="shared" si="40"/>
        <v>0</v>
      </c>
      <c r="P225">
        <f t="shared" si="41"/>
        <v>0</v>
      </c>
      <c r="Q225">
        <f t="shared" si="42"/>
        <v>0</v>
      </c>
      <c r="R225">
        <f t="shared" si="43"/>
        <v>0</v>
      </c>
      <c r="S225">
        <f t="shared" si="44"/>
        <v>0</v>
      </c>
      <c r="T225" s="8">
        <f>IF(AND(C225=$C$4,E225=$E$4,MONTH(H225)&gt;=7),1,0)</f>
        <v>0</v>
      </c>
      <c r="U225" s="9">
        <f>IF(AND(B225&gt;10000,C225&lt;&gt;$C$128,MONTH(H225)&gt;=7),1,0)</f>
        <v>0</v>
      </c>
      <c r="V225" s="10">
        <f>IF(AND(B225&lt;10000,C225&lt;&gt;$C$128,MONTH(H225)&gt;=7,T225=0),1,0)</f>
        <v>1</v>
      </c>
      <c r="W225" s="8">
        <f>I225*$T225*$B225*0.07</f>
        <v>0</v>
      </c>
      <c r="X225" s="9">
        <f>J225*$U225*$B225*0.05</f>
        <v>0</v>
      </c>
      <c r="Y225" s="10">
        <f>K225*$V225*$B225*0.03</f>
        <v>0</v>
      </c>
      <c r="Z225" s="8">
        <f>J225*$T225*$B225*0.07</f>
        <v>0</v>
      </c>
      <c r="AA225" s="9">
        <f>J225*$U225*$B225*0.05</f>
        <v>0</v>
      </c>
      <c r="AB225" s="10">
        <f>J225*$V225*$B225*0.03</f>
        <v>0</v>
      </c>
      <c r="AC225" s="8">
        <f>K225*$T225*$B225*0.07</f>
        <v>0</v>
      </c>
      <c r="AD225" s="13">
        <f>K225*$U225*$B225*0.05</f>
        <v>0</v>
      </c>
      <c r="AE225" s="10">
        <f>K225*$V225*$B225*0.03</f>
        <v>0</v>
      </c>
      <c r="AF225" s="8">
        <f>L225*$T225*$B225*0.07</f>
        <v>0</v>
      </c>
      <c r="AG225" s="9">
        <f>L225*$U225*$B225*0.05</f>
        <v>0</v>
      </c>
      <c r="AH225" s="10">
        <f>L225*$V225*$B225*0.03</f>
        <v>0</v>
      </c>
      <c r="AI225" s="8">
        <f>M225*$T225*$B225*0.07</f>
        <v>0</v>
      </c>
      <c r="AJ225" s="9">
        <f>M225*$U225*$B225*0.05</f>
        <v>0</v>
      </c>
      <c r="AK225" s="10">
        <f>M225*$V225*$B225*0.03</f>
        <v>0</v>
      </c>
      <c r="AL225" s="8">
        <f>N225*$T225*$B225*0.07</f>
        <v>0</v>
      </c>
      <c r="AM225" s="9">
        <f>N225*$U225*$B225*0.05</f>
        <v>0</v>
      </c>
      <c r="AN225" s="10">
        <f>N225*$V225*$B225*0.03</f>
        <v>0</v>
      </c>
      <c r="AO225" s="8">
        <f>O225*$T225*$B225*0.07</f>
        <v>0</v>
      </c>
      <c r="AP225" s="9">
        <f>O225*$U225*$B225*0.05</f>
        <v>0</v>
      </c>
      <c r="AQ225" s="10">
        <f>O225*$V225*$B225*0.03</f>
        <v>0</v>
      </c>
      <c r="AR225" s="8">
        <f>P225*$T225*$B225*0.07</f>
        <v>0</v>
      </c>
      <c r="AS225" s="9">
        <f>P225*$U225*$B225*0.05</f>
        <v>0</v>
      </c>
      <c r="AT225" s="10">
        <f>P225*$V225*$B225*0.03</f>
        <v>0</v>
      </c>
      <c r="AU225" s="8">
        <f>Q225*$T225*$B225*0.07</f>
        <v>0</v>
      </c>
      <c r="AV225" s="9">
        <f>P225*$U225*$B225*0.05</f>
        <v>0</v>
      </c>
      <c r="AW225" s="10">
        <f>Q225*$V225*$B225*0.03</f>
        <v>0</v>
      </c>
      <c r="AX225" s="8">
        <f>Q225*$T225*$B225*0.07</f>
        <v>0</v>
      </c>
      <c r="AY225" s="9">
        <f>Q225*$U225*$B225*0.05</f>
        <v>0</v>
      </c>
      <c r="AZ225" s="10">
        <f>R225*$V225*$B225*0.03</f>
        <v>0</v>
      </c>
      <c r="BA225" s="8">
        <f>S225*$T225*$B225*0.07</f>
        <v>0</v>
      </c>
      <c r="BB225" s="9">
        <f>S225*$U225*$B225*0.05</f>
        <v>0</v>
      </c>
      <c r="BC225" s="10">
        <f>S225*$V225*$B225*0.03</f>
        <v>0</v>
      </c>
    </row>
    <row r="226" spans="1:55" ht="14.25" x14ac:dyDescent="0.2">
      <c r="A226" s="2">
        <v>204</v>
      </c>
      <c r="B226" s="3">
        <v>1523.7</v>
      </c>
      <c r="C226" s="2" t="s">
        <v>10</v>
      </c>
      <c r="D226" s="2" t="s">
        <v>17</v>
      </c>
      <c r="E226" s="2" t="s">
        <v>15</v>
      </c>
      <c r="G226" s="2" t="s">
        <v>13</v>
      </c>
      <c r="H226" s="4">
        <v>44398</v>
      </c>
      <c r="I226">
        <f t="shared" si="34"/>
        <v>1</v>
      </c>
      <c r="J226">
        <f t="shared" si="35"/>
        <v>0</v>
      </c>
      <c r="K226">
        <f t="shared" si="36"/>
        <v>0</v>
      </c>
      <c r="L226">
        <f t="shared" si="37"/>
        <v>0</v>
      </c>
      <c r="M226">
        <f t="shared" si="38"/>
        <v>0</v>
      </c>
      <c r="N226">
        <f t="shared" si="39"/>
        <v>0</v>
      </c>
      <c r="O226">
        <f t="shared" si="40"/>
        <v>0</v>
      </c>
      <c r="P226">
        <f t="shared" si="41"/>
        <v>0</v>
      </c>
      <c r="Q226">
        <f t="shared" si="42"/>
        <v>0</v>
      </c>
      <c r="R226">
        <f t="shared" si="43"/>
        <v>0</v>
      </c>
      <c r="S226">
        <f t="shared" si="44"/>
        <v>0</v>
      </c>
      <c r="T226" s="8">
        <f>IF(AND(C226=$C$4,E226=$E$4,MONTH(H226)&gt;=7),1,0)</f>
        <v>0</v>
      </c>
      <c r="U226" s="9">
        <f>IF(AND(B226&gt;10000,C226&lt;&gt;$C$128,MONTH(H226)&gt;=7),1,0)</f>
        <v>0</v>
      </c>
      <c r="V226" s="10">
        <f>IF(AND(B226&lt;10000,C226&lt;&gt;$C$128,MONTH(H226)&gt;=7,T226=0),1,0)</f>
        <v>1</v>
      </c>
      <c r="W226" s="8">
        <f>I226*$T226*$B226*0.07</f>
        <v>0</v>
      </c>
      <c r="X226" s="9">
        <f>J226*$U226*$B226*0.05</f>
        <v>0</v>
      </c>
      <c r="Y226" s="10">
        <f>K226*$V226*$B226*0.03</f>
        <v>0</v>
      </c>
      <c r="Z226" s="8">
        <f>J226*$T226*$B226*0.07</f>
        <v>0</v>
      </c>
      <c r="AA226" s="9">
        <f>J226*$U226*$B226*0.05</f>
        <v>0</v>
      </c>
      <c r="AB226" s="10">
        <f>J226*$V226*$B226*0.03</f>
        <v>0</v>
      </c>
      <c r="AC226" s="8">
        <f>K226*$T226*$B226*0.07</f>
        <v>0</v>
      </c>
      <c r="AD226" s="13">
        <f>K226*$U226*$B226*0.05</f>
        <v>0</v>
      </c>
      <c r="AE226" s="10">
        <f>K226*$V226*$B226*0.03</f>
        <v>0</v>
      </c>
      <c r="AF226" s="8">
        <f>L226*$T226*$B226*0.07</f>
        <v>0</v>
      </c>
      <c r="AG226" s="9">
        <f>L226*$U226*$B226*0.05</f>
        <v>0</v>
      </c>
      <c r="AH226" s="10">
        <f>L226*$V226*$B226*0.03</f>
        <v>0</v>
      </c>
      <c r="AI226" s="8">
        <f>M226*$T226*$B226*0.07</f>
        <v>0</v>
      </c>
      <c r="AJ226" s="9">
        <f>M226*$U226*$B226*0.05</f>
        <v>0</v>
      </c>
      <c r="AK226" s="10">
        <f>M226*$V226*$B226*0.03</f>
        <v>0</v>
      </c>
      <c r="AL226" s="8">
        <f>N226*$T226*$B226*0.07</f>
        <v>0</v>
      </c>
      <c r="AM226" s="9">
        <f>N226*$U226*$B226*0.05</f>
        <v>0</v>
      </c>
      <c r="AN226" s="10">
        <f>N226*$V226*$B226*0.03</f>
        <v>0</v>
      </c>
      <c r="AO226" s="8">
        <f>O226*$T226*$B226*0.07</f>
        <v>0</v>
      </c>
      <c r="AP226" s="9">
        <f>O226*$U226*$B226*0.05</f>
        <v>0</v>
      </c>
      <c r="AQ226" s="10">
        <f>O226*$V226*$B226*0.03</f>
        <v>0</v>
      </c>
      <c r="AR226" s="8">
        <f>P226*$T226*$B226*0.07</f>
        <v>0</v>
      </c>
      <c r="AS226" s="9">
        <f>P226*$U226*$B226*0.05</f>
        <v>0</v>
      </c>
      <c r="AT226" s="10">
        <f>P226*$V226*$B226*0.03</f>
        <v>0</v>
      </c>
      <c r="AU226" s="8">
        <f>Q226*$T226*$B226*0.07</f>
        <v>0</v>
      </c>
      <c r="AV226" s="9">
        <f>P226*$U226*$B226*0.05</f>
        <v>0</v>
      </c>
      <c r="AW226" s="10">
        <f>Q226*$V226*$B226*0.03</f>
        <v>0</v>
      </c>
      <c r="AX226" s="8">
        <f>Q226*$T226*$B226*0.07</f>
        <v>0</v>
      </c>
      <c r="AY226" s="9">
        <f>Q226*$U226*$B226*0.05</f>
        <v>0</v>
      </c>
      <c r="AZ226" s="10">
        <f>R226*$V226*$B226*0.03</f>
        <v>0</v>
      </c>
      <c r="BA226" s="8">
        <f>S226*$T226*$B226*0.07</f>
        <v>0</v>
      </c>
      <c r="BB226" s="9">
        <f>S226*$U226*$B226*0.05</f>
        <v>0</v>
      </c>
      <c r="BC226" s="10">
        <f>S226*$V226*$B226*0.03</f>
        <v>0</v>
      </c>
    </row>
    <row r="227" spans="1:55" ht="14.25" x14ac:dyDescent="0.2">
      <c r="A227" s="2">
        <v>231</v>
      </c>
      <c r="B227" s="3">
        <v>4071.9</v>
      </c>
      <c r="C227" s="2" t="s">
        <v>10</v>
      </c>
      <c r="D227" s="2" t="s">
        <v>17</v>
      </c>
      <c r="E227" s="2" t="s">
        <v>15</v>
      </c>
      <c r="G227" s="2" t="s">
        <v>13</v>
      </c>
      <c r="H227" s="4">
        <v>44424</v>
      </c>
      <c r="I227">
        <f t="shared" si="34"/>
        <v>1</v>
      </c>
      <c r="J227">
        <f t="shared" si="35"/>
        <v>0</v>
      </c>
      <c r="K227">
        <f t="shared" si="36"/>
        <v>0</v>
      </c>
      <c r="L227">
        <f t="shared" si="37"/>
        <v>0</v>
      </c>
      <c r="M227">
        <f t="shared" si="38"/>
        <v>0</v>
      </c>
      <c r="N227">
        <f t="shared" si="39"/>
        <v>0</v>
      </c>
      <c r="O227">
        <f t="shared" si="40"/>
        <v>0</v>
      </c>
      <c r="P227">
        <f t="shared" si="41"/>
        <v>0</v>
      </c>
      <c r="Q227">
        <f t="shared" si="42"/>
        <v>0</v>
      </c>
      <c r="R227">
        <f t="shared" si="43"/>
        <v>0</v>
      </c>
      <c r="S227">
        <f t="shared" si="44"/>
        <v>0</v>
      </c>
      <c r="T227" s="8">
        <f>IF(AND(C227=$C$4,E227=$E$4,MONTH(H227)&gt;=7),1,0)</f>
        <v>0</v>
      </c>
      <c r="U227" s="9">
        <f>IF(AND(B227&gt;10000,C227&lt;&gt;$C$128,MONTH(H227)&gt;=7),1,0)</f>
        <v>0</v>
      </c>
      <c r="V227" s="10">
        <f>IF(AND(B227&lt;10000,C227&lt;&gt;$C$128,MONTH(H227)&gt;=7,T227=0),1,0)</f>
        <v>1</v>
      </c>
      <c r="W227" s="8">
        <f>I227*$T227*$B227*0.07</f>
        <v>0</v>
      </c>
      <c r="X227" s="9">
        <f>J227*$U227*$B227*0.05</f>
        <v>0</v>
      </c>
      <c r="Y227" s="10">
        <f>K227*$V227*$B227*0.03</f>
        <v>0</v>
      </c>
      <c r="Z227" s="8">
        <f>J227*$T227*$B227*0.07</f>
        <v>0</v>
      </c>
      <c r="AA227" s="9">
        <f>J227*$U227*$B227*0.05</f>
        <v>0</v>
      </c>
      <c r="AB227" s="10">
        <f>J227*$V227*$B227*0.03</f>
        <v>0</v>
      </c>
      <c r="AC227" s="8">
        <f>K227*$T227*$B227*0.07</f>
        <v>0</v>
      </c>
      <c r="AD227" s="13">
        <f>K227*$U227*$B227*0.05</f>
        <v>0</v>
      </c>
      <c r="AE227" s="10">
        <f>K227*$V227*$B227*0.03</f>
        <v>0</v>
      </c>
      <c r="AF227" s="8">
        <f>L227*$T227*$B227*0.07</f>
        <v>0</v>
      </c>
      <c r="AG227" s="9">
        <f>L227*$U227*$B227*0.05</f>
        <v>0</v>
      </c>
      <c r="AH227" s="10">
        <f>L227*$V227*$B227*0.03</f>
        <v>0</v>
      </c>
      <c r="AI227" s="8">
        <f>M227*$T227*$B227*0.07</f>
        <v>0</v>
      </c>
      <c r="AJ227" s="9">
        <f>M227*$U227*$B227*0.05</f>
        <v>0</v>
      </c>
      <c r="AK227" s="10">
        <f>M227*$V227*$B227*0.03</f>
        <v>0</v>
      </c>
      <c r="AL227" s="8">
        <f>N227*$T227*$B227*0.07</f>
        <v>0</v>
      </c>
      <c r="AM227" s="9">
        <f>N227*$U227*$B227*0.05</f>
        <v>0</v>
      </c>
      <c r="AN227" s="10">
        <f>N227*$V227*$B227*0.03</f>
        <v>0</v>
      </c>
      <c r="AO227" s="8">
        <f>O227*$T227*$B227*0.07</f>
        <v>0</v>
      </c>
      <c r="AP227" s="9">
        <f>O227*$U227*$B227*0.05</f>
        <v>0</v>
      </c>
      <c r="AQ227" s="10">
        <f>O227*$V227*$B227*0.03</f>
        <v>0</v>
      </c>
      <c r="AR227" s="8">
        <f>P227*$T227*$B227*0.07</f>
        <v>0</v>
      </c>
      <c r="AS227" s="9">
        <f>P227*$U227*$B227*0.05</f>
        <v>0</v>
      </c>
      <c r="AT227" s="10">
        <f>P227*$V227*$B227*0.03</f>
        <v>0</v>
      </c>
      <c r="AU227" s="8">
        <f>Q227*$T227*$B227*0.07</f>
        <v>0</v>
      </c>
      <c r="AV227" s="9">
        <f>P227*$U227*$B227*0.05</f>
        <v>0</v>
      </c>
      <c r="AW227" s="10">
        <f>Q227*$V227*$B227*0.03</f>
        <v>0</v>
      </c>
      <c r="AX227" s="8">
        <f>Q227*$T227*$B227*0.07</f>
        <v>0</v>
      </c>
      <c r="AY227" s="9">
        <f>Q227*$U227*$B227*0.05</f>
        <v>0</v>
      </c>
      <c r="AZ227" s="10">
        <f>R227*$V227*$B227*0.03</f>
        <v>0</v>
      </c>
      <c r="BA227" s="8">
        <f>S227*$T227*$B227*0.07</f>
        <v>0</v>
      </c>
      <c r="BB227" s="9">
        <f>S227*$U227*$B227*0.05</f>
        <v>0</v>
      </c>
      <c r="BC227" s="10">
        <f>S227*$V227*$B227*0.03</f>
        <v>0</v>
      </c>
    </row>
    <row r="228" spans="1:55" ht="14.25" x14ac:dyDescent="0.2">
      <c r="A228" s="2">
        <v>211</v>
      </c>
      <c r="B228" s="3">
        <v>14453.7</v>
      </c>
      <c r="C228" s="2" t="s">
        <v>10</v>
      </c>
      <c r="D228" s="2" t="s">
        <v>17</v>
      </c>
      <c r="E228" s="2" t="s">
        <v>15</v>
      </c>
      <c r="G228" s="2" t="s">
        <v>13</v>
      </c>
      <c r="H228" s="4">
        <v>44396</v>
      </c>
      <c r="I228">
        <f t="shared" si="34"/>
        <v>1</v>
      </c>
      <c r="J228">
        <f t="shared" si="35"/>
        <v>0</v>
      </c>
      <c r="K228">
        <f t="shared" si="36"/>
        <v>0</v>
      </c>
      <c r="L228">
        <f t="shared" si="37"/>
        <v>0</v>
      </c>
      <c r="M228">
        <f t="shared" si="38"/>
        <v>0</v>
      </c>
      <c r="N228">
        <f t="shared" si="39"/>
        <v>0</v>
      </c>
      <c r="O228">
        <f t="shared" si="40"/>
        <v>0</v>
      </c>
      <c r="P228">
        <f t="shared" si="41"/>
        <v>0</v>
      </c>
      <c r="Q228">
        <f t="shared" si="42"/>
        <v>0</v>
      </c>
      <c r="R228">
        <f t="shared" si="43"/>
        <v>0</v>
      </c>
      <c r="S228">
        <f t="shared" si="44"/>
        <v>0</v>
      </c>
      <c r="T228" s="8">
        <f>IF(AND(C228=$C$4,E228=$E$4,MONTH(H228)&gt;=7),1,0)</f>
        <v>0</v>
      </c>
      <c r="U228" s="9">
        <f>IF(AND(B228&gt;10000,C228&lt;&gt;$C$128,MONTH(H228)&gt;=7),1,0)</f>
        <v>1</v>
      </c>
      <c r="V228" s="10">
        <f>IF(AND(B228&lt;10000,C228&lt;&gt;$C$128,MONTH(H228)&gt;=7,T228=0),1,0)</f>
        <v>0</v>
      </c>
      <c r="W228" s="8">
        <f>I228*$T228*$B228*0.07</f>
        <v>0</v>
      </c>
      <c r="X228" s="9">
        <f>J228*$U228*$B228*0.05</f>
        <v>0</v>
      </c>
      <c r="Y228" s="10">
        <f>K228*$V228*$B228*0.03</f>
        <v>0</v>
      </c>
      <c r="Z228" s="8">
        <f>J228*$T228*$B228*0.07</f>
        <v>0</v>
      </c>
      <c r="AA228" s="9">
        <f>J228*$U228*$B228*0.05</f>
        <v>0</v>
      </c>
      <c r="AB228" s="10">
        <f>J228*$V228*$B228*0.03</f>
        <v>0</v>
      </c>
      <c r="AC228" s="8">
        <f>K228*$T228*$B228*0.07</f>
        <v>0</v>
      </c>
      <c r="AD228" s="13">
        <f>K228*$U228*$B228*0.05</f>
        <v>0</v>
      </c>
      <c r="AE228" s="10">
        <f>K228*$V228*$B228*0.03</f>
        <v>0</v>
      </c>
      <c r="AF228" s="8">
        <f>L228*$T228*$B228*0.07</f>
        <v>0</v>
      </c>
      <c r="AG228" s="9">
        <f>L228*$U228*$B228*0.05</f>
        <v>0</v>
      </c>
      <c r="AH228" s="10">
        <f>L228*$V228*$B228*0.03</f>
        <v>0</v>
      </c>
      <c r="AI228" s="8">
        <f>M228*$T228*$B228*0.07</f>
        <v>0</v>
      </c>
      <c r="AJ228" s="9">
        <f>M228*$U228*$B228*0.05</f>
        <v>0</v>
      </c>
      <c r="AK228" s="10">
        <f>M228*$V228*$B228*0.03</f>
        <v>0</v>
      </c>
      <c r="AL228" s="8">
        <f>N228*$T228*$B228*0.07</f>
        <v>0</v>
      </c>
      <c r="AM228" s="9">
        <f>N228*$U228*$B228*0.05</f>
        <v>0</v>
      </c>
      <c r="AN228" s="10">
        <f>N228*$V228*$B228*0.03</f>
        <v>0</v>
      </c>
      <c r="AO228" s="8">
        <f>O228*$T228*$B228*0.07</f>
        <v>0</v>
      </c>
      <c r="AP228" s="9">
        <f>O228*$U228*$B228*0.05</f>
        <v>0</v>
      </c>
      <c r="AQ228" s="10">
        <f>O228*$V228*$B228*0.03</f>
        <v>0</v>
      </c>
      <c r="AR228" s="8">
        <f>P228*$T228*$B228*0.07</f>
        <v>0</v>
      </c>
      <c r="AS228" s="9">
        <f>P228*$U228*$B228*0.05</f>
        <v>0</v>
      </c>
      <c r="AT228" s="10">
        <f>P228*$V228*$B228*0.03</f>
        <v>0</v>
      </c>
      <c r="AU228" s="8">
        <f>Q228*$T228*$B228*0.07</f>
        <v>0</v>
      </c>
      <c r="AV228" s="9">
        <f>P228*$U228*$B228*0.05</f>
        <v>0</v>
      </c>
      <c r="AW228" s="10">
        <f>Q228*$V228*$B228*0.03</f>
        <v>0</v>
      </c>
      <c r="AX228" s="8">
        <f>Q228*$T228*$B228*0.07</f>
        <v>0</v>
      </c>
      <c r="AY228" s="9">
        <f>Q228*$U228*$B228*0.05</f>
        <v>0</v>
      </c>
      <c r="AZ228" s="10">
        <f>R228*$V228*$B228*0.03</f>
        <v>0</v>
      </c>
      <c r="BA228" s="8">
        <f>S228*$T228*$B228*0.07</f>
        <v>0</v>
      </c>
      <c r="BB228" s="9">
        <f>S228*$U228*$B228*0.05</f>
        <v>0</v>
      </c>
      <c r="BC228" s="10">
        <f>S228*$V228*$B228*0.03</f>
        <v>0</v>
      </c>
    </row>
    <row r="229" spans="1:55" ht="14.25" x14ac:dyDescent="0.2">
      <c r="A229" s="2">
        <v>211</v>
      </c>
      <c r="B229" s="3">
        <v>6953.7</v>
      </c>
      <c r="C229" s="2" t="s">
        <v>10</v>
      </c>
      <c r="D229" s="2" t="s">
        <v>17</v>
      </c>
      <c r="E229" s="2" t="s">
        <v>15</v>
      </c>
      <c r="G229" s="2" t="s">
        <v>13</v>
      </c>
      <c r="H229" s="4">
        <v>44396</v>
      </c>
      <c r="I229">
        <f t="shared" si="34"/>
        <v>1</v>
      </c>
      <c r="J229">
        <f t="shared" si="35"/>
        <v>0</v>
      </c>
      <c r="K229">
        <f t="shared" si="36"/>
        <v>0</v>
      </c>
      <c r="L229">
        <f t="shared" si="37"/>
        <v>0</v>
      </c>
      <c r="M229">
        <f t="shared" si="38"/>
        <v>0</v>
      </c>
      <c r="N229">
        <f t="shared" si="39"/>
        <v>0</v>
      </c>
      <c r="O229">
        <f t="shared" si="40"/>
        <v>0</v>
      </c>
      <c r="P229">
        <f t="shared" si="41"/>
        <v>0</v>
      </c>
      <c r="Q229">
        <f t="shared" si="42"/>
        <v>0</v>
      </c>
      <c r="R229">
        <f t="shared" si="43"/>
        <v>0</v>
      </c>
      <c r="S229">
        <f t="shared" si="44"/>
        <v>0</v>
      </c>
      <c r="T229" s="8">
        <f>IF(AND(C229=$C$4,E229=$E$4,MONTH(H229)&gt;=7),1,0)</f>
        <v>0</v>
      </c>
      <c r="U229" s="9">
        <f>IF(AND(B229&gt;10000,C229&lt;&gt;$C$128,MONTH(H229)&gt;=7),1,0)</f>
        <v>0</v>
      </c>
      <c r="V229" s="10">
        <f>IF(AND(B229&lt;10000,C229&lt;&gt;$C$128,MONTH(H229)&gt;=7,T229=0),1,0)</f>
        <v>1</v>
      </c>
      <c r="W229" s="8">
        <f>I229*$T229*$B229*0.07</f>
        <v>0</v>
      </c>
      <c r="X229" s="9">
        <f>J229*$U229*$B229*0.05</f>
        <v>0</v>
      </c>
      <c r="Y229" s="10">
        <f>K229*$V229*$B229*0.03</f>
        <v>0</v>
      </c>
      <c r="Z229" s="8">
        <f>J229*$T229*$B229*0.07</f>
        <v>0</v>
      </c>
      <c r="AA229" s="9">
        <f>J229*$U229*$B229*0.05</f>
        <v>0</v>
      </c>
      <c r="AB229" s="10">
        <f>J229*$V229*$B229*0.03</f>
        <v>0</v>
      </c>
      <c r="AC229" s="8">
        <f>K229*$T229*$B229*0.07</f>
        <v>0</v>
      </c>
      <c r="AD229" s="13">
        <f>K229*$U229*$B229*0.05</f>
        <v>0</v>
      </c>
      <c r="AE229" s="10">
        <f>K229*$V229*$B229*0.03</f>
        <v>0</v>
      </c>
      <c r="AF229" s="8">
        <f>L229*$T229*$B229*0.07</f>
        <v>0</v>
      </c>
      <c r="AG229" s="9">
        <f>L229*$U229*$B229*0.05</f>
        <v>0</v>
      </c>
      <c r="AH229" s="10">
        <f>L229*$V229*$B229*0.03</f>
        <v>0</v>
      </c>
      <c r="AI229" s="8">
        <f>M229*$T229*$B229*0.07</f>
        <v>0</v>
      </c>
      <c r="AJ229" s="9">
        <f>M229*$U229*$B229*0.05</f>
        <v>0</v>
      </c>
      <c r="AK229" s="10">
        <f>M229*$V229*$B229*0.03</f>
        <v>0</v>
      </c>
      <c r="AL229" s="8">
        <f>N229*$T229*$B229*0.07</f>
        <v>0</v>
      </c>
      <c r="AM229" s="9">
        <f>N229*$U229*$B229*0.05</f>
        <v>0</v>
      </c>
      <c r="AN229" s="10">
        <f>N229*$V229*$B229*0.03</f>
        <v>0</v>
      </c>
      <c r="AO229" s="8">
        <f>O229*$T229*$B229*0.07</f>
        <v>0</v>
      </c>
      <c r="AP229" s="9">
        <f>O229*$U229*$B229*0.05</f>
        <v>0</v>
      </c>
      <c r="AQ229" s="10">
        <f>O229*$V229*$B229*0.03</f>
        <v>0</v>
      </c>
      <c r="AR229" s="8">
        <f>P229*$T229*$B229*0.07</f>
        <v>0</v>
      </c>
      <c r="AS229" s="9">
        <f>P229*$U229*$B229*0.05</f>
        <v>0</v>
      </c>
      <c r="AT229" s="10">
        <f>P229*$V229*$B229*0.03</f>
        <v>0</v>
      </c>
      <c r="AU229" s="8">
        <f>Q229*$T229*$B229*0.07</f>
        <v>0</v>
      </c>
      <c r="AV229" s="9">
        <f>P229*$U229*$B229*0.05</f>
        <v>0</v>
      </c>
      <c r="AW229" s="10">
        <f>Q229*$V229*$B229*0.03</f>
        <v>0</v>
      </c>
      <c r="AX229" s="8">
        <f>Q229*$T229*$B229*0.07</f>
        <v>0</v>
      </c>
      <c r="AY229" s="9">
        <f>Q229*$U229*$B229*0.05</f>
        <v>0</v>
      </c>
      <c r="AZ229" s="10">
        <f>R229*$V229*$B229*0.03</f>
        <v>0</v>
      </c>
      <c r="BA229" s="8">
        <f>S229*$T229*$B229*0.07</f>
        <v>0</v>
      </c>
      <c r="BB229" s="9">
        <f>S229*$U229*$B229*0.05</f>
        <v>0</v>
      </c>
      <c r="BC229" s="10">
        <f>S229*$V229*$B229*0.03</f>
        <v>0</v>
      </c>
    </row>
    <row r="230" spans="1:55" ht="14.25" x14ac:dyDescent="0.2">
      <c r="A230" s="2">
        <v>220</v>
      </c>
      <c r="B230" s="3">
        <v>6978.7</v>
      </c>
      <c r="C230" s="2" t="s">
        <v>10</v>
      </c>
      <c r="D230" s="2" t="s">
        <v>14</v>
      </c>
      <c r="E230" s="2" t="s">
        <v>15</v>
      </c>
      <c r="G230" s="2" t="s">
        <v>13</v>
      </c>
      <c r="H230" s="4">
        <v>44379</v>
      </c>
      <c r="I230">
        <f t="shared" si="34"/>
        <v>0</v>
      </c>
      <c r="J230">
        <f t="shared" si="35"/>
        <v>0</v>
      </c>
      <c r="K230">
        <f t="shared" si="36"/>
        <v>1</v>
      </c>
      <c r="L230">
        <f t="shared" si="37"/>
        <v>0</v>
      </c>
      <c r="M230">
        <f t="shared" si="38"/>
        <v>0</v>
      </c>
      <c r="N230">
        <f t="shared" si="39"/>
        <v>0</v>
      </c>
      <c r="O230">
        <f t="shared" si="40"/>
        <v>0</v>
      </c>
      <c r="P230">
        <f t="shared" si="41"/>
        <v>0</v>
      </c>
      <c r="Q230">
        <f t="shared" si="42"/>
        <v>0</v>
      </c>
      <c r="R230">
        <f t="shared" si="43"/>
        <v>0</v>
      </c>
      <c r="S230">
        <f t="shared" si="44"/>
        <v>0</v>
      </c>
      <c r="T230" s="8">
        <f>IF(AND(C230=$C$4,E230=$E$4,MONTH(H230)&gt;=7),1,0)</f>
        <v>0</v>
      </c>
      <c r="U230" s="9">
        <f>IF(AND(B230&gt;10000,C230&lt;&gt;$C$128,MONTH(H230)&gt;=7),1,0)</f>
        <v>0</v>
      </c>
      <c r="V230" s="10">
        <f>IF(AND(B230&lt;10000,C230&lt;&gt;$C$128,MONTH(H230)&gt;=7,T230=0),1,0)</f>
        <v>1</v>
      </c>
      <c r="W230" s="8">
        <f>I230*$T230*$B230*0.07</f>
        <v>0</v>
      </c>
      <c r="X230" s="9">
        <f>J230*$U230*$B230*0.05</f>
        <v>0</v>
      </c>
      <c r="Y230" s="10">
        <f>K230*$V230*$B230*0.03</f>
        <v>209.36099999999999</v>
      </c>
      <c r="Z230" s="8">
        <f>J230*$T230*$B230*0.07</f>
        <v>0</v>
      </c>
      <c r="AA230" s="9">
        <f>J230*$U230*$B230*0.05</f>
        <v>0</v>
      </c>
      <c r="AB230" s="10">
        <f>J230*$V230*$B230*0.03</f>
        <v>0</v>
      </c>
      <c r="AC230" s="8">
        <f>K230*$T230*$B230*0.07</f>
        <v>0</v>
      </c>
      <c r="AD230" s="13">
        <f>K230*$U230*$B230*0.05</f>
        <v>0</v>
      </c>
      <c r="AE230" s="10">
        <f>K230*$V230*$B230*0.03</f>
        <v>209.36099999999999</v>
      </c>
      <c r="AF230" s="8">
        <f>L230*$T230*$B230*0.07</f>
        <v>0</v>
      </c>
      <c r="AG230" s="9">
        <f>L230*$U230*$B230*0.05</f>
        <v>0</v>
      </c>
      <c r="AH230" s="10">
        <f>L230*$V230*$B230*0.03</f>
        <v>0</v>
      </c>
      <c r="AI230" s="8">
        <f>M230*$T230*$B230*0.07</f>
        <v>0</v>
      </c>
      <c r="AJ230" s="9">
        <f>M230*$U230*$B230*0.05</f>
        <v>0</v>
      </c>
      <c r="AK230" s="10">
        <f>M230*$V230*$B230*0.03</f>
        <v>0</v>
      </c>
      <c r="AL230" s="8">
        <f>N230*$T230*$B230*0.07</f>
        <v>0</v>
      </c>
      <c r="AM230" s="9">
        <f>N230*$U230*$B230*0.05</f>
        <v>0</v>
      </c>
      <c r="AN230" s="10">
        <f>N230*$V230*$B230*0.03</f>
        <v>0</v>
      </c>
      <c r="AO230" s="8">
        <f>O230*$T230*$B230*0.07</f>
        <v>0</v>
      </c>
      <c r="AP230" s="9">
        <f>O230*$U230*$B230*0.05</f>
        <v>0</v>
      </c>
      <c r="AQ230" s="10">
        <f>O230*$V230*$B230*0.03</f>
        <v>0</v>
      </c>
      <c r="AR230" s="8">
        <f>P230*$T230*$B230*0.07</f>
        <v>0</v>
      </c>
      <c r="AS230" s="9">
        <f>P230*$U230*$B230*0.05</f>
        <v>0</v>
      </c>
      <c r="AT230" s="10">
        <f>P230*$V230*$B230*0.03</f>
        <v>0</v>
      </c>
      <c r="AU230" s="8">
        <f>Q230*$T230*$B230*0.07</f>
        <v>0</v>
      </c>
      <c r="AV230" s="9">
        <f>P230*$U230*$B230*0.05</f>
        <v>0</v>
      </c>
      <c r="AW230" s="10">
        <f>Q230*$V230*$B230*0.03</f>
        <v>0</v>
      </c>
      <c r="AX230" s="8">
        <f>Q230*$T230*$B230*0.07</f>
        <v>0</v>
      </c>
      <c r="AY230" s="9">
        <f>Q230*$U230*$B230*0.05</f>
        <v>0</v>
      </c>
      <c r="AZ230" s="10">
        <f>R230*$V230*$B230*0.03</f>
        <v>0</v>
      </c>
      <c r="BA230" s="8">
        <f>S230*$T230*$B230*0.07</f>
        <v>0</v>
      </c>
      <c r="BB230" s="9">
        <f>S230*$U230*$B230*0.05</f>
        <v>0</v>
      </c>
      <c r="BC230" s="10">
        <f>S230*$V230*$B230*0.03</f>
        <v>0</v>
      </c>
    </row>
    <row r="231" spans="1:55" ht="14.25" x14ac:dyDescent="0.2">
      <c r="A231" s="2">
        <v>228</v>
      </c>
      <c r="B231" s="3">
        <v>1933.7</v>
      </c>
      <c r="C231" s="2" t="s">
        <v>10</v>
      </c>
      <c r="D231" s="2" t="s">
        <v>20</v>
      </c>
      <c r="E231" s="2" t="s">
        <v>15</v>
      </c>
      <c r="G231" s="2" t="s">
        <v>13</v>
      </c>
      <c r="H231" s="4">
        <v>44390</v>
      </c>
      <c r="I231">
        <f t="shared" si="34"/>
        <v>0</v>
      </c>
      <c r="J231">
        <f t="shared" si="35"/>
        <v>0</v>
      </c>
      <c r="K231">
        <f t="shared" si="36"/>
        <v>0</v>
      </c>
      <c r="L231">
        <f t="shared" si="37"/>
        <v>0</v>
      </c>
      <c r="M231">
        <f t="shared" si="38"/>
        <v>0</v>
      </c>
      <c r="N231">
        <f t="shared" si="39"/>
        <v>0</v>
      </c>
      <c r="O231">
        <f t="shared" si="40"/>
        <v>0</v>
      </c>
      <c r="P231">
        <f t="shared" si="41"/>
        <v>0</v>
      </c>
      <c r="Q231">
        <f t="shared" si="42"/>
        <v>1</v>
      </c>
      <c r="R231">
        <f t="shared" si="43"/>
        <v>0</v>
      </c>
      <c r="S231">
        <f t="shared" si="44"/>
        <v>0</v>
      </c>
      <c r="T231" s="8">
        <f>IF(AND(C231=$C$4,E231=$E$4,MONTH(H231)&gt;=7),1,0)</f>
        <v>0</v>
      </c>
      <c r="U231" s="9">
        <f>IF(AND(B231&gt;10000,C231&lt;&gt;$C$128,MONTH(H231)&gt;=7),1,0)</f>
        <v>0</v>
      </c>
      <c r="V231" s="10">
        <f>IF(AND(B231&lt;10000,C231&lt;&gt;$C$128,MONTH(H231)&gt;=7,T231=0),1,0)</f>
        <v>1</v>
      </c>
      <c r="W231" s="8">
        <f>I231*$T231*$B231*0.07</f>
        <v>0</v>
      </c>
      <c r="X231" s="9">
        <f>J231*$U231*$B231*0.05</f>
        <v>0</v>
      </c>
      <c r="Y231" s="10">
        <f>K231*$V231*$B231*0.03</f>
        <v>0</v>
      </c>
      <c r="Z231" s="8">
        <f>J231*$T231*$B231*0.07</f>
        <v>0</v>
      </c>
      <c r="AA231" s="9">
        <f>J231*$U231*$B231*0.05</f>
        <v>0</v>
      </c>
      <c r="AB231" s="10">
        <f>J231*$V231*$B231*0.03</f>
        <v>0</v>
      </c>
      <c r="AC231" s="8">
        <f>K231*$T231*$B231*0.07</f>
        <v>0</v>
      </c>
      <c r="AD231" s="13">
        <f>K231*$U231*$B231*0.05</f>
        <v>0</v>
      </c>
      <c r="AE231" s="10">
        <f>K231*$V231*$B231*0.03</f>
        <v>0</v>
      </c>
      <c r="AF231" s="8">
        <f>L231*$T231*$B231*0.07</f>
        <v>0</v>
      </c>
      <c r="AG231" s="9">
        <f>L231*$U231*$B231*0.05</f>
        <v>0</v>
      </c>
      <c r="AH231" s="10">
        <f>L231*$V231*$B231*0.03</f>
        <v>0</v>
      </c>
      <c r="AI231" s="8">
        <f>M231*$T231*$B231*0.07</f>
        <v>0</v>
      </c>
      <c r="AJ231" s="9">
        <f>M231*$U231*$B231*0.05</f>
        <v>0</v>
      </c>
      <c r="AK231" s="10">
        <f>M231*$V231*$B231*0.03</f>
        <v>0</v>
      </c>
      <c r="AL231" s="8">
        <f>N231*$T231*$B231*0.07</f>
        <v>0</v>
      </c>
      <c r="AM231" s="9">
        <f>N231*$U231*$B231*0.05</f>
        <v>0</v>
      </c>
      <c r="AN231" s="10">
        <f>N231*$V231*$B231*0.03</f>
        <v>0</v>
      </c>
      <c r="AO231" s="8">
        <f>O231*$T231*$B231*0.07</f>
        <v>0</v>
      </c>
      <c r="AP231" s="9">
        <f>O231*$U231*$B231*0.05</f>
        <v>0</v>
      </c>
      <c r="AQ231" s="10">
        <f>O231*$V231*$B231*0.03</f>
        <v>0</v>
      </c>
      <c r="AR231" s="8">
        <f>P231*$T231*$B231*0.07</f>
        <v>0</v>
      </c>
      <c r="AS231" s="9">
        <f>P231*$U231*$B231*0.05</f>
        <v>0</v>
      </c>
      <c r="AT231" s="10">
        <f>P231*$V231*$B231*0.03</f>
        <v>0</v>
      </c>
      <c r="AU231" s="8">
        <f>Q231*$T231*$B231*0.07</f>
        <v>0</v>
      </c>
      <c r="AV231" s="9">
        <f>P231*$U231*$B231*0.05</f>
        <v>0</v>
      </c>
      <c r="AW231" s="10">
        <f>Q231*$V231*$B231*0.03</f>
        <v>58.010999999999996</v>
      </c>
      <c r="AX231" s="8">
        <f>Q231*$T231*$B231*0.07</f>
        <v>0</v>
      </c>
      <c r="AY231" s="9">
        <f>Q231*$U231*$B231*0.05</f>
        <v>0</v>
      </c>
      <c r="AZ231" s="10">
        <f>R231*$V231*$B231*0.03</f>
        <v>0</v>
      </c>
      <c r="BA231" s="8">
        <f>S231*$T231*$B231*0.07</f>
        <v>0</v>
      </c>
      <c r="BB231" s="9">
        <f>S231*$U231*$B231*0.05</f>
        <v>0</v>
      </c>
      <c r="BC231" s="10">
        <f>S231*$V231*$B231*0.03</f>
        <v>0</v>
      </c>
    </row>
    <row r="232" spans="1:55" ht="14.25" x14ac:dyDescent="0.2">
      <c r="A232" s="2">
        <v>228</v>
      </c>
      <c r="B232" s="3">
        <v>6393.7</v>
      </c>
      <c r="C232" s="2" t="s">
        <v>10</v>
      </c>
      <c r="D232" s="2" t="s">
        <v>20</v>
      </c>
      <c r="E232" s="2" t="s">
        <v>15</v>
      </c>
      <c r="G232" s="2" t="s">
        <v>13</v>
      </c>
      <c r="H232" s="4">
        <v>44390</v>
      </c>
      <c r="I232">
        <f t="shared" si="34"/>
        <v>0</v>
      </c>
      <c r="J232">
        <f t="shared" si="35"/>
        <v>0</v>
      </c>
      <c r="K232">
        <f t="shared" si="36"/>
        <v>0</v>
      </c>
      <c r="L232">
        <f t="shared" si="37"/>
        <v>0</v>
      </c>
      <c r="M232">
        <f t="shared" si="38"/>
        <v>0</v>
      </c>
      <c r="N232">
        <f t="shared" si="39"/>
        <v>0</v>
      </c>
      <c r="O232">
        <f t="shared" si="40"/>
        <v>0</v>
      </c>
      <c r="P232">
        <f t="shared" si="41"/>
        <v>0</v>
      </c>
      <c r="Q232">
        <f t="shared" si="42"/>
        <v>1</v>
      </c>
      <c r="R232">
        <f t="shared" si="43"/>
        <v>0</v>
      </c>
      <c r="S232">
        <f t="shared" si="44"/>
        <v>0</v>
      </c>
      <c r="T232" s="8">
        <f>IF(AND(C232=$C$4,E232=$E$4,MONTH(H232)&gt;=7),1,0)</f>
        <v>0</v>
      </c>
      <c r="U232" s="9">
        <f>IF(AND(B232&gt;10000,C232&lt;&gt;$C$128,MONTH(H232)&gt;=7),1,0)</f>
        <v>0</v>
      </c>
      <c r="V232" s="10">
        <f>IF(AND(B232&lt;10000,C232&lt;&gt;$C$128,MONTH(H232)&gt;=7,T232=0),1,0)</f>
        <v>1</v>
      </c>
      <c r="W232" s="8">
        <f>I232*$T232*$B232*0.07</f>
        <v>0</v>
      </c>
      <c r="X232" s="9">
        <f>J232*$U232*$B232*0.05</f>
        <v>0</v>
      </c>
      <c r="Y232" s="10">
        <f>K232*$V232*$B232*0.03</f>
        <v>0</v>
      </c>
      <c r="Z232" s="8">
        <f>J232*$T232*$B232*0.07</f>
        <v>0</v>
      </c>
      <c r="AA232" s="9">
        <f>J232*$U232*$B232*0.05</f>
        <v>0</v>
      </c>
      <c r="AB232" s="10">
        <f>J232*$V232*$B232*0.03</f>
        <v>0</v>
      </c>
      <c r="AC232" s="8">
        <f>K232*$T232*$B232*0.07</f>
        <v>0</v>
      </c>
      <c r="AD232" s="13">
        <f>K232*$U232*$B232*0.05</f>
        <v>0</v>
      </c>
      <c r="AE232" s="10">
        <f>K232*$V232*$B232*0.03</f>
        <v>0</v>
      </c>
      <c r="AF232" s="8">
        <f>L232*$T232*$B232*0.07</f>
        <v>0</v>
      </c>
      <c r="AG232" s="9">
        <f>L232*$U232*$B232*0.05</f>
        <v>0</v>
      </c>
      <c r="AH232" s="10">
        <f>L232*$V232*$B232*0.03</f>
        <v>0</v>
      </c>
      <c r="AI232" s="8">
        <f>M232*$T232*$B232*0.07</f>
        <v>0</v>
      </c>
      <c r="AJ232" s="9">
        <f>M232*$U232*$B232*0.05</f>
        <v>0</v>
      </c>
      <c r="AK232" s="10">
        <f>M232*$V232*$B232*0.03</f>
        <v>0</v>
      </c>
      <c r="AL232" s="8">
        <f>N232*$T232*$B232*0.07</f>
        <v>0</v>
      </c>
      <c r="AM232" s="9">
        <f>N232*$U232*$B232*0.05</f>
        <v>0</v>
      </c>
      <c r="AN232" s="10">
        <f>N232*$V232*$B232*0.03</f>
        <v>0</v>
      </c>
      <c r="AO232" s="8">
        <f>O232*$T232*$B232*0.07</f>
        <v>0</v>
      </c>
      <c r="AP232" s="9">
        <f>O232*$U232*$B232*0.05</f>
        <v>0</v>
      </c>
      <c r="AQ232" s="10">
        <f>O232*$V232*$B232*0.03</f>
        <v>0</v>
      </c>
      <c r="AR232" s="8">
        <f>P232*$T232*$B232*0.07</f>
        <v>0</v>
      </c>
      <c r="AS232" s="9">
        <f>P232*$U232*$B232*0.05</f>
        <v>0</v>
      </c>
      <c r="AT232" s="10">
        <f>P232*$V232*$B232*0.03</f>
        <v>0</v>
      </c>
      <c r="AU232" s="8">
        <f>Q232*$T232*$B232*0.07</f>
        <v>0</v>
      </c>
      <c r="AV232" s="9">
        <f>P232*$U232*$B232*0.05</f>
        <v>0</v>
      </c>
      <c r="AW232" s="10">
        <f>Q232*$V232*$B232*0.03</f>
        <v>191.81099999999998</v>
      </c>
      <c r="AX232" s="8">
        <f>Q232*$T232*$B232*0.07</f>
        <v>0</v>
      </c>
      <c r="AY232" s="9">
        <f>Q232*$U232*$B232*0.05</f>
        <v>0</v>
      </c>
      <c r="AZ232" s="10">
        <f>R232*$V232*$B232*0.03</f>
        <v>0</v>
      </c>
      <c r="BA232" s="8">
        <f>S232*$T232*$B232*0.07</f>
        <v>0</v>
      </c>
      <c r="BB232" s="9">
        <f>S232*$U232*$B232*0.05</f>
        <v>0</v>
      </c>
      <c r="BC232" s="10">
        <f>S232*$V232*$B232*0.03</f>
        <v>0</v>
      </c>
    </row>
    <row r="233" spans="1:55" ht="14.25" x14ac:dyDescent="0.2">
      <c r="A233" s="2">
        <v>242</v>
      </c>
      <c r="B233" s="3">
        <v>7183.7</v>
      </c>
      <c r="C233" s="2" t="s">
        <v>10</v>
      </c>
      <c r="D233" s="2" t="s">
        <v>11</v>
      </c>
      <c r="E233" s="2" t="s">
        <v>15</v>
      </c>
      <c r="G233" s="2" t="s">
        <v>13</v>
      </c>
      <c r="H233" s="4">
        <v>44398</v>
      </c>
      <c r="I233">
        <f t="shared" si="34"/>
        <v>0</v>
      </c>
      <c r="J233">
        <f t="shared" si="35"/>
        <v>0</v>
      </c>
      <c r="K233">
        <f t="shared" si="36"/>
        <v>0</v>
      </c>
      <c r="L233">
        <f t="shared" si="37"/>
        <v>0</v>
      </c>
      <c r="M233">
        <f t="shared" si="38"/>
        <v>0</v>
      </c>
      <c r="N233">
        <f t="shared" si="39"/>
        <v>1</v>
      </c>
      <c r="O233">
        <f t="shared" si="40"/>
        <v>0</v>
      </c>
      <c r="P233">
        <f t="shared" si="41"/>
        <v>0</v>
      </c>
      <c r="Q233">
        <f t="shared" si="42"/>
        <v>0</v>
      </c>
      <c r="R233">
        <f t="shared" si="43"/>
        <v>0</v>
      </c>
      <c r="S233">
        <f t="shared" si="44"/>
        <v>0</v>
      </c>
      <c r="T233" s="8">
        <f>IF(AND(C233=$C$4,E233=$E$4,MONTH(H233)&gt;=7),1,0)</f>
        <v>0</v>
      </c>
      <c r="U233" s="9">
        <f>IF(AND(B233&gt;10000,C233&lt;&gt;$C$128,MONTH(H233)&gt;=7),1,0)</f>
        <v>0</v>
      </c>
      <c r="V233" s="10">
        <f>IF(AND(B233&lt;10000,C233&lt;&gt;$C$128,MONTH(H233)&gt;=7,T233=0),1,0)</f>
        <v>1</v>
      </c>
      <c r="W233" s="8">
        <f>I233*$T233*$B233*0.07</f>
        <v>0</v>
      </c>
      <c r="X233" s="9">
        <f>J233*$U233*$B233*0.05</f>
        <v>0</v>
      </c>
      <c r="Y233" s="10">
        <f>K233*$V233*$B233*0.03</f>
        <v>0</v>
      </c>
      <c r="Z233" s="8">
        <f>J233*$T233*$B233*0.07</f>
        <v>0</v>
      </c>
      <c r="AA233" s="9">
        <f>J233*$U233*$B233*0.05</f>
        <v>0</v>
      </c>
      <c r="AB233" s="10">
        <f>J233*$V233*$B233*0.03</f>
        <v>0</v>
      </c>
      <c r="AC233" s="8">
        <f>K233*$T233*$B233*0.07</f>
        <v>0</v>
      </c>
      <c r="AD233" s="13">
        <f>K233*$U233*$B233*0.05</f>
        <v>0</v>
      </c>
      <c r="AE233" s="10">
        <f>K233*$V233*$B233*0.03</f>
        <v>0</v>
      </c>
      <c r="AF233" s="8">
        <f>L233*$T233*$B233*0.07</f>
        <v>0</v>
      </c>
      <c r="AG233" s="9">
        <f>L233*$U233*$B233*0.05</f>
        <v>0</v>
      </c>
      <c r="AH233" s="10">
        <f>L233*$V233*$B233*0.03</f>
        <v>0</v>
      </c>
      <c r="AI233" s="8">
        <f>M233*$T233*$B233*0.07</f>
        <v>0</v>
      </c>
      <c r="AJ233" s="9">
        <f>M233*$U233*$B233*0.05</f>
        <v>0</v>
      </c>
      <c r="AK233" s="10">
        <f>M233*$V233*$B233*0.03</f>
        <v>0</v>
      </c>
      <c r="AL233" s="8">
        <f>N233*$T233*$B233*0.07</f>
        <v>0</v>
      </c>
      <c r="AM233" s="9">
        <f>N233*$U233*$B233*0.05</f>
        <v>0</v>
      </c>
      <c r="AN233" s="10">
        <f>N233*$V233*$B233*0.03</f>
        <v>215.511</v>
      </c>
      <c r="AO233" s="8">
        <f>O233*$T233*$B233*0.07</f>
        <v>0</v>
      </c>
      <c r="AP233" s="9">
        <f>O233*$U233*$B233*0.05</f>
        <v>0</v>
      </c>
      <c r="AQ233" s="10">
        <f>O233*$V233*$B233*0.03</f>
        <v>0</v>
      </c>
      <c r="AR233" s="8">
        <f>P233*$T233*$B233*0.07</f>
        <v>0</v>
      </c>
      <c r="AS233" s="9">
        <f>P233*$U233*$B233*0.05</f>
        <v>0</v>
      </c>
      <c r="AT233" s="10">
        <f>P233*$V233*$B233*0.03</f>
        <v>0</v>
      </c>
      <c r="AU233" s="8">
        <f>Q233*$T233*$B233*0.07</f>
        <v>0</v>
      </c>
      <c r="AV233" s="9">
        <f>P233*$U233*$B233*0.05</f>
        <v>0</v>
      </c>
      <c r="AW233" s="10">
        <f>Q233*$V233*$B233*0.03</f>
        <v>0</v>
      </c>
      <c r="AX233" s="8">
        <f>Q233*$T233*$B233*0.07</f>
        <v>0</v>
      </c>
      <c r="AY233" s="9">
        <f>Q233*$U233*$B233*0.05</f>
        <v>0</v>
      </c>
      <c r="AZ233" s="10">
        <f>R233*$V233*$B233*0.03</f>
        <v>0</v>
      </c>
      <c r="BA233" s="8">
        <f>S233*$T233*$B233*0.07</f>
        <v>0</v>
      </c>
      <c r="BB233" s="9">
        <f>S233*$U233*$B233*0.05</f>
        <v>0</v>
      </c>
      <c r="BC233" s="10">
        <f>S233*$V233*$B233*0.03</f>
        <v>0</v>
      </c>
    </row>
    <row r="234" spans="1:55" ht="14.25" x14ac:dyDescent="0.2">
      <c r="A234" s="2">
        <v>239</v>
      </c>
      <c r="B234" s="3">
        <v>7638.7</v>
      </c>
      <c r="C234" s="2" t="s">
        <v>10</v>
      </c>
      <c r="D234" s="2" t="s">
        <v>11</v>
      </c>
      <c r="E234" s="2" t="s">
        <v>15</v>
      </c>
      <c r="G234" s="2" t="s">
        <v>13</v>
      </c>
      <c r="H234" s="4">
        <v>44398</v>
      </c>
      <c r="I234">
        <f t="shared" si="34"/>
        <v>0</v>
      </c>
      <c r="J234">
        <f t="shared" si="35"/>
        <v>0</v>
      </c>
      <c r="K234">
        <f t="shared" si="36"/>
        <v>0</v>
      </c>
      <c r="L234">
        <f t="shared" si="37"/>
        <v>0</v>
      </c>
      <c r="M234">
        <f t="shared" si="38"/>
        <v>0</v>
      </c>
      <c r="N234">
        <f t="shared" si="39"/>
        <v>1</v>
      </c>
      <c r="O234">
        <f t="shared" si="40"/>
        <v>0</v>
      </c>
      <c r="P234">
        <f t="shared" si="41"/>
        <v>0</v>
      </c>
      <c r="Q234">
        <f t="shared" si="42"/>
        <v>0</v>
      </c>
      <c r="R234">
        <f t="shared" si="43"/>
        <v>0</v>
      </c>
      <c r="S234">
        <f t="shared" si="44"/>
        <v>0</v>
      </c>
      <c r="T234" s="8">
        <f>IF(AND(C234=$C$4,E234=$E$4,MONTH(H234)&gt;=7),1,0)</f>
        <v>0</v>
      </c>
      <c r="U234" s="9">
        <f>IF(AND(B234&gt;10000,C234&lt;&gt;$C$128,MONTH(H234)&gt;=7),1,0)</f>
        <v>0</v>
      </c>
      <c r="V234" s="10">
        <f>IF(AND(B234&lt;10000,C234&lt;&gt;$C$128,MONTH(H234)&gt;=7,T234=0),1,0)</f>
        <v>1</v>
      </c>
      <c r="W234" s="8">
        <f>I234*$T234*$B234*0.07</f>
        <v>0</v>
      </c>
      <c r="X234" s="9">
        <f>J234*$U234*$B234*0.05</f>
        <v>0</v>
      </c>
      <c r="Y234" s="10">
        <f>K234*$V234*$B234*0.03</f>
        <v>0</v>
      </c>
      <c r="Z234" s="8">
        <f>J234*$T234*$B234*0.07</f>
        <v>0</v>
      </c>
      <c r="AA234" s="9">
        <f>J234*$U234*$B234*0.05</f>
        <v>0</v>
      </c>
      <c r="AB234" s="10">
        <f>J234*$V234*$B234*0.03</f>
        <v>0</v>
      </c>
      <c r="AC234" s="8">
        <f>K234*$T234*$B234*0.07</f>
        <v>0</v>
      </c>
      <c r="AD234" s="13">
        <f>K234*$U234*$B234*0.05</f>
        <v>0</v>
      </c>
      <c r="AE234" s="10">
        <f>K234*$V234*$B234*0.03</f>
        <v>0</v>
      </c>
      <c r="AF234" s="8">
        <f>L234*$T234*$B234*0.07</f>
        <v>0</v>
      </c>
      <c r="AG234" s="9">
        <f>L234*$U234*$B234*0.05</f>
        <v>0</v>
      </c>
      <c r="AH234" s="10">
        <f>L234*$V234*$B234*0.03</f>
        <v>0</v>
      </c>
      <c r="AI234" s="8">
        <f>M234*$T234*$B234*0.07</f>
        <v>0</v>
      </c>
      <c r="AJ234" s="9">
        <f>M234*$U234*$B234*0.05</f>
        <v>0</v>
      </c>
      <c r="AK234" s="10">
        <f>M234*$V234*$B234*0.03</f>
        <v>0</v>
      </c>
      <c r="AL234" s="8">
        <f>N234*$T234*$B234*0.07</f>
        <v>0</v>
      </c>
      <c r="AM234" s="9">
        <f>N234*$U234*$B234*0.05</f>
        <v>0</v>
      </c>
      <c r="AN234" s="10">
        <f>N234*$V234*$B234*0.03</f>
        <v>229.16099999999997</v>
      </c>
      <c r="AO234" s="8">
        <f>O234*$T234*$B234*0.07</f>
        <v>0</v>
      </c>
      <c r="AP234" s="9">
        <f>O234*$U234*$B234*0.05</f>
        <v>0</v>
      </c>
      <c r="AQ234" s="10">
        <f>O234*$V234*$B234*0.03</f>
        <v>0</v>
      </c>
      <c r="AR234" s="8">
        <f>P234*$T234*$B234*0.07</f>
        <v>0</v>
      </c>
      <c r="AS234" s="9">
        <f>P234*$U234*$B234*0.05</f>
        <v>0</v>
      </c>
      <c r="AT234" s="10">
        <f>P234*$V234*$B234*0.03</f>
        <v>0</v>
      </c>
      <c r="AU234" s="8">
        <f>Q234*$T234*$B234*0.07</f>
        <v>0</v>
      </c>
      <c r="AV234" s="9">
        <f>P234*$U234*$B234*0.05</f>
        <v>0</v>
      </c>
      <c r="AW234" s="10">
        <f>Q234*$V234*$B234*0.03</f>
        <v>0</v>
      </c>
      <c r="AX234" s="8">
        <f>Q234*$T234*$B234*0.07</f>
        <v>0</v>
      </c>
      <c r="AY234" s="9">
        <f>Q234*$U234*$B234*0.05</f>
        <v>0</v>
      </c>
      <c r="AZ234" s="10">
        <f>R234*$V234*$B234*0.03</f>
        <v>0</v>
      </c>
      <c r="BA234" s="8">
        <f>S234*$T234*$B234*0.07</f>
        <v>0</v>
      </c>
      <c r="BB234" s="9">
        <f>S234*$U234*$B234*0.05</f>
        <v>0</v>
      </c>
      <c r="BC234" s="10">
        <f>S234*$V234*$B234*0.03</f>
        <v>0</v>
      </c>
    </row>
    <row r="235" spans="1:55" ht="14.25" x14ac:dyDescent="0.2">
      <c r="A235" s="2">
        <v>241</v>
      </c>
      <c r="B235" s="3">
        <v>7138.7</v>
      </c>
      <c r="C235" s="2" t="s">
        <v>10</v>
      </c>
      <c r="D235" s="2" t="s">
        <v>11</v>
      </c>
      <c r="E235" s="2" t="s">
        <v>15</v>
      </c>
      <c r="G235" s="2" t="s">
        <v>13</v>
      </c>
      <c r="H235" s="4">
        <v>44398</v>
      </c>
      <c r="I235">
        <f t="shared" si="34"/>
        <v>0</v>
      </c>
      <c r="J235">
        <f t="shared" si="35"/>
        <v>0</v>
      </c>
      <c r="K235">
        <f t="shared" si="36"/>
        <v>0</v>
      </c>
      <c r="L235">
        <f t="shared" si="37"/>
        <v>0</v>
      </c>
      <c r="M235">
        <f t="shared" si="38"/>
        <v>0</v>
      </c>
      <c r="N235">
        <f t="shared" si="39"/>
        <v>1</v>
      </c>
      <c r="O235">
        <f t="shared" si="40"/>
        <v>0</v>
      </c>
      <c r="P235">
        <f t="shared" si="41"/>
        <v>0</v>
      </c>
      <c r="Q235">
        <f t="shared" si="42"/>
        <v>0</v>
      </c>
      <c r="R235">
        <f t="shared" si="43"/>
        <v>0</v>
      </c>
      <c r="S235">
        <f t="shared" si="44"/>
        <v>0</v>
      </c>
      <c r="T235" s="8">
        <f>IF(AND(C235=$C$4,E235=$E$4,MONTH(H235)&gt;=7),1,0)</f>
        <v>0</v>
      </c>
      <c r="U235" s="9">
        <f>IF(AND(B235&gt;10000,C235&lt;&gt;$C$128,MONTH(H235)&gt;=7),1,0)</f>
        <v>0</v>
      </c>
      <c r="V235" s="10">
        <f>IF(AND(B235&lt;10000,C235&lt;&gt;$C$128,MONTH(H235)&gt;=7,T235=0),1,0)</f>
        <v>1</v>
      </c>
      <c r="W235" s="8">
        <f>I235*$T235*$B235*0.07</f>
        <v>0</v>
      </c>
      <c r="X235" s="9">
        <f>J235*$U235*$B235*0.05</f>
        <v>0</v>
      </c>
      <c r="Y235" s="10">
        <f>K235*$V235*$B235*0.03</f>
        <v>0</v>
      </c>
      <c r="Z235" s="8">
        <f>J235*$T235*$B235*0.07</f>
        <v>0</v>
      </c>
      <c r="AA235" s="9">
        <f>J235*$U235*$B235*0.05</f>
        <v>0</v>
      </c>
      <c r="AB235" s="10">
        <f>J235*$V235*$B235*0.03</f>
        <v>0</v>
      </c>
      <c r="AC235" s="8">
        <f>K235*$T235*$B235*0.07</f>
        <v>0</v>
      </c>
      <c r="AD235" s="13">
        <f>K235*$U235*$B235*0.05</f>
        <v>0</v>
      </c>
      <c r="AE235" s="10">
        <f>K235*$V235*$B235*0.03</f>
        <v>0</v>
      </c>
      <c r="AF235" s="8">
        <f>L235*$T235*$B235*0.07</f>
        <v>0</v>
      </c>
      <c r="AG235" s="9">
        <f>L235*$U235*$B235*0.05</f>
        <v>0</v>
      </c>
      <c r="AH235" s="10">
        <f>L235*$V235*$B235*0.03</f>
        <v>0</v>
      </c>
      <c r="AI235" s="8">
        <f>M235*$T235*$B235*0.07</f>
        <v>0</v>
      </c>
      <c r="AJ235" s="9">
        <f>M235*$U235*$B235*0.05</f>
        <v>0</v>
      </c>
      <c r="AK235" s="10">
        <f>M235*$V235*$B235*0.03</f>
        <v>0</v>
      </c>
      <c r="AL235" s="8">
        <f>N235*$T235*$B235*0.07</f>
        <v>0</v>
      </c>
      <c r="AM235" s="9">
        <f>N235*$U235*$B235*0.05</f>
        <v>0</v>
      </c>
      <c r="AN235" s="10">
        <f>N235*$V235*$B235*0.03</f>
        <v>214.16099999999997</v>
      </c>
      <c r="AO235" s="8">
        <f>O235*$T235*$B235*0.07</f>
        <v>0</v>
      </c>
      <c r="AP235" s="9">
        <f>O235*$U235*$B235*0.05</f>
        <v>0</v>
      </c>
      <c r="AQ235" s="10">
        <f>O235*$V235*$B235*0.03</f>
        <v>0</v>
      </c>
      <c r="AR235" s="8">
        <f>P235*$T235*$B235*0.07</f>
        <v>0</v>
      </c>
      <c r="AS235" s="9">
        <f>P235*$U235*$B235*0.05</f>
        <v>0</v>
      </c>
      <c r="AT235" s="10">
        <f>P235*$V235*$B235*0.03</f>
        <v>0</v>
      </c>
      <c r="AU235" s="8">
        <f>Q235*$T235*$B235*0.07</f>
        <v>0</v>
      </c>
      <c r="AV235" s="9">
        <f>P235*$U235*$B235*0.05</f>
        <v>0</v>
      </c>
      <c r="AW235" s="10">
        <f>Q235*$V235*$B235*0.03</f>
        <v>0</v>
      </c>
      <c r="AX235" s="8">
        <f>Q235*$T235*$B235*0.07</f>
        <v>0</v>
      </c>
      <c r="AY235" s="9">
        <f>Q235*$U235*$B235*0.05</f>
        <v>0</v>
      </c>
      <c r="AZ235" s="10">
        <f>R235*$V235*$B235*0.03</f>
        <v>0</v>
      </c>
      <c r="BA235" s="8">
        <f>S235*$T235*$B235*0.07</f>
        <v>0</v>
      </c>
      <c r="BB235" s="9">
        <f>S235*$U235*$B235*0.05</f>
        <v>0</v>
      </c>
      <c r="BC235" s="10">
        <f>S235*$V235*$B235*0.03</f>
        <v>0</v>
      </c>
    </row>
    <row r="236" spans="1:55" ht="14.25" x14ac:dyDescent="0.2">
      <c r="A236" s="2">
        <v>244</v>
      </c>
      <c r="B236" s="3">
        <v>32498.5</v>
      </c>
      <c r="C236" s="2" t="s">
        <v>10</v>
      </c>
      <c r="D236" s="2" t="s">
        <v>20</v>
      </c>
      <c r="E236" s="2" t="s">
        <v>15</v>
      </c>
      <c r="G236" s="2" t="s">
        <v>13</v>
      </c>
      <c r="H236" s="4">
        <v>44399</v>
      </c>
      <c r="I236">
        <f t="shared" si="34"/>
        <v>0</v>
      </c>
      <c r="J236">
        <f t="shared" si="35"/>
        <v>0</v>
      </c>
      <c r="K236">
        <f t="shared" si="36"/>
        <v>0</v>
      </c>
      <c r="L236">
        <f t="shared" si="37"/>
        <v>0</v>
      </c>
      <c r="M236">
        <f t="shared" si="38"/>
        <v>0</v>
      </c>
      <c r="N236">
        <f t="shared" si="39"/>
        <v>0</v>
      </c>
      <c r="O236">
        <f t="shared" si="40"/>
        <v>0</v>
      </c>
      <c r="P236">
        <f t="shared" si="41"/>
        <v>0</v>
      </c>
      <c r="Q236">
        <f t="shared" si="42"/>
        <v>1</v>
      </c>
      <c r="R236">
        <f t="shared" si="43"/>
        <v>0</v>
      </c>
      <c r="S236">
        <f t="shared" si="44"/>
        <v>0</v>
      </c>
      <c r="T236" s="8">
        <f>IF(AND(C236=$C$4,E236=$E$4,MONTH(H236)&gt;=7),1,0)</f>
        <v>0</v>
      </c>
      <c r="U236" s="9">
        <f>IF(AND(B236&gt;10000,C236&lt;&gt;$C$128,MONTH(H236)&gt;=7),1,0)</f>
        <v>1</v>
      </c>
      <c r="V236" s="10">
        <f>IF(AND(B236&lt;10000,C236&lt;&gt;$C$128,MONTH(H236)&gt;=7,T236=0),1,0)</f>
        <v>0</v>
      </c>
      <c r="W236" s="8">
        <f>I236*$T236*$B236*0.07</f>
        <v>0</v>
      </c>
      <c r="X236" s="9">
        <f>J236*$U236*$B236*0.05</f>
        <v>0</v>
      </c>
      <c r="Y236" s="10">
        <f>K236*$V236*$B236*0.03</f>
        <v>0</v>
      </c>
      <c r="Z236" s="8">
        <f>J236*$T236*$B236*0.07</f>
        <v>0</v>
      </c>
      <c r="AA236" s="9">
        <f>J236*$U236*$B236*0.05</f>
        <v>0</v>
      </c>
      <c r="AB236" s="10">
        <f>J236*$V236*$B236*0.03</f>
        <v>0</v>
      </c>
      <c r="AC236" s="8">
        <f>K236*$T236*$B236*0.07</f>
        <v>0</v>
      </c>
      <c r="AD236" s="13">
        <f>K236*$U236*$B236*0.05</f>
        <v>0</v>
      </c>
      <c r="AE236" s="10">
        <f>K236*$V236*$B236*0.03</f>
        <v>0</v>
      </c>
      <c r="AF236" s="8">
        <f>L236*$T236*$B236*0.07</f>
        <v>0</v>
      </c>
      <c r="AG236" s="9">
        <f>L236*$U236*$B236*0.05</f>
        <v>0</v>
      </c>
      <c r="AH236" s="10">
        <f>L236*$V236*$B236*0.03</f>
        <v>0</v>
      </c>
      <c r="AI236" s="8">
        <f>M236*$T236*$B236*0.07</f>
        <v>0</v>
      </c>
      <c r="AJ236" s="9">
        <f>M236*$U236*$B236*0.05</f>
        <v>0</v>
      </c>
      <c r="AK236" s="10">
        <f>M236*$V236*$B236*0.03</f>
        <v>0</v>
      </c>
      <c r="AL236" s="8">
        <f>N236*$T236*$B236*0.07</f>
        <v>0</v>
      </c>
      <c r="AM236" s="9">
        <f>N236*$U236*$B236*0.05</f>
        <v>0</v>
      </c>
      <c r="AN236" s="10">
        <f>N236*$V236*$B236*0.03</f>
        <v>0</v>
      </c>
      <c r="AO236" s="8">
        <f>O236*$T236*$B236*0.07</f>
        <v>0</v>
      </c>
      <c r="AP236" s="9">
        <f>O236*$U236*$B236*0.05</f>
        <v>0</v>
      </c>
      <c r="AQ236" s="10">
        <f>O236*$V236*$B236*0.03</f>
        <v>0</v>
      </c>
      <c r="AR236" s="8">
        <f>P236*$T236*$B236*0.07</f>
        <v>0</v>
      </c>
      <c r="AS236" s="9">
        <f>P236*$U236*$B236*0.05</f>
        <v>0</v>
      </c>
      <c r="AT236" s="10">
        <f>P236*$V236*$B236*0.03</f>
        <v>0</v>
      </c>
      <c r="AU236" s="8">
        <f>Q236*$T236*$B236*0.07</f>
        <v>0</v>
      </c>
      <c r="AV236" s="9">
        <f>P236*$U236*$B236*0.05</f>
        <v>0</v>
      </c>
      <c r="AW236" s="10">
        <f>Q236*$V236*$B236*0.03</f>
        <v>0</v>
      </c>
      <c r="AX236" s="8">
        <f>Q236*$T236*$B236*0.07</f>
        <v>0</v>
      </c>
      <c r="AY236" s="9">
        <f>Q236*$U236*$B236*0.05</f>
        <v>1624.9250000000002</v>
      </c>
      <c r="AZ236" s="10">
        <f>R236*$V236*$B236*0.03</f>
        <v>0</v>
      </c>
      <c r="BA236" s="8">
        <f>S236*$T236*$B236*0.07</f>
        <v>0</v>
      </c>
      <c r="BB236" s="9">
        <f>S236*$U236*$B236*0.05</f>
        <v>0</v>
      </c>
      <c r="BC236" s="10">
        <f>S236*$V236*$B236*0.03</f>
        <v>0</v>
      </c>
    </row>
    <row r="237" spans="1:55" ht="14.25" x14ac:dyDescent="0.2">
      <c r="A237" s="2">
        <v>246</v>
      </c>
      <c r="B237" s="3">
        <v>3353.7</v>
      </c>
      <c r="C237" s="2" t="s">
        <v>10</v>
      </c>
      <c r="D237" s="2" t="s">
        <v>20</v>
      </c>
      <c r="E237" s="2" t="s">
        <v>15</v>
      </c>
      <c r="G237" s="2" t="s">
        <v>13</v>
      </c>
      <c r="H237" s="4">
        <v>44399</v>
      </c>
      <c r="I237">
        <f t="shared" si="34"/>
        <v>0</v>
      </c>
      <c r="J237">
        <f t="shared" si="35"/>
        <v>0</v>
      </c>
      <c r="K237">
        <f t="shared" si="36"/>
        <v>0</v>
      </c>
      <c r="L237">
        <f t="shared" si="37"/>
        <v>0</v>
      </c>
      <c r="M237">
        <f t="shared" si="38"/>
        <v>0</v>
      </c>
      <c r="N237">
        <f t="shared" si="39"/>
        <v>0</v>
      </c>
      <c r="O237">
        <f t="shared" si="40"/>
        <v>0</v>
      </c>
      <c r="P237">
        <f t="shared" si="41"/>
        <v>0</v>
      </c>
      <c r="Q237">
        <f t="shared" si="42"/>
        <v>1</v>
      </c>
      <c r="R237">
        <f t="shared" si="43"/>
        <v>0</v>
      </c>
      <c r="S237">
        <f t="shared" si="44"/>
        <v>0</v>
      </c>
      <c r="T237" s="8">
        <f>IF(AND(C237=$C$4,E237=$E$4,MONTH(H237)&gt;=7),1,0)</f>
        <v>0</v>
      </c>
      <c r="U237" s="9">
        <f>IF(AND(B237&gt;10000,C237&lt;&gt;$C$128,MONTH(H237)&gt;=7),1,0)</f>
        <v>0</v>
      </c>
      <c r="V237" s="10">
        <f>IF(AND(B237&lt;10000,C237&lt;&gt;$C$128,MONTH(H237)&gt;=7,T237=0),1,0)</f>
        <v>1</v>
      </c>
      <c r="W237" s="8">
        <f>I237*$T237*$B237*0.07</f>
        <v>0</v>
      </c>
      <c r="X237" s="9">
        <f>J237*$U237*$B237*0.05</f>
        <v>0</v>
      </c>
      <c r="Y237" s="10">
        <f>K237*$V237*$B237*0.03</f>
        <v>0</v>
      </c>
      <c r="Z237" s="8">
        <f>J237*$T237*$B237*0.07</f>
        <v>0</v>
      </c>
      <c r="AA237" s="9">
        <f>J237*$U237*$B237*0.05</f>
        <v>0</v>
      </c>
      <c r="AB237" s="10">
        <f>J237*$V237*$B237*0.03</f>
        <v>0</v>
      </c>
      <c r="AC237" s="8">
        <f>K237*$T237*$B237*0.07</f>
        <v>0</v>
      </c>
      <c r="AD237" s="13">
        <f>K237*$U237*$B237*0.05</f>
        <v>0</v>
      </c>
      <c r="AE237" s="10">
        <f>K237*$V237*$B237*0.03</f>
        <v>0</v>
      </c>
      <c r="AF237" s="8">
        <f>L237*$T237*$B237*0.07</f>
        <v>0</v>
      </c>
      <c r="AG237" s="9">
        <f>L237*$U237*$B237*0.05</f>
        <v>0</v>
      </c>
      <c r="AH237" s="10">
        <f>L237*$V237*$B237*0.03</f>
        <v>0</v>
      </c>
      <c r="AI237" s="8">
        <f>M237*$T237*$B237*0.07</f>
        <v>0</v>
      </c>
      <c r="AJ237" s="9">
        <f>M237*$U237*$B237*0.05</f>
        <v>0</v>
      </c>
      <c r="AK237" s="10">
        <f>M237*$V237*$B237*0.03</f>
        <v>0</v>
      </c>
      <c r="AL237" s="8">
        <f>N237*$T237*$B237*0.07</f>
        <v>0</v>
      </c>
      <c r="AM237" s="9">
        <f>N237*$U237*$B237*0.05</f>
        <v>0</v>
      </c>
      <c r="AN237" s="10">
        <f>N237*$V237*$B237*0.03</f>
        <v>0</v>
      </c>
      <c r="AO237" s="8">
        <f>O237*$T237*$B237*0.07</f>
        <v>0</v>
      </c>
      <c r="AP237" s="9">
        <f>O237*$U237*$B237*0.05</f>
        <v>0</v>
      </c>
      <c r="AQ237" s="10">
        <f>O237*$V237*$B237*0.03</f>
        <v>0</v>
      </c>
      <c r="AR237" s="8">
        <f>P237*$T237*$B237*0.07</f>
        <v>0</v>
      </c>
      <c r="AS237" s="9">
        <f>P237*$U237*$B237*0.05</f>
        <v>0</v>
      </c>
      <c r="AT237" s="10">
        <f>P237*$V237*$B237*0.03</f>
        <v>0</v>
      </c>
      <c r="AU237" s="8">
        <f>Q237*$T237*$B237*0.07</f>
        <v>0</v>
      </c>
      <c r="AV237" s="9">
        <f>P237*$U237*$B237*0.05</f>
        <v>0</v>
      </c>
      <c r="AW237" s="10">
        <f>Q237*$V237*$B237*0.03</f>
        <v>100.61099999999999</v>
      </c>
      <c r="AX237" s="8">
        <f>Q237*$T237*$B237*0.07</f>
        <v>0</v>
      </c>
      <c r="AY237" s="9">
        <f>Q237*$U237*$B237*0.05</f>
        <v>0</v>
      </c>
      <c r="AZ237" s="10">
        <f>R237*$V237*$B237*0.03</f>
        <v>0</v>
      </c>
      <c r="BA237" s="8">
        <f>S237*$T237*$B237*0.07</f>
        <v>0</v>
      </c>
      <c r="BB237" s="9">
        <f>S237*$U237*$B237*0.05</f>
        <v>0</v>
      </c>
      <c r="BC237" s="10">
        <f>S237*$V237*$B237*0.03</f>
        <v>0</v>
      </c>
    </row>
    <row r="238" spans="1:55" ht="14.25" x14ac:dyDescent="0.2">
      <c r="A238" s="2">
        <v>300</v>
      </c>
      <c r="B238" s="3">
        <v>3053.7</v>
      </c>
      <c r="C238" s="2" t="s">
        <v>10</v>
      </c>
      <c r="D238" s="2" t="s">
        <v>20</v>
      </c>
      <c r="E238" s="2" t="s">
        <v>12</v>
      </c>
      <c r="G238" s="2" t="s">
        <v>13</v>
      </c>
      <c r="H238" s="4">
        <v>44399</v>
      </c>
      <c r="I238">
        <f t="shared" si="34"/>
        <v>0</v>
      </c>
      <c r="J238">
        <f t="shared" si="35"/>
        <v>0</v>
      </c>
      <c r="K238">
        <f t="shared" si="36"/>
        <v>0</v>
      </c>
      <c r="L238">
        <f t="shared" si="37"/>
        <v>0</v>
      </c>
      <c r="M238">
        <f t="shared" si="38"/>
        <v>0</v>
      </c>
      <c r="N238">
        <f t="shared" si="39"/>
        <v>0</v>
      </c>
      <c r="O238">
        <f t="shared" si="40"/>
        <v>0</v>
      </c>
      <c r="P238">
        <f t="shared" si="41"/>
        <v>0</v>
      </c>
      <c r="Q238">
        <f t="shared" si="42"/>
        <v>1</v>
      </c>
      <c r="R238">
        <f t="shared" si="43"/>
        <v>0</v>
      </c>
      <c r="S238">
        <f t="shared" si="44"/>
        <v>0</v>
      </c>
      <c r="T238" s="8">
        <f>IF(AND(C238=$C$4,E238=$E$4,MONTH(H238)&gt;=7),1,0)</f>
        <v>1</v>
      </c>
      <c r="U238" s="9">
        <f>IF(AND(B238&gt;10000,C238&lt;&gt;$C$128,MONTH(H238)&gt;=7),1,0)</f>
        <v>0</v>
      </c>
      <c r="V238" s="10">
        <f>IF(AND(B238&lt;10000,C238&lt;&gt;$C$128,MONTH(H238)&gt;=7,T238=0),1,0)</f>
        <v>0</v>
      </c>
      <c r="W238" s="8">
        <f>I238*$T238*$B238*0.07</f>
        <v>0</v>
      </c>
      <c r="X238" s="9">
        <f>J238*$U238*$B238*0.05</f>
        <v>0</v>
      </c>
      <c r="Y238" s="10">
        <f>K238*$V238*$B238*0.03</f>
        <v>0</v>
      </c>
      <c r="Z238" s="8">
        <f>J238*$T238*$B238*0.07</f>
        <v>0</v>
      </c>
      <c r="AA238" s="9">
        <f>J238*$U238*$B238*0.05</f>
        <v>0</v>
      </c>
      <c r="AB238" s="10">
        <f>J238*$V238*$B238*0.03</f>
        <v>0</v>
      </c>
      <c r="AC238" s="8">
        <f>K238*$T238*$B238*0.07</f>
        <v>0</v>
      </c>
      <c r="AD238" s="13">
        <f>K238*$U238*$B238*0.05</f>
        <v>0</v>
      </c>
      <c r="AE238" s="10">
        <f>K238*$V238*$B238*0.03</f>
        <v>0</v>
      </c>
      <c r="AF238" s="8">
        <f>L238*$T238*$B238*0.07</f>
        <v>0</v>
      </c>
      <c r="AG238" s="9">
        <f>L238*$U238*$B238*0.05</f>
        <v>0</v>
      </c>
      <c r="AH238" s="10">
        <f>L238*$V238*$B238*0.03</f>
        <v>0</v>
      </c>
      <c r="AI238" s="8">
        <f>M238*$T238*$B238*0.07</f>
        <v>0</v>
      </c>
      <c r="AJ238" s="9">
        <f>M238*$U238*$B238*0.05</f>
        <v>0</v>
      </c>
      <c r="AK238" s="10">
        <f>M238*$V238*$B238*0.03</f>
        <v>0</v>
      </c>
      <c r="AL238" s="8">
        <f>N238*$T238*$B238*0.07</f>
        <v>0</v>
      </c>
      <c r="AM238" s="9">
        <f>N238*$U238*$B238*0.05</f>
        <v>0</v>
      </c>
      <c r="AN238" s="10">
        <f>N238*$V238*$B238*0.03</f>
        <v>0</v>
      </c>
      <c r="AO238" s="8">
        <f>O238*$T238*$B238*0.07</f>
        <v>0</v>
      </c>
      <c r="AP238" s="9">
        <f>O238*$U238*$B238*0.05</f>
        <v>0</v>
      </c>
      <c r="AQ238" s="10">
        <f>O238*$V238*$B238*0.03</f>
        <v>0</v>
      </c>
      <c r="AR238" s="8">
        <f>P238*$T238*$B238*0.07</f>
        <v>0</v>
      </c>
      <c r="AS238" s="9">
        <f>P238*$U238*$B238*0.05</f>
        <v>0</v>
      </c>
      <c r="AT238" s="10">
        <f>P238*$V238*$B238*0.03</f>
        <v>0</v>
      </c>
      <c r="AU238" s="8">
        <f>Q238*$T238*$B238*0.07</f>
        <v>213.75900000000001</v>
      </c>
      <c r="AV238" s="9">
        <f>P238*$U238*$B238*0.05</f>
        <v>0</v>
      </c>
      <c r="AW238" s="10">
        <f>Q238*$V238*$B238*0.03</f>
        <v>0</v>
      </c>
      <c r="AX238" s="8">
        <f>Q238*$T238*$B238*0.07</f>
        <v>213.75900000000001</v>
      </c>
      <c r="AY238" s="9">
        <f>Q238*$U238*$B238*0.05</f>
        <v>0</v>
      </c>
      <c r="AZ238" s="10">
        <f>R238*$V238*$B238*0.03</f>
        <v>0</v>
      </c>
      <c r="BA238" s="8">
        <f>S238*$T238*$B238*0.07</f>
        <v>0</v>
      </c>
      <c r="BB238" s="9">
        <f>S238*$U238*$B238*0.05</f>
        <v>0</v>
      </c>
      <c r="BC238" s="10">
        <f>S238*$V238*$B238*0.03</f>
        <v>0</v>
      </c>
    </row>
    <row r="239" spans="1:55" ht="14.25" x14ac:dyDescent="0.2">
      <c r="A239" s="2">
        <v>300</v>
      </c>
      <c r="B239" s="3">
        <v>4453.7</v>
      </c>
      <c r="C239" s="2" t="s">
        <v>10</v>
      </c>
      <c r="D239" s="2" t="s">
        <v>20</v>
      </c>
      <c r="E239" s="2" t="s">
        <v>15</v>
      </c>
      <c r="G239" s="2" t="s">
        <v>13</v>
      </c>
      <c r="H239" s="4">
        <v>44399</v>
      </c>
      <c r="I239">
        <f t="shared" si="34"/>
        <v>0</v>
      </c>
      <c r="J239">
        <f t="shared" si="35"/>
        <v>0</v>
      </c>
      <c r="K239">
        <f t="shared" si="36"/>
        <v>0</v>
      </c>
      <c r="L239">
        <f t="shared" si="37"/>
        <v>0</v>
      </c>
      <c r="M239">
        <f t="shared" si="38"/>
        <v>0</v>
      </c>
      <c r="N239">
        <f t="shared" si="39"/>
        <v>0</v>
      </c>
      <c r="O239">
        <f t="shared" si="40"/>
        <v>0</v>
      </c>
      <c r="P239">
        <f t="shared" si="41"/>
        <v>0</v>
      </c>
      <c r="Q239">
        <f t="shared" si="42"/>
        <v>1</v>
      </c>
      <c r="R239">
        <f t="shared" si="43"/>
        <v>0</v>
      </c>
      <c r="S239">
        <f t="shared" si="44"/>
        <v>0</v>
      </c>
      <c r="T239" s="8">
        <f>IF(AND(C239=$C$4,E239=$E$4,MONTH(H239)&gt;=7),1,0)</f>
        <v>0</v>
      </c>
      <c r="U239" s="9">
        <f>IF(AND(B239&gt;10000,C239&lt;&gt;$C$128,MONTH(H239)&gt;=7),1,0)</f>
        <v>0</v>
      </c>
      <c r="V239" s="10">
        <f>IF(AND(B239&lt;10000,C239&lt;&gt;$C$128,MONTH(H239)&gt;=7,T239=0),1,0)</f>
        <v>1</v>
      </c>
      <c r="W239" s="8">
        <f>I239*$T239*$B239*0.07</f>
        <v>0</v>
      </c>
      <c r="X239" s="9">
        <f>J239*$U239*$B239*0.05</f>
        <v>0</v>
      </c>
      <c r="Y239" s="10">
        <f>K239*$V239*$B239*0.03</f>
        <v>0</v>
      </c>
      <c r="Z239" s="8">
        <f>J239*$T239*$B239*0.07</f>
        <v>0</v>
      </c>
      <c r="AA239" s="9">
        <f>J239*$U239*$B239*0.05</f>
        <v>0</v>
      </c>
      <c r="AB239" s="10">
        <f>J239*$V239*$B239*0.03</f>
        <v>0</v>
      </c>
      <c r="AC239" s="8">
        <f>K239*$T239*$B239*0.07</f>
        <v>0</v>
      </c>
      <c r="AD239" s="13">
        <f>K239*$U239*$B239*0.05</f>
        <v>0</v>
      </c>
      <c r="AE239" s="10">
        <f>K239*$V239*$B239*0.03</f>
        <v>0</v>
      </c>
      <c r="AF239" s="8">
        <f>L239*$T239*$B239*0.07</f>
        <v>0</v>
      </c>
      <c r="AG239" s="9">
        <f>L239*$U239*$B239*0.05</f>
        <v>0</v>
      </c>
      <c r="AH239" s="10">
        <f>L239*$V239*$B239*0.03</f>
        <v>0</v>
      </c>
      <c r="AI239" s="8">
        <f>M239*$T239*$B239*0.07</f>
        <v>0</v>
      </c>
      <c r="AJ239" s="9">
        <f>M239*$U239*$B239*0.05</f>
        <v>0</v>
      </c>
      <c r="AK239" s="10">
        <f>M239*$V239*$B239*0.03</f>
        <v>0</v>
      </c>
      <c r="AL239" s="8">
        <f>N239*$T239*$B239*0.07</f>
        <v>0</v>
      </c>
      <c r="AM239" s="9">
        <f>N239*$U239*$B239*0.05</f>
        <v>0</v>
      </c>
      <c r="AN239" s="10">
        <f>N239*$V239*$B239*0.03</f>
        <v>0</v>
      </c>
      <c r="AO239" s="8">
        <f>O239*$T239*$B239*0.07</f>
        <v>0</v>
      </c>
      <c r="AP239" s="9">
        <f>O239*$U239*$B239*0.05</f>
        <v>0</v>
      </c>
      <c r="AQ239" s="10">
        <f>O239*$V239*$B239*0.03</f>
        <v>0</v>
      </c>
      <c r="AR239" s="8">
        <f>P239*$T239*$B239*0.07</f>
        <v>0</v>
      </c>
      <c r="AS239" s="9">
        <f>P239*$U239*$B239*0.05</f>
        <v>0</v>
      </c>
      <c r="AT239" s="10">
        <f>P239*$V239*$B239*0.03</f>
        <v>0</v>
      </c>
      <c r="AU239" s="8">
        <f>Q239*$T239*$B239*0.07</f>
        <v>0</v>
      </c>
      <c r="AV239" s="9">
        <f>P239*$U239*$B239*0.05</f>
        <v>0</v>
      </c>
      <c r="AW239" s="10">
        <f>Q239*$V239*$B239*0.03</f>
        <v>133.61099999999999</v>
      </c>
      <c r="AX239" s="8">
        <f>Q239*$T239*$B239*0.07</f>
        <v>0</v>
      </c>
      <c r="AY239" s="9">
        <f>Q239*$U239*$B239*0.05</f>
        <v>0</v>
      </c>
      <c r="AZ239" s="10">
        <f>R239*$V239*$B239*0.03</f>
        <v>0</v>
      </c>
      <c r="BA239" s="8">
        <f>S239*$T239*$B239*0.07</f>
        <v>0</v>
      </c>
      <c r="BB239" s="9">
        <f>S239*$U239*$B239*0.05</f>
        <v>0</v>
      </c>
      <c r="BC239" s="10">
        <f>S239*$V239*$B239*0.03</f>
        <v>0</v>
      </c>
    </row>
    <row r="240" spans="1:55" ht="14.25" x14ac:dyDescent="0.2">
      <c r="A240" s="2">
        <v>248</v>
      </c>
      <c r="B240" s="3">
        <v>12639.76</v>
      </c>
      <c r="C240" s="2" t="s">
        <v>10</v>
      </c>
      <c r="D240" s="2" t="s">
        <v>16</v>
      </c>
      <c r="E240" s="2" t="s">
        <v>15</v>
      </c>
      <c r="G240" s="2" t="s">
        <v>13</v>
      </c>
      <c r="H240" s="4">
        <v>44418</v>
      </c>
      <c r="I240">
        <f t="shared" si="34"/>
        <v>0</v>
      </c>
      <c r="J240">
        <f t="shared" si="35"/>
        <v>0</v>
      </c>
      <c r="K240">
        <f t="shared" si="36"/>
        <v>0</v>
      </c>
      <c r="L240">
        <f t="shared" si="37"/>
        <v>1</v>
      </c>
      <c r="M240">
        <f t="shared" si="38"/>
        <v>0</v>
      </c>
      <c r="N240">
        <f t="shared" si="39"/>
        <v>0</v>
      </c>
      <c r="O240">
        <f t="shared" si="40"/>
        <v>0</v>
      </c>
      <c r="P240">
        <f t="shared" si="41"/>
        <v>0</v>
      </c>
      <c r="Q240">
        <f t="shared" si="42"/>
        <v>0</v>
      </c>
      <c r="R240">
        <f t="shared" si="43"/>
        <v>0</v>
      </c>
      <c r="S240">
        <f t="shared" si="44"/>
        <v>0</v>
      </c>
      <c r="T240" s="8">
        <f>IF(AND(C240=$C$4,E240=$E$4,MONTH(H240)&gt;=7),1,0)</f>
        <v>0</v>
      </c>
      <c r="U240" s="9">
        <f>IF(AND(B240&gt;10000,C240&lt;&gt;$C$128,MONTH(H240)&gt;=7),1,0)</f>
        <v>1</v>
      </c>
      <c r="V240" s="10">
        <f>IF(AND(B240&lt;10000,C240&lt;&gt;$C$128,MONTH(H240)&gt;=7,T240=0),1,0)</f>
        <v>0</v>
      </c>
      <c r="W240" s="8">
        <f>I240*$T240*$B240*0.07</f>
        <v>0</v>
      </c>
      <c r="X240" s="9">
        <f>J240*$U240*$B240*0.05</f>
        <v>0</v>
      </c>
      <c r="Y240" s="10">
        <f>K240*$V240*$B240*0.03</f>
        <v>0</v>
      </c>
      <c r="Z240" s="8">
        <f>J240*$T240*$B240*0.07</f>
        <v>0</v>
      </c>
      <c r="AA240" s="9">
        <f>J240*$U240*$B240*0.05</f>
        <v>0</v>
      </c>
      <c r="AB240" s="10">
        <f>J240*$V240*$B240*0.03</f>
        <v>0</v>
      </c>
      <c r="AC240" s="8">
        <f>K240*$T240*$B240*0.07</f>
        <v>0</v>
      </c>
      <c r="AD240" s="13">
        <f>K240*$U240*$B240*0.05</f>
        <v>0</v>
      </c>
      <c r="AE240" s="10">
        <f>K240*$V240*$B240*0.03</f>
        <v>0</v>
      </c>
      <c r="AF240" s="8">
        <f>L240*$T240*$B240*0.07</f>
        <v>0</v>
      </c>
      <c r="AG240" s="9">
        <f>L240*$U240*$B240*0.05</f>
        <v>631.98800000000006</v>
      </c>
      <c r="AH240" s="10">
        <f>L240*$V240*$B240*0.03</f>
        <v>0</v>
      </c>
      <c r="AI240" s="8">
        <f>M240*$T240*$B240*0.07</f>
        <v>0</v>
      </c>
      <c r="AJ240" s="9">
        <f>M240*$U240*$B240*0.05</f>
        <v>0</v>
      </c>
      <c r="AK240" s="10">
        <f>M240*$V240*$B240*0.03</f>
        <v>0</v>
      </c>
      <c r="AL240" s="8">
        <f>N240*$T240*$B240*0.07</f>
        <v>0</v>
      </c>
      <c r="AM240" s="9">
        <f>N240*$U240*$B240*0.05</f>
        <v>0</v>
      </c>
      <c r="AN240" s="10">
        <f>N240*$V240*$B240*0.03</f>
        <v>0</v>
      </c>
      <c r="AO240" s="8">
        <f>O240*$T240*$B240*0.07</f>
        <v>0</v>
      </c>
      <c r="AP240" s="9">
        <f>O240*$U240*$B240*0.05</f>
        <v>0</v>
      </c>
      <c r="AQ240" s="10">
        <f>O240*$V240*$B240*0.03</f>
        <v>0</v>
      </c>
      <c r="AR240" s="8">
        <f>P240*$T240*$B240*0.07</f>
        <v>0</v>
      </c>
      <c r="AS240" s="9">
        <f>P240*$U240*$B240*0.05</f>
        <v>0</v>
      </c>
      <c r="AT240" s="10">
        <f>P240*$V240*$B240*0.03</f>
        <v>0</v>
      </c>
      <c r="AU240" s="8">
        <f>Q240*$T240*$B240*0.07</f>
        <v>0</v>
      </c>
      <c r="AV240" s="9">
        <f>P240*$U240*$B240*0.05</f>
        <v>0</v>
      </c>
      <c r="AW240" s="10">
        <f>Q240*$V240*$B240*0.03</f>
        <v>0</v>
      </c>
      <c r="AX240" s="8">
        <f>Q240*$T240*$B240*0.07</f>
        <v>0</v>
      </c>
      <c r="AY240" s="9">
        <f>Q240*$U240*$B240*0.05</f>
        <v>0</v>
      </c>
      <c r="AZ240" s="10">
        <f>R240*$V240*$B240*0.03</f>
        <v>0</v>
      </c>
      <c r="BA240" s="8">
        <f>S240*$T240*$B240*0.07</f>
        <v>0</v>
      </c>
      <c r="BB240" s="9">
        <f>S240*$U240*$B240*0.05</f>
        <v>0</v>
      </c>
      <c r="BC240" s="10">
        <f>S240*$V240*$B240*0.03</f>
        <v>0</v>
      </c>
    </row>
    <row r="241" spans="1:55" ht="14.25" x14ac:dyDescent="0.2">
      <c r="A241" s="2">
        <v>249</v>
      </c>
      <c r="B241" s="3">
        <v>13023.7</v>
      </c>
      <c r="C241" s="2" t="s">
        <v>10</v>
      </c>
      <c r="D241" s="2" t="s">
        <v>11</v>
      </c>
      <c r="E241" s="2" t="s">
        <v>15</v>
      </c>
      <c r="G241" s="2" t="s">
        <v>13</v>
      </c>
      <c r="H241" s="4">
        <v>44383</v>
      </c>
      <c r="I241">
        <f t="shared" si="34"/>
        <v>0</v>
      </c>
      <c r="J241">
        <f t="shared" si="35"/>
        <v>0</v>
      </c>
      <c r="K241">
        <f t="shared" si="36"/>
        <v>0</v>
      </c>
      <c r="L241">
        <f t="shared" si="37"/>
        <v>0</v>
      </c>
      <c r="M241">
        <f t="shared" si="38"/>
        <v>0</v>
      </c>
      <c r="N241">
        <f t="shared" si="39"/>
        <v>1</v>
      </c>
      <c r="O241">
        <f t="shared" si="40"/>
        <v>0</v>
      </c>
      <c r="P241">
        <f t="shared" si="41"/>
        <v>0</v>
      </c>
      <c r="Q241">
        <f t="shared" si="42"/>
        <v>0</v>
      </c>
      <c r="R241">
        <f t="shared" si="43"/>
        <v>0</v>
      </c>
      <c r="S241">
        <f t="shared" si="44"/>
        <v>0</v>
      </c>
      <c r="T241" s="8">
        <f>IF(AND(C241=$C$4,E241=$E$4,MONTH(H241)&gt;=7),1,0)</f>
        <v>0</v>
      </c>
      <c r="U241" s="9">
        <f>IF(AND(B241&gt;10000,C241&lt;&gt;$C$128,MONTH(H241)&gt;=7),1,0)</f>
        <v>1</v>
      </c>
      <c r="V241" s="10">
        <f>IF(AND(B241&lt;10000,C241&lt;&gt;$C$128,MONTH(H241)&gt;=7,T241=0),1,0)</f>
        <v>0</v>
      </c>
      <c r="W241" s="8">
        <f>I241*$T241*$B241*0.07</f>
        <v>0</v>
      </c>
      <c r="X241" s="9">
        <f>J241*$U241*$B241*0.05</f>
        <v>0</v>
      </c>
      <c r="Y241" s="10">
        <f>K241*$V241*$B241*0.03</f>
        <v>0</v>
      </c>
      <c r="Z241" s="8">
        <f>J241*$T241*$B241*0.07</f>
        <v>0</v>
      </c>
      <c r="AA241" s="9">
        <f>J241*$U241*$B241*0.05</f>
        <v>0</v>
      </c>
      <c r="AB241" s="10">
        <f>J241*$V241*$B241*0.03</f>
        <v>0</v>
      </c>
      <c r="AC241" s="8">
        <f>K241*$T241*$B241*0.07</f>
        <v>0</v>
      </c>
      <c r="AD241" s="13">
        <f>K241*$U241*$B241*0.05</f>
        <v>0</v>
      </c>
      <c r="AE241" s="10">
        <f>K241*$V241*$B241*0.03</f>
        <v>0</v>
      </c>
      <c r="AF241" s="8">
        <f>L241*$T241*$B241*0.07</f>
        <v>0</v>
      </c>
      <c r="AG241" s="9">
        <f>L241*$U241*$B241*0.05</f>
        <v>0</v>
      </c>
      <c r="AH241" s="10">
        <f>L241*$V241*$B241*0.03</f>
        <v>0</v>
      </c>
      <c r="AI241" s="8">
        <f>M241*$T241*$B241*0.07</f>
        <v>0</v>
      </c>
      <c r="AJ241" s="9">
        <f>M241*$U241*$B241*0.05</f>
        <v>0</v>
      </c>
      <c r="AK241" s="10">
        <f>M241*$V241*$B241*0.03</f>
        <v>0</v>
      </c>
      <c r="AL241" s="8">
        <f>N241*$T241*$B241*0.07</f>
        <v>0</v>
      </c>
      <c r="AM241" s="9">
        <f>N241*$U241*$B241*0.05</f>
        <v>651.18500000000006</v>
      </c>
      <c r="AN241" s="10">
        <f>N241*$V241*$B241*0.03</f>
        <v>0</v>
      </c>
      <c r="AO241" s="8">
        <f>O241*$T241*$B241*0.07</f>
        <v>0</v>
      </c>
      <c r="AP241" s="9">
        <f>O241*$U241*$B241*0.05</f>
        <v>0</v>
      </c>
      <c r="AQ241" s="10">
        <f>O241*$V241*$B241*0.03</f>
        <v>0</v>
      </c>
      <c r="AR241" s="8">
        <f>P241*$T241*$B241*0.07</f>
        <v>0</v>
      </c>
      <c r="AS241" s="9">
        <f>P241*$U241*$B241*0.05</f>
        <v>0</v>
      </c>
      <c r="AT241" s="10">
        <f>P241*$V241*$B241*0.03</f>
        <v>0</v>
      </c>
      <c r="AU241" s="8">
        <f>Q241*$T241*$B241*0.07</f>
        <v>0</v>
      </c>
      <c r="AV241" s="9">
        <f>P241*$U241*$B241*0.05</f>
        <v>0</v>
      </c>
      <c r="AW241" s="10">
        <f>Q241*$V241*$B241*0.03</f>
        <v>0</v>
      </c>
      <c r="AX241" s="8">
        <f>Q241*$T241*$B241*0.07</f>
        <v>0</v>
      </c>
      <c r="AY241" s="9">
        <f>Q241*$U241*$B241*0.05</f>
        <v>0</v>
      </c>
      <c r="AZ241" s="10">
        <f>R241*$V241*$B241*0.03</f>
        <v>0</v>
      </c>
      <c r="BA241" s="8">
        <f>S241*$T241*$B241*0.07</f>
        <v>0</v>
      </c>
      <c r="BB241" s="9">
        <f>S241*$U241*$B241*0.05</f>
        <v>0</v>
      </c>
      <c r="BC241" s="10">
        <f>S241*$V241*$B241*0.03</f>
        <v>0</v>
      </c>
    </row>
    <row r="242" spans="1:55" ht="14.25" x14ac:dyDescent="0.2">
      <c r="A242" s="2">
        <v>249</v>
      </c>
      <c r="B242" s="3">
        <v>2573.6999999999998</v>
      </c>
      <c r="C242" s="2" t="s">
        <v>10</v>
      </c>
      <c r="D242" s="2" t="s">
        <v>11</v>
      </c>
      <c r="E242" s="2" t="s">
        <v>15</v>
      </c>
      <c r="G242" s="2" t="s">
        <v>13</v>
      </c>
      <c r="H242" s="4">
        <v>44383</v>
      </c>
      <c r="I242">
        <f t="shared" si="34"/>
        <v>0</v>
      </c>
      <c r="J242">
        <f t="shared" si="35"/>
        <v>0</v>
      </c>
      <c r="K242">
        <f t="shared" si="36"/>
        <v>0</v>
      </c>
      <c r="L242">
        <f t="shared" si="37"/>
        <v>0</v>
      </c>
      <c r="M242">
        <f t="shared" si="38"/>
        <v>0</v>
      </c>
      <c r="N242">
        <f t="shared" si="39"/>
        <v>1</v>
      </c>
      <c r="O242">
        <f t="shared" si="40"/>
        <v>0</v>
      </c>
      <c r="P242">
        <f t="shared" si="41"/>
        <v>0</v>
      </c>
      <c r="Q242">
        <f t="shared" si="42"/>
        <v>0</v>
      </c>
      <c r="R242">
        <f t="shared" si="43"/>
        <v>0</v>
      </c>
      <c r="S242">
        <f t="shared" si="44"/>
        <v>0</v>
      </c>
      <c r="T242" s="8">
        <f>IF(AND(C242=$C$4,E242=$E$4,MONTH(H242)&gt;=7),1,0)</f>
        <v>0</v>
      </c>
      <c r="U242" s="9">
        <f>IF(AND(B242&gt;10000,C242&lt;&gt;$C$128,MONTH(H242)&gt;=7),1,0)</f>
        <v>0</v>
      </c>
      <c r="V242" s="10">
        <f>IF(AND(B242&lt;10000,C242&lt;&gt;$C$128,MONTH(H242)&gt;=7,T242=0),1,0)</f>
        <v>1</v>
      </c>
      <c r="W242" s="8">
        <f>I242*$T242*$B242*0.07</f>
        <v>0</v>
      </c>
      <c r="X242" s="9">
        <f>J242*$U242*$B242*0.05</f>
        <v>0</v>
      </c>
      <c r="Y242" s="10">
        <f>K242*$V242*$B242*0.03</f>
        <v>0</v>
      </c>
      <c r="Z242" s="8">
        <f>J242*$T242*$B242*0.07</f>
        <v>0</v>
      </c>
      <c r="AA242" s="9">
        <f>J242*$U242*$B242*0.05</f>
        <v>0</v>
      </c>
      <c r="AB242" s="10">
        <f>J242*$V242*$B242*0.03</f>
        <v>0</v>
      </c>
      <c r="AC242" s="8">
        <f>K242*$T242*$B242*0.07</f>
        <v>0</v>
      </c>
      <c r="AD242" s="13">
        <f>K242*$U242*$B242*0.05</f>
        <v>0</v>
      </c>
      <c r="AE242" s="10">
        <f>K242*$V242*$B242*0.03</f>
        <v>0</v>
      </c>
      <c r="AF242" s="8">
        <f>L242*$T242*$B242*0.07</f>
        <v>0</v>
      </c>
      <c r="AG242" s="9">
        <f>L242*$U242*$B242*0.05</f>
        <v>0</v>
      </c>
      <c r="AH242" s="10">
        <f>L242*$V242*$B242*0.03</f>
        <v>0</v>
      </c>
      <c r="AI242" s="8">
        <f>M242*$T242*$B242*0.07</f>
        <v>0</v>
      </c>
      <c r="AJ242" s="9">
        <f>M242*$U242*$B242*0.05</f>
        <v>0</v>
      </c>
      <c r="AK242" s="10">
        <f>M242*$V242*$B242*0.03</f>
        <v>0</v>
      </c>
      <c r="AL242" s="8">
        <f>N242*$T242*$B242*0.07</f>
        <v>0</v>
      </c>
      <c r="AM242" s="9">
        <f>N242*$U242*$B242*0.05</f>
        <v>0</v>
      </c>
      <c r="AN242" s="10">
        <f>N242*$V242*$B242*0.03</f>
        <v>77.210999999999999</v>
      </c>
      <c r="AO242" s="8">
        <f>O242*$T242*$B242*0.07</f>
        <v>0</v>
      </c>
      <c r="AP242" s="9">
        <f>O242*$U242*$B242*0.05</f>
        <v>0</v>
      </c>
      <c r="AQ242" s="10">
        <f>O242*$V242*$B242*0.03</f>
        <v>0</v>
      </c>
      <c r="AR242" s="8">
        <f>P242*$T242*$B242*0.07</f>
        <v>0</v>
      </c>
      <c r="AS242" s="9">
        <f>P242*$U242*$B242*0.05</f>
        <v>0</v>
      </c>
      <c r="AT242" s="10">
        <f>P242*$V242*$B242*0.03</f>
        <v>0</v>
      </c>
      <c r="AU242" s="8">
        <f>Q242*$T242*$B242*0.07</f>
        <v>0</v>
      </c>
      <c r="AV242" s="9">
        <f>P242*$U242*$B242*0.05</f>
        <v>0</v>
      </c>
      <c r="AW242" s="10">
        <f>Q242*$V242*$B242*0.03</f>
        <v>0</v>
      </c>
      <c r="AX242" s="8">
        <f>Q242*$T242*$B242*0.07</f>
        <v>0</v>
      </c>
      <c r="AY242" s="9">
        <f>Q242*$U242*$B242*0.05</f>
        <v>0</v>
      </c>
      <c r="AZ242" s="10">
        <f>R242*$V242*$B242*0.03</f>
        <v>0</v>
      </c>
      <c r="BA242" s="8">
        <f>S242*$T242*$B242*0.07</f>
        <v>0</v>
      </c>
      <c r="BB242" s="9">
        <f>S242*$U242*$B242*0.05</f>
        <v>0</v>
      </c>
      <c r="BC242" s="10">
        <f>S242*$V242*$B242*0.03</f>
        <v>0</v>
      </c>
    </row>
    <row r="243" spans="1:55" ht="14.25" x14ac:dyDescent="0.2">
      <c r="A243" s="2">
        <v>255</v>
      </c>
      <c r="B243" s="3">
        <v>8993.7000000000007</v>
      </c>
      <c r="C243" s="2" t="s">
        <v>10</v>
      </c>
      <c r="D243" s="2" t="s">
        <v>16</v>
      </c>
      <c r="E243" s="2" t="s">
        <v>15</v>
      </c>
      <c r="G243" s="2" t="s">
        <v>13</v>
      </c>
      <c r="H243" s="4">
        <v>44404</v>
      </c>
      <c r="I243">
        <f t="shared" si="34"/>
        <v>0</v>
      </c>
      <c r="J243">
        <f t="shared" si="35"/>
        <v>0</v>
      </c>
      <c r="K243">
        <f t="shared" si="36"/>
        <v>0</v>
      </c>
      <c r="L243">
        <f t="shared" si="37"/>
        <v>1</v>
      </c>
      <c r="M243">
        <f t="shared" si="38"/>
        <v>0</v>
      </c>
      <c r="N243">
        <f t="shared" si="39"/>
        <v>0</v>
      </c>
      <c r="O243">
        <f t="shared" si="40"/>
        <v>0</v>
      </c>
      <c r="P243">
        <f t="shared" si="41"/>
        <v>0</v>
      </c>
      <c r="Q243">
        <f t="shared" si="42"/>
        <v>0</v>
      </c>
      <c r="R243">
        <f t="shared" si="43"/>
        <v>0</v>
      </c>
      <c r="S243">
        <f t="shared" si="44"/>
        <v>0</v>
      </c>
      <c r="T243" s="8">
        <f>IF(AND(C243=$C$4,E243=$E$4,MONTH(H243)&gt;=7),1,0)</f>
        <v>0</v>
      </c>
      <c r="U243" s="9">
        <f>IF(AND(B243&gt;10000,C243&lt;&gt;$C$128,MONTH(H243)&gt;=7),1,0)</f>
        <v>0</v>
      </c>
      <c r="V243" s="10">
        <f>IF(AND(B243&lt;10000,C243&lt;&gt;$C$128,MONTH(H243)&gt;=7,T243=0),1,0)</f>
        <v>1</v>
      </c>
      <c r="W243" s="8">
        <f>I243*$T243*$B243*0.07</f>
        <v>0</v>
      </c>
      <c r="X243" s="9">
        <f>J243*$U243*$B243*0.05</f>
        <v>0</v>
      </c>
      <c r="Y243" s="10">
        <f>K243*$V243*$B243*0.03</f>
        <v>0</v>
      </c>
      <c r="Z243" s="8">
        <f>J243*$T243*$B243*0.07</f>
        <v>0</v>
      </c>
      <c r="AA243" s="9">
        <f>J243*$U243*$B243*0.05</f>
        <v>0</v>
      </c>
      <c r="AB243" s="10">
        <f>J243*$V243*$B243*0.03</f>
        <v>0</v>
      </c>
      <c r="AC243" s="8">
        <f>K243*$T243*$B243*0.07</f>
        <v>0</v>
      </c>
      <c r="AD243" s="13">
        <f>K243*$U243*$B243*0.05</f>
        <v>0</v>
      </c>
      <c r="AE243" s="10">
        <f>K243*$V243*$B243*0.03</f>
        <v>0</v>
      </c>
      <c r="AF243" s="8">
        <f>L243*$T243*$B243*0.07</f>
        <v>0</v>
      </c>
      <c r="AG243" s="9">
        <f>L243*$U243*$B243*0.05</f>
        <v>0</v>
      </c>
      <c r="AH243" s="10">
        <f>L243*$V243*$B243*0.03</f>
        <v>269.81100000000004</v>
      </c>
      <c r="AI243" s="8">
        <f>M243*$T243*$B243*0.07</f>
        <v>0</v>
      </c>
      <c r="AJ243" s="9">
        <f>M243*$U243*$B243*0.05</f>
        <v>0</v>
      </c>
      <c r="AK243" s="10">
        <f>M243*$V243*$B243*0.03</f>
        <v>0</v>
      </c>
      <c r="AL243" s="8">
        <f>N243*$T243*$B243*0.07</f>
        <v>0</v>
      </c>
      <c r="AM243" s="9">
        <f>N243*$U243*$B243*0.05</f>
        <v>0</v>
      </c>
      <c r="AN243" s="10">
        <f>N243*$V243*$B243*0.03</f>
        <v>0</v>
      </c>
      <c r="AO243" s="8">
        <f>O243*$T243*$B243*0.07</f>
        <v>0</v>
      </c>
      <c r="AP243" s="9">
        <f>O243*$U243*$B243*0.05</f>
        <v>0</v>
      </c>
      <c r="AQ243" s="10">
        <f>O243*$V243*$B243*0.03</f>
        <v>0</v>
      </c>
      <c r="AR243" s="8">
        <f>P243*$T243*$B243*0.07</f>
        <v>0</v>
      </c>
      <c r="AS243" s="9">
        <f>P243*$U243*$B243*0.05</f>
        <v>0</v>
      </c>
      <c r="AT243" s="10">
        <f>P243*$V243*$B243*0.03</f>
        <v>0</v>
      </c>
      <c r="AU243" s="8">
        <f>Q243*$T243*$B243*0.07</f>
        <v>0</v>
      </c>
      <c r="AV243" s="9">
        <f>P243*$U243*$B243*0.05</f>
        <v>0</v>
      </c>
      <c r="AW243" s="10">
        <f>Q243*$V243*$B243*0.03</f>
        <v>0</v>
      </c>
      <c r="AX243" s="8">
        <f>Q243*$T243*$B243*0.07</f>
        <v>0</v>
      </c>
      <c r="AY243" s="9">
        <f>Q243*$U243*$B243*0.05</f>
        <v>0</v>
      </c>
      <c r="AZ243" s="10">
        <f>R243*$V243*$B243*0.03</f>
        <v>0</v>
      </c>
      <c r="BA243" s="8">
        <f>S243*$T243*$B243*0.07</f>
        <v>0</v>
      </c>
      <c r="BB243" s="9">
        <f>S243*$U243*$B243*0.05</f>
        <v>0</v>
      </c>
      <c r="BC243" s="10">
        <f>S243*$V243*$B243*0.03</f>
        <v>0</v>
      </c>
    </row>
    <row r="244" spans="1:55" ht="14.25" x14ac:dyDescent="0.2">
      <c r="A244" s="2">
        <v>256</v>
      </c>
      <c r="B244" s="3">
        <v>1488.7</v>
      </c>
      <c r="C244" s="2" t="s">
        <v>10</v>
      </c>
      <c r="D244" s="2" t="s">
        <v>18</v>
      </c>
      <c r="E244" s="2" t="s">
        <v>15</v>
      </c>
      <c r="G244" s="2" t="s">
        <v>13</v>
      </c>
      <c r="H244" s="4">
        <v>44434</v>
      </c>
      <c r="I244">
        <f t="shared" si="34"/>
        <v>0</v>
      </c>
      <c r="J244">
        <f t="shared" si="35"/>
        <v>0</v>
      </c>
      <c r="K244">
        <f t="shared" si="36"/>
        <v>0</v>
      </c>
      <c r="L244">
        <f t="shared" si="37"/>
        <v>0</v>
      </c>
      <c r="M244">
        <f t="shared" si="38"/>
        <v>0</v>
      </c>
      <c r="N244">
        <f t="shared" si="39"/>
        <v>0</v>
      </c>
      <c r="O244">
        <f t="shared" si="40"/>
        <v>0</v>
      </c>
      <c r="P244">
        <f t="shared" si="41"/>
        <v>0</v>
      </c>
      <c r="Q244">
        <f t="shared" si="42"/>
        <v>0</v>
      </c>
      <c r="R244">
        <f t="shared" si="43"/>
        <v>0</v>
      </c>
      <c r="S244">
        <f t="shared" si="44"/>
        <v>1</v>
      </c>
      <c r="T244" s="8">
        <f>IF(AND(C244=$C$4,E244=$E$4,MONTH(H244)&gt;=7),1,0)</f>
        <v>0</v>
      </c>
      <c r="U244" s="9">
        <f>IF(AND(B244&gt;10000,C244&lt;&gt;$C$128,MONTH(H244)&gt;=7),1,0)</f>
        <v>0</v>
      </c>
      <c r="V244" s="10">
        <f>IF(AND(B244&lt;10000,C244&lt;&gt;$C$128,MONTH(H244)&gt;=7,T244=0),1,0)</f>
        <v>1</v>
      </c>
      <c r="W244" s="8">
        <f>I244*$T244*$B244*0.07</f>
        <v>0</v>
      </c>
      <c r="X244" s="9">
        <f>J244*$U244*$B244*0.05</f>
        <v>0</v>
      </c>
      <c r="Y244" s="10">
        <f>K244*$V244*$B244*0.03</f>
        <v>0</v>
      </c>
      <c r="Z244" s="8">
        <f>J244*$T244*$B244*0.07</f>
        <v>0</v>
      </c>
      <c r="AA244" s="9">
        <f>J244*$U244*$B244*0.05</f>
        <v>0</v>
      </c>
      <c r="AB244" s="10">
        <f>J244*$V244*$B244*0.03</f>
        <v>0</v>
      </c>
      <c r="AC244" s="8">
        <f>K244*$T244*$B244*0.07</f>
        <v>0</v>
      </c>
      <c r="AD244" s="13">
        <f>K244*$U244*$B244*0.05</f>
        <v>0</v>
      </c>
      <c r="AE244" s="10">
        <f>K244*$V244*$B244*0.03</f>
        <v>0</v>
      </c>
      <c r="AF244" s="8">
        <f>L244*$T244*$B244*0.07</f>
        <v>0</v>
      </c>
      <c r="AG244" s="9">
        <f>L244*$U244*$B244*0.05</f>
        <v>0</v>
      </c>
      <c r="AH244" s="10">
        <f>L244*$V244*$B244*0.03</f>
        <v>0</v>
      </c>
      <c r="AI244" s="8">
        <f>M244*$T244*$B244*0.07</f>
        <v>0</v>
      </c>
      <c r="AJ244" s="9">
        <f>M244*$U244*$B244*0.05</f>
        <v>0</v>
      </c>
      <c r="AK244" s="10">
        <f>M244*$V244*$B244*0.03</f>
        <v>0</v>
      </c>
      <c r="AL244" s="8">
        <f>N244*$T244*$B244*0.07</f>
        <v>0</v>
      </c>
      <c r="AM244" s="9">
        <f>N244*$U244*$B244*0.05</f>
        <v>0</v>
      </c>
      <c r="AN244" s="10">
        <f>N244*$V244*$B244*0.03</f>
        <v>0</v>
      </c>
      <c r="AO244" s="8">
        <f>O244*$T244*$B244*0.07</f>
        <v>0</v>
      </c>
      <c r="AP244" s="9">
        <f>O244*$U244*$B244*0.05</f>
        <v>0</v>
      </c>
      <c r="AQ244" s="10">
        <f>O244*$V244*$B244*0.03</f>
        <v>0</v>
      </c>
      <c r="AR244" s="8">
        <f>P244*$T244*$B244*0.07</f>
        <v>0</v>
      </c>
      <c r="AS244" s="9">
        <f>P244*$U244*$B244*0.05</f>
        <v>0</v>
      </c>
      <c r="AT244" s="10">
        <f>P244*$V244*$B244*0.03</f>
        <v>0</v>
      </c>
      <c r="AU244" s="8">
        <f>Q244*$T244*$B244*0.07</f>
        <v>0</v>
      </c>
      <c r="AV244" s="9">
        <f>P244*$U244*$B244*0.05</f>
        <v>0</v>
      </c>
      <c r="AW244" s="10">
        <f>Q244*$V244*$B244*0.03</f>
        <v>0</v>
      </c>
      <c r="AX244" s="8">
        <f>Q244*$T244*$B244*0.07</f>
        <v>0</v>
      </c>
      <c r="AY244" s="9">
        <f>Q244*$U244*$B244*0.05</f>
        <v>0</v>
      </c>
      <c r="AZ244" s="10">
        <f>R244*$V244*$B244*0.03</f>
        <v>0</v>
      </c>
      <c r="BA244" s="8">
        <f>S244*$T244*$B244*0.07</f>
        <v>0</v>
      </c>
      <c r="BB244" s="9">
        <f>S244*$U244*$B244*0.05</f>
        <v>0</v>
      </c>
      <c r="BC244" s="10">
        <f>S244*$V244*$B244*0.03</f>
        <v>44.661000000000001</v>
      </c>
    </row>
    <row r="245" spans="1:55" ht="14.25" x14ac:dyDescent="0.2">
      <c r="A245" s="2">
        <v>257</v>
      </c>
      <c r="B245" s="3">
        <v>6133.7</v>
      </c>
      <c r="C245" s="2" t="s">
        <v>10</v>
      </c>
      <c r="D245" s="2" t="s">
        <v>11</v>
      </c>
      <c r="E245" s="2" t="s">
        <v>15</v>
      </c>
      <c r="G245" s="2" t="s">
        <v>13</v>
      </c>
      <c r="H245" s="4">
        <v>44383</v>
      </c>
      <c r="I245">
        <f t="shared" si="34"/>
        <v>0</v>
      </c>
      <c r="J245">
        <f t="shared" si="35"/>
        <v>0</v>
      </c>
      <c r="K245">
        <f t="shared" si="36"/>
        <v>0</v>
      </c>
      <c r="L245">
        <f t="shared" si="37"/>
        <v>0</v>
      </c>
      <c r="M245">
        <f t="shared" si="38"/>
        <v>0</v>
      </c>
      <c r="N245">
        <f t="shared" si="39"/>
        <v>1</v>
      </c>
      <c r="O245">
        <f t="shared" si="40"/>
        <v>0</v>
      </c>
      <c r="P245">
        <f t="shared" si="41"/>
        <v>0</v>
      </c>
      <c r="Q245">
        <f t="shared" si="42"/>
        <v>0</v>
      </c>
      <c r="R245">
        <f t="shared" si="43"/>
        <v>0</v>
      </c>
      <c r="S245">
        <f t="shared" si="44"/>
        <v>0</v>
      </c>
      <c r="T245" s="8">
        <f>IF(AND(C245=$C$4,E245=$E$4,MONTH(H245)&gt;=7),1,0)</f>
        <v>0</v>
      </c>
      <c r="U245" s="9">
        <f>IF(AND(B245&gt;10000,C245&lt;&gt;$C$128,MONTH(H245)&gt;=7),1,0)</f>
        <v>0</v>
      </c>
      <c r="V245" s="10">
        <f>IF(AND(B245&lt;10000,C245&lt;&gt;$C$128,MONTH(H245)&gt;=7,T245=0),1,0)</f>
        <v>1</v>
      </c>
      <c r="W245" s="8">
        <f>I245*$T245*$B245*0.07</f>
        <v>0</v>
      </c>
      <c r="X245" s="9">
        <f>J245*$U245*$B245*0.05</f>
        <v>0</v>
      </c>
      <c r="Y245" s="10">
        <f>K245*$V245*$B245*0.03</f>
        <v>0</v>
      </c>
      <c r="Z245" s="8">
        <f>J245*$T245*$B245*0.07</f>
        <v>0</v>
      </c>
      <c r="AA245" s="9">
        <f>J245*$U245*$B245*0.05</f>
        <v>0</v>
      </c>
      <c r="AB245" s="10">
        <f>J245*$V245*$B245*0.03</f>
        <v>0</v>
      </c>
      <c r="AC245" s="8">
        <f>K245*$T245*$B245*0.07</f>
        <v>0</v>
      </c>
      <c r="AD245" s="13">
        <f>K245*$U245*$B245*0.05</f>
        <v>0</v>
      </c>
      <c r="AE245" s="10">
        <f>K245*$V245*$B245*0.03</f>
        <v>0</v>
      </c>
      <c r="AF245" s="8">
        <f>L245*$T245*$B245*0.07</f>
        <v>0</v>
      </c>
      <c r="AG245" s="9">
        <f>L245*$U245*$B245*0.05</f>
        <v>0</v>
      </c>
      <c r="AH245" s="10">
        <f>L245*$V245*$B245*0.03</f>
        <v>0</v>
      </c>
      <c r="AI245" s="8">
        <f>M245*$T245*$B245*0.07</f>
        <v>0</v>
      </c>
      <c r="AJ245" s="9">
        <f>M245*$U245*$B245*0.05</f>
        <v>0</v>
      </c>
      <c r="AK245" s="10">
        <f>M245*$V245*$B245*0.03</f>
        <v>0</v>
      </c>
      <c r="AL245" s="8">
        <f>N245*$T245*$B245*0.07</f>
        <v>0</v>
      </c>
      <c r="AM245" s="9">
        <f>N245*$U245*$B245*0.05</f>
        <v>0</v>
      </c>
      <c r="AN245" s="10">
        <f>N245*$V245*$B245*0.03</f>
        <v>184.011</v>
      </c>
      <c r="AO245" s="8">
        <f>O245*$T245*$B245*0.07</f>
        <v>0</v>
      </c>
      <c r="AP245" s="9">
        <f>O245*$U245*$B245*0.05</f>
        <v>0</v>
      </c>
      <c r="AQ245" s="10">
        <f>O245*$V245*$B245*0.03</f>
        <v>0</v>
      </c>
      <c r="AR245" s="8">
        <f>P245*$T245*$B245*0.07</f>
        <v>0</v>
      </c>
      <c r="AS245" s="9">
        <f>P245*$U245*$B245*0.05</f>
        <v>0</v>
      </c>
      <c r="AT245" s="10">
        <f>P245*$V245*$B245*0.03</f>
        <v>0</v>
      </c>
      <c r="AU245" s="8">
        <f>Q245*$T245*$B245*0.07</f>
        <v>0</v>
      </c>
      <c r="AV245" s="9">
        <f>P245*$U245*$B245*0.05</f>
        <v>0</v>
      </c>
      <c r="AW245" s="10">
        <f>Q245*$V245*$B245*0.03</f>
        <v>0</v>
      </c>
      <c r="AX245" s="8">
        <f>Q245*$T245*$B245*0.07</f>
        <v>0</v>
      </c>
      <c r="AY245" s="9">
        <f>Q245*$U245*$B245*0.05</f>
        <v>0</v>
      </c>
      <c r="AZ245" s="10">
        <f>R245*$V245*$B245*0.03</f>
        <v>0</v>
      </c>
      <c r="BA245" s="8">
        <f>S245*$T245*$B245*0.07</f>
        <v>0</v>
      </c>
      <c r="BB245" s="9">
        <f>S245*$U245*$B245*0.05</f>
        <v>0</v>
      </c>
      <c r="BC245" s="10">
        <f>S245*$V245*$B245*0.03</f>
        <v>0</v>
      </c>
    </row>
    <row r="246" spans="1:55" ht="14.25" x14ac:dyDescent="0.2">
      <c r="A246" s="2">
        <v>258</v>
      </c>
      <c r="B246" s="3">
        <v>3923.7</v>
      </c>
      <c r="C246" s="2" t="s">
        <v>10</v>
      </c>
      <c r="D246" s="2" t="s">
        <v>16</v>
      </c>
      <c r="E246" s="2" t="s">
        <v>15</v>
      </c>
      <c r="G246" s="2" t="s">
        <v>13</v>
      </c>
      <c r="H246" s="4">
        <v>44411</v>
      </c>
      <c r="I246">
        <f t="shared" si="34"/>
        <v>0</v>
      </c>
      <c r="J246">
        <f t="shared" si="35"/>
        <v>0</v>
      </c>
      <c r="K246">
        <f t="shared" si="36"/>
        <v>0</v>
      </c>
      <c r="L246">
        <f t="shared" si="37"/>
        <v>1</v>
      </c>
      <c r="M246">
        <f t="shared" si="38"/>
        <v>0</v>
      </c>
      <c r="N246">
        <f t="shared" si="39"/>
        <v>0</v>
      </c>
      <c r="O246">
        <f t="shared" si="40"/>
        <v>0</v>
      </c>
      <c r="P246">
        <f t="shared" si="41"/>
        <v>0</v>
      </c>
      <c r="Q246">
        <f t="shared" si="42"/>
        <v>0</v>
      </c>
      <c r="R246">
        <f t="shared" si="43"/>
        <v>0</v>
      </c>
      <c r="S246">
        <f t="shared" si="44"/>
        <v>0</v>
      </c>
      <c r="T246" s="8">
        <f>IF(AND(C246=$C$4,E246=$E$4,MONTH(H246)&gt;=7),1,0)</f>
        <v>0</v>
      </c>
      <c r="U246" s="9">
        <f>IF(AND(B246&gt;10000,C246&lt;&gt;$C$128,MONTH(H246)&gt;=7),1,0)</f>
        <v>0</v>
      </c>
      <c r="V246" s="10">
        <f>IF(AND(B246&lt;10000,C246&lt;&gt;$C$128,MONTH(H246)&gt;=7,T246=0),1,0)</f>
        <v>1</v>
      </c>
      <c r="W246" s="8">
        <f>I246*$T246*$B246*0.07</f>
        <v>0</v>
      </c>
      <c r="X246" s="9">
        <f>J246*$U246*$B246*0.05</f>
        <v>0</v>
      </c>
      <c r="Y246" s="10">
        <f>K246*$V246*$B246*0.03</f>
        <v>0</v>
      </c>
      <c r="Z246" s="8">
        <f>J246*$T246*$B246*0.07</f>
        <v>0</v>
      </c>
      <c r="AA246" s="9">
        <f>J246*$U246*$B246*0.05</f>
        <v>0</v>
      </c>
      <c r="AB246" s="10">
        <f>J246*$V246*$B246*0.03</f>
        <v>0</v>
      </c>
      <c r="AC246" s="8">
        <f>K246*$T246*$B246*0.07</f>
        <v>0</v>
      </c>
      <c r="AD246" s="13">
        <f>K246*$U246*$B246*0.05</f>
        <v>0</v>
      </c>
      <c r="AE246" s="10">
        <f>K246*$V246*$B246*0.03</f>
        <v>0</v>
      </c>
      <c r="AF246" s="8">
        <f>L246*$T246*$B246*0.07</f>
        <v>0</v>
      </c>
      <c r="AG246" s="9">
        <f>L246*$U246*$B246*0.05</f>
        <v>0</v>
      </c>
      <c r="AH246" s="10">
        <f>L246*$V246*$B246*0.03</f>
        <v>117.71099999999998</v>
      </c>
      <c r="AI246" s="8">
        <f>M246*$T246*$B246*0.07</f>
        <v>0</v>
      </c>
      <c r="AJ246" s="9">
        <f>M246*$U246*$B246*0.05</f>
        <v>0</v>
      </c>
      <c r="AK246" s="10">
        <f>M246*$V246*$B246*0.03</f>
        <v>0</v>
      </c>
      <c r="AL246" s="8">
        <f>N246*$T246*$B246*0.07</f>
        <v>0</v>
      </c>
      <c r="AM246" s="9">
        <f>N246*$U246*$B246*0.05</f>
        <v>0</v>
      </c>
      <c r="AN246" s="10">
        <f>N246*$V246*$B246*0.03</f>
        <v>0</v>
      </c>
      <c r="AO246" s="8">
        <f>O246*$T246*$B246*0.07</f>
        <v>0</v>
      </c>
      <c r="AP246" s="9">
        <f>O246*$U246*$B246*0.05</f>
        <v>0</v>
      </c>
      <c r="AQ246" s="10">
        <f>O246*$V246*$B246*0.03</f>
        <v>0</v>
      </c>
      <c r="AR246" s="8">
        <f>P246*$T246*$B246*0.07</f>
        <v>0</v>
      </c>
      <c r="AS246" s="9">
        <f>P246*$U246*$B246*0.05</f>
        <v>0</v>
      </c>
      <c r="AT246" s="10">
        <f>P246*$V246*$B246*0.03</f>
        <v>0</v>
      </c>
      <c r="AU246" s="8">
        <f>Q246*$T246*$B246*0.07</f>
        <v>0</v>
      </c>
      <c r="AV246" s="9">
        <f>P246*$U246*$B246*0.05</f>
        <v>0</v>
      </c>
      <c r="AW246" s="10">
        <f>Q246*$V246*$B246*0.03</f>
        <v>0</v>
      </c>
      <c r="AX246" s="8">
        <f>Q246*$T246*$B246*0.07</f>
        <v>0</v>
      </c>
      <c r="AY246" s="9">
        <f>Q246*$U246*$B246*0.05</f>
        <v>0</v>
      </c>
      <c r="AZ246" s="10">
        <f>R246*$V246*$B246*0.03</f>
        <v>0</v>
      </c>
      <c r="BA246" s="8">
        <f>S246*$T246*$B246*0.07</f>
        <v>0</v>
      </c>
      <c r="BB246" s="9">
        <f>S246*$U246*$B246*0.05</f>
        <v>0</v>
      </c>
      <c r="BC246" s="10">
        <f>S246*$V246*$B246*0.03</f>
        <v>0</v>
      </c>
    </row>
    <row r="247" spans="1:55" ht="14.25" x14ac:dyDescent="0.2">
      <c r="A247" s="2">
        <v>258</v>
      </c>
      <c r="B247" s="2">
        <v>726.2</v>
      </c>
      <c r="C247" s="2" t="s">
        <v>10</v>
      </c>
      <c r="D247" s="2" t="s">
        <v>16</v>
      </c>
      <c r="E247" s="2" t="s">
        <v>15</v>
      </c>
      <c r="G247" s="2" t="s">
        <v>13</v>
      </c>
      <c r="H247" s="4">
        <v>44411</v>
      </c>
      <c r="I247">
        <f t="shared" si="34"/>
        <v>0</v>
      </c>
      <c r="J247">
        <f t="shared" si="35"/>
        <v>0</v>
      </c>
      <c r="K247">
        <f t="shared" si="36"/>
        <v>0</v>
      </c>
      <c r="L247">
        <f t="shared" si="37"/>
        <v>1</v>
      </c>
      <c r="M247">
        <f t="shared" si="38"/>
        <v>0</v>
      </c>
      <c r="N247">
        <f t="shared" si="39"/>
        <v>0</v>
      </c>
      <c r="O247">
        <f t="shared" si="40"/>
        <v>0</v>
      </c>
      <c r="P247">
        <f t="shared" si="41"/>
        <v>0</v>
      </c>
      <c r="Q247">
        <f t="shared" si="42"/>
        <v>0</v>
      </c>
      <c r="R247">
        <f t="shared" si="43"/>
        <v>0</v>
      </c>
      <c r="S247">
        <f t="shared" si="44"/>
        <v>0</v>
      </c>
      <c r="T247" s="8">
        <f>IF(AND(C247=$C$4,E247=$E$4,MONTH(H247)&gt;=7),1,0)</f>
        <v>0</v>
      </c>
      <c r="U247" s="9">
        <f>IF(AND(B247&gt;10000,C247&lt;&gt;$C$128,MONTH(H247)&gt;=7),1,0)</f>
        <v>0</v>
      </c>
      <c r="V247" s="10">
        <f>IF(AND(B247&lt;10000,C247&lt;&gt;$C$128,MONTH(H247)&gt;=7,T247=0),1,0)</f>
        <v>1</v>
      </c>
      <c r="W247" s="8">
        <f>I247*$T247*$B247*0.07</f>
        <v>0</v>
      </c>
      <c r="X247" s="9">
        <f>J247*$U247*$B247*0.05</f>
        <v>0</v>
      </c>
      <c r="Y247" s="10">
        <f>K247*$V247*$B247*0.03</f>
        <v>0</v>
      </c>
      <c r="Z247" s="8">
        <f>J247*$T247*$B247*0.07</f>
        <v>0</v>
      </c>
      <c r="AA247" s="9">
        <f>J247*$U247*$B247*0.05</f>
        <v>0</v>
      </c>
      <c r="AB247" s="10">
        <f>J247*$V247*$B247*0.03</f>
        <v>0</v>
      </c>
      <c r="AC247" s="8">
        <f>K247*$T247*$B247*0.07</f>
        <v>0</v>
      </c>
      <c r="AD247" s="13">
        <f>K247*$U247*$B247*0.05</f>
        <v>0</v>
      </c>
      <c r="AE247" s="10">
        <f>K247*$V247*$B247*0.03</f>
        <v>0</v>
      </c>
      <c r="AF247" s="8">
        <f>L247*$T247*$B247*0.07</f>
        <v>0</v>
      </c>
      <c r="AG247" s="9">
        <f>L247*$U247*$B247*0.05</f>
        <v>0</v>
      </c>
      <c r="AH247" s="10">
        <f>L247*$V247*$B247*0.03</f>
        <v>21.786000000000001</v>
      </c>
      <c r="AI247" s="8">
        <f>M247*$T247*$B247*0.07</f>
        <v>0</v>
      </c>
      <c r="AJ247" s="9">
        <f>M247*$U247*$B247*0.05</f>
        <v>0</v>
      </c>
      <c r="AK247" s="10">
        <f>M247*$V247*$B247*0.03</f>
        <v>0</v>
      </c>
      <c r="AL247" s="8">
        <f>N247*$T247*$B247*0.07</f>
        <v>0</v>
      </c>
      <c r="AM247" s="9">
        <f>N247*$U247*$B247*0.05</f>
        <v>0</v>
      </c>
      <c r="AN247" s="10">
        <f>N247*$V247*$B247*0.03</f>
        <v>0</v>
      </c>
      <c r="AO247" s="8">
        <f>O247*$T247*$B247*0.07</f>
        <v>0</v>
      </c>
      <c r="AP247" s="9">
        <f>O247*$U247*$B247*0.05</f>
        <v>0</v>
      </c>
      <c r="AQ247" s="10">
        <f>O247*$V247*$B247*0.03</f>
        <v>0</v>
      </c>
      <c r="AR247" s="8">
        <f>P247*$T247*$B247*0.07</f>
        <v>0</v>
      </c>
      <c r="AS247" s="9">
        <f>P247*$U247*$B247*0.05</f>
        <v>0</v>
      </c>
      <c r="AT247" s="10">
        <f>P247*$V247*$B247*0.03</f>
        <v>0</v>
      </c>
      <c r="AU247" s="8">
        <f>Q247*$T247*$B247*0.07</f>
        <v>0</v>
      </c>
      <c r="AV247" s="9">
        <f>P247*$U247*$B247*0.05</f>
        <v>0</v>
      </c>
      <c r="AW247" s="10">
        <f>Q247*$V247*$B247*0.03</f>
        <v>0</v>
      </c>
      <c r="AX247" s="8">
        <f>Q247*$T247*$B247*0.07</f>
        <v>0</v>
      </c>
      <c r="AY247" s="9">
        <f>Q247*$U247*$B247*0.05</f>
        <v>0</v>
      </c>
      <c r="AZ247" s="10">
        <f>R247*$V247*$B247*0.03</f>
        <v>0</v>
      </c>
      <c r="BA247" s="8">
        <f>S247*$T247*$B247*0.07</f>
        <v>0</v>
      </c>
      <c r="BB247" s="9">
        <f>S247*$U247*$B247*0.05</f>
        <v>0</v>
      </c>
      <c r="BC247" s="10">
        <f>S247*$V247*$B247*0.03</f>
        <v>0</v>
      </c>
    </row>
    <row r="248" spans="1:55" ht="14.25" x14ac:dyDescent="0.2">
      <c r="A248" s="2">
        <v>259</v>
      </c>
      <c r="B248" s="2">
        <v>103.7</v>
      </c>
      <c r="C248" s="2" t="s">
        <v>10</v>
      </c>
      <c r="D248" s="2" t="s">
        <v>16</v>
      </c>
      <c r="E248" s="2" t="s">
        <v>15</v>
      </c>
      <c r="G248" s="2" t="s">
        <v>13</v>
      </c>
      <c r="H248" s="4">
        <v>44411</v>
      </c>
      <c r="I248">
        <f t="shared" si="34"/>
        <v>0</v>
      </c>
      <c r="J248">
        <f t="shared" si="35"/>
        <v>0</v>
      </c>
      <c r="K248">
        <f t="shared" si="36"/>
        <v>0</v>
      </c>
      <c r="L248">
        <f t="shared" si="37"/>
        <v>1</v>
      </c>
      <c r="M248">
        <f t="shared" si="38"/>
        <v>0</v>
      </c>
      <c r="N248">
        <f t="shared" si="39"/>
        <v>0</v>
      </c>
      <c r="O248">
        <f t="shared" si="40"/>
        <v>0</v>
      </c>
      <c r="P248">
        <f t="shared" si="41"/>
        <v>0</v>
      </c>
      <c r="Q248">
        <f t="shared" si="42"/>
        <v>0</v>
      </c>
      <c r="R248">
        <f t="shared" si="43"/>
        <v>0</v>
      </c>
      <c r="S248">
        <f t="shared" si="44"/>
        <v>0</v>
      </c>
      <c r="T248" s="8">
        <f>IF(AND(C248=$C$4,E248=$E$4,MONTH(H248)&gt;=7),1,0)</f>
        <v>0</v>
      </c>
      <c r="U248" s="9">
        <f>IF(AND(B248&gt;10000,C248&lt;&gt;$C$128,MONTH(H248)&gt;=7),1,0)</f>
        <v>0</v>
      </c>
      <c r="V248" s="10">
        <f>IF(AND(B248&lt;10000,C248&lt;&gt;$C$128,MONTH(H248)&gt;=7,T248=0),1,0)</f>
        <v>1</v>
      </c>
      <c r="W248" s="8">
        <f>I248*$T248*$B248*0.07</f>
        <v>0</v>
      </c>
      <c r="X248" s="9">
        <f>J248*$U248*$B248*0.05</f>
        <v>0</v>
      </c>
      <c r="Y248" s="10">
        <f>K248*$V248*$B248*0.03</f>
        <v>0</v>
      </c>
      <c r="Z248" s="8">
        <f>J248*$T248*$B248*0.07</f>
        <v>0</v>
      </c>
      <c r="AA248" s="9">
        <f>J248*$U248*$B248*0.05</f>
        <v>0</v>
      </c>
      <c r="AB248" s="10">
        <f>J248*$V248*$B248*0.03</f>
        <v>0</v>
      </c>
      <c r="AC248" s="8">
        <f>K248*$T248*$B248*0.07</f>
        <v>0</v>
      </c>
      <c r="AD248" s="13">
        <f>K248*$U248*$B248*0.05</f>
        <v>0</v>
      </c>
      <c r="AE248" s="10">
        <f>K248*$V248*$B248*0.03</f>
        <v>0</v>
      </c>
      <c r="AF248" s="8">
        <f>L248*$T248*$B248*0.07</f>
        <v>0</v>
      </c>
      <c r="AG248" s="9">
        <f>L248*$U248*$B248*0.05</f>
        <v>0</v>
      </c>
      <c r="AH248" s="10">
        <f>L248*$V248*$B248*0.03</f>
        <v>3.1109999999999998</v>
      </c>
      <c r="AI248" s="8">
        <f>M248*$T248*$B248*0.07</f>
        <v>0</v>
      </c>
      <c r="AJ248" s="9">
        <f>M248*$U248*$B248*0.05</f>
        <v>0</v>
      </c>
      <c r="AK248" s="10">
        <f>M248*$V248*$B248*0.03</f>
        <v>0</v>
      </c>
      <c r="AL248" s="8">
        <f>N248*$T248*$B248*0.07</f>
        <v>0</v>
      </c>
      <c r="AM248" s="9">
        <f>N248*$U248*$B248*0.05</f>
        <v>0</v>
      </c>
      <c r="AN248" s="10">
        <f>N248*$V248*$B248*0.03</f>
        <v>0</v>
      </c>
      <c r="AO248" s="8">
        <f>O248*$T248*$B248*0.07</f>
        <v>0</v>
      </c>
      <c r="AP248" s="9">
        <f>O248*$U248*$B248*0.05</f>
        <v>0</v>
      </c>
      <c r="AQ248" s="10">
        <f>O248*$V248*$B248*0.03</f>
        <v>0</v>
      </c>
      <c r="AR248" s="8">
        <f>P248*$T248*$B248*0.07</f>
        <v>0</v>
      </c>
      <c r="AS248" s="9">
        <f>P248*$U248*$B248*0.05</f>
        <v>0</v>
      </c>
      <c r="AT248" s="10">
        <f>P248*$V248*$B248*0.03</f>
        <v>0</v>
      </c>
      <c r="AU248" s="8">
        <f>Q248*$T248*$B248*0.07</f>
        <v>0</v>
      </c>
      <c r="AV248" s="9">
        <f>P248*$U248*$B248*0.05</f>
        <v>0</v>
      </c>
      <c r="AW248" s="10">
        <f>Q248*$V248*$B248*0.03</f>
        <v>0</v>
      </c>
      <c r="AX248" s="8">
        <f>Q248*$T248*$B248*0.07</f>
        <v>0</v>
      </c>
      <c r="AY248" s="9">
        <f>Q248*$U248*$B248*0.05</f>
        <v>0</v>
      </c>
      <c r="AZ248" s="10">
        <f>R248*$V248*$B248*0.03</f>
        <v>0</v>
      </c>
      <c r="BA248" s="8">
        <f>S248*$T248*$B248*0.07</f>
        <v>0</v>
      </c>
      <c r="BB248" s="9">
        <f>S248*$U248*$B248*0.05</f>
        <v>0</v>
      </c>
      <c r="BC248" s="10">
        <f>S248*$V248*$B248*0.03</f>
        <v>0</v>
      </c>
    </row>
    <row r="249" spans="1:55" ht="14.25" x14ac:dyDescent="0.2">
      <c r="A249" s="2">
        <v>264</v>
      </c>
      <c r="B249" s="3">
        <v>8773.7000000000007</v>
      </c>
      <c r="C249" s="2" t="s">
        <v>10</v>
      </c>
      <c r="D249" s="2" t="s">
        <v>20</v>
      </c>
      <c r="E249" s="2" t="s">
        <v>15</v>
      </c>
      <c r="G249" s="2" t="s">
        <v>13</v>
      </c>
      <c r="H249" s="4">
        <v>44404</v>
      </c>
      <c r="I249">
        <f t="shared" si="34"/>
        <v>0</v>
      </c>
      <c r="J249">
        <f t="shared" si="35"/>
        <v>0</v>
      </c>
      <c r="K249">
        <f t="shared" si="36"/>
        <v>0</v>
      </c>
      <c r="L249">
        <f t="shared" si="37"/>
        <v>0</v>
      </c>
      <c r="M249">
        <f t="shared" si="38"/>
        <v>0</v>
      </c>
      <c r="N249">
        <f t="shared" si="39"/>
        <v>0</v>
      </c>
      <c r="O249">
        <f t="shared" si="40"/>
        <v>0</v>
      </c>
      <c r="P249">
        <f t="shared" si="41"/>
        <v>0</v>
      </c>
      <c r="Q249">
        <f t="shared" si="42"/>
        <v>1</v>
      </c>
      <c r="R249">
        <f t="shared" si="43"/>
        <v>0</v>
      </c>
      <c r="S249">
        <f t="shared" si="44"/>
        <v>0</v>
      </c>
      <c r="T249" s="8">
        <f>IF(AND(C249=$C$4,E249=$E$4,MONTH(H249)&gt;=7),1,0)</f>
        <v>0</v>
      </c>
      <c r="U249" s="9">
        <f>IF(AND(B249&gt;10000,C249&lt;&gt;$C$128,MONTH(H249)&gt;=7),1,0)</f>
        <v>0</v>
      </c>
      <c r="V249" s="10">
        <f>IF(AND(B249&lt;10000,C249&lt;&gt;$C$128,MONTH(H249)&gt;=7,T249=0),1,0)</f>
        <v>1</v>
      </c>
      <c r="W249" s="8">
        <f>I249*$T249*$B249*0.07</f>
        <v>0</v>
      </c>
      <c r="X249" s="9">
        <f>J249*$U249*$B249*0.05</f>
        <v>0</v>
      </c>
      <c r="Y249" s="10">
        <f>K249*$V249*$B249*0.03</f>
        <v>0</v>
      </c>
      <c r="Z249" s="8">
        <f>J249*$T249*$B249*0.07</f>
        <v>0</v>
      </c>
      <c r="AA249" s="9">
        <f>J249*$U249*$B249*0.05</f>
        <v>0</v>
      </c>
      <c r="AB249" s="10">
        <f>J249*$V249*$B249*0.03</f>
        <v>0</v>
      </c>
      <c r="AC249" s="8">
        <f>K249*$T249*$B249*0.07</f>
        <v>0</v>
      </c>
      <c r="AD249" s="13">
        <f>K249*$U249*$B249*0.05</f>
        <v>0</v>
      </c>
      <c r="AE249" s="10">
        <f>K249*$V249*$B249*0.03</f>
        <v>0</v>
      </c>
      <c r="AF249" s="8">
        <f>L249*$T249*$B249*0.07</f>
        <v>0</v>
      </c>
      <c r="AG249" s="9">
        <f>L249*$U249*$B249*0.05</f>
        <v>0</v>
      </c>
      <c r="AH249" s="10">
        <f>L249*$V249*$B249*0.03</f>
        <v>0</v>
      </c>
      <c r="AI249" s="8">
        <f>M249*$T249*$B249*0.07</f>
        <v>0</v>
      </c>
      <c r="AJ249" s="9">
        <f>M249*$U249*$B249*0.05</f>
        <v>0</v>
      </c>
      <c r="AK249" s="10">
        <f>M249*$V249*$B249*0.03</f>
        <v>0</v>
      </c>
      <c r="AL249" s="8">
        <f>N249*$T249*$B249*0.07</f>
        <v>0</v>
      </c>
      <c r="AM249" s="9">
        <f>N249*$U249*$B249*0.05</f>
        <v>0</v>
      </c>
      <c r="AN249" s="10">
        <f>N249*$V249*$B249*0.03</f>
        <v>0</v>
      </c>
      <c r="AO249" s="8">
        <f>O249*$T249*$B249*0.07</f>
        <v>0</v>
      </c>
      <c r="AP249" s="9">
        <f>O249*$U249*$B249*0.05</f>
        <v>0</v>
      </c>
      <c r="AQ249" s="10">
        <f>O249*$V249*$B249*0.03</f>
        <v>0</v>
      </c>
      <c r="AR249" s="8">
        <f>P249*$T249*$B249*0.07</f>
        <v>0</v>
      </c>
      <c r="AS249" s="9">
        <f>P249*$U249*$B249*0.05</f>
        <v>0</v>
      </c>
      <c r="AT249" s="10">
        <f>P249*$V249*$B249*0.03</f>
        <v>0</v>
      </c>
      <c r="AU249" s="8">
        <f>Q249*$T249*$B249*0.07</f>
        <v>0</v>
      </c>
      <c r="AV249" s="9">
        <f>P249*$U249*$B249*0.05</f>
        <v>0</v>
      </c>
      <c r="AW249" s="10">
        <f>Q249*$V249*$B249*0.03</f>
        <v>263.21100000000001</v>
      </c>
      <c r="AX249" s="8">
        <f>Q249*$T249*$B249*0.07</f>
        <v>0</v>
      </c>
      <c r="AY249" s="9">
        <f>Q249*$U249*$B249*0.05</f>
        <v>0</v>
      </c>
      <c r="AZ249" s="10">
        <f>R249*$V249*$B249*0.03</f>
        <v>0</v>
      </c>
      <c r="BA249" s="8">
        <f>S249*$T249*$B249*0.07</f>
        <v>0</v>
      </c>
      <c r="BB249" s="9">
        <f>S249*$U249*$B249*0.05</f>
        <v>0</v>
      </c>
      <c r="BC249" s="10">
        <f>S249*$V249*$B249*0.03</f>
        <v>0</v>
      </c>
    </row>
    <row r="250" spans="1:55" ht="14.25" x14ac:dyDescent="0.2">
      <c r="A250" s="2">
        <v>266</v>
      </c>
      <c r="B250" s="3">
        <v>3363.7</v>
      </c>
      <c r="C250" s="2" t="s">
        <v>10</v>
      </c>
      <c r="D250" s="2" t="s">
        <v>11</v>
      </c>
      <c r="E250" s="2" t="s">
        <v>15</v>
      </c>
      <c r="G250" s="2" t="s">
        <v>25</v>
      </c>
      <c r="I250">
        <f t="shared" si="34"/>
        <v>0</v>
      </c>
      <c r="J250">
        <f t="shared" si="35"/>
        <v>0</v>
      </c>
      <c r="K250">
        <f t="shared" si="36"/>
        <v>0</v>
      </c>
      <c r="L250">
        <f t="shared" si="37"/>
        <v>0</v>
      </c>
      <c r="M250">
        <f t="shared" si="38"/>
        <v>0</v>
      </c>
      <c r="N250">
        <f t="shared" si="39"/>
        <v>1</v>
      </c>
      <c r="O250">
        <f t="shared" si="40"/>
        <v>0</v>
      </c>
      <c r="P250">
        <f t="shared" si="41"/>
        <v>0</v>
      </c>
      <c r="Q250">
        <f t="shared" si="42"/>
        <v>0</v>
      </c>
      <c r="R250">
        <f t="shared" si="43"/>
        <v>0</v>
      </c>
      <c r="S250">
        <f t="shared" si="44"/>
        <v>0</v>
      </c>
      <c r="T250" s="8">
        <f>IF(AND(C250=$C$4,E250=$E$4,MONTH(H250)&gt;=7),1,0)</f>
        <v>0</v>
      </c>
      <c r="U250" s="9">
        <f>IF(AND(B250&gt;10000,C250&lt;&gt;$C$128,MONTH(H250)&gt;=7),1,0)</f>
        <v>0</v>
      </c>
      <c r="V250" s="10">
        <f>IF(AND(B250&lt;10000,C250&lt;&gt;$C$128,MONTH(H250)&gt;=7,T250=0),1,0)</f>
        <v>0</v>
      </c>
      <c r="W250" s="8">
        <f>I250*$T250*$B250*0.07</f>
        <v>0</v>
      </c>
      <c r="X250" s="9">
        <f>J250*$U250*$B250*0.05</f>
        <v>0</v>
      </c>
      <c r="Y250" s="10">
        <f>K250*$V250*$B250*0.03</f>
        <v>0</v>
      </c>
      <c r="Z250" s="8">
        <f>J250*$T250*$B250*0.07</f>
        <v>0</v>
      </c>
      <c r="AA250" s="9">
        <f>J250*$U250*$B250*0.05</f>
        <v>0</v>
      </c>
      <c r="AB250" s="10">
        <f>J250*$V250*$B250*0.03</f>
        <v>0</v>
      </c>
      <c r="AC250" s="8">
        <f>K250*$T250*$B250*0.07</f>
        <v>0</v>
      </c>
      <c r="AD250" s="13">
        <f>K250*$U250*$B250*0.05</f>
        <v>0</v>
      </c>
      <c r="AE250" s="10">
        <f>K250*$V250*$B250*0.03</f>
        <v>0</v>
      </c>
      <c r="AF250" s="8">
        <f>L250*$T250*$B250*0.07</f>
        <v>0</v>
      </c>
      <c r="AG250" s="9">
        <f>L250*$U250*$B250*0.05</f>
        <v>0</v>
      </c>
      <c r="AH250" s="10">
        <f>L250*$V250*$B250*0.03</f>
        <v>0</v>
      </c>
      <c r="AI250" s="8">
        <f>M250*$T250*$B250*0.07</f>
        <v>0</v>
      </c>
      <c r="AJ250" s="9">
        <f>M250*$U250*$B250*0.05</f>
        <v>0</v>
      </c>
      <c r="AK250" s="10">
        <f>M250*$V250*$B250*0.03</f>
        <v>0</v>
      </c>
      <c r="AL250" s="8">
        <f>N250*$T250*$B250*0.07</f>
        <v>0</v>
      </c>
      <c r="AM250" s="9">
        <f>N250*$U250*$B250*0.05</f>
        <v>0</v>
      </c>
      <c r="AN250" s="10">
        <f>N250*$V250*$B250*0.03</f>
        <v>0</v>
      </c>
      <c r="AO250" s="8">
        <f>O250*$T250*$B250*0.07</f>
        <v>0</v>
      </c>
      <c r="AP250" s="9">
        <f>O250*$U250*$B250*0.05</f>
        <v>0</v>
      </c>
      <c r="AQ250" s="10">
        <f>O250*$V250*$B250*0.03</f>
        <v>0</v>
      </c>
      <c r="AR250" s="8">
        <f>P250*$T250*$B250*0.07</f>
        <v>0</v>
      </c>
      <c r="AS250" s="9">
        <f>P250*$U250*$B250*0.05</f>
        <v>0</v>
      </c>
      <c r="AT250" s="10">
        <f>P250*$V250*$B250*0.03</f>
        <v>0</v>
      </c>
      <c r="AU250" s="8">
        <f>Q250*$T250*$B250*0.07</f>
        <v>0</v>
      </c>
      <c r="AV250" s="9">
        <f>P250*$U250*$B250*0.05</f>
        <v>0</v>
      </c>
      <c r="AW250" s="10">
        <f>Q250*$V250*$B250*0.03</f>
        <v>0</v>
      </c>
      <c r="AX250" s="8">
        <f>Q250*$T250*$B250*0.07</f>
        <v>0</v>
      </c>
      <c r="AY250" s="9">
        <f>Q250*$U250*$B250*0.05</f>
        <v>0</v>
      </c>
      <c r="AZ250" s="10">
        <f>R250*$V250*$B250*0.03</f>
        <v>0</v>
      </c>
      <c r="BA250" s="8">
        <f>S250*$T250*$B250*0.07</f>
        <v>0</v>
      </c>
      <c r="BB250" s="9">
        <f>S250*$U250*$B250*0.05</f>
        <v>0</v>
      </c>
      <c r="BC250" s="10">
        <f>S250*$V250*$B250*0.03</f>
        <v>0</v>
      </c>
    </row>
    <row r="251" spans="1:55" ht="14.25" x14ac:dyDescent="0.2">
      <c r="A251" s="2">
        <v>267</v>
      </c>
      <c r="B251" s="3">
        <v>2678.7</v>
      </c>
      <c r="C251" s="2" t="s">
        <v>10</v>
      </c>
      <c r="D251" s="2" t="s">
        <v>21</v>
      </c>
      <c r="E251" s="2" t="s">
        <v>12</v>
      </c>
      <c r="G251" s="2" t="s">
        <v>13</v>
      </c>
      <c r="H251" s="4">
        <v>44442</v>
      </c>
      <c r="I251">
        <f t="shared" si="34"/>
        <v>0</v>
      </c>
      <c r="J251">
        <f t="shared" si="35"/>
        <v>1</v>
      </c>
      <c r="K251">
        <f t="shared" si="36"/>
        <v>0</v>
      </c>
      <c r="L251">
        <f t="shared" si="37"/>
        <v>0</v>
      </c>
      <c r="M251">
        <f t="shared" si="38"/>
        <v>0</v>
      </c>
      <c r="N251">
        <f t="shared" si="39"/>
        <v>0</v>
      </c>
      <c r="O251">
        <f t="shared" si="40"/>
        <v>0</v>
      </c>
      <c r="P251">
        <f t="shared" si="41"/>
        <v>0</v>
      </c>
      <c r="Q251">
        <f t="shared" si="42"/>
        <v>0</v>
      </c>
      <c r="R251">
        <f t="shared" si="43"/>
        <v>0</v>
      </c>
      <c r="S251">
        <f t="shared" si="44"/>
        <v>0</v>
      </c>
      <c r="T251" s="8">
        <f>IF(AND(C251=$C$4,E251=$E$4,MONTH(H251)&gt;=7),1,0)</f>
        <v>1</v>
      </c>
      <c r="U251" s="9">
        <f>IF(AND(B251&gt;10000,C251&lt;&gt;$C$128,MONTH(H251)&gt;=7),1,0)</f>
        <v>0</v>
      </c>
      <c r="V251" s="10">
        <f>IF(AND(B251&lt;10000,C251&lt;&gt;$C$128,MONTH(H251)&gt;=7,T251=0),1,0)</f>
        <v>0</v>
      </c>
      <c r="W251" s="8">
        <f>I251*$T251*$B251*0.07</f>
        <v>0</v>
      </c>
      <c r="X251" s="9">
        <f>J251*$U251*$B251*0.05</f>
        <v>0</v>
      </c>
      <c r="Y251" s="10">
        <f>K251*$V251*$B251*0.03</f>
        <v>0</v>
      </c>
      <c r="Z251" s="8">
        <f>J251*$T251*$B251*0.07</f>
        <v>187.50900000000001</v>
      </c>
      <c r="AA251" s="9">
        <f>J251*$U251*$B251*0.05</f>
        <v>0</v>
      </c>
      <c r="AB251" s="10">
        <f>J251*$V251*$B251*0.03</f>
        <v>0</v>
      </c>
      <c r="AC251" s="8">
        <f>K251*$T251*$B251*0.07</f>
        <v>0</v>
      </c>
      <c r="AD251" s="13">
        <f>K251*$U251*$B251*0.05</f>
        <v>0</v>
      </c>
      <c r="AE251" s="10">
        <f>K251*$V251*$B251*0.03</f>
        <v>0</v>
      </c>
      <c r="AF251" s="8">
        <f>L251*$T251*$B251*0.07</f>
        <v>0</v>
      </c>
      <c r="AG251" s="9">
        <f>L251*$U251*$B251*0.05</f>
        <v>0</v>
      </c>
      <c r="AH251" s="10">
        <f>L251*$V251*$B251*0.03</f>
        <v>0</v>
      </c>
      <c r="AI251" s="8">
        <f>M251*$T251*$B251*0.07</f>
        <v>0</v>
      </c>
      <c r="AJ251" s="9">
        <f>M251*$U251*$B251*0.05</f>
        <v>0</v>
      </c>
      <c r="AK251" s="10">
        <f>M251*$V251*$B251*0.03</f>
        <v>0</v>
      </c>
      <c r="AL251" s="8">
        <f>N251*$T251*$B251*0.07</f>
        <v>0</v>
      </c>
      <c r="AM251" s="9">
        <f>N251*$U251*$B251*0.05</f>
        <v>0</v>
      </c>
      <c r="AN251" s="10">
        <f>N251*$V251*$B251*0.03</f>
        <v>0</v>
      </c>
      <c r="AO251" s="8">
        <f>O251*$T251*$B251*0.07</f>
        <v>0</v>
      </c>
      <c r="AP251" s="9">
        <f>O251*$U251*$B251*0.05</f>
        <v>0</v>
      </c>
      <c r="AQ251" s="10">
        <f>O251*$V251*$B251*0.03</f>
        <v>0</v>
      </c>
      <c r="AR251" s="8">
        <f>P251*$T251*$B251*0.07</f>
        <v>0</v>
      </c>
      <c r="AS251" s="9">
        <f>P251*$U251*$B251*0.05</f>
        <v>0</v>
      </c>
      <c r="AT251" s="10">
        <f>P251*$V251*$B251*0.03</f>
        <v>0</v>
      </c>
      <c r="AU251" s="8">
        <f>Q251*$T251*$B251*0.07</f>
        <v>0</v>
      </c>
      <c r="AV251" s="9">
        <f>P251*$U251*$B251*0.05</f>
        <v>0</v>
      </c>
      <c r="AW251" s="10">
        <f>Q251*$V251*$B251*0.03</f>
        <v>0</v>
      </c>
      <c r="AX251" s="8">
        <f>Q251*$T251*$B251*0.07</f>
        <v>0</v>
      </c>
      <c r="AY251" s="9">
        <f>Q251*$U251*$B251*0.05</f>
        <v>0</v>
      </c>
      <c r="AZ251" s="10">
        <f>R251*$V251*$B251*0.03</f>
        <v>0</v>
      </c>
      <c r="BA251" s="8">
        <f>S251*$T251*$B251*0.07</f>
        <v>0</v>
      </c>
      <c r="BB251" s="9">
        <f>S251*$U251*$B251*0.05</f>
        <v>0</v>
      </c>
      <c r="BC251" s="10">
        <f>S251*$V251*$B251*0.03</f>
        <v>0</v>
      </c>
    </row>
    <row r="252" spans="1:55" ht="14.25" x14ac:dyDescent="0.2">
      <c r="A252" s="2">
        <v>270</v>
      </c>
      <c r="B252" s="3">
        <v>5448.7</v>
      </c>
      <c r="C252" s="2" t="s">
        <v>10</v>
      </c>
      <c r="D252" s="2" t="s">
        <v>21</v>
      </c>
      <c r="E252" s="2" t="s">
        <v>15</v>
      </c>
      <c r="G252" s="2" t="s">
        <v>13</v>
      </c>
      <c r="H252" s="4">
        <v>44384</v>
      </c>
      <c r="I252">
        <f t="shared" si="34"/>
        <v>0</v>
      </c>
      <c r="J252">
        <f t="shared" si="35"/>
        <v>1</v>
      </c>
      <c r="K252">
        <f t="shared" si="36"/>
        <v>0</v>
      </c>
      <c r="L252">
        <f t="shared" si="37"/>
        <v>0</v>
      </c>
      <c r="M252">
        <f t="shared" si="38"/>
        <v>0</v>
      </c>
      <c r="N252">
        <f t="shared" si="39"/>
        <v>0</v>
      </c>
      <c r="O252">
        <f t="shared" si="40"/>
        <v>0</v>
      </c>
      <c r="P252">
        <f t="shared" si="41"/>
        <v>0</v>
      </c>
      <c r="Q252">
        <f t="shared" si="42"/>
        <v>0</v>
      </c>
      <c r="R252">
        <f t="shared" si="43"/>
        <v>0</v>
      </c>
      <c r="S252">
        <f t="shared" si="44"/>
        <v>0</v>
      </c>
      <c r="T252" s="8">
        <f>IF(AND(C252=$C$4,E252=$E$4,MONTH(H252)&gt;=7),1,0)</f>
        <v>0</v>
      </c>
      <c r="U252" s="9">
        <f>IF(AND(B252&gt;10000,C252&lt;&gt;$C$128,MONTH(H252)&gt;=7),1,0)</f>
        <v>0</v>
      </c>
      <c r="V252" s="10">
        <f>IF(AND(B252&lt;10000,C252&lt;&gt;$C$128,MONTH(H252)&gt;=7,T252=0),1,0)</f>
        <v>1</v>
      </c>
      <c r="W252" s="8">
        <f>I252*$T252*$B252*0.07</f>
        <v>0</v>
      </c>
      <c r="X252" s="9">
        <f>J252*$U252*$B252*0.05</f>
        <v>0</v>
      </c>
      <c r="Y252" s="10">
        <f>K252*$V252*$B252*0.03</f>
        <v>0</v>
      </c>
      <c r="Z252" s="8">
        <f>J252*$T252*$B252*0.07</f>
        <v>0</v>
      </c>
      <c r="AA252" s="9">
        <f>J252*$U252*$B252*0.05</f>
        <v>0</v>
      </c>
      <c r="AB252" s="10">
        <f>J252*$V252*$B252*0.03</f>
        <v>163.46099999999998</v>
      </c>
      <c r="AC252" s="8">
        <f>K252*$T252*$B252*0.07</f>
        <v>0</v>
      </c>
      <c r="AD252" s="13">
        <f>K252*$U252*$B252*0.05</f>
        <v>0</v>
      </c>
      <c r="AE252" s="10">
        <f>K252*$V252*$B252*0.03</f>
        <v>0</v>
      </c>
      <c r="AF252" s="8">
        <f>L252*$T252*$B252*0.07</f>
        <v>0</v>
      </c>
      <c r="AG252" s="9">
        <f>L252*$U252*$B252*0.05</f>
        <v>0</v>
      </c>
      <c r="AH252" s="10">
        <f>L252*$V252*$B252*0.03</f>
        <v>0</v>
      </c>
      <c r="AI252" s="8">
        <f>M252*$T252*$B252*0.07</f>
        <v>0</v>
      </c>
      <c r="AJ252" s="9">
        <f>M252*$U252*$B252*0.05</f>
        <v>0</v>
      </c>
      <c r="AK252" s="10">
        <f>M252*$V252*$B252*0.03</f>
        <v>0</v>
      </c>
      <c r="AL252" s="8">
        <f>N252*$T252*$B252*0.07</f>
        <v>0</v>
      </c>
      <c r="AM252" s="9">
        <f>N252*$U252*$B252*0.05</f>
        <v>0</v>
      </c>
      <c r="AN252" s="10">
        <f>N252*$V252*$B252*0.03</f>
        <v>0</v>
      </c>
      <c r="AO252" s="8">
        <f>O252*$T252*$B252*0.07</f>
        <v>0</v>
      </c>
      <c r="AP252" s="9">
        <f>O252*$U252*$B252*0.05</f>
        <v>0</v>
      </c>
      <c r="AQ252" s="10">
        <f>O252*$V252*$B252*0.03</f>
        <v>0</v>
      </c>
      <c r="AR252" s="8">
        <f>P252*$T252*$B252*0.07</f>
        <v>0</v>
      </c>
      <c r="AS252" s="9">
        <f>P252*$U252*$B252*0.05</f>
        <v>0</v>
      </c>
      <c r="AT252" s="10">
        <f>P252*$V252*$B252*0.03</f>
        <v>0</v>
      </c>
      <c r="AU252" s="8">
        <f>Q252*$T252*$B252*0.07</f>
        <v>0</v>
      </c>
      <c r="AV252" s="9">
        <f>P252*$U252*$B252*0.05</f>
        <v>0</v>
      </c>
      <c r="AW252" s="10">
        <f>Q252*$V252*$B252*0.03</f>
        <v>0</v>
      </c>
      <c r="AX252" s="8">
        <f>Q252*$T252*$B252*0.07</f>
        <v>0</v>
      </c>
      <c r="AY252" s="9">
        <f>Q252*$U252*$B252*0.05</f>
        <v>0</v>
      </c>
      <c r="AZ252" s="10">
        <f>R252*$V252*$B252*0.03</f>
        <v>0</v>
      </c>
      <c r="BA252" s="8">
        <f>S252*$T252*$B252*0.07</f>
        <v>0</v>
      </c>
      <c r="BB252" s="9">
        <f>S252*$U252*$B252*0.05</f>
        <v>0</v>
      </c>
      <c r="BC252" s="10">
        <f>S252*$V252*$B252*0.03</f>
        <v>0</v>
      </c>
    </row>
    <row r="253" spans="1:55" ht="14.25" x14ac:dyDescent="0.2">
      <c r="A253" s="2">
        <v>273</v>
      </c>
      <c r="B253" s="3">
        <v>10133.700000000001</v>
      </c>
      <c r="C253" s="2" t="s">
        <v>10</v>
      </c>
      <c r="D253" s="2" t="s">
        <v>11</v>
      </c>
      <c r="E253" s="2" t="s">
        <v>15</v>
      </c>
      <c r="G253" s="2" t="s">
        <v>13</v>
      </c>
      <c r="H253" s="4">
        <v>44383</v>
      </c>
      <c r="I253">
        <f t="shared" si="34"/>
        <v>0</v>
      </c>
      <c r="J253">
        <f t="shared" si="35"/>
        <v>0</v>
      </c>
      <c r="K253">
        <f t="shared" si="36"/>
        <v>0</v>
      </c>
      <c r="L253">
        <f t="shared" si="37"/>
        <v>0</v>
      </c>
      <c r="M253">
        <f t="shared" si="38"/>
        <v>0</v>
      </c>
      <c r="N253">
        <f t="shared" si="39"/>
        <v>1</v>
      </c>
      <c r="O253">
        <f t="shared" si="40"/>
        <v>0</v>
      </c>
      <c r="P253">
        <f t="shared" si="41"/>
        <v>0</v>
      </c>
      <c r="Q253">
        <f t="shared" si="42"/>
        <v>0</v>
      </c>
      <c r="R253">
        <f t="shared" si="43"/>
        <v>0</v>
      </c>
      <c r="S253">
        <f t="shared" si="44"/>
        <v>0</v>
      </c>
      <c r="T253" s="8">
        <f>IF(AND(C253=$C$4,E253=$E$4,MONTH(H253)&gt;=7),1,0)</f>
        <v>0</v>
      </c>
      <c r="U253" s="9">
        <f>IF(AND(B253&gt;10000,C253&lt;&gt;$C$128,MONTH(H253)&gt;=7),1,0)</f>
        <v>1</v>
      </c>
      <c r="V253" s="10">
        <f>IF(AND(B253&lt;10000,C253&lt;&gt;$C$128,MONTH(H253)&gt;=7,T253=0),1,0)</f>
        <v>0</v>
      </c>
      <c r="W253" s="8">
        <f>I253*$T253*$B253*0.07</f>
        <v>0</v>
      </c>
      <c r="X253" s="9">
        <f>J253*$U253*$B253*0.05</f>
        <v>0</v>
      </c>
      <c r="Y253" s="10">
        <f>K253*$V253*$B253*0.03</f>
        <v>0</v>
      </c>
      <c r="Z253" s="8">
        <f>J253*$T253*$B253*0.07</f>
        <v>0</v>
      </c>
      <c r="AA253" s="9">
        <f>J253*$U253*$B253*0.05</f>
        <v>0</v>
      </c>
      <c r="AB253" s="10">
        <f>J253*$V253*$B253*0.03</f>
        <v>0</v>
      </c>
      <c r="AC253" s="8">
        <f>K253*$T253*$B253*0.07</f>
        <v>0</v>
      </c>
      <c r="AD253" s="13">
        <f>K253*$U253*$B253*0.05</f>
        <v>0</v>
      </c>
      <c r="AE253" s="10">
        <f>K253*$V253*$B253*0.03</f>
        <v>0</v>
      </c>
      <c r="AF253" s="8">
        <f>L253*$T253*$B253*0.07</f>
        <v>0</v>
      </c>
      <c r="AG253" s="9">
        <f>L253*$U253*$B253*0.05</f>
        <v>0</v>
      </c>
      <c r="AH253" s="10">
        <f>L253*$V253*$B253*0.03</f>
        <v>0</v>
      </c>
      <c r="AI253" s="8">
        <f>M253*$T253*$B253*0.07</f>
        <v>0</v>
      </c>
      <c r="AJ253" s="9">
        <f>M253*$U253*$B253*0.05</f>
        <v>0</v>
      </c>
      <c r="AK253" s="10">
        <f>M253*$V253*$B253*0.03</f>
        <v>0</v>
      </c>
      <c r="AL253" s="8">
        <f>N253*$T253*$B253*0.07</f>
        <v>0</v>
      </c>
      <c r="AM253" s="9">
        <f>N253*$U253*$B253*0.05</f>
        <v>506.68500000000006</v>
      </c>
      <c r="AN253" s="10">
        <f>N253*$V253*$B253*0.03</f>
        <v>0</v>
      </c>
      <c r="AO253" s="8">
        <f>O253*$T253*$B253*0.07</f>
        <v>0</v>
      </c>
      <c r="AP253" s="9">
        <f>O253*$U253*$B253*0.05</f>
        <v>0</v>
      </c>
      <c r="AQ253" s="10">
        <f>O253*$V253*$B253*0.03</f>
        <v>0</v>
      </c>
      <c r="AR253" s="8">
        <f>P253*$T253*$B253*0.07</f>
        <v>0</v>
      </c>
      <c r="AS253" s="9">
        <f>P253*$U253*$B253*0.05</f>
        <v>0</v>
      </c>
      <c r="AT253" s="10">
        <f>P253*$V253*$B253*0.03</f>
        <v>0</v>
      </c>
      <c r="AU253" s="8">
        <f>Q253*$T253*$B253*0.07</f>
        <v>0</v>
      </c>
      <c r="AV253" s="9">
        <f>P253*$U253*$B253*0.05</f>
        <v>0</v>
      </c>
      <c r="AW253" s="10">
        <f>Q253*$V253*$B253*0.03</f>
        <v>0</v>
      </c>
      <c r="AX253" s="8">
        <f>Q253*$T253*$B253*0.07</f>
        <v>0</v>
      </c>
      <c r="AY253" s="9">
        <f>Q253*$U253*$B253*0.05</f>
        <v>0</v>
      </c>
      <c r="AZ253" s="10">
        <f>R253*$V253*$B253*0.03</f>
        <v>0</v>
      </c>
      <c r="BA253" s="8">
        <f>S253*$T253*$B253*0.07</f>
        <v>0</v>
      </c>
      <c r="BB253" s="9">
        <f>S253*$U253*$B253*0.05</f>
        <v>0</v>
      </c>
      <c r="BC253" s="10">
        <f>S253*$V253*$B253*0.03</f>
        <v>0</v>
      </c>
    </row>
    <row r="254" spans="1:55" ht="14.25" x14ac:dyDescent="0.2">
      <c r="A254" s="2">
        <v>277</v>
      </c>
      <c r="B254" s="3">
        <v>4798.7</v>
      </c>
      <c r="C254" s="2" t="s">
        <v>10</v>
      </c>
      <c r="D254" s="2" t="s">
        <v>18</v>
      </c>
      <c r="E254" s="2" t="s">
        <v>15</v>
      </c>
      <c r="G254" s="2" t="s">
        <v>13</v>
      </c>
      <c r="H254" s="4">
        <v>44385</v>
      </c>
      <c r="I254">
        <f t="shared" si="34"/>
        <v>0</v>
      </c>
      <c r="J254">
        <f t="shared" si="35"/>
        <v>0</v>
      </c>
      <c r="K254">
        <f t="shared" si="36"/>
        <v>0</v>
      </c>
      <c r="L254">
        <f t="shared" si="37"/>
        <v>0</v>
      </c>
      <c r="M254">
        <f t="shared" si="38"/>
        <v>0</v>
      </c>
      <c r="N254">
        <f t="shared" si="39"/>
        <v>0</v>
      </c>
      <c r="O254">
        <f t="shared" si="40"/>
        <v>0</v>
      </c>
      <c r="P254">
        <f t="shared" si="41"/>
        <v>0</v>
      </c>
      <c r="Q254">
        <f t="shared" si="42"/>
        <v>0</v>
      </c>
      <c r="R254">
        <f t="shared" si="43"/>
        <v>0</v>
      </c>
      <c r="S254">
        <f t="shared" si="44"/>
        <v>1</v>
      </c>
      <c r="T254" s="8">
        <f>IF(AND(C254=$C$4,E254=$E$4,MONTH(H254)&gt;=7),1,0)</f>
        <v>0</v>
      </c>
      <c r="U254" s="9">
        <f>IF(AND(B254&gt;10000,C254&lt;&gt;$C$128,MONTH(H254)&gt;=7),1,0)</f>
        <v>0</v>
      </c>
      <c r="V254" s="10">
        <f>IF(AND(B254&lt;10000,C254&lt;&gt;$C$128,MONTH(H254)&gt;=7,T254=0),1,0)</f>
        <v>1</v>
      </c>
      <c r="W254" s="8">
        <f>I254*$T254*$B254*0.07</f>
        <v>0</v>
      </c>
      <c r="X254" s="9">
        <f>J254*$U254*$B254*0.05</f>
        <v>0</v>
      </c>
      <c r="Y254" s="10">
        <f>K254*$V254*$B254*0.03</f>
        <v>0</v>
      </c>
      <c r="Z254" s="8">
        <f>J254*$T254*$B254*0.07</f>
        <v>0</v>
      </c>
      <c r="AA254" s="9">
        <f>J254*$U254*$B254*0.05</f>
        <v>0</v>
      </c>
      <c r="AB254" s="10">
        <f>J254*$V254*$B254*0.03</f>
        <v>0</v>
      </c>
      <c r="AC254" s="8">
        <f>K254*$T254*$B254*0.07</f>
        <v>0</v>
      </c>
      <c r="AD254" s="13">
        <f>K254*$U254*$B254*0.05</f>
        <v>0</v>
      </c>
      <c r="AE254" s="10">
        <f>K254*$V254*$B254*0.03</f>
        <v>0</v>
      </c>
      <c r="AF254" s="8">
        <f>L254*$T254*$B254*0.07</f>
        <v>0</v>
      </c>
      <c r="AG254" s="9">
        <f>L254*$U254*$B254*0.05</f>
        <v>0</v>
      </c>
      <c r="AH254" s="10">
        <f>L254*$V254*$B254*0.03</f>
        <v>0</v>
      </c>
      <c r="AI254" s="8">
        <f>M254*$T254*$B254*0.07</f>
        <v>0</v>
      </c>
      <c r="AJ254" s="9">
        <f>M254*$U254*$B254*0.05</f>
        <v>0</v>
      </c>
      <c r="AK254" s="10">
        <f>M254*$V254*$B254*0.03</f>
        <v>0</v>
      </c>
      <c r="AL254" s="8">
        <f>N254*$T254*$B254*0.07</f>
        <v>0</v>
      </c>
      <c r="AM254" s="9">
        <f>N254*$U254*$B254*0.05</f>
        <v>0</v>
      </c>
      <c r="AN254" s="10">
        <f>N254*$V254*$B254*0.03</f>
        <v>0</v>
      </c>
      <c r="AO254" s="8">
        <f>O254*$T254*$B254*0.07</f>
        <v>0</v>
      </c>
      <c r="AP254" s="9">
        <f>O254*$U254*$B254*0.05</f>
        <v>0</v>
      </c>
      <c r="AQ254" s="10">
        <f>O254*$V254*$B254*0.03</f>
        <v>0</v>
      </c>
      <c r="AR254" s="8">
        <f>P254*$T254*$B254*0.07</f>
        <v>0</v>
      </c>
      <c r="AS254" s="9">
        <f>P254*$U254*$B254*0.05</f>
        <v>0</v>
      </c>
      <c r="AT254" s="10">
        <f>P254*$V254*$B254*0.03</f>
        <v>0</v>
      </c>
      <c r="AU254" s="8">
        <f>Q254*$T254*$B254*0.07</f>
        <v>0</v>
      </c>
      <c r="AV254" s="9">
        <f>P254*$U254*$B254*0.05</f>
        <v>0</v>
      </c>
      <c r="AW254" s="10">
        <f>Q254*$V254*$B254*0.03</f>
        <v>0</v>
      </c>
      <c r="AX254" s="8">
        <f>Q254*$T254*$B254*0.07</f>
        <v>0</v>
      </c>
      <c r="AY254" s="9">
        <f>Q254*$U254*$B254*0.05</f>
        <v>0</v>
      </c>
      <c r="AZ254" s="10">
        <f>R254*$V254*$B254*0.03</f>
        <v>0</v>
      </c>
      <c r="BA254" s="8">
        <f>S254*$T254*$B254*0.07</f>
        <v>0</v>
      </c>
      <c r="BB254" s="9">
        <f>S254*$U254*$B254*0.05</f>
        <v>0</v>
      </c>
      <c r="BC254" s="10">
        <f>S254*$V254*$B254*0.03</f>
        <v>143.96099999999998</v>
      </c>
    </row>
    <row r="255" spans="1:55" ht="14.25" x14ac:dyDescent="0.2">
      <c r="A255" s="2">
        <v>281</v>
      </c>
      <c r="B255" s="3">
        <v>5733.7</v>
      </c>
      <c r="C255" s="2" t="s">
        <v>10</v>
      </c>
      <c r="D255" s="2" t="s">
        <v>19</v>
      </c>
      <c r="E255" s="2" t="s">
        <v>15</v>
      </c>
      <c r="G255" s="2" t="s">
        <v>13</v>
      </c>
      <c r="H255" s="4">
        <v>44399</v>
      </c>
      <c r="I255">
        <f t="shared" si="34"/>
        <v>0</v>
      </c>
      <c r="J255">
        <f t="shared" si="35"/>
        <v>0</v>
      </c>
      <c r="K255">
        <f t="shared" si="36"/>
        <v>0</v>
      </c>
      <c r="L255">
        <f t="shared" si="37"/>
        <v>0</v>
      </c>
      <c r="M255">
        <f t="shared" si="38"/>
        <v>0</v>
      </c>
      <c r="N255">
        <f t="shared" si="39"/>
        <v>0</v>
      </c>
      <c r="O255">
        <f t="shared" si="40"/>
        <v>0</v>
      </c>
      <c r="P255">
        <f t="shared" si="41"/>
        <v>1</v>
      </c>
      <c r="Q255">
        <f t="shared" si="42"/>
        <v>0</v>
      </c>
      <c r="R255">
        <f t="shared" si="43"/>
        <v>0</v>
      </c>
      <c r="S255">
        <f t="shared" si="44"/>
        <v>0</v>
      </c>
      <c r="T255" s="8">
        <f>IF(AND(C255=$C$4,E255=$E$4,MONTH(H255)&gt;=7),1,0)</f>
        <v>0</v>
      </c>
      <c r="U255" s="9">
        <f>IF(AND(B255&gt;10000,C255&lt;&gt;$C$128,MONTH(H255)&gt;=7),1,0)</f>
        <v>0</v>
      </c>
      <c r="V255" s="10">
        <f>IF(AND(B255&lt;10000,C255&lt;&gt;$C$128,MONTH(H255)&gt;=7,T255=0),1,0)</f>
        <v>1</v>
      </c>
      <c r="W255" s="8">
        <f>I255*$T255*$B255*0.07</f>
        <v>0</v>
      </c>
      <c r="X255" s="9">
        <f>J255*$U255*$B255*0.05</f>
        <v>0</v>
      </c>
      <c r="Y255" s="10">
        <f>K255*$V255*$B255*0.03</f>
        <v>0</v>
      </c>
      <c r="Z255" s="8">
        <f>J255*$T255*$B255*0.07</f>
        <v>0</v>
      </c>
      <c r="AA255" s="9">
        <f>J255*$U255*$B255*0.05</f>
        <v>0</v>
      </c>
      <c r="AB255" s="10">
        <f>J255*$V255*$B255*0.03</f>
        <v>0</v>
      </c>
      <c r="AC255" s="8">
        <f>K255*$T255*$B255*0.07</f>
        <v>0</v>
      </c>
      <c r="AD255" s="13">
        <f>K255*$U255*$B255*0.05</f>
        <v>0</v>
      </c>
      <c r="AE255" s="10">
        <f>K255*$V255*$B255*0.03</f>
        <v>0</v>
      </c>
      <c r="AF255" s="8">
        <f>L255*$T255*$B255*0.07</f>
        <v>0</v>
      </c>
      <c r="AG255" s="9">
        <f>L255*$U255*$B255*0.05</f>
        <v>0</v>
      </c>
      <c r="AH255" s="10">
        <f>L255*$V255*$B255*0.03</f>
        <v>0</v>
      </c>
      <c r="AI255" s="8">
        <f>M255*$T255*$B255*0.07</f>
        <v>0</v>
      </c>
      <c r="AJ255" s="9">
        <f>M255*$U255*$B255*0.05</f>
        <v>0</v>
      </c>
      <c r="AK255" s="10">
        <f>M255*$V255*$B255*0.03</f>
        <v>0</v>
      </c>
      <c r="AL255" s="8">
        <f>N255*$T255*$B255*0.07</f>
        <v>0</v>
      </c>
      <c r="AM255" s="9">
        <f>N255*$U255*$B255*0.05</f>
        <v>0</v>
      </c>
      <c r="AN255" s="10">
        <f>N255*$V255*$B255*0.03</f>
        <v>0</v>
      </c>
      <c r="AO255" s="8">
        <f>O255*$T255*$B255*0.07</f>
        <v>0</v>
      </c>
      <c r="AP255" s="9">
        <f>O255*$U255*$B255*0.05</f>
        <v>0</v>
      </c>
      <c r="AQ255" s="10">
        <f>O255*$V255*$B255*0.03</f>
        <v>0</v>
      </c>
      <c r="AR255" s="8">
        <f>P255*$T255*$B255*0.07</f>
        <v>0</v>
      </c>
      <c r="AS255" s="9">
        <f>P255*$U255*$B255*0.05</f>
        <v>0</v>
      </c>
      <c r="AT255" s="10">
        <f>P255*$V255*$B255*0.03</f>
        <v>172.011</v>
      </c>
      <c r="AU255" s="8">
        <f>Q255*$T255*$B255*0.07</f>
        <v>0</v>
      </c>
      <c r="AV255" s="9">
        <f>P255*$U255*$B255*0.05</f>
        <v>0</v>
      </c>
      <c r="AW255" s="10">
        <f>Q255*$V255*$B255*0.03</f>
        <v>0</v>
      </c>
      <c r="AX255" s="8">
        <f>Q255*$T255*$B255*0.07</f>
        <v>0</v>
      </c>
      <c r="AY255" s="9">
        <f>Q255*$U255*$B255*0.05</f>
        <v>0</v>
      </c>
      <c r="AZ255" s="10">
        <f>R255*$V255*$B255*0.03</f>
        <v>0</v>
      </c>
      <c r="BA255" s="8">
        <f>S255*$T255*$B255*0.07</f>
        <v>0</v>
      </c>
      <c r="BB255" s="9">
        <f>S255*$U255*$B255*0.05</f>
        <v>0</v>
      </c>
      <c r="BC255" s="10">
        <f>S255*$V255*$B255*0.03</f>
        <v>0</v>
      </c>
    </row>
    <row r="256" spans="1:55" ht="14.25" x14ac:dyDescent="0.2">
      <c r="A256" s="2">
        <v>282</v>
      </c>
      <c r="B256" s="2">
        <v>953.7</v>
      </c>
      <c r="C256" s="2" t="s">
        <v>10</v>
      </c>
      <c r="D256" s="2" t="s">
        <v>19</v>
      </c>
      <c r="E256" s="2" t="s">
        <v>12</v>
      </c>
      <c r="G256" s="2" t="s">
        <v>13</v>
      </c>
      <c r="H256" s="4">
        <v>44393</v>
      </c>
      <c r="I256">
        <f t="shared" si="34"/>
        <v>0</v>
      </c>
      <c r="J256">
        <f t="shared" si="35"/>
        <v>0</v>
      </c>
      <c r="K256">
        <f t="shared" si="36"/>
        <v>0</v>
      </c>
      <c r="L256">
        <f t="shared" si="37"/>
        <v>0</v>
      </c>
      <c r="M256">
        <f t="shared" si="38"/>
        <v>0</v>
      </c>
      <c r="N256">
        <f t="shared" si="39"/>
        <v>0</v>
      </c>
      <c r="O256">
        <f t="shared" si="40"/>
        <v>0</v>
      </c>
      <c r="P256">
        <f t="shared" si="41"/>
        <v>1</v>
      </c>
      <c r="Q256">
        <f t="shared" si="42"/>
        <v>0</v>
      </c>
      <c r="R256">
        <f t="shared" si="43"/>
        <v>0</v>
      </c>
      <c r="S256">
        <f t="shared" si="44"/>
        <v>0</v>
      </c>
      <c r="T256" s="8">
        <f>IF(AND(C256=$C$4,E256=$E$4,MONTH(H256)&gt;=7),1,0)</f>
        <v>1</v>
      </c>
      <c r="U256" s="9">
        <f>IF(AND(B256&gt;10000,C256&lt;&gt;$C$128,MONTH(H256)&gt;=7),1,0)</f>
        <v>0</v>
      </c>
      <c r="V256" s="10">
        <f>IF(AND(B256&lt;10000,C256&lt;&gt;$C$128,MONTH(H256)&gt;=7,T256=0),1,0)</f>
        <v>0</v>
      </c>
      <c r="W256" s="8">
        <f>I256*$T256*$B256*0.07</f>
        <v>0</v>
      </c>
      <c r="X256" s="9">
        <f>J256*$U256*$B256*0.05</f>
        <v>0</v>
      </c>
      <c r="Y256" s="10">
        <f>K256*$V256*$B256*0.03</f>
        <v>0</v>
      </c>
      <c r="Z256" s="8">
        <f>J256*$T256*$B256*0.07</f>
        <v>0</v>
      </c>
      <c r="AA256" s="9">
        <f>J256*$U256*$B256*0.05</f>
        <v>0</v>
      </c>
      <c r="AB256" s="10">
        <f>J256*$V256*$B256*0.03</f>
        <v>0</v>
      </c>
      <c r="AC256" s="8">
        <f>K256*$T256*$B256*0.07</f>
        <v>0</v>
      </c>
      <c r="AD256" s="13">
        <f>K256*$U256*$B256*0.05</f>
        <v>0</v>
      </c>
      <c r="AE256" s="10">
        <f>K256*$V256*$B256*0.03</f>
        <v>0</v>
      </c>
      <c r="AF256" s="8">
        <f>L256*$T256*$B256*0.07</f>
        <v>0</v>
      </c>
      <c r="AG256" s="9">
        <f>L256*$U256*$B256*0.05</f>
        <v>0</v>
      </c>
      <c r="AH256" s="10">
        <f>L256*$V256*$B256*0.03</f>
        <v>0</v>
      </c>
      <c r="AI256" s="8">
        <f>M256*$T256*$B256*0.07</f>
        <v>0</v>
      </c>
      <c r="AJ256" s="9">
        <f>M256*$U256*$B256*0.05</f>
        <v>0</v>
      </c>
      <c r="AK256" s="10">
        <f>M256*$V256*$B256*0.03</f>
        <v>0</v>
      </c>
      <c r="AL256" s="8">
        <f>N256*$T256*$B256*0.07</f>
        <v>0</v>
      </c>
      <c r="AM256" s="9">
        <f>N256*$U256*$B256*0.05</f>
        <v>0</v>
      </c>
      <c r="AN256" s="10">
        <f>N256*$V256*$B256*0.03</f>
        <v>0</v>
      </c>
      <c r="AO256" s="8">
        <f>O256*$T256*$B256*0.07</f>
        <v>0</v>
      </c>
      <c r="AP256" s="9">
        <f>O256*$U256*$B256*0.05</f>
        <v>0</v>
      </c>
      <c r="AQ256" s="10">
        <f>O256*$V256*$B256*0.03</f>
        <v>0</v>
      </c>
      <c r="AR256" s="8">
        <f>P256*$T256*$B256*0.07</f>
        <v>66.759000000000015</v>
      </c>
      <c r="AS256" s="9">
        <f>P256*$U256*$B256*0.05</f>
        <v>0</v>
      </c>
      <c r="AT256" s="10">
        <f>P256*$V256*$B256*0.03</f>
        <v>0</v>
      </c>
      <c r="AU256" s="8">
        <f>Q256*$T256*$B256*0.07</f>
        <v>0</v>
      </c>
      <c r="AV256" s="9">
        <f>P256*$U256*$B256*0.05</f>
        <v>0</v>
      </c>
      <c r="AW256" s="10">
        <f>Q256*$V256*$B256*0.03</f>
        <v>0</v>
      </c>
      <c r="AX256" s="8">
        <f>Q256*$T256*$B256*0.07</f>
        <v>0</v>
      </c>
      <c r="AY256" s="9">
        <f>Q256*$U256*$B256*0.05</f>
        <v>0</v>
      </c>
      <c r="AZ256" s="10">
        <f>R256*$V256*$B256*0.03</f>
        <v>0</v>
      </c>
      <c r="BA256" s="8">
        <f>S256*$T256*$B256*0.07</f>
        <v>0</v>
      </c>
      <c r="BB256" s="9">
        <f>S256*$U256*$B256*0.05</f>
        <v>0</v>
      </c>
      <c r="BC256" s="10">
        <f>S256*$V256*$B256*0.03</f>
        <v>0</v>
      </c>
    </row>
    <row r="257" spans="1:55" ht="14.25" x14ac:dyDescent="0.2">
      <c r="A257" s="2">
        <v>284</v>
      </c>
      <c r="B257" s="3">
        <v>8823.7000000000007</v>
      </c>
      <c r="C257" s="1" t="s">
        <v>22</v>
      </c>
      <c r="D257" s="2" t="s">
        <v>18</v>
      </c>
      <c r="E257" s="2" t="s">
        <v>15</v>
      </c>
      <c r="G257" s="2" t="s">
        <v>13</v>
      </c>
      <c r="H257" s="4">
        <v>44447</v>
      </c>
      <c r="I257">
        <f t="shared" si="34"/>
        <v>0</v>
      </c>
      <c r="J257">
        <f t="shared" si="35"/>
        <v>0</v>
      </c>
      <c r="K257">
        <f t="shared" si="36"/>
        <v>0</v>
      </c>
      <c r="L257">
        <f t="shared" si="37"/>
        <v>0</v>
      </c>
      <c r="M257">
        <f t="shared" si="38"/>
        <v>0</v>
      </c>
      <c r="N257">
        <f t="shared" si="39"/>
        <v>0</v>
      </c>
      <c r="O257">
        <f t="shared" si="40"/>
        <v>0</v>
      </c>
      <c r="P257">
        <f t="shared" si="41"/>
        <v>0</v>
      </c>
      <c r="Q257">
        <f t="shared" si="42"/>
        <v>0</v>
      </c>
      <c r="R257">
        <f t="shared" si="43"/>
        <v>0</v>
      </c>
      <c r="S257">
        <f t="shared" si="44"/>
        <v>1</v>
      </c>
      <c r="T257" s="8">
        <f>IF(AND(C257=$C$4,E257=$E$4,MONTH(H257)&gt;=7),1,0)</f>
        <v>0</v>
      </c>
      <c r="U257" s="9">
        <f>IF(AND(B257&gt;10000,C257&lt;&gt;$C$128,MONTH(H257)&gt;=7),1,0)</f>
        <v>0</v>
      </c>
      <c r="V257" s="10">
        <f>IF(AND(B257&lt;10000,C257&lt;&gt;$C$128,MONTH(H257)&gt;=7,T257=0),1,0)</f>
        <v>0</v>
      </c>
      <c r="W257" s="8">
        <f>I257*$T257*$B257*0.07</f>
        <v>0</v>
      </c>
      <c r="X257" s="9">
        <f>J257*$U257*$B257*0.05</f>
        <v>0</v>
      </c>
      <c r="Y257" s="10">
        <f>K257*$V257*$B257*0.03</f>
        <v>0</v>
      </c>
      <c r="Z257" s="8">
        <f>J257*$T257*$B257*0.07</f>
        <v>0</v>
      </c>
      <c r="AA257" s="9">
        <f>J257*$U257*$B257*0.05</f>
        <v>0</v>
      </c>
      <c r="AB257" s="10">
        <f>J257*$V257*$B257*0.03</f>
        <v>0</v>
      </c>
      <c r="AC257" s="8">
        <f>K257*$T257*$B257*0.07</f>
        <v>0</v>
      </c>
      <c r="AD257" s="13">
        <f>K257*$U257*$B257*0.05</f>
        <v>0</v>
      </c>
      <c r="AE257" s="10">
        <f>K257*$V257*$B257*0.03</f>
        <v>0</v>
      </c>
      <c r="AF257" s="8">
        <f>L257*$T257*$B257*0.07</f>
        <v>0</v>
      </c>
      <c r="AG257" s="9">
        <f>L257*$U257*$B257*0.05</f>
        <v>0</v>
      </c>
      <c r="AH257" s="10">
        <f>L257*$V257*$B257*0.03</f>
        <v>0</v>
      </c>
      <c r="AI257" s="8">
        <f>M257*$T257*$B257*0.07</f>
        <v>0</v>
      </c>
      <c r="AJ257" s="9">
        <f>M257*$U257*$B257*0.05</f>
        <v>0</v>
      </c>
      <c r="AK257" s="10">
        <f>M257*$V257*$B257*0.03</f>
        <v>0</v>
      </c>
      <c r="AL257" s="8">
        <f>N257*$T257*$B257*0.07</f>
        <v>0</v>
      </c>
      <c r="AM257" s="9">
        <f>N257*$U257*$B257*0.05</f>
        <v>0</v>
      </c>
      <c r="AN257" s="10">
        <f>N257*$V257*$B257*0.03</f>
        <v>0</v>
      </c>
      <c r="AO257" s="8">
        <f>O257*$T257*$B257*0.07</f>
        <v>0</v>
      </c>
      <c r="AP257" s="9">
        <f>O257*$U257*$B257*0.05</f>
        <v>0</v>
      </c>
      <c r="AQ257" s="10">
        <f>O257*$V257*$B257*0.03</f>
        <v>0</v>
      </c>
      <c r="AR257" s="8">
        <f>P257*$T257*$B257*0.07</f>
        <v>0</v>
      </c>
      <c r="AS257" s="9">
        <f>P257*$U257*$B257*0.05</f>
        <v>0</v>
      </c>
      <c r="AT257" s="10">
        <f>P257*$V257*$B257*0.03</f>
        <v>0</v>
      </c>
      <c r="AU257" s="8">
        <f>Q257*$T257*$B257*0.07</f>
        <v>0</v>
      </c>
      <c r="AV257" s="9">
        <f>P257*$U257*$B257*0.05</f>
        <v>0</v>
      </c>
      <c r="AW257" s="10">
        <f>Q257*$V257*$B257*0.03</f>
        <v>0</v>
      </c>
      <c r="AX257" s="8">
        <f>Q257*$T257*$B257*0.07</f>
        <v>0</v>
      </c>
      <c r="AY257" s="9">
        <f>Q257*$U257*$B257*0.05</f>
        <v>0</v>
      </c>
      <c r="AZ257" s="10">
        <f>R257*$V257*$B257*0.03</f>
        <v>0</v>
      </c>
      <c r="BA257" s="8">
        <f>S257*$T257*$B257*0.07</f>
        <v>0</v>
      </c>
      <c r="BB257" s="9">
        <f>S257*$U257*$B257*0.05</f>
        <v>0</v>
      </c>
      <c r="BC257" s="10">
        <f>S257*$V257*$B257*0.03</f>
        <v>0</v>
      </c>
    </row>
    <row r="258" spans="1:55" ht="14.25" x14ac:dyDescent="0.2">
      <c r="A258" s="2">
        <v>286</v>
      </c>
      <c r="B258" s="3">
        <v>3453.7</v>
      </c>
      <c r="C258" s="2" t="s">
        <v>10</v>
      </c>
      <c r="D258" s="2" t="s">
        <v>18</v>
      </c>
      <c r="E258" s="2" t="s">
        <v>15</v>
      </c>
      <c r="G258" s="2" t="s">
        <v>13</v>
      </c>
      <c r="H258" s="4">
        <v>44399</v>
      </c>
      <c r="I258">
        <f t="shared" si="34"/>
        <v>0</v>
      </c>
      <c r="J258">
        <f t="shared" si="35"/>
        <v>0</v>
      </c>
      <c r="K258">
        <f t="shared" si="36"/>
        <v>0</v>
      </c>
      <c r="L258">
        <f t="shared" si="37"/>
        <v>0</v>
      </c>
      <c r="M258">
        <f t="shared" si="38"/>
        <v>0</v>
      </c>
      <c r="N258">
        <f t="shared" si="39"/>
        <v>0</v>
      </c>
      <c r="O258">
        <f t="shared" si="40"/>
        <v>0</v>
      </c>
      <c r="P258">
        <f t="shared" si="41"/>
        <v>0</v>
      </c>
      <c r="Q258">
        <f t="shared" si="42"/>
        <v>0</v>
      </c>
      <c r="R258">
        <f t="shared" si="43"/>
        <v>0</v>
      </c>
      <c r="S258">
        <f t="shared" si="44"/>
        <v>1</v>
      </c>
      <c r="T258" s="8">
        <f>IF(AND(C258=$C$4,E258=$E$4,MONTH(H258)&gt;=7),1,0)</f>
        <v>0</v>
      </c>
      <c r="U258" s="9">
        <f>IF(AND(B258&gt;10000,C258&lt;&gt;$C$128,MONTH(H258)&gt;=7),1,0)</f>
        <v>0</v>
      </c>
      <c r="V258" s="10">
        <f>IF(AND(B258&lt;10000,C258&lt;&gt;$C$128,MONTH(H258)&gt;=7,T258=0),1,0)</f>
        <v>1</v>
      </c>
      <c r="W258" s="8">
        <f>I258*$T258*$B258*0.07</f>
        <v>0</v>
      </c>
      <c r="X258" s="9">
        <f>J258*$U258*$B258*0.05</f>
        <v>0</v>
      </c>
      <c r="Y258" s="10">
        <f>K258*$V258*$B258*0.03</f>
        <v>0</v>
      </c>
      <c r="Z258" s="8">
        <f>J258*$T258*$B258*0.07</f>
        <v>0</v>
      </c>
      <c r="AA258" s="9">
        <f>J258*$U258*$B258*0.05</f>
        <v>0</v>
      </c>
      <c r="AB258" s="10">
        <f>J258*$V258*$B258*0.03</f>
        <v>0</v>
      </c>
      <c r="AC258" s="8">
        <f>K258*$T258*$B258*0.07</f>
        <v>0</v>
      </c>
      <c r="AD258" s="13">
        <f>K258*$U258*$B258*0.05</f>
        <v>0</v>
      </c>
      <c r="AE258" s="10">
        <f>K258*$V258*$B258*0.03</f>
        <v>0</v>
      </c>
      <c r="AF258" s="8">
        <f>L258*$T258*$B258*0.07</f>
        <v>0</v>
      </c>
      <c r="AG258" s="9">
        <f>L258*$U258*$B258*0.05</f>
        <v>0</v>
      </c>
      <c r="AH258" s="10">
        <f>L258*$V258*$B258*0.03</f>
        <v>0</v>
      </c>
      <c r="AI258" s="8">
        <f>M258*$T258*$B258*0.07</f>
        <v>0</v>
      </c>
      <c r="AJ258" s="9">
        <f>M258*$U258*$B258*0.05</f>
        <v>0</v>
      </c>
      <c r="AK258" s="10">
        <f>M258*$V258*$B258*0.03</f>
        <v>0</v>
      </c>
      <c r="AL258" s="8">
        <f>N258*$T258*$B258*0.07</f>
        <v>0</v>
      </c>
      <c r="AM258" s="9">
        <f>N258*$U258*$B258*0.05</f>
        <v>0</v>
      </c>
      <c r="AN258" s="10">
        <f>N258*$V258*$B258*0.03</f>
        <v>0</v>
      </c>
      <c r="AO258" s="8">
        <f>O258*$T258*$B258*0.07</f>
        <v>0</v>
      </c>
      <c r="AP258" s="9">
        <f>O258*$U258*$B258*0.05</f>
        <v>0</v>
      </c>
      <c r="AQ258" s="10">
        <f>O258*$V258*$B258*0.03</f>
        <v>0</v>
      </c>
      <c r="AR258" s="8">
        <f>P258*$T258*$B258*0.07</f>
        <v>0</v>
      </c>
      <c r="AS258" s="9">
        <f>P258*$U258*$B258*0.05</f>
        <v>0</v>
      </c>
      <c r="AT258" s="10">
        <f>P258*$V258*$B258*0.03</f>
        <v>0</v>
      </c>
      <c r="AU258" s="8">
        <f>Q258*$T258*$B258*0.07</f>
        <v>0</v>
      </c>
      <c r="AV258" s="9">
        <f>P258*$U258*$B258*0.05</f>
        <v>0</v>
      </c>
      <c r="AW258" s="10">
        <f>Q258*$V258*$B258*0.03</f>
        <v>0</v>
      </c>
      <c r="AX258" s="8">
        <f>Q258*$T258*$B258*0.07</f>
        <v>0</v>
      </c>
      <c r="AY258" s="9">
        <f>Q258*$U258*$B258*0.05</f>
        <v>0</v>
      </c>
      <c r="AZ258" s="10">
        <f>R258*$V258*$B258*0.03</f>
        <v>0</v>
      </c>
      <c r="BA258" s="8">
        <f>S258*$T258*$B258*0.07</f>
        <v>0</v>
      </c>
      <c r="BB258" s="9">
        <f>S258*$U258*$B258*0.05</f>
        <v>0</v>
      </c>
      <c r="BC258" s="10">
        <f>S258*$V258*$B258*0.03</f>
        <v>103.61099999999999</v>
      </c>
    </row>
    <row r="259" spans="1:55" ht="14.25" x14ac:dyDescent="0.2">
      <c r="A259" s="2">
        <v>287</v>
      </c>
      <c r="B259" s="3">
        <v>6543.7</v>
      </c>
      <c r="C259" s="2" t="s">
        <v>10</v>
      </c>
      <c r="D259" s="2" t="s">
        <v>18</v>
      </c>
      <c r="E259" s="2" t="s">
        <v>15</v>
      </c>
      <c r="G259" s="2" t="s">
        <v>13</v>
      </c>
      <c r="H259" s="4">
        <v>44420</v>
      </c>
      <c r="I259">
        <f t="shared" si="34"/>
        <v>0</v>
      </c>
      <c r="J259">
        <f t="shared" si="35"/>
        <v>0</v>
      </c>
      <c r="K259">
        <f t="shared" si="36"/>
        <v>0</v>
      </c>
      <c r="L259">
        <f t="shared" si="37"/>
        <v>0</v>
      </c>
      <c r="M259">
        <f t="shared" si="38"/>
        <v>0</v>
      </c>
      <c r="N259">
        <f t="shared" si="39"/>
        <v>0</v>
      </c>
      <c r="O259">
        <f t="shared" si="40"/>
        <v>0</v>
      </c>
      <c r="P259">
        <f t="shared" si="41"/>
        <v>0</v>
      </c>
      <c r="Q259">
        <f t="shared" si="42"/>
        <v>0</v>
      </c>
      <c r="R259">
        <f t="shared" si="43"/>
        <v>0</v>
      </c>
      <c r="S259">
        <f t="shared" si="44"/>
        <v>1</v>
      </c>
      <c r="T259" s="8">
        <f>IF(AND(C259=$C$4,E259=$E$4,MONTH(H259)&gt;=7),1,0)</f>
        <v>0</v>
      </c>
      <c r="U259" s="9">
        <f>IF(AND(B259&gt;10000,C259&lt;&gt;$C$128,MONTH(H259)&gt;=7),1,0)</f>
        <v>0</v>
      </c>
      <c r="V259" s="10">
        <f>IF(AND(B259&lt;10000,C259&lt;&gt;$C$128,MONTH(H259)&gt;=7,T259=0),1,0)</f>
        <v>1</v>
      </c>
      <c r="W259" s="8">
        <f>I259*$T259*$B259*0.07</f>
        <v>0</v>
      </c>
      <c r="X259" s="9">
        <f>J259*$U259*$B259*0.05</f>
        <v>0</v>
      </c>
      <c r="Y259" s="10">
        <f>K259*$V259*$B259*0.03</f>
        <v>0</v>
      </c>
      <c r="Z259" s="8">
        <f>J259*$T259*$B259*0.07</f>
        <v>0</v>
      </c>
      <c r="AA259" s="9">
        <f>J259*$U259*$B259*0.05</f>
        <v>0</v>
      </c>
      <c r="AB259" s="10">
        <f>J259*$V259*$B259*0.03</f>
        <v>0</v>
      </c>
      <c r="AC259" s="8">
        <f>K259*$T259*$B259*0.07</f>
        <v>0</v>
      </c>
      <c r="AD259" s="13">
        <f>K259*$U259*$B259*0.05</f>
        <v>0</v>
      </c>
      <c r="AE259" s="10">
        <f>K259*$V259*$B259*0.03</f>
        <v>0</v>
      </c>
      <c r="AF259" s="8">
        <f>L259*$T259*$B259*0.07</f>
        <v>0</v>
      </c>
      <c r="AG259" s="9">
        <f>L259*$U259*$B259*0.05</f>
        <v>0</v>
      </c>
      <c r="AH259" s="10">
        <f>L259*$V259*$B259*0.03</f>
        <v>0</v>
      </c>
      <c r="AI259" s="8">
        <f>M259*$T259*$B259*0.07</f>
        <v>0</v>
      </c>
      <c r="AJ259" s="9">
        <f>M259*$U259*$B259*0.05</f>
        <v>0</v>
      </c>
      <c r="AK259" s="10">
        <f>M259*$V259*$B259*0.03</f>
        <v>0</v>
      </c>
      <c r="AL259" s="8">
        <f>N259*$T259*$B259*0.07</f>
        <v>0</v>
      </c>
      <c r="AM259" s="9">
        <f>N259*$U259*$B259*0.05</f>
        <v>0</v>
      </c>
      <c r="AN259" s="10">
        <f>N259*$V259*$B259*0.03</f>
        <v>0</v>
      </c>
      <c r="AO259" s="8">
        <f>O259*$T259*$B259*0.07</f>
        <v>0</v>
      </c>
      <c r="AP259" s="9">
        <f>O259*$U259*$B259*0.05</f>
        <v>0</v>
      </c>
      <c r="AQ259" s="10">
        <f>O259*$V259*$B259*0.03</f>
        <v>0</v>
      </c>
      <c r="AR259" s="8">
        <f>P259*$T259*$B259*0.07</f>
        <v>0</v>
      </c>
      <c r="AS259" s="9">
        <f>P259*$U259*$B259*0.05</f>
        <v>0</v>
      </c>
      <c r="AT259" s="10">
        <f>P259*$V259*$B259*0.03</f>
        <v>0</v>
      </c>
      <c r="AU259" s="8">
        <f>Q259*$T259*$B259*0.07</f>
        <v>0</v>
      </c>
      <c r="AV259" s="9">
        <f>P259*$U259*$B259*0.05</f>
        <v>0</v>
      </c>
      <c r="AW259" s="10">
        <f>Q259*$V259*$B259*0.03</f>
        <v>0</v>
      </c>
      <c r="AX259" s="8">
        <f>Q259*$T259*$B259*0.07</f>
        <v>0</v>
      </c>
      <c r="AY259" s="9">
        <f>Q259*$U259*$B259*0.05</f>
        <v>0</v>
      </c>
      <c r="AZ259" s="10">
        <f>R259*$V259*$B259*0.03</f>
        <v>0</v>
      </c>
      <c r="BA259" s="8">
        <f>S259*$T259*$B259*0.07</f>
        <v>0</v>
      </c>
      <c r="BB259" s="9">
        <f>S259*$U259*$B259*0.05</f>
        <v>0</v>
      </c>
      <c r="BC259" s="10">
        <f>S259*$V259*$B259*0.03</f>
        <v>196.31099999999998</v>
      </c>
    </row>
    <row r="260" spans="1:55" ht="14.25" x14ac:dyDescent="0.2">
      <c r="C260" s="2"/>
    </row>
    <row r="261" spans="1:55" ht="14.25" x14ac:dyDescent="0.2">
      <c r="A261" s="2"/>
      <c r="B261" s="3"/>
      <c r="C261" s="2"/>
      <c r="D261" s="2"/>
      <c r="E261" s="2"/>
      <c r="G261" s="2"/>
      <c r="H261" s="4"/>
    </row>
    <row r="262" spans="1:55" ht="14.25" x14ac:dyDescent="0.2">
      <c r="A262" s="2"/>
      <c r="B262" s="3"/>
      <c r="C262" s="2"/>
      <c r="D262" s="2"/>
      <c r="E262" s="2"/>
      <c r="G262" s="2"/>
      <c r="H262" s="4"/>
    </row>
    <row r="263" spans="1:55" ht="14.25" x14ac:dyDescent="0.2">
      <c r="A263" s="2"/>
      <c r="B263" s="3"/>
      <c r="C263" s="2"/>
      <c r="D263" s="2"/>
      <c r="E263" s="2"/>
      <c r="G263" s="2"/>
    </row>
    <row r="264" spans="1:55" ht="14.25" x14ac:dyDescent="0.2">
      <c r="A264" s="2"/>
      <c r="B264" s="3"/>
      <c r="C264" s="2"/>
      <c r="D264" s="2"/>
      <c r="E264" s="2"/>
      <c r="G264" s="2"/>
      <c r="H264" s="4"/>
    </row>
    <row r="265" spans="1:55" ht="14.25" x14ac:dyDescent="0.2">
      <c r="A265" s="2"/>
      <c r="B265" s="3"/>
      <c r="C265" s="2"/>
      <c r="D265" s="2"/>
      <c r="E265" s="2"/>
      <c r="G265" s="2"/>
      <c r="H265" s="4"/>
    </row>
    <row r="266" spans="1:55" ht="14.25" x14ac:dyDescent="0.2">
      <c r="A266" s="2"/>
      <c r="B266" s="3"/>
      <c r="C266" s="2"/>
      <c r="D266" s="2"/>
      <c r="E266" s="2"/>
      <c r="G266" s="2"/>
      <c r="H266" s="4"/>
    </row>
    <row r="267" spans="1:55" ht="14.25" x14ac:dyDescent="0.2">
      <c r="A267" s="2"/>
      <c r="B267" s="3"/>
      <c r="C267" s="2"/>
      <c r="D267" s="2"/>
      <c r="E267" s="2"/>
      <c r="G267" s="2"/>
      <c r="H267" s="4"/>
    </row>
    <row r="268" spans="1:55" ht="14.25" x14ac:dyDescent="0.2">
      <c r="A268" s="2"/>
      <c r="B268" s="3"/>
      <c r="C268" s="2"/>
      <c r="D268" s="2"/>
      <c r="E268" s="2"/>
      <c r="G268" s="2"/>
      <c r="H268" s="4"/>
    </row>
    <row r="269" spans="1:55" ht="14.25" x14ac:dyDescent="0.2">
      <c r="A269" s="2"/>
      <c r="B269" s="3"/>
      <c r="C269" s="2"/>
      <c r="D269" s="2"/>
      <c r="E269" s="2"/>
      <c r="G269" s="2"/>
      <c r="H269" s="4"/>
    </row>
    <row r="270" spans="1:55" ht="14.25" x14ac:dyDescent="0.2">
      <c r="A270" s="2"/>
      <c r="B270" s="3"/>
      <c r="C270" s="2"/>
      <c r="D270" s="2"/>
      <c r="E270" s="2"/>
      <c r="G270" s="2"/>
      <c r="H270" s="4"/>
    </row>
    <row r="271" spans="1:55" ht="14.25" x14ac:dyDescent="0.2">
      <c r="A271" s="2"/>
      <c r="B271" s="3"/>
      <c r="C271" s="2"/>
      <c r="D271" s="2"/>
      <c r="E271" s="2"/>
      <c r="G271" s="2"/>
      <c r="H271" s="4"/>
    </row>
    <row r="272" spans="1:55" ht="14.25" x14ac:dyDescent="0.2">
      <c r="A272" s="2"/>
      <c r="B272" s="3"/>
      <c r="C272" s="2"/>
      <c r="D272" s="2"/>
      <c r="E272" s="2"/>
      <c r="G272" s="2"/>
      <c r="H272" s="4"/>
    </row>
    <row r="273" spans="1:8" ht="14.25" x14ac:dyDescent="0.2">
      <c r="A273" s="2"/>
      <c r="B273" s="3"/>
      <c r="C273" s="2"/>
      <c r="D273" s="2"/>
      <c r="E273" s="2"/>
      <c r="G273" s="2"/>
      <c r="H273" s="4"/>
    </row>
    <row r="274" spans="1:8" ht="14.25" x14ac:dyDescent="0.2">
      <c r="A274" s="2"/>
      <c r="B274" s="3"/>
      <c r="C274" s="2"/>
      <c r="D274" s="2"/>
      <c r="E274" s="2"/>
      <c r="G274" s="2"/>
      <c r="H274" s="4"/>
    </row>
    <row r="275" spans="1:8" ht="14.25" x14ac:dyDescent="0.2">
      <c r="A275" s="2"/>
      <c r="B275" s="3"/>
      <c r="C275" s="2"/>
      <c r="D275" s="2"/>
      <c r="E275" s="2"/>
      <c r="G275" s="2"/>
      <c r="H275" s="4"/>
    </row>
    <row r="276" spans="1:8" ht="14.25" x14ac:dyDescent="0.2">
      <c r="A276" s="2"/>
      <c r="B276" s="3"/>
      <c r="C276" s="2"/>
      <c r="D276" s="2"/>
      <c r="E276" s="2"/>
      <c r="G276" s="2"/>
      <c r="H276" s="4"/>
    </row>
    <row r="277" spans="1:8" ht="14.25" x14ac:dyDescent="0.2">
      <c r="A277" s="2"/>
      <c r="B277" s="3"/>
      <c r="C277" s="2"/>
      <c r="D277" s="2"/>
      <c r="E277" s="2"/>
      <c r="G277" s="2"/>
      <c r="H277" s="4"/>
    </row>
    <row r="278" spans="1:8" ht="14.25" x14ac:dyDescent="0.2">
      <c r="A278" s="2"/>
      <c r="B278" s="3"/>
      <c r="C278" s="2"/>
      <c r="D278" s="2"/>
      <c r="E278" s="2"/>
      <c r="G278" s="2"/>
      <c r="H278" s="4"/>
    </row>
    <row r="279" spans="1:8" ht="14.25" x14ac:dyDescent="0.2">
      <c r="A279" s="2"/>
      <c r="B279" s="2"/>
      <c r="C279" s="2"/>
      <c r="D279" s="2"/>
      <c r="E279" s="2"/>
      <c r="G279" s="2"/>
      <c r="H279" s="4"/>
    </row>
    <row r="280" spans="1:8" ht="14.25" x14ac:dyDescent="0.2">
      <c r="A280" s="2"/>
      <c r="B280" s="3"/>
      <c r="C280" s="2"/>
      <c r="D280" s="2"/>
      <c r="E280" s="2"/>
      <c r="G280" s="2"/>
      <c r="H280" s="4"/>
    </row>
    <row r="281" spans="1:8" ht="14.25" x14ac:dyDescent="0.2">
      <c r="A281" s="2"/>
      <c r="B281" s="3"/>
      <c r="C281" s="2"/>
      <c r="D281" s="2"/>
      <c r="E281" s="2"/>
      <c r="G281" s="2"/>
      <c r="H281" s="4"/>
    </row>
    <row r="282" spans="1:8" ht="14.25" x14ac:dyDescent="0.2">
      <c r="A282" s="2"/>
      <c r="B282" s="3"/>
      <c r="C282" s="2"/>
      <c r="D282" s="2"/>
      <c r="E282" s="2"/>
      <c r="G282" s="2"/>
      <c r="H282" s="4"/>
    </row>
    <row r="283" spans="1:8" ht="14.25" x14ac:dyDescent="0.2">
      <c r="A283" s="2"/>
      <c r="B283" s="3"/>
      <c r="C283" s="2"/>
      <c r="D283" s="2"/>
      <c r="E283" s="2"/>
      <c r="G283" s="2"/>
      <c r="H283" s="4"/>
    </row>
    <row r="284" spans="1:8" ht="14.25" x14ac:dyDescent="0.2">
      <c r="A284" s="2"/>
      <c r="B284" s="3"/>
      <c r="C284" s="2"/>
      <c r="D284" s="2"/>
      <c r="E284" s="2"/>
      <c r="G284" s="2"/>
      <c r="H284" s="4"/>
    </row>
    <row r="285" spans="1:8" ht="14.25" x14ac:dyDescent="0.2">
      <c r="A285" s="2"/>
      <c r="B285" s="3"/>
      <c r="C285" s="2"/>
      <c r="D285" s="2"/>
      <c r="E285" s="2"/>
      <c r="G285" s="2"/>
      <c r="H285" s="4"/>
    </row>
    <row r="286" spans="1:8" ht="14.25" x14ac:dyDescent="0.2">
      <c r="A286" s="2"/>
      <c r="B286" s="3"/>
      <c r="C286" s="2"/>
      <c r="D286" s="2"/>
      <c r="E286" s="2"/>
      <c r="G286" s="2"/>
      <c r="H286" s="4"/>
    </row>
    <row r="287" spans="1:8" ht="14.25" x14ac:dyDescent="0.2">
      <c r="A287" s="2"/>
      <c r="B287" s="3"/>
      <c r="C287" s="2"/>
      <c r="D287" s="2"/>
      <c r="E287" s="2"/>
      <c r="G287" s="2"/>
      <c r="H287" s="4"/>
    </row>
    <row r="288" spans="1:8" ht="14.25" x14ac:dyDescent="0.2">
      <c r="A288" s="2"/>
      <c r="B288" s="3"/>
      <c r="C288" s="2"/>
      <c r="D288" s="2"/>
      <c r="E288" s="2"/>
      <c r="G288" s="2"/>
      <c r="H288" s="4"/>
    </row>
    <row r="289" spans="1:8" ht="14.25" x14ac:dyDescent="0.2">
      <c r="A289" s="2"/>
      <c r="B289" s="3"/>
      <c r="C289" s="2"/>
      <c r="D289" s="2"/>
      <c r="E289" s="2"/>
      <c r="G289" s="2"/>
      <c r="H289" s="4"/>
    </row>
    <row r="290" spans="1:8" ht="14.25" x14ac:dyDescent="0.2">
      <c r="A290" s="2"/>
      <c r="B290" s="3"/>
      <c r="C290" s="2"/>
      <c r="D290" s="2"/>
      <c r="E290" s="2"/>
      <c r="G290" s="2"/>
      <c r="H290" s="4"/>
    </row>
    <row r="291" spans="1:8" ht="14.25" x14ac:dyDescent="0.2">
      <c r="A291" s="2"/>
      <c r="B291" s="3"/>
      <c r="C291" s="2"/>
      <c r="D291" s="2"/>
      <c r="E291" s="2"/>
      <c r="G291" s="2"/>
      <c r="H291" s="4"/>
    </row>
    <row r="292" spans="1:8" ht="14.25" x14ac:dyDescent="0.2">
      <c r="A292" s="2"/>
      <c r="B292" s="3"/>
      <c r="C292" s="2"/>
      <c r="D292" s="2"/>
      <c r="E292" s="2"/>
      <c r="G292" s="2"/>
      <c r="H292" s="4"/>
    </row>
    <row r="293" spans="1:8" ht="14.25" x14ac:dyDescent="0.2">
      <c r="A293" s="2"/>
      <c r="B293" s="3"/>
      <c r="C293" s="2"/>
      <c r="D293" s="2"/>
      <c r="E293" s="2"/>
      <c r="G293" s="2"/>
      <c r="H293" s="4"/>
    </row>
    <row r="294" spans="1:8" ht="14.25" x14ac:dyDescent="0.2">
      <c r="A294" s="2"/>
      <c r="B294" s="3"/>
      <c r="C294" s="2"/>
      <c r="D294" s="2"/>
      <c r="E294" s="2"/>
      <c r="G294" s="2"/>
      <c r="H294" s="4"/>
    </row>
    <row r="295" spans="1:8" ht="14.25" x14ac:dyDescent="0.2">
      <c r="A295" s="2"/>
      <c r="B295" s="3"/>
      <c r="C295" s="2"/>
      <c r="D295" s="2"/>
      <c r="E295" s="2"/>
      <c r="G295" s="2"/>
      <c r="H295" s="4"/>
    </row>
    <row r="296" spans="1:8" ht="14.25" x14ac:dyDescent="0.2">
      <c r="A296" s="2"/>
      <c r="B296" s="2"/>
      <c r="C296" s="2"/>
      <c r="D296" s="2"/>
      <c r="E296" s="2"/>
      <c r="G296" s="2"/>
      <c r="H296" s="4"/>
    </row>
    <row r="297" spans="1:8" ht="14.25" x14ac:dyDescent="0.2">
      <c r="A297" s="2"/>
      <c r="B297" s="3"/>
      <c r="C297" s="2"/>
      <c r="D297" s="2"/>
      <c r="E297" s="2"/>
      <c r="G297" s="2"/>
      <c r="H297" s="4"/>
    </row>
    <row r="298" spans="1:8" ht="14.25" x14ac:dyDescent="0.2">
      <c r="A298" s="2"/>
      <c r="B298" s="3"/>
      <c r="C298" s="2"/>
      <c r="D298" s="2"/>
      <c r="E298" s="2"/>
      <c r="G298" s="2"/>
      <c r="H298" s="4"/>
    </row>
    <row r="299" spans="1:8" ht="14.25" x14ac:dyDescent="0.2">
      <c r="A299" s="2"/>
      <c r="B299" s="3"/>
      <c r="C299" s="2"/>
      <c r="D299" s="2"/>
      <c r="E299" s="2"/>
      <c r="G299" s="2"/>
      <c r="H299" s="4"/>
    </row>
    <row r="300" spans="1:8" ht="14.25" x14ac:dyDescent="0.2">
      <c r="A300" s="2"/>
      <c r="B300" s="3"/>
      <c r="C300" s="2"/>
      <c r="D300" s="2"/>
      <c r="E300" s="2"/>
      <c r="G300" s="2"/>
      <c r="H300" s="4"/>
    </row>
    <row r="301" spans="1:8" ht="14.25" x14ac:dyDescent="0.2">
      <c r="A301" s="2"/>
      <c r="B301" s="3"/>
      <c r="C301" s="2"/>
      <c r="D301" s="2"/>
      <c r="E301" s="2"/>
      <c r="G301" s="2"/>
      <c r="H301" s="4"/>
    </row>
    <row r="302" spans="1:8" ht="14.25" x14ac:dyDescent="0.2">
      <c r="A302" s="2"/>
      <c r="B302" s="3"/>
      <c r="C302" s="2"/>
      <c r="D302" s="2"/>
      <c r="E302" s="2"/>
      <c r="G302" s="2"/>
      <c r="H302" s="4"/>
    </row>
    <row r="303" spans="1:8" ht="14.25" x14ac:dyDescent="0.2">
      <c r="A303" s="2"/>
      <c r="B303" s="3"/>
      <c r="C303" s="2"/>
      <c r="D303" s="2"/>
      <c r="E303" s="2"/>
      <c r="G303" s="2"/>
      <c r="H303" s="4"/>
    </row>
    <row r="304" spans="1:8" ht="14.25" x14ac:dyDescent="0.2">
      <c r="A304" s="2"/>
      <c r="B304" s="3"/>
      <c r="C304" s="2"/>
      <c r="D304" s="2"/>
      <c r="E304" s="2"/>
      <c r="G304" s="2"/>
      <c r="H304" s="4"/>
    </row>
    <row r="305" spans="1:8" ht="14.25" x14ac:dyDescent="0.2">
      <c r="A305" s="2"/>
      <c r="B305" s="3"/>
      <c r="C305" s="2"/>
      <c r="D305" s="2"/>
      <c r="E305" s="2"/>
      <c r="G305" s="2"/>
      <c r="H305" s="4"/>
    </row>
    <row r="306" spans="1:8" ht="14.25" x14ac:dyDescent="0.2">
      <c r="A306" s="2"/>
      <c r="B306" s="3"/>
      <c r="C306" s="2"/>
      <c r="D306" s="2"/>
      <c r="E306" s="2"/>
      <c r="G306" s="2"/>
      <c r="H306" s="4"/>
    </row>
    <row r="307" spans="1:8" ht="14.25" x14ac:dyDescent="0.2">
      <c r="A307" s="2"/>
      <c r="B307" s="3"/>
      <c r="C307" s="2"/>
      <c r="D307" s="2"/>
      <c r="E307" s="2"/>
      <c r="G307" s="2"/>
      <c r="H307" s="4"/>
    </row>
    <row r="308" spans="1:8" ht="14.25" x14ac:dyDescent="0.2">
      <c r="A308" s="2"/>
      <c r="B308" s="3"/>
      <c r="C308" s="2"/>
      <c r="D308" s="2"/>
      <c r="E308" s="2"/>
      <c r="G308" s="2"/>
      <c r="H308" s="4"/>
    </row>
    <row r="309" spans="1:8" ht="14.25" x14ac:dyDescent="0.2">
      <c r="A309" s="2"/>
      <c r="B309" s="3"/>
      <c r="C309" s="2"/>
      <c r="D309" s="2"/>
      <c r="E309" s="2"/>
      <c r="G309" s="2"/>
      <c r="H309" s="4"/>
    </row>
    <row r="310" spans="1:8" ht="14.25" x14ac:dyDescent="0.2">
      <c r="A310" s="2"/>
      <c r="B310" s="3"/>
      <c r="C310" s="2"/>
      <c r="D310" s="2"/>
      <c r="E310" s="2"/>
      <c r="G310" s="2"/>
      <c r="H310" s="4"/>
    </row>
    <row r="311" spans="1:8" ht="14.25" x14ac:dyDescent="0.2">
      <c r="A311" s="2"/>
      <c r="B311" s="3"/>
      <c r="C311" s="2"/>
      <c r="D311" s="2"/>
      <c r="E311" s="2"/>
      <c r="G311" s="2"/>
      <c r="H311" s="4"/>
    </row>
    <row r="312" spans="1:8" ht="14.25" x14ac:dyDescent="0.2">
      <c r="A312" s="2"/>
      <c r="B312" s="3"/>
      <c r="C312" s="2"/>
      <c r="D312" s="2"/>
      <c r="E312" s="2"/>
      <c r="G312" s="2"/>
      <c r="H312" s="4"/>
    </row>
    <row r="313" spans="1:8" ht="14.25" x14ac:dyDescent="0.2">
      <c r="A313" s="2"/>
      <c r="B313" s="3"/>
      <c r="C313" s="2"/>
      <c r="D313" s="2"/>
      <c r="E313" s="2"/>
      <c r="G313" s="2"/>
      <c r="H313" s="4"/>
    </row>
    <row r="314" spans="1:8" ht="14.25" x14ac:dyDescent="0.2">
      <c r="A314" s="2"/>
      <c r="B314" s="3"/>
      <c r="C314" s="2"/>
      <c r="D314" s="2"/>
      <c r="E314" s="2"/>
      <c r="G314" s="2"/>
      <c r="H314" s="4"/>
    </row>
    <row r="315" spans="1:8" ht="14.25" x14ac:dyDescent="0.2">
      <c r="A315" s="2"/>
      <c r="B315" s="3"/>
      <c r="C315" s="2"/>
      <c r="D315" s="2"/>
      <c r="E315" s="2"/>
      <c r="G315" s="2"/>
      <c r="H315" s="4"/>
    </row>
    <row r="316" spans="1:8" ht="14.25" x14ac:dyDescent="0.2">
      <c r="A316" s="2"/>
      <c r="B316" s="3"/>
      <c r="C316" s="2"/>
      <c r="D316" s="2"/>
      <c r="E316" s="2"/>
      <c r="G316" s="2"/>
      <c r="H316" s="4"/>
    </row>
    <row r="317" spans="1:8" ht="14.25" x14ac:dyDescent="0.2">
      <c r="A317" s="2"/>
      <c r="B317" s="3"/>
      <c r="C317" s="2"/>
      <c r="D317" s="2"/>
      <c r="E317" s="2"/>
      <c r="G317" s="2"/>
      <c r="H317" s="4"/>
    </row>
    <row r="318" spans="1:8" ht="14.25" x14ac:dyDescent="0.2">
      <c r="A318" s="2"/>
      <c r="B318" s="3"/>
      <c r="C318" s="2"/>
      <c r="D318" s="2"/>
      <c r="E318" s="2"/>
      <c r="G318" s="2"/>
      <c r="H318" s="4"/>
    </row>
    <row r="319" spans="1:8" ht="14.25" x14ac:dyDescent="0.2">
      <c r="A319" s="2"/>
      <c r="B319" s="3"/>
      <c r="C319" s="2"/>
      <c r="D319" s="2"/>
      <c r="E319" s="2"/>
      <c r="G319" s="2"/>
      <c r="H319" s="4"/>
    </row>
    <row r="320" spans="1:8" ht="14.25" x14ac:dyDescent="0.2">
      <c r="A320" s="2"/>
      <c r="B320" s="3"/>
      <c r="C320" s="2"/>
      <c r="D320" s="2"/>
      <c r="E320" s="2"/>
      <c r="G320" s="2"/>
      <c r="H320" s="4"/>
    </row>
    <row r="321" spans="1:8" ht="14.25" x14ac:dyDescent="0.2">
      <c r="A321" s="2"/>
      <c r="B321" s="3"/>
      <c r="C321" s="2"/>
      <c r="D321" s="2"/>
      <c r="E321" s="2"/>
      <c r="G321" s="2"/>
      <c r="H321" s="4"/>
    </row>
    <row r="322" spans="1:8" ht="14.25" x14ac:dyDescent="0.2">
      <c r="A322" s="2"/>
      <c r="B322" s="3"/>
      <c r="C322" s="2"/>
      <c r="D322" s="2"/>
      <c r="E322" s="2"/>
      <c r="G322" s="2"/>
      <c r="H322" s="4"/>
    </row>
    <row r="323" spans="1:8" ht="14.25" x14ac:dyDescent="0.2">
      <c r="A323" s="2"/>
      <c r="B323" s="3"/>
      <c r="C323" s="2"/>
      <c r="D323" s="2"/>
      <c r="E323" s="2"/>
      <c r="G323" s="2"/>
      <c r="H323" s="4"/>
    </row>
    <row r="324" spans="1:8" ht="14.25" x14ac:dyDescent="0.2">
      <c r="A324" s="2"/>
      <c r="B324" s="3"/>
      <c r="C324" s="2"/>
      <c r="D324" s="2"/>
      <c r="E324" s="2"/>
      <c r="G324" s="2"/>
      <c r="H324" s="4"/>
    </row>
    <row r="325" spans="1:8" ht="14.25" x14ac:dyDescent="0.2">
      <c r="A325" s="2"/>
      <c r="B325" s="3"/>
      <c r="C325" s="2"/>
      <c r="D325" s="2"/>
      <c r="E325" s="2"/>
      <c r="G325" s="2"/>
      <c r="H325" s="4"/>
    </row>
    <row r="326" spans="1:8" ht="14.25" x14ac:dyDescent="0.2">
      <c r="A326" s="2"/>
      <c r="B326" s="3"/>
      <c r="C326" s="2"/>
      <c r="D326" s="2"/>
      <c r="E326" s="2"/>
      <c r="G326" s="2"/>
      <c r="H326" s="4"/>
    </row>
    <row r="327" spans="1:8" ht="14.25" x14ac:dyDescent="0.2">
      <c r="A327" s="2"/>
      <c r="B327" s="3"/>
      <c r="C327" s="2"/>
      <c r="D327" s="2"/>
      <c r="E327" s="2"/>
      <c r="G327" s="2"/>
      <c r="H327" s="4"/>
    </row>
    <row r="328" spans="1:8" ht="14.25" x14ac:dyDescent="0.2">
      <c r="A328" s="2"/>
      <c r="B328" s="3"/>
      <c r="C328" s="2"/>
      <c r="D328" s="2"/>
      <c r="E328" s="2"/>
      <c r="G328" s="2"/>
      <c r="H328" s="4"/>
    </row>
    <row r="329" spans="1:8" ht="14.25" x14ac:dyDescent="0.2">
      <c r="A329" s="2"/>
      <c r="B329" s="3"/>
      <c r="C329" s="2"/>
      <c r="D329" s="2"/>
      <c r="E329" s="2"/>
      <c r="G329" s="2"/>
      <c r="H329" s="4"/>
    </row>
    <row r="330" spans="1:8" ht="14.25" x14ac:dyDescent="0.2">
      <c r="A330" s="2"/>
      <c r="B330" s="3"/>
      <c r="C330" s="2"/>
      <c r="D330" s="2"/>
      <c r="E330" s="2"/>
      <c r="G330" s="2"/>
      <c r="H330" s="4"/>
    </row>
    <row r="331" spans="1:8" ht="14.25" x14ac:dyDescent="0.2">
      <c r="A331" s="2"/>
      <c r="B331" s="3"/>
      <c r="C331" s="2"/>
      <c r="D331" s="2"/>
      <c r="E331" s="2"/>
      <c r="G331" s="2"/>
      <c r="H331" s="4"/>
    </row>
    <row r="332" spans="1:8" ht="14.25" x14ac:dyDescent="0.2">
      <c r="A332" s="2"/>
      <c r="B332" s="3"/>
      <c r="C332" s="2"/>
      <c r="D332" s="2"/>
      <c r="E332" s="2"/>
      <c r="G332" s="2"/>
      <c r="H332" s="4"/>
    </row>
    <row r="333" spans="1:8" ht="14.25" x14ac:dyDescent="0.2">
      <c r="A333" s="2"/>
      <c r="B333" s="3"/>
      <c r="C333" s="2"/>
      <c r="D333" s="2"/>
      <c r="E333" s="2"/>
      <c r="G333" s="2"/>
      <c r="H333" s="4"/>
    </row>
    <row r="334" spans="1:8" ht="14.25" x14ac:dyDescent="0.2">
      <c r="A334" s="2"/>
      <c r="B334" s="3"/>
      <c r="C334" s="2"/>
      <c r="D334" s="2"/>
      <c r="E334" s="2"/>
      <c r="G334" s="2"/>
      <c r="H334" s="4"/>
    </row>
    <row r="335" spans="1:8" ht="14.25" x14ac:dyDescent="0.2">
      <c r="A335" s="2"/>
      <c r="B335" s="3"/>
      <c r="C335" s="2"/>
      <c r="D335" s="2"/>
      <c r="E335" s="2"/>
      <c r="G335" s="2"/>
      <c r="H335" s="4"/>
    </row>
    <row r="336" spans="1:8" ht="14.25" x14ac:dyDescent="0.2">
      <c r="A336" s="2"/>
      <c r="B336" s="3"/>
      <c r="C336" s="2"/>
      <c r="D336" s="2"/>
      <c r="E336" s="2"/>
      <c r="G336" s="2"/>
      <c r="H336" s="4"/>
    </row>
    <row r="337" spans="1:8" ht="14.25" x14ac:dyDescent="0.2">
      <c r="A337" s="2"/>
      <c r="B337" s="3"/>
      <c r="C337" s="2"/>
      <c r="D337" s="2"/>
      <c r="E337" s="2"/>
      <c r="G337" s="2"/>
      <c r="H337" s="4"/>
    </row>
    <row r="338" spans="1:8" ht="14.25" x14ac:dyDescent="0.2">
      <c r="A338" s="2"/>
      <c r="B338" s="3"/>
      <c r="C338" s="2"/>
      <c r="D338" s="2"/>
      <c r="E338" s="2"/>
      <c r="G338" s="2"/>
      <c r="H338" s="4"/>
    </row>
    <row r="339" spans="1:8" ht="14.25" x14ac:dyDescent="0.2">
      <c r="A339" s="2"/>
      <c r="B339" s="3"/>
      <c r="C339" s="2"/>
      <c r="D339" s="2"/>
      <c r="E339" s="2"/>
      <c r="H339" s="4"/>
    </row>
    <row r="340" spans="1:8" ht="14.25" x14ac:dyDescent="0.2">
      <c r="A340" s="2"/>
      <c r="B340" s="3"/>
      <c r="C340" s="2"/>
      <c r="D340" s="2"/>
      <c r="E340" s="2"/>
      <c r="G340" s="2"/>
      <c r="H340" s="4"/>
    </row>
    <row r="341" spans="1:8" ht="14.25" x14ac:dyDescent="0.2">
      <c r="A341" s="2"/>
      <c r="B341" s="3"/>
      <c r="C341" s="2"/>
      <c r="D341" s="2"/>
      <c r="E341" s="2"/>
      <c r="G341" s="2"/>
      <c r="H341" s="4"/>
    </row>
    <row r="342" spans="1:8" ht="14.25" x14ac:dyDescent="0.2">
      <c r="A342" s="2"/>
      <c r="B342" s="3"/>
      <c r="C342" s="2"/>
      <c r="D342" s="2"/>
      <c r="E342" s="2"/>
      <c r="G342" s="2"/>
      <c r="H342" s="4"/>
    </row>
    <row r="343" spans="1:8" ht="14.25" x14ac:dyDescent="0.2">
      <c r="A343" s="2"/>
      <c r="B343" s="3"/>
      <c r="C343" s="2"/>
      <c r="D343" s="2"/>
      <c r="E343" s="2"/>
      <c r="G343" s="2"/>
      <c r="H343" s="4"/>
    </row>
    <row r="344" spans="1:8" ht="14.25" x14ac:dyDescent="0.2">
      <c r="A344" s="2"/>
      <c r="B344" s="3"/>
      <c r="C344" s="2"/>
      <c r="D344" s="2"/>
      <c r="E344" s="2"/>
      <c r="G344" s="2"/>
      <c r="H344" s="4"/>
    </row>
    <row r="345" spans="1:8" ht="14.25" x14ac:dyDescent="0.2">
      <c r="A345" s="2"/>
      <c r="B345" s="3"/>
      <c r="C345" s="2"/>
      <c r="D345" s="2"/>
      <c r="E345" s="2"/>
      <c r="G345" s="2"/>
      <c r="H345" s="4"/>
    </row>
    <row r="346" spans="1:8" ht="14.25" x14ac:dyDescent="0.2">
      <c r="A346" s="2"/>
      <c r="B346" s="3"/>
      <c r="C346" s="2"/>
      <c r="D346" s="2"/>
      <c r="E346" s="2"/>
      <c r="G346" s="2"/>
      <c r="H346" s="4"/>
    </row>
    <row r="347" spans="1:8" ht="14.25" x14ac:dyDescent="0.2">
      <c r="A347" s="2"/>
      <c r="B347" s="3"/>
      <c r="C347" s="2"/>
      <c r="D347" s="2"/>
      <c r="E347" s="2"/>
      <c r="G347" s="2"/>
      <c r="H347" s="4"/>
    </row>
    <row r="348" spans="1:8" ht="14.25" x14ac:dyDescent="0.2">
      <c r="A348" s="2"/>
      <c r="B348" s="3"/>
      <c r="C348" s="2"/>
      <c r="D348" s="2"/>
      <c r="E348" s="2"/>
      <c r="G348" s="2"/>
      <c r="H348" s="4"/>
    </row>
    <row r="349" spans="1:8" ht="14.25" x14ac:dyDescent="0.2">
      <c r="A349" s="2"/>
      <c r="B349" s="3"/>
      <c r="C349" s="2"/>
      <c r="D349" s="2"/>
      <c r="E349" s="2"/>
      <c r="G349" s="2"/>
      <c r="H349" s="4"/>
    </row>
    <row r="350" spans="1:8" ht="14.25" x14ac:dyDescent="0.2">
      <c r="A350" s="2"/>
      <c r="B350" s="3"/>
      <c r="C350" s="2"/>
      <c r="D350" s="2"/>
      <c r="E350" s="2"/>
      <c r="G350" s="2"/>
      <c r="H350" s="4"/>
    </row>
    <row r="351" spans="1:8" ht="14.25" x14ac:dyDescent="0.2">
      <c r="A351" s="2"/>
      <c r="B351" s="3"/>
      <c r="C351" s="2"/>
      <c r="D351" s="2"/>
      <c r="E351" s="2"/>
      <c r="G351" s="2"/>
      <c r="H351" s="4"/>
    </row>
    <row r="352" spans="1:8" ht="14.25" x14ac:dyDescent="0.2">
      <c r="A352" s="2"/>
      <c r="B352" s="3"/>
      <c r="C352" s="2"/>
      <c r="D352" s="2"/>
      <c r="E352" s="2"/>
      <c r="G352" s="2"/>
      <c r="H352" s="4"/>
    </row>
    <row r="353" spans="1:8" ht="14.25" x14ac:dyDescent="0.2">
      <c r="A353" s="2"/>
      <c r="B353" s="3"/>
      <c r="C353" s="2"/>
      <c r="D353" s="2"/>
      <c r="E353" s="2"/>
      <c r="G353" s="2"/>
      <c r="H353" s="4"/>
    </row>
    <row r="354" spans="1:8" ht="14.25" x14ac:dyDescent="0.2">
      <c r="A354" s="2"/>
      <c r="B354" s="3"/>
      <c r="C354" s="2"/>
      <c r="D354" s="2"/>
      <c r="E354" s="2"/>
      <c r="G354" s="2"/>
      <c r="H354" s="4"/>
    </row>
    <row r="355" spans="1:8" ht="14.25" x14ac:dyDescent="0.2">
      <c r="A355" s="2"/>
      <c r="B355" s="3"/>
      <c r="C355" s="2"/>
      <c r="D355" s="2"/>
      <c r="E355" s="2"/>
      <c r="G355" s="2"/>
      <c r="H355" s="4"/>
    </row>
    <row r="356" spans="1:8" ht="14.25" x14ac:dyDescent="0.2">
      <c r="A356" s="2"/>
      <c r="B356" s="2"/>
      <c r="C356" s="2"/>
      <c r="D356" s="2"/>
      <c r="E356" s="2"/>
      <c r="G356" s="2"/>
      <c r="H356" s="4"/>
    </row>
    <row r="357" spans="1:8" ht="14.25" x14ac:dyDescent="0.2">
      <c r="A357" s="2"/>
      <c r="B357" s="2"/>
      <c r="C357" s="2"/>
      <c r="D357" s="2"/>
      <c r="E357" s="2"/>
      <c r="G357" s="2"/>
      <c r="H357" s="4"/>
    </row>
    <row r="358" spans="1:8" ht="14.25" x14ac:dyDescent="0.2">
      <c r="A358" s="2"/>
      <c r="B358" s="3"/>
      <c r="C358" s="2"/>
      <c r="D358" s="2"/>
      <c r="E358" s="2"/>
      <c r="G358" s="2"/>
      <c r="H358" s="4"/>
    </row>
    <row r="359" spans="1:8" ht="14.25" x14ac:dyDescent="0.2">
      <c r="A359" s="2"/>
      <c r="B359" s="3"/>
      <c r="C359" s="2"/>
      <c r="D359" s="2"/>
      <c r="E359" s="2"/>
      <c r="G359" s="2"/>
      <c r="H359" s="4"/>
    </row>
    <row r="360" spans="1:8" ht="14.25" x14ac:dyDescent="0.2">
      <c r="A360" s="2"/>
      <c r="B360" s="3"/>
      <c r="C360" s="2"/>
      <c r="D360" s="2"/>
      <c r="E360" s="2"/>
      <c r="G360" s="2"/>
    </row>
    <row r="361" spans="1:8" ht="14.25" x14ac:dyDescent="0.2">
      <c r="A361" s="2"/>
      <c r="B361" s="3"/>
      <c r="C361" s="2"/>
      <c r="D361" s="2"/>
      <c r="E361" s="2"/>
      <c r="G361" s="2"/>
      <c r="H361" s="4"/>
    </row>
    <row r="362" spans="1:8" ht="14.25" x14ac:dyDescent="0.2">
      <c r="A362" s="2"/>
      <c r="B362" s="3"/>
      <c r="C362" s="2"/>
      <c r="D362" s="2"/>
      <c r="E362" s="2"/>
      <c r="G362" s="2"/>
      <c r="H362" s="4"/>
    </row>
    <row r="363" spans="1:8" ht="14.25" x14ac:dyDescent="0.2">
      <c r="A363" s="2"/>
      <c r="B363" s="3"/>
      <c r="C363" s="2"/>
      <c r="D363" s="2"/>
      <c r="E363" s="2"/>
      <c r="G363" s="2"/>
      <c r="H363" s="4"/>
    </row>
    <row r="364" spans="1:8" ht="14.25" x14ac:dyDescent="0.2">
      <c r="A364" s="2"/>
      <c r="B364" s="3"/>
      <c r="C364" s="2"/>
      <c r="D364" s="2"/>
      <c r="E364" s="2"/>
      <c r="G364" s="2"/>
      <c r="H364" s="4"/>
    </row>
    <row r="365" spans="1:8" ht="14.25" x14ac:dyDescent="0.2">
      <c r="A365" s="2"/>
      <c r="B365" s="3"/>
      <c r="C365" s="2"/>
      <c r="D365" s="2"/>
      <c r="E365" s="2"/>
      <c r="G365" s="2"/>
      <c r="H365" s="4"/>
    </row>
    <row r="366" spans="1:8" ht="14.25" x14ac:dyDescent="0.2">
      <c r="A366" s="2"/>
      <c r="B366" s="3"/>
      <c r="C366" s="2"/>
      <c r="D366" s="2"/>
      <c r="E366" s="2"/>
      <c r="G366" s="2"/>
      <c r="H366" s="4"/>
    </row>
    <row r="367" spans="1:8" ht="14.25" x14ac:dyDescent="0.2">
      <c r="A367" s="2"/>
      <c r="B367" s="3"/>
      <c r="C367" s="2"/>
      <c r="D367" s="2"/>
      <c r="E367" s="2"/>
      <c r="G367" s="2"/>
      <c r="H367" s="4"/>
    </row>
    <row r="368" spans="1:8" ht="14.25" x14ac:dyDescent="0.2">
      <c r="A368" s="2"/>
      <c r="B368" s="3"/>
      <c r="C368" s="1"/>
      <c r="D368" s="2"/>
      <c r="E368" s="2"/>
      <c r="G368" s="2"/>
    </row>
    <row r="369" spans="1:8" ht="14.25" x14ac:dyDescent="0.2">
      <c r="A369" s="2"/>
      <c r="B369" s="3"/>
      <c r="C369" s="2"/>
      <c r="D369" s="2"/>
      <c r="E369" s="2"/>
      <c r="G369" s="2"/>
      <c r="H369" s="4"/>
    </row>
    <row r="370" spans="1:8" ht="14.25" x14ac:dyDescent="0.2">
      <c r="A370" s="2"/>
      <c r="B370" s="3"/>
      <c r="C370" s="2"/>
      <c r="D370" s="2"/>
      <c r="E370" s="2"/>
      <c r="G370" s="2"/>
      <c r="H370" s="4"/>
    </row>
    <row r="371" spans="1:8" ht="14.25" x14ac:dyDescent="0.2">
      <c r="C371" s="2"/>
    </row>
    <row r="372" spans="1:8" ht="14.25" x14ac:dyDescent="0.2">
      <c r="A372" s="2"/>
      <c r="B372" s="3"/>
      <c r="C372" s="2"/>
      <c r="D372" s="2"/>
      <c r="E372" s="2"/>
      <c r="G372" s="2"/>
      <c r="H372" s="4"/>
    </row>
    <row r="373" spans="1:8" ht="14.25" x14ac:dyDescent="0.2">
      <c r="A373" s="2"/>
      <c r="B373" s="3"/>
      <c r="C373" s="2"/>
      <c r="D373" s="2"/>
      <c r="E373" s="2"/>
      <c r="G373" s="2"/>
      <c r="H373" s="4"/>
    </row>
    <row r="374" spans="1:8" ht="14.25" x14ac:dyDescent="0.2">
      <c r="A374" s="2"/>
      <c r="B374" s="3"/>
      <c r="C374" s="2"/>
      <c r="D374" s="2"/>
      <c r="E374" s="2"/>
      <c r="G374" s="2"/>
      <c r="H374" s="5"/>
    </row>
    <row r="375" spans="1:8" ht="14.25" x14ac:dyDescent="0.2">
      <c r="A375" s="2"/>
      <c r="B375" s="3"/>
      <c r="C375" s="2"/>
      <c r="D375" s="2"/>
      <c r="E375" s="2"/>
      <c r="G375" s="2"/>
      <c r="H375" s="4"/>
    </row>
    <row r="376" spans="1:8" ht="14.25" x14ac:dyDescent="0.2">
      <c r="A376" s="2"/>
      <c r="B376" s="3"/>
      <c r="C376" s="2"/>
      <c r="D376" s="2"/>
      <c r="E376" s="2"/>
      <c r="G376" s="2"/>
      <c r="H376" s="4"/>
    </row>
    <row r="377" spans="1:8" ht="14.25" x14ac:dyDescent="0.2">
      <c r="A377" s="2"/>
      <c r="B377" s="3"/>
      <c r="C377" s="2"/>
      <c r="D377" s="2"/>
      <c r="E377" s="2"/>
      <c r="G377" s="2"/>
      <c r="H377" s="5"/>
    </row>
    <row r="378" spans="1:8" ht="14.25" x14ac:dyDescent="0.2">
      <c r="A378" s="2"/>
      <c r="B378" s="3"/>
      <c r="C378" s="2"/>
      <c r="D378" s="2"/>
      <c r="E378" s="2"/>
      <c r="H378" s="4"/>
    </row>
    <row r="379" spans="1:8" ht="14.25" x14ac:dyDescent="0.2">
      <c r="A379" s="2"/>
      <c r="B379" s="3"/>
      <c r="C379" s="2"/>
      <c r="D379" s="2"/>
      <c r="E379" s="2"/>
      <c r="G379" s="2"/>
      <c r="H379" s="4"/>
    </row>
    <row r="380" spans="1:8" ht="14.25" x14ac:dyDescent="0.2">
      <c r="A380" s="2"/>
      <c r="B380" s="3"/>
      <c r="C380" s="2"/>
      <c r="D380" s="2"/>
      <c r="E380" s="2"/>
      <c r="G380" s="2"/>
      <c r="H380" s="4"/>
    </row>
    <row r="381" spans="1:8" ht="14.25" x14ac:dyDescent="0.2">
      <c r="A381" s="2"/>
      <c r="B381" s="3"/>
      <c r="C381" s="2"/>
      <c r="D381" s="2"/>
      <c r="E381" s="2"/>
      <c r="G381" s="2"/>
      <c r="H381" s="4"/>
    </row>
    <row r="382" spans="1:8" ht="14.25" x14ac:dyDescent="0.2">
      <c r="A382" s="2"/>
      <c r="B382" s="3"/>
      <c r="C382" s="2"/>
      <c r="D382" s="2"/>
      <c r="E382" s="2"/>
      <c r="G382" s="2"/>
      <c r="H382" s="4"/>
    </row>
    <row r="383" spans="1:8" ht="14.25" x14ac:dyDescent="0.2">
      <c r="A383" s="2"/>
      <c r="B383" s="3"/>
      <c r="C383" s="1"/>
      <c r="D383" s="2"/>
      <c r="E383" s="2"/>
      <c r="G383" s="2"/>
    </row>
    <row r="384" spans="1:8" ht="14.25" x14ac:dyDescent="0.2">
      <c r="A384" s="2"/>
      <c r="B384" s="3"/>
      <c r="C384" s="2"/>
      <c r="D384" s="2"/>
      <c r="E384" s="2"/>
      <c r="G384" s="2"/>
      <c r="H384" s="5"/>
    </row>
    <row r="385" spans="1:8" ht="14.25" x14ac:dyDescent="0.2">
      <c r="A385" s="2"/>
      <c r="B385" s="3"/>
      <c r="C385" s="1"/>
      <c r="D385" s="2"/>
      <c r="E385" s="2"/>
      <c r="G385" s="2"/>
    </row>
    <row r="386" spans="1:8" ht="14.25" x14ac:dyDescent="0.2">
      <c r="A386" s="2"/>
      <c r="B386" s="3"/>
      <c r="C386" s="2"/>
      <c r="D386" s="2"/>
      <c r="E386" s="2"/>
      <c r="G386" s="2"/>
      <c r="H386" s="4"/>
    </row>
    <row r="387" spans="1:8" ht="14.25" x14ac:dyDescent="0.2">
      <c r="A387" s="2"/>
      <c r="B387" s="3"/>
      <c r="C387" s="2"/>
      <c r="D387" s="2"/>
      <c r="E387" s="2"/>
      <c r="G387" s="2"/>
      <c r="H387" s="4"/>
    </row>
    <row r="388" spans="1:8" ht="14.25" x14ac:dyDescent="0.2">
      <c r="A388" s="2"/>
      <c r="B388" s="3"/>
      <c r="C388" s="2"/>
      <c r="D388" s="2"/>
      <c r="E388" s="2"/>
      <c r="G388" s="2"/>
      <c r="H388" s="4"/>
    </row>
    <row r="389" spans="1:8" ht="14.25" x14ac:dyDescent="0.2">
      <c r="A389" s="2"/>
      <c r="B389" s="3"/>
      <c r="C389" s="2"/>
      <c r="D389" s="2"/>
      <c r="E389" s="2"/>
      <c r="G389" s="2"/>
      <c r="H389" s="4"/>
    </row>
    <row r="390" spans="1:8" ht="14.25" x14ac:dyDescent="0.2">
      <c r="A390" s="2"/>
      <c r="B390" s="3"/>
      <c r="C390" s="2"/>
      <c r="D390" s="2"/>
      <c r="E390" s="2"/>
      <c r="G390" s="2"/>
      <c r="H390" s="5"/>
    </row>
    <row r="391" spans="1:8" ht="14.25" x14ac:dyDescent="0.2">
      <c r="A391" s="2"/>
      <c r="B391" s="2"/>
      <c r="C391" s="2"/>
      <c r="D391" s="2"/>
      <c r="E391" s="2"/>
      <c r="G391" s="2"/>
      <c r="H391" s="5"/>
    </row>
    <row r="392" spans="1:8" ht="14.25" x14ac:dyDescent="0.2">
      <c r="A392" s="2"/>
      <c r="B392" s="3"/>
      <c r="C392" s="2"/>
      <c r="D392" s="2"/>
      <c r="E392" s="2"/>
      <c r="G392" s="2"/>
      <c r="H392" s="4"/>
    </row>
    <row r="393" spans="1:8" ht="14.25" x14ac:dyDescent="0.2">
      <c r="A393" s="2"/>
      <c r="B393" s="3"/>
      <c r="C393" s="2"/>
      <c r="D393" s="2"/>
      <c r="E393" s="2"/>
      <c r="G393" s="2"/>
      <c r="H393" s="4"/>
    </row>
    <row r="394" spans="1:8" ht="14.25" x14ac:dyDescent="0.2">
      <c r="A394" s="2"/>
      <c r="B394" s="2"/>
      <c r="C394" s="2"/>
      <c r="D394" s="2"/>
      <c r="E394" s="2"/>
      <c r="G394" s="2"/>
      <c r="H394" s="4"/>
    </row>
    <row r="395" spans="1:8" ht="14.25" x14ac:dyDescent="0.2">
      <c r="A395" s="2"/>
      <c r="B395" s="3"/>
      <c r="C395" s="2"/>
      <c r="D395" s="2"/>
      <c r="E395" s="2"/>
      <c r="G395" s="2"/>
      <c r="H395" s="4"/>
    </row>
    <row r="396" spans="1:8" ht="14.25" x14ac:dyDescent="0.2">
      <c r="A396" s="2"/>
      <c r="B396" s="3"/>
      <c r="C396" s="2"/>
      <c r="D396" s="2"/>
      <c r="E396" s="2"/>
      <c r="G396" s="2"/>
      <c r="H396" s="4"/>
    </row>
    <row r="397" spans="1:8" ht="14.25" x14ac:dyDescent="0.2">
      <c r="A397" s="2"/>
      <c r="B397" s="3"/>
      <c r="C397" s="2"/>
      <c r="D397" s="2"/>
      <c r="E397" s="2"/>
      <c r="G397" s="2"/>
      <c r="H397" s="4"/>
    </row>
    <row r="398" spans="1:8" ht="14.25" x14ac:dyDescent="0.2">
      <c r="A398" s="2"/>
      <c r="B398" s="3"/>
      <c r="C398" s="2"/>
      <c r="D398" s="2"/>
      <c r="E398" s="2"/>
      <c r="G398" s="2"/>
      <c r="H398" s="4"/>
    </row>
    <row r="399" spans="1:8" ht="14.25" x14ac:dyDescent="0.2">
      <c r="A399" s="2"/>
      <c r="B399" s="3"/>
      <c r="C399" s="2"/>
      <c r="D399" s="2"/>
      <c r="E399" s="2"/>
      <c r="G399" s="2"/>
      <c r="H399" s="4"/>
    </row>
    <row r="400" spans="1:8" ht="14.25" x14ac:dyDescent="0.2">
      <c r="A400" s="2"/>
      <c r="B400" s="3"/>
      <c r="C400" s="2"/>
      <c r="D400" s="2"/>
      <c r="E400" s="2"/>
      <c r="G400" s="2"/>
      <c r="H400" s="4"/>
    </row>
    <row r="401" spans="1:8" ht="14.25" x14ac:dyDescent="0.2">
      <c r="A401" s="2"/>
      <c r="B401" s="3"/>
      <c r="C401" s="2"/>
      <c r="D401" s="2"/>
      <c r="E401" s="2"/>
      <c r="G401" s="2"/>
      <c r="H401" s="4"/>
    </row>
    <row r="402" spans="1:8" ht="14.25" x14ac:dyDescent="0.2">
      <c r="A402" s="2"/>
      <c r="B402" s="3"/>
      <c r="C402" s="2"/>
      <c r="D402" s="2"/>
      <c r="E402" s="2"/>
      <c r="G402" s="2"/>
      <c r="H402" s="5"/>
    </row>
    <row r="403" spans="1:8" ht="14.25" x14ac:dyDescent="0.2">
      <c r="A403" s="2"/>
      <c r="B403" s="3"/>
      <c r="C403" s="2"/>
      <c r="D403" s="2"/>
      <c r="E403" s="2"/>
      <c r="G403" s="2"/>
      <c r="H403" s="4"/>
    </row>
    <row r="404" spans="1:8" ht="14.25" x14ac:dyDescent="0.2">
      <c r="A404" s="2"/>
      <c r="B404" s="3"/>
      <c r="C404" s="2"/>
      <c r="D404" s="2"/>
      <c r="E404" s="2"/>
      <c r="G404" s="2"/>
      <c r="H404" s="5"/>
    </row>
    <row r="405" spans="1:8" ht="14.25" x14ac:dyDescent="0.2">
      <c r="A405" s="2"/>
      <c r="B405" s="3"/>
      <c r="C405" s="2"/>
      <c r="D405" s="2"/>
      <c r="E405" s="2"/>
      <c r="G405" s="2"/>
      <c r="H405" s="5"/>
    </row>
    <row r="406" spans="1:8" ht="14.25" x14ac:dyDescent="0.2">
      <c r="A406" s="2"/>
      <c r="B406" s="3"/>
      <c r="C406" s="2"/>
      <c r="D406" s="2"/>
      <c r="E406" s="2"/>
      <c r="G406" s="2"/>
      <c r="H406" s="4"/>
    </row>
    <row r="407" spans="1:8" ht="14.25" x14ac:dyDescent="0.2">
      <c r="A407" s="2"/>
      <c r="B407" s="3"/>
      <c r="C407" s="2"/>
      <c r="D407" s="2"/>
      <c r="E407" s="2"/>
      <c r="G407" s="2"/>
      <c r="H407" s="4"/>
    </row>
    <row r="408" spans="1:8" ht="14.25" x14ac:dyDescent="0.2">
      <c r="A408" s="2"/>
      <c r="B408" s="3"/>
      <c r="C408" s="2"/>
      <c r="D408" s="2"/>
      <c r="E408" s="2"/>
      <c r="G408" s="2"/>
      <c r="H408" s="4"/>
    </row>
    <row r="409" spans="1:8" ht="14.25" x14ac:dyDescent="0.2">
      <c r="A409" s="2"/>
      <c r="B409" s="3"/>
      <c r="C409" s="2"/>
      <c r="D409" s="2"/>
      <c r="E409" s="2"/>
      <c r="G409" s="2"/>
      <c r="H409" s="4"/>
    </row>
    <row r="410" spans="1:8" ht="14.25" x14ac:dyDescent="0.2">
      <c r="A410" s="2"/>
      <c r="B410" s="3"/>
      <c r="C410" s="2"/>
      <c r="D410" s="2"/>
      <c r="E410" s="2"/>
      <c r="G410" s="2"/>
      <c r="H410" s="4"/>
    </row>
    <row r="411" spans="1:8" ht="14.25" x14ac:dyDescent="0.2">
      <c r="A411" s="2"/>
      <c r="B411" s="3"/>
      <c r="C411" s="2"/>
      <c r="D411" s="2"/>
      <c r="E411" s="2"/>
      <c r="H411" s="4"/>
    </row>
    <row r="412" spans="1:8" ht="14.25" x14ac:dyDescent="0.2">
      <c r="A412" s="2"/>
      <c r="B412" s="3"/>
      <c r="C412" s="2"/>
      <c r="D412" s="2"/>
      <c r="E412" s="2"/>
      <c r="G412" s="2"/>
      <c r="H412" s="4"/>
    </row>
    <row r="413" spans="1:8" ht="14.25" x14ac:dyDescent="0.2">
      <c r="A413" s="2"/>
      <c r="B413" s="3"/>
      <c r="C413" s="2"/>
      <c r="D413" s="2"/>
      <c r="E413" s="2"/>
      <c r="G413" s="2"/>
      <c r="H413" s="4"/>
    </row>
    <row r="414" spans="1:8" ht="14.25" x14ac:dyDescent="0.2">
      <c r="A414" s="2"/>
      <c r="B414" s="3"/>
      <c r="C414" s="2"/>
      <c r="D414" s="2"/>
      <c r="E414" s="2"/>
      <c r="G414" s="2"/>
      <c r="H414" s="4"/>
    </row>
    <row r="415" spans="1:8" ht="14.25" x14ac:dyDescent="0.2">
      <c r="A415" s="2"/>
      <c r="B415" s="3"/>
      <c r="C415" s="1"/>
      <c r="D415" s="2"/>
      <c r="E415" s="2"/>
      <c r="G415" s="2"/>
      <c r="H415" s="4"/>
    </row>
    <row r="416" spans="1:8" ht="14.25" x14ac:dyDescent="0.2">
      <c r="A416" s="2"/>
      <c r="B416" s="3"/>
      <c r="C416" s="2"/>
      <c r="D416" s="2"/>
      <c r="E416" s="2"/>
      <c r="G416" s="2"/>
      <c r="H416" s="5"/>
    </row>
    <row r="417" spans="1:8" ht="14.25" x14ac:dyDescent="0.2">
      <c r="A417" s="2"/>
      <c r="B417" s="3"/>
      <c r="C417" s="2"/>
      <c r="D417" s="2"/>
      <c r="E417" s="2"/>
      <c r="G417" s="2"/>
      <c r="H417" s="4"/>
    </row>
    <row r="418" spans="1:8" ht="14.25" x14ac:dyDescent="0.2">
      <c r="A418" s="2"/>
      <c r="B418" s="3"/>
      <c r="C418" s="2"/>
      <c r="D418" s="2"/>
      <c r="E418" s="2"/>
      <c r="G418" s="2"/>
      <c r="H418" s="4"/>
    </row>
    <row r="419" spans="1:8" ht="14.25" x14ac:dyDescent="0.2">
      <c r="A419" s="2"/>
      <c r="B419" s="3"/>
      <c r="C419" s="2"/>
      <c r="D419" s="2"/>
      <c r="E419" s="2"/>
      <c r="G419" s="2"/>
      <c r="H419" s="4"/>
    </row>
    <row r="420" spans="1:8" ht="14.25" x14ac:dyDescent="0.2">
      <c r="A420" s="2"/>
      <c r="B420" s="3"/>
      <c r="C420" s="2"/>
      <c r="D420" s="2"/>
      <c r="E420" s="2"/>
      <c r="G420" s="2"/>
      <c r="H420" s="4"/>
    </row>
    <row r="421" spans="1:8" ht="14.25" x14ac:dyDescent="0.2">
      <c r="A421" s="2"/>
      <c r="B421" s="3"/>
      <c r="C421" s="2"/>
      <c r="D421" s="2"/>
      <c r="E421" s="2"/>
      <c r="G421" s="2"/>
      <c r="H421" s="4"/>
    </row>
    <row r="422" spans="1:8" ht="14.25" x14ac:dyDescent="0.2">
      <c r="A422" s="2"/>
      <c r="B422" s="2"/>
      <c r="C422" s="2"/>
      <c r="D422" s="2"/>
      <c r="E422" s="2"/>
      <c r="G422" s="2"/>
      <c r="H422" s="4"/>
    </row>
    <row r="423" spans="1:8" ht="14.25" x14ac:dyDescent="0.2">
      <c r="A423" s="2"/>
      <c r="B423" s="3"/>
      <c r="C423" s="2"/>
      <c r="D423" s="2"/>
      <c r="E423" s="2"/>
      <c r="G423" s="2"/>
      <c r="H423" s="4"/>
    </row>
    <row r="424" spans="1:8" ht="14.25" x14ac:dyDescent="0.2">
      <c r="A424" s="2"/>
      <c r="B424" s="2"/>
      <c r="C424" s="2"/>
      <c r="D424" s="2"/>
      <c r="E424" s="2"/>
      <c r="G424" s="2"/>
      <c r="H424" s="4"/>
    </row>
    <row r="425" spans="1:8" ht="14.25" x14ac:dyDescent="0.2">
      <c r="A425" s="2"/>
      <c r="B425" s="3"/>
      <c r="C425" s="2"/>
      <c r="D425" s="2"/>
      <c r="E425" s="2"/>
      <c r="G425" s="2"/>
      <c r="H425" s="4"/>
    </row>
    <row r="426" spans="1:8" ht="14.25" x14ac:dyDescent="0.2">
      <c r="A426" s="2"/>
      <c r="B426" s="3"/>
      <c r="C426" s="2"/>
      <c r="D426" s="2"/>
      <c r="E426" s="2"/>
      <c r="G426" s="2"/>
      <c r="H426" s="4"/>
    </row>
    <row r="427" spans="1:8" ht="14.25" x14ac:dyDescent="0.2">
      <c r="A427" s="2"/>
      <c r="B427" s="3"/>
      <c r="C427" s="2"/>
      <c r="D427" s="2"/>
      <c r="E427" s="2"/>
      <c r="G427" s="2"/>
      <c r="H427" s="4"/>
    </row>
    <row r="428" spans="1:8" ht="14.25" x14ac:dyDescent="0.2">
      <c r="A428" s="2"/>
      <c r="B428" s="3"/>
      <c r="C428" s="2"/>
      <c r="D428" s="2"/>
      <c r="E428" s="2"/>
      <c r="G428" s="2"/>
      <c r="H428" s="4"/>
    </row>
    <row r="429" spans="1:8" ht="14.25" x14ac:dyDescent="0.2">
      <c r="A429" s="2"/>
      <c r="B429" s="3"/>
      <c r="C429" s="1"/>
      <c r="D429" s="2"/>
      <c r="E429" s="2"/>
      <c r="G429" s="2"/>
    </row>
    <row r="430" spans="1:8" ht="14.25" x14ac:dyDescent="0.2">
      <c r="A430" s="2"/>
      <c r="B430" s="3"/>
      <c r="C430" s="2"/>
      <c r="D430" s="2"/>
      <c r="E430" s="2"/>
      <c r="G430" s="2"/>
      <c r="H430" s="4"/>
    </row>
    <row r="431" spans="1:8" ht="14.25" x14ac:dyDescent="0.2">
      <c r="A431" s="2"/>
      <c r="B431" s="3"/>
      <c r="C431" s="2"/>
      <c r="D431" s="2"/>
      <c r="E431" s="2"/>
      <c r="G431" s="2"/>
      <c r="H431" s="4"/>
    </row>
    <row r="432" spans="1:8" ht="14.25" x14ac:dyDescent="0.2">
      <c r="A432" s="2"/>
      <c r="B432" s="3"/>
      <c r="C432" s="2"/>
      <c r="D432" s="2"/>
      <c r="E432" s="2"/>
      <c r="G432" s="2"/>
      <c r="H432" s="4"/>
    </row>
    <row r="433" spans="1:8" ht="14.25" x14ac:dyDescent="0.2">
      <c r="A433" s="2"/>
      <c r="B433" s="2"/>
      <c r="C433" s="2"/>
      <c r="D433" s="2"/>
      <c r="E433" s="2"/>
      <c r="G433" s="2"/>
      <c r="H433" s="4"/>
    </row>
    <row r="434" spans="1:8" ht="14.25" x14ac:dyDescent="0.2">
      <c r="A434" s="2"/>
      <c r="B434" s="3"/>
      <c r="C434" s="2"/>
      <c r="D434" s="2"/>
      <c r="E434" s="2"/>
      <c r="G434" s="2"/>
      <c r="H434" s="4"/>
    </row>
    <row r="435" spans="1:8" ht="14.25" x14ac:dyDescent="0.2">
      <c r="A435" s="2"/>
      <c r="B435" s="3"/>
      <c r="C435" s="2"/>
      <c r="D435" s="2"/>
      <c r="E435" s="2"/>
      <c r="G435" s="2"/>
      <c r="H435" s="5"/>
    </row>
    <row r="436" spans="1:8" ht="14.25" x14ac:dyDescent="0.2">
      <c r="A436" s="2"/>
      <c r="B436" s="3"/>
      <c r="C436" s="2"/>
      <c r="D436" s="2"/>
      <c r="E436" s="2"/>
      <c r="G436" s="2"/>
      <c r="H436" s="5"/>
    </row>
    <row r="437" spans="1:8" ht="14.25" x14ac:dyDescent="0.2">
      <c r="A437" s="2"/>
      <c r="B437" s="3"/>
      <c r="C437" s="2"/>
      <c r="D437" s="2"/>
      <c r="E437" s="2"/>
      <c r="G437" s="2"/>
      <c r="H437" s="5"/>
    </row>
    <row r="438" spans="1:8" ht="14.25" x14ac:dyDescent="0.2">
      <c r="A438" s="2"/>
      <c r="B438" s="3"/>
      <c r="C438" s="2"/>
      <c r="D438" s="2"/>
      <c r="E438" s="2"/>
      <c r="G438" s="2"/>
      <c r="H438" s="5"/>
    </row>
    <row r="439" spans="1:8" ht="14.25" x14ac:dyDescent="0.2">
      <c r="A439" s="2"/>
      <c r="B439" s="3"/>
      <c r="C439" s="2"/>
      <c r="D439" s="2"/>
      <c r="E439" s="2"/>
      <c r="G439" s="2"/>
      <c r="H439" s="4"/>
    </row>
    <row r="440" spans="1:8" ht="14.25" x14ac:dyDescent="0.2">
      <c r="A440" s="2"/>
      <c r="B440" s="3"/>
      <c r="C440" s="2"/>
      <c r="D440" s="2"/>
      <c r="E440" s="2"/>
      <c r="G440" s="2"/>
      <c r="H440" s="4"/>
    </row>
    <row r="441" spans="1:8" ht="14.25" x14ac:dyDescent="0.2">
      <c r="A441" s="2"/>
      <c r="B441" s="2"/>
      <c r="C441" s="2"/>
      <c r="D441" s="2"/>
      <c r="E441" s="2"/>
      <c r="G441" s="2"/>
      <c r="H441" s="4"/>
    </row>
    <row r="442" spans="1:8" ht="14.25" x14ac:dyDescent="0.2">
      <c r="A442" s="2"/>
      <c r="B442" s="3"/>
      <c r="C442" s="2"/>
      <c r="D442" s="2"/>
      <c r="E442" s="2"/>
      <c r="G442" s="2"/>
      <c r="H442" s="4"/>
    </row>
    <row r="443" spans="1:8" ht="14.25" x14ac:dyDescent="0.2">
      <c r="A443" s="2"/>
      <c r="B443" s="3"/>
      <c r="C443" s="2"/>
      <c r="D443" s="2"/>
      <c r="E443" s="2"/>
      <c r="G443" s="2"/>
      <c r="H443" s="4"/>
    </row>
    <row r="444" spans="1:8" ht="14.25" x14ac:dyDescent="0.2">
      <c r="A444" s="2"/>
      <c r="B444" s="3"/>
      <c r="C444" s="2"/>
      <c r="D444" s="2"/>
      <c r="E444" s="2"/>
      <c r="G444" s="2"/>
      <c r="H444" s="4"/>
    </row>
    <row r="445" spans="1:8" ht="14.25" x14ac:dyDescent="0.2">
      <c r="A445" s="2"/>
      <c r="B445" s="3"/>
      <c r="C445" s="2"/>
      <c r="D445" s="2"/>
      <c r="E445" s="2"/>
      <c r="G445" s="2"/>
      <c r="H445" s="4"/>
    </row>
    <row r="446" spans="1:8" ht="14.25" x14ac:dyDescent="0.2">
      <c r="A446" s="2"/>
      <c r="B446" s="3"/>
      <c r="C446" s="2"/>
      <c r="D446" s="2"/>
      <c r="E446" s="2"/>
      <c r="G446" s="2"/>
      <c r="H446" s="4"/>
    </row>
    <row r="447" spans="1:8" ht="14.25" x14ac:dyDescent="0.2">
      <c r="A447" s="2"/>
      <c r="B447" s="3"/>
      <c r="C447" s="2"/>
      <c r="D447" s="2"/>
      <c r="E447" s="2"/>
      <c r="G447" s="2"/>
      <c r="H447" s="4"/>
    </row>
    <row r="448" spans="1:8" ht="14.25" x14ac:dyDescent="0.2">
      <c r="A448" s="2"/>
      <c r="B448" s="3"/>
      <c r="C448" s="2"/>
      <c r="D448" s="2"/>
      <c r="E448" s="2"/>
      <c r="G448" s="2"/>
      <c r="H448" s="4"/>
    </row>
    <row r="449" spans="1:8" ht="14.25" x14ac:dyDescent="0.2">
      <c r="A449" s="2"/>
      <c r="B449" s="3"/>
      <c r="C449" s="2"/>
      <c r="D449" s="2"/>
      <c r="E449" s="2"/>
      <c r="G449" s="2"/>
      <c r="H449" s="4"/>
    </row>
    <row r="450" spans="1:8" ht="14.25" x14ac:dyDescent="0.2">
      <c r="A450" s="2"/>
      <c r="B450" s="3"/>
      <c r="C450" s="2"/>
      <c r="D450" s="2"/>
      <c r="E450" s="2"/>
      <c r="G450" s="2"/>
      <c r="H450" s="4"/>
    </row>
    <row r="451" spans="1:8" ht="14.25" x14ac:dyDescent="0.2">
      <c r="A451" s="2"/>
      <c r="B451" s="3"/>
      <c r="C451" s="2"/>
      <c r="D451" s="2"/>
      <c r="E451" s="2"/>
      <c r="G451" s="2"/>
      <c r="H451" s="4"/>
    </row>
    <row r="452" spans="1:8" ht="14.25" x14ac:dyDescent="0.2">
      <c r="A452" s="2"/>
      <c r="B452" s="3"/>
      <c r="C452" s="2"/>
      <c r="D452" s="2"/>
      <c r="E452" s="2"/>
      <c r="G452" s="2"/>
      <c r="H452" s="4"/>
    </row>
    <row r="453" spans="1:8" ht="14.25" x14ac:dyDescent="0.2">
      <c r="A453" s="2"/>
      <c r="B453" s="3"/>
      <c r="C453" s="2"/>
      <c r="D453" s="2"/>
      <c r="E453" s="2"/>
      <c r="G453" s="2"/>
      <c r="H453" s="4"/>
    </row>
    <row r="454" spans="1:8" ht="14.25" x14ac:dyDescent="0.2">
      <c r="A454" s="2"/>
      <c r="B454" s="3"/>
      <c r="C454" s="1"/>
      <c r="D454" s="2"/>
      <c r="E454" s="2"/>
      <c r="G454" s="2"/>
      <c r="H454" s="5"/>
    </row>
    <row r="455" spans="1:8" ht="14.25" x14ac:dyDescent="0.2">
      <c r="A455" s="2"/>
      <c r="B455" s="3"/>
      <c r="C455" s="2"/>
      <c r="D455" s="2"/>
      <c r="E455" s="2"/>
      <c r="H455" s="5"/>
    </row>
    <row r="456" spans="1:8" ht="14.25" x14ac:dyDescent="0.2">
      <c r="A456" s="2"/>
      <c r="B456" s="3"/>
      <c r="C456" s="2"/>
      <c r="D456" s="2"/>
      <c r="E456" s="2"/>
      <c r="G456" s="2"/>
      <c r="H456" s="4"/>
    </row>
    <row r="457" spans="1:8" ht="14.25" x14ac:dyDescent="0.2">
      <c r="A457" s="2"/>
      <c r="B457" s="3"/>
      <c r="C457" s="2"/>
      <c r="D457" s="2"/>
      <c r="E457" s="2"/>
      <c r="G457" s="2"/>
      <c r="H457" s="4"/>
    </row>
    <row r="458" spans="1:8" ht="14.25" x14ac:dyDescent="0.2">
      <c r="A458" s="2"/>
      <c r="B458" s="3"/>
      <c r="C458" s="2"/>
      <c r="D458" s="2"/>
      <c r="E458" s="2"/>
      <c r="G458" s="2"/>
      <c r="H458" s="4"/>
    </row>
    <row r="459" spans="1:8" ht="14.25" x14ac:dyDescent="0.2">
      <c r="A459" s="2"/>
      <c r="B459" s="3"/>
      <c r="C459" s="2"/>
      <c r="D459" s="2"/>
      <c r="E459" s="2"/>
      <c r="G459" s="2"/>
      <c r="H459" s="4"/>
    </row>
    <row r="460" spans="1:8" ht="14.25" x14ac:dyDescent="0.2">
      <c r="A460" s="2"/>
      <c r="B460" s="3"/>
      <c r="C460" s="2"/>
      <c r="D460" s="2"/>
      <c r="E460" s="2"/>
      <c r="G460" s="2"/>
      <c r="H460" s="4"/>
    </row>
    <row r="461" spans="1:8" ht="14.25" x14ac:dyDescent="0.2">
      <c r="A461" s="2"/>
      <c r="B461" s="3"/>
      <c r="C461" s="2"/>
      <c r="D461" s="2"/>
      <c r="E461" s="2"/>
    </row>
    <row r="462" spans="1:8" ht="14.25" x14ac:dyDescent="0.2">
      <c r="A462" s="2"/>
      <c r="B462" s="3"/>
      <c r="C462" s="1"/>
      <c r="D462" s="2"/>
      <c r="E462" s="2"/>
      <c r="G462" s="2"/>
    </row>
    <row r="463" spans="1:8" ht="14.25" x14ac:dyDescent="0.2">
      <c r="A463" s="2"/>
      <c r="B463" s="3"/>
      <c r="C463" s="2"/>
      <c r="D463" s="2"/>
      <c r="E463" s="2"/>
      <c r="G463" s="2"/>
      <c r="H463" s="5"/>
    </row>
    <row r="464" spans="1:8" ht="14.25" x14ac:dyDescent="0.2">
      <c r="A464" s="2"/>
      <c r="B464" s="3"/>
      <c r="C464" s="2"/>
      <c r="D464" s="2"/>
      <c r="E464" s="2"/>
      <c r="G464" s="2"/>
      <c r="H464" s="5"/>
    </row>
    <row r="465" spans="1:8" ht="14.25" x14ac:dyDescent="0.2">
      <c r="A465" s="2"/>
      <c r="B465" s="3"/>
      <c r="C465" s="2"/>
      <c r="D465" s="2"/>
      <c r="E465" s="2"/>
      <c r="G465" s="2"/>
      <c r="H465" s="4"/>
    </row>
    <row r="466" spans="1:8" ht="14.25" x14ac:dyDescent="0.2">
      <c r="A466" s="2"/>
      <c r="B466" s="3"/>
      <c r="C466" s="2"/>
      <c r="D466" s="2"/>
      <c r="E466" s="2"/>
      <c r="G466" s="2"/>
      <c r="H466" s="4"/>
    </row>
    <row r="467" spans="1:8" ht="14.25" x14ac:dyDescent="0.2">
      <c r="A467" s="2"/>
      <c r="B467" s="2"/>
      <c r="C467" s="2"/>
      <c r="D467" s="2"/>
      <c r="E467" s="2"/>
      <c r="G467" s="2"/>
      <c r="H467" s="4"/>
    </row>
    <row r="468" spans="1:8" ht="14.25" x14ac:dyDescent="0.2">
      <c r="A468" s="2"/>
      <c r="B468" s="2"/>
      <c r="C468" s="2"/>
      <c r="D468" s="2"/>
      <c r="E468" s="2"/>
      <c r="G468" s="2"/>
      <c r="H468" s="4"/>
    </row>
    <row r="469" spans="1:8" ht="14.25" x14ac:dyDescent="0.2">
      <c r="A469" s="2"/>
      <c r="B469" s="3"/>
      <c r="C469" s="2"/>
      <c r="D469" s="2"/>
      <c r="E469" s="2"/>
      <c r="G469" s="2"/>
      <c r="H469" s="4"/>
    </row>
    <row r="470" spans="1:8" ht="14.25" x14ac:dyDescent="0.2">
      <c r="A470" s="2"/>
      <c r="B470" s="3"/>
      <c r="C470" s="2"/>
      <c r="D470" s="2"/>
      <c r="E470" s="2"/>
      <c r="G470" s="2"/>
    </row>
    <row r="471" spans="1:8" ht="14.25" x14ac:dyDescent="0.2">
      <c r="A471" s="2"/>
      <c r="B471" s="3"/>
      <c r="C471" s="1"/>
      <c r="D471" s="2"/>
      <c r="E471" s="2"/>
      <c r="G471" s="2"/>
      <c r="H471" s="5"/>
    </row>
    <row r="472" spans="1:8" ht="14.25" x14ac:dyDescent="0.2">
      <c r="A472" s="2"/>
      <c r="B472" s="3"/>
      <c r="C472" s="2"/>
      <c r="D472" s="2"/>
      <c r="E472" s="2"/>
      <c r="G472" s="2"/>
      <c r="H472" s="4"/>
    </row>
    <row r="473" spans="1:8" ht="14.25" x14ac:dyDescent="0.2">
      <c r="A473" s="2"/>
      <c r="B473" s="3"/>
      <c r="C473" s="2"/>
      <c r="D473" s="2"/>
      <c r="E473" s="2"/>
      <c r="G473" s="2"/>
      <c r="H473" s="4"/>
    </row>
    <row r="474" spans="1:8" ht="14.25" x14ac:dyDescent="0.2">
      <c r="A474" s="2"/>
      <c r="B474" s="3"/>
      <c r="C474" s="2"/>
      <c r="D474" s="2"/>
      <c r="E474" s="2"/>
      <c r="G474" s="2"/>
      <c r="H474" s="4"/>
    </row>
    <row r="475" spans="1:8" ht="14.25" x14ac:dyDescent="0.2">
      <c r="A475" s="2"/>
      <c r="B475" s="3"/>
      <c r="C475" s="2"/>
      <c r="D475" s="2"/>
      <c r="E475" s="2"/>
      <c r="G475" s="2"/>
      <c r="H475" s="4"/>
    </row>
    <row r="476" spans="1:8" ht="14.25" x14ac:dyDescent="0.2">
      <c r="A476" s="2"/>
      <c r="B476" s="3"/>
      <c r="C476" s="2"/>
      <c r="D476" s="2"/>
      <c r="E476" s="2"/>
      <c r="G476" s="2"/>
      <c r="H476" s="4"/>
    </row>
    <row r="477" spans="1:8" ht="14.25" x14ac:dyDescent="0.2">
      <c r="A477" s="2"/>
      <c r="B477" s="3"/>
      <c r="C477" s="2"/>
      <c r="D477" s="2"/>
      <c r="E477" s="2"/>
      <c r="G477" s="2"/>
      <c r="H477" s="4"/>
    </row>
    <row r="478" spans="1:8" ht="14.25" x14ac:dyDescent="0.2">
      <c r="A478" s="2"/>
      <c r="B478" s="3"/>
      <c r="C478" s="2"/>
      <c r="D478" s="2"/>
      <c r="E478" s="2"/>
      <c r="G478" s="2"/>
      <c r="H478" s="4"/>
    </row>
    <row r="479" spans="1:8" ht="14.25" x14ac:dyDescent="0.2">
      <c r="A479" s="2"/>
      <c r="B479" s="3"/>
      <c r="C479" s="2"/>
      <c r="D479" s="2"/>
      <c r="E479" s="2"/>
      <c r="G479" s="2"/>
      <c r="H479" s="4"/>
    </row>
    <row r="480" spans="1:8" ht="14.25" x14ac:dyDescent="0.2">
      <c r="A480" s="2"/>
      <c r="B480" s="2"/>
      <c r="C480" s="2"/>
      <c r="D480" s="2"/>
      <c r="E480" s="2"/>
      <c r="G480" s="2"/>
      <c r="H480" s="4"/>
    </row>
    <row r="481" spans="1:8" ht="14.25" x14ac:dyDescent="0.2">
      <c r="A481" s="2"/>
      <c r="B481" s="3"/>
      <c r="C481" s="2"/>
      <c r="D481" s="2"/>
      <c r="E481" s="2"/>
      <c r="G481" s="2"/>
      <c r="H481" s="4"/>
    </row>
    <row r="482" spans="1:8" ht="14.25" x14ac:dyDescent="0.2">
      <c r="A482" s="2"/>
      <c r="B482" s="3"/>
      <c r="C482" s="2"/>
      <c r="D482" s="2"/>
      <c r="E482" s="2"/>
      <c r="G482" s="2"/>
      <c r="H482" s="4"/>
    </row>
    <row r="483" spans="1:8" ht="14.25" x14ac:dyDescent="0.2">
      <c r="A483" s="2"/>
      <c r="B483" s="3"/>
      <c r="C483" s="2"/>
      <c r="D483" s="2"/>
      <c r="E483" s="2"/>
      <c r="G483" s="2"/>
      <c r="H483" s="4"/>
    </row>
    <row r="484" spans="1:8" ht="14.25" x14ac:dyDescent="0.2">
      <c r="A484" s="2"/>
      <c r="B484" s="3"/>
      <c r="C484" s="2"/>
      <c r="D484" s="2"/>
      <c r="E484" s="2"/>
      <c r="G484" s="2"/>
      <c r="H484" s="4"/>
    </row>
    <row r="485" spans="1:8" ht="14.25" x14ac:dyDescent="0.2">
      <c r="A485" s="2"/>
      <c r="B485" s="3"/>
      <c r="C485" s="2"/>
      <c r="D485" s="2"/>
      <c r="E485" s="2"/>
      <c r="G485" s="2"/>
      <c r="H485" s="4"/>
    </row>
    <row r="486" spans="1:8" ht="14.25" x14ac:dyDescent="0.2">
      <c r="C486" s="2"/>
    </row>
    <row r="487" spans="1:8" ht="14.25" x14ac:dyDescent="0.2">
      <c r="A487" s="2"/>
      <c r="B487" s="3"/>
      <c r="C487" s="2"/>
      <c r="D487" s="2"/>
      <c r="E487" s="2"/>
      <c r="G487" s="2"/>
      <c r="H487" s="4"/>
    </row>
    <row r="488" spans="1:8" ht="14.25" x14ac:dyDescent="0.2">
      <c r="A488" s="2"/>
      <c r="B488" s="3"/>
      <c r="C488" s="2"/>
      <c r="D488" s="2"/>
      <c r="E488" s="2"/>
      <c r="G488" s="2"/>
      <c r="H488" s="4"/>
    </row>
    <row r="489" spans="1:8" ht="14.25" x14ac:dyDescent="0.2">
      <c r="A489" s="2"/>
      <c r="B489" s="2"/>
      <c r="C489" s="2"/>
      <c r="D489" s="2"/>
      <c r="E489" s="2"/>
      <c r="G489" s="2"/>
      <c r="H489" s="5"/>
    </row>
    <row r="490" spans="1:8" ht="14.25" x14ac:dyDescent="0.2">
      <c r="A490" s="2"/>
      <c r="B490" s="3"/>
      <c r="C490" s="2"/>
      <c r="D490" s="2"/>
      <c r="E490" s="2"/>
      <c r="H490" s="5"/>
    </row>
    <row r="491" spans="1:8" ht="14.25" x14ac:dyDescent="0.2">
      <c r="A491" s="2"/>
      <c r="B491" s="3"/>
      <c r="C491" s="2"/>
      <c r="D491" s="2"/>
      <c r="E491" s="2"/>
    </row>
    <row r="492" spans="1:8" ht="14.25" x14ac:dyDescent="0.2">
      <c r="A492" s="2"/>
      <c r="B492" s="3"/>
      <c r="C492" s="2"/>
      <c r="D492" s="2"/>
      <c r="E492" s="2"/>
      <c r="G492" s="2"/>
    </row>
    <row r="493" spans="1:8" ht="14.25" x14ac:dyDescent="0.2">
      <c r="A493" s="2"/>
      <c r="B493" s="3"/>
      <c r="C493" s="2"/>
      <c r="D493" s="2"/>
      <c r="E493" s="2"/>
      <c r="G493" s="2"/>
    </row>
    <row r="494" spans="1:8" ht="14.25" x14ac:dyDescent="0.2">
      <c r="A494" s="2"/>
      <c r="B494" s="3"/>
      <c r="C494" s="2"/>
      <c r="D494" s="2"/>
      <c r="E494" s="2"/>
      <c r="G494" s="2"/>
    </row>
    <row r="495" spans="1:8" ht="14.25" x14ac:dyDescent="0.2">
      <c r="A495" s="2"/>
      <c r="B495" s="3"/>
      <c r="C495" s="2"/>
      <c r="D495" s="2"/>
      <c r="E495" s="2"/>
      <c r="G495" s="2"/>
      <c r="H495" s="4"/>
    </row>
    <row r="496" spans="1:8" ht="14.25" x14ac:dyDescent="0.2">
      <c r="A496" s="2"/>
      <c r="B496" s="3"/>
      <c r="C496" s="2"/>
      <c r="D496" s="2"/>
      <c r="E496" s="2"/>
      <c r="G496" s="2"/>
      <c r="H496" s="5"/>
    </row>
    <row r="497" spans="1:8" ht="14.25" x14ac:dyDescent="0.2">
      <c r="A497" s="2"/>
      <c r="B497" s="3"/>
      <c r="C497" s="2"/>
      <c r="D497" s="2"/>
      <c r="E497" s="2"/>
      <c r="G497" s="2"/>
      <c r="H497" s="5"/>
    </row>
    <row r="498" spans="1:8" ht="14.25" x14ac:dyDescent="0.2">
      <c r="A498" s="2"/>
      <c r="B498" s="3"/>
      <c r="C498" s="2"/>
      <c r="D498" s="2"/>
      <c r="E498" s="2"/>
      <c r="G498" s="2"/>
      <c r="H498" s="5"/>
    </row>
    <row r="499" spans="1:8" ht="14.25" x14ac:dyDescent="0.2">
      <c r="A499" s="2"/>
      <c r="B499" s="3"/>
      <c r="C499" s="2"/>
      <c r="D499" s="2"/>
      <c r="E499" s="2"/>
      <c r="G499" s="2"/>
    </row>
    <row r="500" spans="1:8" ht="14.25" x14ac:dyDescent="0.2">
      <c r="A500" s="2"/>
      <c r="B500" s="3"/>
      <c r="C500" s="2"/>
      <c r="D500" s="2"/>
      <c r="E500" s="2"/>
      <c r="G500" s="2"/>
      <c r="H500" s="4"/>
    </row>
    <row r="501" spans="1:8" ht="14.25" x14ac:dyDescent="0.2">
      <c r="A501" s="2"/>
      <c r="B501" s="3"/>
      <c r="C501" s="2"/>
      <c r="D501" s="2"/>
      <c r="E501" s="2"/>
      <c r="G501" s="2"/>
      <c r="H501" s="4"/>
    </row>
    <row r="502" spans="1:8" ht="14.25" x14ac:dyDescent="0.2">
      <c r="A502" s="2"/>
      <c r="B502" s="3"/>
      <c r="C502" s="2"/>
      <c r="D502" s="2"/>
      <c r="E502" s="2"/>
      <c r="G502" s="2"/>
      <c r="H502" s="4"/>
    </row>
    <row r="503" spans="1:8" ht="14.25" x14ac:dyDescent="0.2">
      <c r="A503" s="2"/>
      <c r="B503" s="3"/>
      <c r="C503" s="2"/>
      <c r="D503" s="2"/>
      <c r="E503" s="2"/>
      <c r="G503" s="2"/>
      <c r="H503" s="5"/>
    </row>
    <row r="504" spans="1:8" ht="14.25" x14ac:dyDescent="0.2">
      <c r="A504" s="2"/>
      <c r="B504" s="3"/>
      <c r="C504" s="2"/>
      <c r="D504" s="2"/>
      <c r="E504" s="2"/>
      <c r="G504" s="2"/>
      <c r="H504" s="4"/>
    </row>
    <row r="505" spans="1:8" ht="14.25" x14ac:dyDescent="0.2">
      <c r="A505" s="2"/>
      <c r="B505" s="3"/>
      <c r="C505" s="2"/>
      <c r="D505" s="2"/>
      <c r="E505" s="2"/>
      <c r="G505" s="2"/>
      <c r="H505" s="4"/>
    </row>
    <row r="506" spans="1:8" ht="14.25" x14ac:dyDescent="0.2">
      <c r="A506" s="2"/>
      <c r="B506" s="2"/>
      <c r="C506" s="2"/>
      <c r="D506" s="2"/>
      <c r="E506" s="2"/>
      <c r="G506" s="2"/>
      <c r="H506" s="4"/>
    </row>
    <row r="507" spans="1:8" ht="14.25" x14ac:dyDescent="0.2">
      <c r="A507" s="2"/>
      <c r="B507" s="3"/>
      <c r="C507" s="2"/>
      <c r="D507" s="2"/>
      <c r="E507" s="2"/>
      <c r="G507" s="2"/>
    </row>
    <row r="508" spans="1:8" ht="14.25" x14ac:dyDescent="0.2">
      <c r="A508" s="2"/>
      <c r="B508" s="3"/>
      <c r="C508" s="2"/>
      <c r="D508" s="2"/>
      <c r="E508" s="2"/>
      <c r="G508" s="2"/>
    </row>
    <row r="509" spans="1:8" ht="14.25" x14ac:dyDescent="0.2">
      <c r="A509" s="2"/>
      <c r="B509" s="3"/>
      <c r="C509" s="2"/>
      <c r="D509" s="2"/>
      <c r="E509" s="2"/>
      <c r="G509" s="2"/>
    </row>
    <row r="510" spans="1:8" ht="14.25" x14ac:dyDescent="0.2">
      <c r="A510" s="2"/>
      <c r="B510" s="3"/>
      <c r="C510" s="2"/>
      <c r="D510" s="2"/>
      <c r="E510" s="2"/>
      <c r="G510" s="2"/>
    </row>
    <row r="511" spans="1:8" ht="14.25" x14ac:dyDescent="0.2">
      <c r="A511" s="2"/>
      <c r="B511" s="3"/>
      <c r="C511" s="2"/>
      <c r="D511" s="2"/>
      <c r="E511" s="2"/>
      <c r="G511" s="2"/>
    </row>
    <row r="512" spans="1:8" ht="14.25" x14ac:dyDescent="0.2">
      <c r="A512" s="2"/>
      <c r="B512" s="3"/>
      <c r="C512" s="2"/>
      <c r="D512" s="2"/>
      <c r="E512" s="2"/>
      <c r="G512" s="2"/>
    </row>
    <row r="513" spans="1:8" ht="14.25" x14ac:dyDescent="0.2">
      <c r="A513" s="2"/>
      <c r="B513" s="3"/>
      <c r="C513" s="2"/>
      <c r="D513" s="2"/>
      <c r="E513" s="2"/>
      <c r="G513" s="2"/>
      <c r="H513" s="5"/>
    </row>
    <row r="514" spans="1:8" ht="14.25" x14ac:dyDescent="0.2">
      <c r="A514" s="2"/>
      <c r="B514" s="3"/>
      <c r="C514" s="2"/>
      <c r="D514" s="2"/>
      <c r="E514" s="2"/>
      <c r="G514" s="2"/>
      <c r="H514" s="5"/>
    </row>
    <row r="515" spans="1:8" ht="14.25" x14ac:dyDescent="0.2">
      <c r="A515" s="2"/>
      <c r="B515" s="3"/>
      <c r="C515" s="2"/>
      <c r="D515" s="2"/>
      <c r="E515" s="2"/>
      <c r="H515" s="5"/>
    </row>
    <row r="516" spans="1:8" ht="14.25" x14ac:dyDescent="0.2">
      <c r="A516" s="2"/>
      <c r="B516" s="3"/>
      <c r="C516" s="2"/>
      <c r="D516" s="2"/>
      <c r="E516" s="2"/>
      <c r="G516" s="2"/>
      <c r="H516" s="5"/>
    </row>
    <row r="517" spans="1:8" ht="14.25" x14ac:dyDescent="0.2">
      <c r="A517" s="2"/>
      <c r="B517" s="3"/>
      <c r="C517" s="2"/>
      <c r="D517" s="2"/>
      <c r="E517" s="2"/>
      <c r="G517" s="2"/>
      <c r="H517" s="4"/>
    </row>
    <row r="518" spans="1:8" ht="14.25" x14ac:dyDescent="0.2">
      <c r="A518" s="2"/>
      <c r="B518" s="3"/>
      <c r="C518" s="2"/>
      <c r="D518" s="2"/>
      <c r="E518" s="2"/>
      <c r="G518" s="2"/>
      <c r="H518" s="4"/>
    </row>
    <row r="519" spans="1:8" ht="14.25" x14ac:dyDescent="0.2">
      <c r="A519" s="2"/>
      <c r="B519" s="3"/>
      <c r="C519" s="2"/>
      <c r="D519" s="2"/>
      <c r="E519" s="2"/>
      <c r="G519" s="2"/>
    </row>
    <row r="520" spans="1:8" ht="14.25" x14ac:dyDescent="0.2">
      <c r="A520" s="2"/>
      <c r="B520" s="3"/>
      <c r="C520" s="2"/>
      <c r="D520" s="2"/>
      <c r="E520" s="2"/>
      <c r="G520" s="2"/>
    </row>
    <row r="521" spans="1:8" ht="14.25" x14ac:dyDescent="0.2">
      <c r="A521" s="2"/>
      <c r="B521" s="3"/>
      <c r="C521" s="2"/>
      <c r="D521" s="2"/>
      <c r="E521" s="2"/>
      <c r="G521" s="2"/>
      <c r="H521" s="4"/>
    </row>
    <row r="522" spans="1:8" ht="14.25" x14ac:dyDescent="0.2">
      <c r="A522" s="2"/>
      <c r="B522" s="3"/>
      <c r="C522" s="2"/>
      <c r="D522" s="2"/>
      <c r="E522" s="2"/>
      <c r="G522" s="2"/>
      <c r="H522" s="5"/>
    </row>
    <row r="523" spans="1:8" ht="14.25" x14ac:dyDescent="0.2">
      <c r="A523" s="2"/>
      <c r="B523" s="3"/>
      <c r="C523" s="2"/>
      <c r="D523" s="2"/>
      <c r="E523" s="2"/>
      <c r="G523" s="2"/>
      <c r="H523" s="4"/>
    </row>
    <row r="524" spans="1:8" ht="14.25" x14ac:dyDescent="0.2">
      <c r="A524" s="2"/>
      <c r="B524" s="3"/>
      <c r="C524" s="2"/>
      <c r="D524" s="2"/>
      <c r="E524" s="2"/>
      <c r="G524" s="2"/>
      <c r="H524" s="5"/>
    </row>
    <row r="525" spans="1:8" ht="14.25" x14ac:dyDescent="0.2">
      <c r="A525" s="2"/>
      <c r="B525" s="3"/>
      <c r="C525" s="2"/>
      <c r="D525" s="2"/>
      <c r="E525" s="2"/>
      <c r="G525" s="2"/>
      <c r="H525" s="5"/>
    </row>
    <row r="526" spans="1:8" ht="14.25" x14ac:dyDescent="0.2">
      <c r="A526" s="2"/>
      <c r="B526" s="3"/>
      <c r="C526" s="2"/>
      <c r="D526" s="2"/>
      <c r="E526" s="2"/>
      <c r="G526" s="2"/>
      <c r="H526" s="4"/>
    </row>
    <row r="527" spans="1:8" ht="14.25" x14ac:dyDescent="0.2">
      <c r="A527" s="2"/>
      <c r="B527" s="3"/>
      <c r="C527" s="2"/>
      <c r="D527" s="2"/>
      <c r="E527" s="2"/>
      <c r="G527" s="2"/>
    </row>
    <row r="528" spans="1:8" ht="14.25" x14ac:dyDescent="0.2">
      <c r="A528" s="2"/>
      <c r="B528" s="3"/>
      <c r="C528" s="2"/>
      <c r="D528" s="2"/>
      <c r="E528" s="2"/>
      <c r="G528" s="2"/>
      <c r="H528" s="4"/>
    </row>
    <row r="529" spans="1:8" ht="14.25" x14ac:dyDescent="0.2">
      <c r="A529" s="2"/>
      <c r="B529" s="3"/>
      <c r="C529" s="2"/>
      <c r="D529" s="2"/>
      <c r="E529" s="2"/>
      <c r="G529" s="2"/>
      <c r="H529" s="5"/>
    </row>
    <row r="530" spans="1:8" ht="14.25" x14ac:dyDescent="0.2">
      <c r="A530" s="2"/>
      <c r="B530" s="3"/>
      <c r="C530" s="2"/>
      <c r="D530" s="2"/>
      <c r="E530" s="2"/>
      <c r="G530" s="2"/>
      <c r="H530" s="4"/>
    </row>
    <row r="531" spans="1:8" ht="14.25" x14ac:dyDescent="0.2">
      <c r="A531" s="2"/>
      <c r="B531" s="3"/>
      <c r="C531" s="2"/>
      <c r="D531" s="2"/>
      <c r="E531" s="2"/>
      <c r="G531" s="2"/>
      <c r="H531" s="4"/>
    </row>
    <row r="532" spans="1:8" ht="14.25" x14ac:dyDescent="0.2">
      <c r="A532" s="2"/>
      <c r="B532" s="3"/>
      <c r="C532" s="2"/>
      <c r="D532" s="2"/>
      <c r="E532" s="2"/>
      <c r="G532" s="2"/>
      <c r="H532" s="5"/>
    </row>
    <row r="533" spans="1:8" ht="14.25" x14ac:dyDescent="0.2">
      <c r="A533" s="2"/>
      <c r="B533" s="3"/>
      <c r="C533" s="2"/>
      <c r="D533" s="2"/>
      <c r="E533" s="2"/>
      <c r="G533" s="2"/>
      <c r="H533" s="5"/>
    </row>
    <row r="534" spans="1:8" ht="14.25" x14ac:dyDescent="0.2">
      <c r="A534" s="2"/>
      <c r="B534" s="3"/>
      <c r="C534" s="2"/>
      <c r="D534" s="2"/>
      <c r="E534" s="2"/>
      <c r="G534" s="2"/>
      <c r="H534" s="4"/>
    </row>
    <row r="535" spans="1:8" ht="14.25" x14ac:dyDescent="0.2">
      <c r="A535" s="2"/>
      <c r="B535" s="3"/>
      <c r="C535" s="2"/>
      <c r="D535" s="2"/>
      <c r="E535" s="2"/>
      <c r="G535" s="2"/>
      <c r="H535" s="5"/>
    </row>
    <row r="536" spans="1:8" ht="14.25" x14ac:dyDescent="0.2">
      <c r="A536" s="2"/>
      <c r="B536" s="3"/>
      <c r="C536" s="2"/>
      <c r="D536" s="2"/>
      <c r="E536" s="2"/>
      <c r="G536" s="2"/>
      <c r="H536" s="4"/>
    </row>
    <row r="537" spans="1:8" ht="14.25" x14ac:dyDescent="0.2">
      <c r="A537" s="2"/>
      <c r="B537" s="3"/>
      <c r="C537" s="2"/>
      <c r="D537" s="2"/>
      <c r="E537" s="2"/>
      <c r="G537" s="2"/>
      <c r="H537" s="4"/>
    </row>
    <row r="538" spans="1:8" ht="14.25" x14ac:dyDescent="0.2">
      <c r="A538" s="2"/>
      <c r="B538" s="3"/>
      <c r="C538" s="2"/>
      <c r="D538" s="2"/>
      <c r="E538" s="2"/>
      <c r="G538" s="2"/>
      <c r="H538" s="5"/>
    </row>
    <row r="539" spans="1:8" ht="14.25" x14ac:dyDescent="0.2">
      <c r="A539" s="2"/>
      <c r="B539" s="3"/>
      <c r="C539" s="1"/>
      <c r="D539" s="2"/>
      <c r="E539" s="2"/>
      <c r="G539" s="2"/>
      <c r="H539" s="5"/>
    </row>
    <row r="540" spans="1:8" ht="14.25" x14ac:dyDescent="0.2">
      <c r="A540" s="2"/>
      <c r="B540" s="3"/>
      <c r="C540" s="1"/>
      <c r="D540" s="2"/>
      <c r="E540" s="2"/>
      <c r="G540" s="2"/>
      <c r="H540" s="5"/>
    </row>
    <row r="541" spans="1:8" ht="14.25" x14ac:dyDescent="0.2">
      <c r="A541" s="2"/>
      <c r="B541" s="3"/>
      <c r="C541" s="2"/>
      <c r="D541" s="2"/>
      <c r="E541" s="2"/>
      <c r="G541" s="2"/>
      <c r="H541" s="5"/>
    </row>
    <row r="542" spans="1:8" ht="14.25" x14ac:dyDescent="0.2">
      <c r="A542" s="2"/>
      <c r="B542" s="3"/>
      <c r="C542" s="2"/>
      <c r="D542" s="2"/>
      <c r="E542" s="2"/>
      <c r="G542" s="2"/>
      <c r="H542" s="5"/>
    </row>
    <row r="543" spans="1:8" ht="14.25" x14ac:dyDescent="0.2">
      <c r="A543" s="2"/>
      <c r="B543" s="3"/>
      <c r="C543" s="2"/>
      <c r="D543" s="2"/>
      <c r="E543" s="2"/>
      <c r="G543" s="2"/>
    </row>
    <row r="544" spans="1:8" ht="14.25" x14ac:dyDescent="0.2">
      <c r="A544" s="2"/>
      <c r="B544" s="3"/>
      <c r="C544" s="2"/>
      <c r="D544" s="2"/>
      <c r="E544" s="2"/>
      <c r="G544" s="2"/>
      <c r="H544" s="5"/>
    </row>
    <row r="545" spans="1:8" ht="14.25" x14ac:dyDescent="0.2">
      <c r="A545" s="2"/>
      <c r="B545" s="3"/>
      <c r="C545" s="2"/>
      <c r="D545" s="2"/>
      <c r="E545" s="2"/>
      <c r="G545" s="2"/>
      <c r="H545" s="5"/>
    </row>
    <row r="546" spans="1:8" ht="14.25" x14ac:dyDescent="0.2">
      <c r="A546" s="2"/>
      <c r="B546" s="3"/>
      <c r="C546" s="2"/>
      <c r="D546" s="2"/>
      <c r="E546" s="2"/>
      <c r="G546" s="2"/>
      <c r="H546" s="5"/>
    </row>
    <row r="547" spans="1:8" ht="14.25" x14ac:dyDescent="0.2">
      <c r="A547" s="2"/>
      <c r="B547" s="3"/>
      <c r="C547" s="2"/>
      <c r="D547" s="2"/>
      <c r="E547" s="2"/>
      <c r="G547" s="2"/>
      <c r="H547" s="5"/>
    </row>
    <row r="548" spans="1:8" ht="14.25" x14ac:dyDescent="0.2">
      <c r="A548" s="2"/>
      <c r="B548" s="3"/>
      <c r="C548" s="2"/>
      <c r="D548" s="2"/>
      <c r="E548" s="2"/>
      <c r="G548" s="2"/>
      <c r="H548" s="5"/>
    </row>
    <row r="549" spans="1:8" ht="14.25" x14ac:dyDescent="0.2">
      <c r="A549" s="2"/>
      <c r="B549" s="3"/>
      <c r="C549" s="2"/>
      <c r="D549" s="2"/>
      <c r="E549" s="2"/>
      <c r="G549" s="2"/>
      <c r="H549" s="5"/>
    </row>
    <row r="550" spans="1:8" ht="14.25" x14ac:dyDescent="0.2">
      <c r="A550" s="2"/>
      <c r="B550" s="3"/>
      <c r="C550" s="2"/>
      <c r="D550" s="2"/>
      <c r="E550" s="2"/>
      <c r="G550" s="2"/>
      <c r="H550" s="5"/>
    </row>
    <row r="551" spans="1:8" ht="14.25" x14ac:dyDescent="0.2">
      <c r="A551" s="2"/>
      <c r="B551" s="3"/>
      <c r="C551" s="2"/>
      <c r="D551" s="2"/>
      <c r="E551" s="2"/>
      <c r="G551" s="2"/>
      <c r="H551" s="5"/>
    </row>
    <row r="552" spans="1:8" ht="14.25" x14ac:dyDescent="0.2">
      <c r="A552" s="2"/>
      <c r="B552" s="3"/>
      <c r="C552" s="2"/>
      <c r="D552" s="2"/>
      <c r="E552" s="2"/>
      <c r="G552" s="2"/>
      <c r="H552" s="5"/>
    </row>
    <row r="553" spans="1:8" ht="14.25" x14ac:dyDescent="0.2">
      <c r="A553" s="2"/>
      <c r="B553" s="3"/>
      <c r="C553" s="2"/>
      <c r="D553" s="2"/>
      <c r="E553" s="2"/>
      <c r="G553" s="2"/>
      <c r="H553" s="5"/>
    </row>
    <row r="554" spans="1:8" ht="14.25" x14ac:dyDescent="0.2">
      <c r="A554" s="2"/>
      <c r="B554" s="3"/>
      <c r="C554" s="2"/>
      <c r="D554" s="2"/>
      <c r="E554" s="2"/>
      <c r="G554" s="2"/>
      <c r="H554" s="5"/>
    </row>
    <row r="555" spans="1:8" ht="14.25" x14ac:dyDescent="0.2">
      <c r="A555" s="2"/>
      <c r="B555" s="3"/>
      <c r="C555" s="2"/>
      <c r="D555" s="2"/>
      <c r="E555" s="2"/>
      <c r="G555" s="2"/>
      <c r="H555" s="5"/>
    </row>
    <row r="556" spans="1:8" ht="14.25" x14ac:dyDescent="0.2">
      <c r="A556" s="2"/>
      <c r="B556" s="3"/>
      <c r="C556" s="2"/>
      <c r="D556" s="2"/>
      <c r="E556" s="2"/>
      <c r="G556" s="2"/>
      <c r="H556" s="5"/>
    </row>
    <row r="557" spans="1:8" ht="14.25" x14ac:dyDescent="0.2">
      <c r="A557" s="2"/>
      <c r="B557" s="2"/>
      <c r="C557" s="2"/>
      <c r="D557" s="2"/>
      <c r="E557" s="2"/>
      <c r="G557" s="2"/>
      <c r="H557" s="5"/>
    </row>
    <row r="558" spans="1:8" ht="14.25" x14ac:dyDescent="0.2">
      <c r="A558" s="2"/>
      <c r="B558" s="3"/>
      <c r="C558" s="2"/>
      <c r="D558" s="2"/>
      <c r="E558" s="2"/>
      <c r="G558" s="2"/>
      <c r="H558" s="4"/>
    </row>
    <row r="559" spans="1:8" ht="14.25" x14ac:dyDescent="0.2">
      <c r="A559" s="2"/>
      <c r="B559" s="3"/>
      <c r="C559" s="2"/>
      <c r="D559" s="2"/>
      <c r="E559" s="2"/>
      <c r="G559" s="2"/>
      <c r="H559" s="4"/>
    </row>
    <row r="560" spans="1:8" ht="14.25" x14ac:dyDescent="0.2">
      <c r="A560" s="2"/>
      <c r="B560" s="3"/>
      <c r="C560" s="2"/>
      <c r="D560" s="2"/>
      <c r="E560" s="2"/>
      <c r="G560" s="2"/>
      <c r="H560" s="4"/>
    </row>
    <row r="561" spans="1:8" ht="14.25" x14ac:dyDescent="0.2">
      <c r="A561" s="2"/>
      <c r="B561" s="3"/>
      <c r="C561" s="2"/>
      <c r="D561" s="2"/>
      <c r="E561" s="2"/>
      <c r="G561" s="2"/>
      <c r="H561" s="4"/>
    </row>
    <row r="562" spans="1:8" ht="14.25" x14ac:dyDescent="0.2">
      <c r="A562" s="2"/>
      <c r="B562" s="3"/>
      <c r="C562" s="1"/>
      <c r="D562" s="2"/>
      <c r="E562" s="2"/>
      <c r="G562" s="2"/>
      <c r="H562" s="4"/>
    </row>
    <row r="563" spans="1:8" ht="14.25" x14ac:dyDescent="0.2">
      <c r="A563" s="2"/>
      <c r="B563" s="2"/>
      <c r="C563" s="2"/>
      <c r="D563" s="2"/>
      <c r="E563" s="2"/>
      <c r="G563" s="2"/>
      <c r="H563" s="5"/>
    </row>
    <row r="564" spans="1:8" ht="14.25" x14ac:dyDescent="0.2">
      <c r="A564" s="2"/>
      <c r="B564" s="3"/>
      <c r="C564" s="2"/>
      <c r="D564" s="2"/>
      <c r="E564" s="2"/>
      <c r="G564" s="2"/>
      <c r="H564" s="5"/>
    </row>
    <row r="565" spans="1:8" ht="14.25" x14ac:dyDescent="0.2">
      <c r="A565" s="2"/>
      <c r="B565" s="3"/>
      <c r="C565" s="2"/>
      <c r="D565" s="2"/>
      <c r="E565" s="2"/>
      <c r="G565" s="2"/>
      <c r="H565" s="5"/>
    </row>
    <row r="566" spans="1:8" ht="14.25" x14ac:dyDescent="0.2">
      <c r="A566" s="2"/>
      <c r="B566" s="3"/>
      <c r="C566" s="2"/>
      <c r="D566" s="2"/>
      <c r="E566" s="2"/>
      <c r="G566" s="2"/>
      <c r="H566" s="5"/>
    </row>
    <row r="567" spans="1:8" ht="14.25" x14ac:dyDescent="0.2">
      <c r="A567" s="2"/>
      <c r="B567" s="3"/>
      <c r="C567" s="2"/>
      <c r="D567" s="2"/>
      <c r="E567" s="2"/>
      <c r="G567" s="2"/>
      <c r="H567" s="5"/>
    </row>
    <row r="568" spans="1:8" ht="14.25" x14ac:dyDescent="0.2">
      <c r="A568" s="2"/>
      <c r="B568" s="3"/>
      <c r="C568" s="2"/>
      <c r="D568" s="2"/>
      <c r="E568" s="2"/>
      <c r="G568" s="2"/>
      <c r="H568" s="5"/>
    </row>
    <row r="569" spans="1:8" ht="14.25" x14ac:dyDescent="0.2">
      <c r="A569" s="2"/>
      <c r="B569" s="3"/>
      <c r="C569" s="2"/>
      <c r="D569" s="2"/>
      <c r="E569" s="2"/>
      <c r="G569" s="2"/>
      <c r="H569" s="5"/>
    </row>
    <row r="570" spans="1:8" ht="14.25" x14ac:dyDescent="0.2">
      <c r="A570" s="2"/>
      <c r="B570" s="2"/>
      <c r="C570" s="2"/>
      <c r="D570" s="2"/>
      <c r="E570" s="2"/>
      <c r="G570" s="2"/>
      <c r="H570" s="5"/>
    </row>
    <row r="571" spans="1:8" ht="14.25" x14ac:dyDescent="0.2">
      <c r="A571" s="2"/>
      <c r="B571" s="2"/>
      <c r="C571" s="2"/>
      <c r="D571" s="2"/>
      <c r="E571" s="2"/>
      <c r="G571" s="2"/>
      <c r="H571" s="5"/>
    </row>
    <row r="572" spans="1:8" ht="14.25" x14ac:dyDescent="0.2">
      <c r="A572" s="2"/>
      <c r="B572" s="3"/>
      <c r="C572" s="2"/>
      <c r="D572" s="2"/>
      <c r="E572" s="2"/>
      <c r="G572" s="2"/>
      <c r="H572" s="5"/>
    </row>
    <row r="573" spans="1:8" ht="14.25" x14ac:dyDescent="0.2">
      <c r="A573" s="2"/>
      <c r="B573" s="3"/>
      <c r="C573" s="2"/>
      <c r="D573" s="2"/>
      <c r="E573" s="2"/>
      <c r="G573" s="2"/>
      <c r="H573" s="5"/>
    </row>
    <row r="574" spans="1:8" ht="14.25" x14ac:dyDescent="0.2">
      <c r="A574" s="2"/>
      <c r="B574" s="2"/>
      <c r="C574" s="2"/>
      <c r="D574" s="2"/>
      <c r="E574" s="2"/>
      <c r="G574" s="2"/>
      <c r="H574" s="5"/>
    </row>
    <row r="575" spans="1:8" ht="14.25" x14ac:dyDescent="0.2">
      <c r="A575" s="2"/>
      <c r="B575" s="3"/>
      <c r="C575" s="2"/>
      <c r="D575" s="2"/>
      <c r="E575" s="2"/>
      <c r="G575" s="2"/>
      <c r="H575" s="5"/>
    </row>
    <row r="576" spans="1:8" ht="14.25" x14ac:dyDescent="0.2">
      <c r="A576" s="2"/>
      <c r="B576" s="3"/>
      <c r="C576" s="2"/>
      <c r="D576" s="2"/>
      <c r="E576" s="2"/>
      <c r="G576" s="2"/>
      <c r="H576" s="5"/>
    </row>
    <row r="577" spans="1:8" ht="14.25" x14ac:dyDescent="0.2">
      <c r="A577" s="2"/>
      <c r="B577" s="3"/>
      <c r="C577" s="2"/>
      <c r="D577" s="2"/>
      <c r="E577" s="2"/>
      <c r="G577" s="2"/>
      <c r="H577" s="5"/>
    </row>
    <row r="578" spans="1:8" ht="14.25" x14ac:dyDescent="0.2">
      <c r="A578" s="2"/>
      <c r="B578" s="3"/>
      <c r="C578" s="2"/>
      <c r="D578" s="2"/>
      <c r="E578" s="2"/>
      <c r="G578" s="2"/>
    </row>
    <row r="579" spans="1:8" ht="14.25" x14ac:dyDescent="0.2">
      <c r="A579" s="2"/>
      <c r="B579" s="3"/>
      <c r="C579" s="2"/>
      <c r="D579" s="2"/>
      <c r="E579" s="2"/>
      <c r="G579" s="2"/>
      <c r="H579" s="5"/>
    </row>
    <row r="580" spans="1:8" ht="14.25" x14ac:dyDescent="0.2">
      <c r="A580" s="2"/>
      <c r="B580" s="3"/>
      <c r="C580" s="2"/>
      <c r="D580" s="2"/>
      <c r="E580" s="2"/>
      <c r="G580" s="2"/>
      <c r="H580" s="5"/>
    </row>
    <row r="581" spans="1:8" ht="14.25" x14ac:dyDescent="0.2">
      <c r="A581" s="2"/>
      <c r="B581" s="2"/>
      <c r="C581" s="2"/>
      <c r="D581" s="2"/>
      <c r="E581" s="2"/>
      <c r="G581" s="2"/>
      <c r="H581" s="5"/>
    </row>
    <row r="582" spans="1:8" ht="14.25" x14ac:dyDescent="0.2">
      <c r="A582" s="2"/>
      <c r="B582" s="2"/>
      <c r="C582" s="2"/>
      <c r="D582" s="2"/>
      <c r="E582" s="2"/>
      <c r="G582" s="2"/>
      <c r="H582" s="5"/>
    </row>
    <row r="583" spans="1:8" ht="14.25" x14ac:dyDescent="0.2">
      <c r="A583" s="2"/>
      <c r="B583" s="3"/>
      <c r="C583" s="2"/>
      <c r="D583" s="2"/>
      <c r="E583" s="2"/>
      <c r="G583" s="2"/>
      <c r="H583" s="5"/>
    </row>
    <row r="584" spans="1:8" ht="14.25" x14ac:dyDescent="0.2">
      <c r="A584" s="2"/>
      <c r="B584" s="3"/>
      <c r="C584" s="2"/>
      <c r="D584" s="2"/>
      <c r="E584" s="2"/>
      <c r="G584" s="2"/>
    </row>
    <row r="585" spans="1:8" ht="14.25" x14ac:dyDescent="0.2">
      <c r="A585" s="2"/>
      <c r="B585" s="3"/>
      <c r="C585" s="1"/>
      <c r="D585" s="2"/>
      <c r="E585" s="2"/>
      <c r="G585" s="2"/>
      <c r="H585" s="5"/>
    </row>
    <row r="586" spans="1:8" ht="14.25" x14ac:dyDescent="0.2">
      <c r="A586" s="2"/>
      <c r="B586" s="3"/>
      <c r="C586" s="1"/>
      <c r="D586" s="2"/>
      <c r="E586" s="2"/>
      <c r="G586" s="2"/>
      <c r="H586" s="5"/>
    </row>
    <row r="587" spans="1:8" ht="14.25" x14ac:dyDescent="0.2">
      <c r="A587" s="2"/>
      <c r="B587" s="3"/>
      <c r="C587" s="2"/>
      <c r="D587" s="2"/>
      <c r="E587" s="2"/>
      <c r="G587" s="2"/>
      <c r="H587" s="5"/>
    </row>
    <row r="588" spans="1:8" ht="14.25" x14ac:dyDescent="0.2">
      <c r="A588" s="2"/>
      <c r="B588" s="3"/>
      <c r="C588" s="2"/>
      <c r="D588" s="2"/>
      <c r="E588" s="2"/>
      <c r="G588" s="2"/>
      <c r="H588" s="5"/>
    </row>
    <row r="589" spans="1:8" ht="14.25" x14ac:dyDescent="0.2">
      <c r="A589" s="2"/>
      <c r="B589" s="3"/>
      <c r="C589" s="2"/>
      <c r="D589" s="2"/>
      <c r="E589" s="2"/>
      <c r="G589" s="2"/>
      <c r="H589" s="5"/>
    </row>
    <row r="590" spans="1:8" ht="14.25" x14ac:dyDescent="0.2">
      <c r="A590" s="2"/>
      <c r="B590" s="3"/>
      <c r="C590" s="2"/>
      <c r="D590" s="2"/>
      <c r="E590" s="2"/>
      <c r="G590" s="2"/>
      <c r="H590" s="5"/>
    </row>
    <row r="591" spans="1:8" ht="14.25" x14ac:dyDescent="0.2">
      <c r="A591" s="2"/>
      <c r="B591" s="3"/>
      <c r="C591" s="2"/>
      <c r="D591" s="2"/>
      <c r="E591" s="2"/>
      <c r="G591" s="2"/>
      <c r="H591" s="5"/>
    </row>
    <row r="592" spans="1:8" ht="14.25" x14ac:dyDescent="0.2">
      <c r="A592" s="2"/>
      <c r="B592" s="3"/>
      <c r="C592" s="2"/>
      <c r="D592" s="2"/>
      <c r="E592" s="2"/>
      <c r="G592" s="2"/>
      <c r="H592" s="4"/>
    </row>
    <row r="593" spans="1:8" ht="14.25" x14ac:dyDescent="0.2">
      <c r="A593" s="2"/>
      <c r="B593" s="3"/>
      <c r="C593" s="2"/>
      <c r="D593" s="2"/>
      <c r="E593" s="2"/>
      <c r="G593" s="2"/>
      <c r="H593" s="4"/>
    </row>
    <row r="594" spans="1:8" ht="14.25" x14ac:dyDescent="0.2">
      <c r="A594" s="2"/>
      <c r="B594" s="3"/>
      <c r="C594" s="2"/>
      <c r="D594" s="2"/>
      <c r="E594" s="2"/>
      <c r="G594" s="2"/>
      <c r="H594" s="5"/>
    </row>
    <row r="595" spans="1:8" ht="14.25" x14ac:dyDescent="0.2">
      <c r="A595" s="2"/>
      <c r="B595" s="3"/>
      <c r="C595" s="2"/>
      <c r="D595" s="2"/>
      <c r="E595" s="2"/>
      <c r="G595" s="2"/>
      <c r="H595" s="5"/>
    </row>
    <row r="596" spans="1:8" ht="14.25" x14ac:dyDescent="0.2">
      <c r="C596" s="2"/>
    </row>
    <row r="597" spans="1:8" ht="14.25" x14ac:dyDescent="0.2">
      <c r="A597" s="2"/>
      <c r="B597" s="3"/>
      <c r="C597" s="2"/>
      <c r="D597" s="2"/>
      <c r="E597" s="2"/>
      <c r="G597" s="2"/>
      <c r="H597" s="5"/>
    </row>
    <row r="598" spans="1:8" ht="14.25" x14ac:dyDescent="0.2">
      <c r="A598" s="2"/>
      <c r="B598" s="3"/>
      <c r="C598" s="2"/>
      <c r="D598" s="2"/>
      <c r="E598" s="2"/>
      <c r="G598" s="2"/>
      <c r="H598" s="5"/>
    </row>
    <row r="599" spans="1:8" ht="14.25" x14ac:dyDescent="0.2">
      <c r="A599" s="2"/>
      <c r="B599" s="3"/>
      <c r="C599" s="2"/>
      <c r="D599" s="2"/>
      <c r="E599" s="2"/>
      <c r="G599" s="2"/>
      <c r="H599" s="5"/>
    </row>
    <row r="600" spans="1:8" ht="14.25" x14ac:dyDescent="0.2">
      <c r="A600" s="2"/>
      <c r="B600" s="3"/>
      <c r="C600" s="2"/>
      <c r="D600" s="2"/>
      <c r="E600" s="2"/>
      <c r="G600" s="2"/>
      <c r="H600" s="5"/>
    </row>
    <row r="601" spans="1:8" ht="14.25" x14ac:dyDescent="0.2">
      <c r="A601" s="2"/>
      <c r="B601" s="3"/>
      <c r="C601" s="2"/>
      <c r="D601" s="2"/>
      <c r="E601" s="2"/>
      <c r="G601" s="2"/>
      <c r="H601" s="5"/>
    </row>
    <row r="602" spans="1:8" ht="14.25" x14ac:dyDescent="0.2">
      <c r="A602" s="2"/>
      <c r="B602" s="3"/>
      <c r="C602" s="2"/>
      <c r="D602" s="2"/>
      <c r="E602" s="2"/>
      <c r="G602" s="2"/>
    </row>
    <row r="603" spans="1:8" ht="14.25" x14ac:dyDescent="0.2">
      <c r="A603" s="2"/>
      <c r="B603" s="3"/>
      <c r="C603" s="2"/>
      <c r="D603" s="2"/>
      <c r="E603" s="2"/>
      <c r="G603" s="2"/>
    </row>
    <row r="604" spans="1:8" ht="14.25" x14ac:dyDescent="0.2">
      <c r="A604" s="2"/>
      <c r="B604" s="3"/>
      <c r="C604" s="2"/>
      <c r="D604" s="2"/>
      <c r="E604" s="2"/>
      <c r="G604" s="2"/>
    </row>
    <row r="605" spans="1:8" ht="14.25" x14ac:dyDescent="0.2">
      <c r="A605" s="2"/>
      <c r="B605" s="3"/>
      <c r="C605" s="2"/>
      <c r="D605" s="2"/>
      <c r="E605" s="2"/>
      <c r="G605" s="2"/>
    </row>
    <row r="606" spans="1:8" ht="14.25" x14ac:dyDescent="0.2">
      <c r="A606" s="2"/>
      <c r="B606" s="3"/>
      <c r="C606" s="2"/>
      <c r="D606" s="2"/>
      <c r="E606" s="2"/>
      <c r="G606" s="2"/>
    </row>
    <row r="607" spans="1:8" ht="14.25" x14ac:dyDescent="0.2">
      <c r="A607" s="2"/>
      <c r="B607" s="3"/>
      <c r="C607" s="2"/>
      <c r="D607" s="2"/>
      <c r="E607" s="2"/>
      <c r="G607" s="2"/>
      <c r="H607" s="4"/>
    </row>
    <row r="608" spans="1:8" ht="14.25" x14ac:dyDescent="0.2">
      <c r="A608" s="2"/>
      <c r="B608" s="3"/>
      <c r="C608" s="2"/>
      <c r="D608" s="2"/>
      <c r="E608" s="2"/>
      <c r="G608" s="2"/>
      <c r="H608" s="4"/>
    </row>
    <row r="609" spans="1:8" ht="14.25" x14ac:dyDescent="0.2">
      <c r="A609" s="2"/>
      <c r="B609" s="3"/>
      <c r="C609" s="1"/>
      <c r="D609" s="2"/>
      <c r="E609" s="2"/>
      <c r="G609" s="2"/>
      <c r="H609" s="5"/>
    </row>
    <row r="610" spans="1:8" ht="14.25" x14ac:dyDescent="0.2">
      <c r="A610" s="2"/>
      <c r="B610" s="3"/>
      <c r="C610" s="2"/>
      <c r="D610" s="2"/>
      <c r="E610" s="2"/>
      <c r="G610" s="2"/>
    </row>
    <row r="611" spans="1:8" ht="14.25" x14ac:dyDescent="0.2">
      <c r="A611" s="2"/>
      <c r="B611" s="3"/>
      <c r="C611" s="2"/>
      <c r="D611" s="2"/>
      <c r="E611" s="2"/>
      <c r="G611" s="2"/>
    </row>
    <row r="612" spans="1:8" ht="14.25" x14ac:dyDescent="0.2">
      <c r="A612" s="2"/>
      <c r="B612" s="3"/>
      <c r="C612" s="2"/>
      <c r="D612" s="2"/>
      <c r="E612" s="2"/>
      <c r="G612" s="2"/>
    </row>
    <row r="613" spans="1:8" ht="14.25" x14ac:dyDescent="0.2">
      <c r="A613" s="2"/>
      <c r="B613" s="3"/>
      <c r="C613" s="1"/>
      <c r="D613" s="2"/>
      <c r="E613" s="2"/>
      <c r="G613" s="2"/>
    </row>
    <row r="614" spans="1:8" ht="14.25" x14ac:dyDescent="0.2">
      <c r="A614" s="2"/>
      <c r="B614" s="3"/>
      <c r="C614" s="2"/>
      <c r="D614" s="2"/>
      <c r="E614" s="2"/>
      <c r="G614" s="2"/>
      <c r="H614" s="4"/>
    </row>
    <row r="615" spans="1:8" ht="14.25" x14ac:dyDescent="0.2">
      <c r="A615" s="2"/>
      <c r="B615" s="3"/>
      <c r="C615" s="1"/>
      <c r="D615" s="2"/>
      <c r="E615" s="2"/>
      <c r="G615" s="2"/>
    </row>
    <row r="616" spans="1:8" ht="14.25" x14ac:dyDescent="0.2">
      <c r="A616" s="2"/>
      <c r="B616" s="3"/>
      <c r="C616" s="2"/>
      <c r="D616" s="2"/>
      <c r="E616" s="2"/>
      <c r="G616" s="2"/>
      <c r="H616" s="5"/>
    </row>
    <row r="617" spans="1:8" ht="14.25" x14ac:dyDescent="0.2">
      <c r="A617" s="2"/>
      <c r="B617" s="3"/>
      <c r="C617" s="2"/>
      <c r="D617" s="2"/>
      <c r="E617" s="2"/>
      <c r="G617" s="2"/>
      <c r="H617" s="4"/>
    </row>
    <row r="618" spans="1:8" ht="14.25" x14ac:dyDescent="0.2">
      <c r="A618" s="2"/>
      <c r="B618" s="2"/>
      <c r="C618" s="2"/>
      <c r="D618" s="2"/>
      <c r="E618" s="2"/>
      <c r="G618" s="2"/>
      <c r="H618" s="4"/>
    </row>
    <row r="619" spans="1:8" ht="14.25" x14ac:dyDescent="0.2">
      <c r="A619" s="2"/>
      <c r="B619" s="3"/>
      <c r="C619" s="1"/>
      <c r="D619" s="2"/>
      <c r="E619" s="2"/>
      <c r="G619" s="2"/>
    </row>
    <row r="620" spans="1:8" ht="14.25" x14ac:dyDescent="0.2">
      <c r="A620" s="2"/>
      <c r="B620" s="3"/>
      <c r="C620" s="1"/>
      <c r="D620" s="2"/>
      <c r="E620" s="2"/>
      <c r="G620" s="2"/>
    </row>
    <row r="621" spans="1:8" ht="14.25" x14ac:dyDescent="0.2">
      <c r="A621" s="2"/>
      <c r="B621" s="3"/>
      <c r="C621" s="1"/>
      <c r="D621" s="2"/>
      <c r="E621" s="2"/>
      <c r="G621" s="2"/>
    </row>
    <row r="622" spans="1:8" ht="14.25" x14ac:dyDescent="0.2">
      <c r="A622" s="2"/>
      <c r="B622" s="3"/>
      <c r="C622" s="1"/>
      <c r="D622" s="2"/>
      <c r="E622" s="2"/>
      <c r="G622" s="2"/>
    </row>
    <row r="623" spans="1:8" ht="14.25" x14ac:dyDescent="0.2">
      <c r="A623" s="2"/>
      <c r="B623" s="3"/>
      <c r="C623" s="2"/>
      <c r="D623" s="2"/>
      <c r="E623" s="2"/>
      <c r="G623" s="2"/>
    </row>
    <row r="624" spans="1:8" ht="14.25" x14ac:dyDescent="0.2">
      <c r="A624" s="2"/>
      <c r="B624" s="3"/>
      <c r="C624" s="1"/>
      <c r="D624" s="2"/>
      <c r="E624" s="2"/>
      <c r="G624" s="2"/>
      <c r="H624" s="5"/>
    </row>
    <row r="625" spans="1:8" ht="14.25" x14ac:dyDescent="0.2">
      <c r="A625" s="2"/>
      <c r="B625" s="3"/>
      <c r="C625" s="2"/>
      <c r="D625" s="2"/>
      <c r="E625" s="2"/>
      <c r="G625" s="2"/>
      <c r="H625" s="5"/>
    </row>
    <row r="626" spans="1:8" ht="14.25" x14ac:dyDescent="0.2">
      <c r="A626" s="2"/>
      <c r="B626" s="3"/>
      <c r="C626" s="2"/>
      <c r="D626" s="2"/>
      <c r="E626" s="2"/>
      <c r="G626" s="2"/>
      <c r="H626" s="5"/>
    </row>
    <row r="627" spans="1:8" ht="14.25" x14ac:dyDescent="0.2">
      <c r="A627" s="2"/>
      <c r="B627" s="3"/>
      <c r="C627" s="2"/>
      <c r="D627" s="2"/>
      <c r="E627" s="2"/>
      <c r="G627" s="2"/>
    </row>
    <row r="628" spans="1:8" ht="14.25" x14ac:dyDescent="0.2">
      <c r="A628" s="2"/>
      <c r="B628" s="3"/>
      <c r="C628" s="2"/>
      <c r="D628" s="2"/>
      <c r="E628" s="2"/>
      <c r="G628" s="2"/>
    </row>
    <row r="629" spans="1:8" ht="14.25" x14ac:dyDescent="0.2">
      <c r="A629" s="2"/>
      <c r="B629" s="3"/>
      <c r="C629" s="2"/>
      <c r="D629" s="2"/>
      <c r="E629" s="2"/>
      <c r="G629" s="2"/>
    </row>
    <row r="630" spans="1:8" ht="14.25" x14ac:dyDescent="0.2">
      <c r="A630" s="2"/>
      <c r="B630" s="3"/>
      <c r="C630" s="2"/>
      <c r="D630" s="2"/>
      <c r="E630" s="2"/>
      <c r="G630" s="2"/>
      <c r="H630" s="5"/>
    </row>
    <row r="631" spans="1:8" ht="14.25" x14ac:dyDescent="0.2">
      <c r="A631" s="2"/>
      <c r="B631" s="3"/>
      <c r="C631" s="2"/>
      <c r="D631" s="2"/>
      <c r="E631" s="2"/>
      <c r="G631" s="2"/>
    </row>
    <row r="632" spans="1:8" ht="14.25" x14ac:dyDescent="0.2">
      <c r="A632" s="2"/>
      <c r="B632" s="3"/>
      <c r="C632" s="2"/>
      <c r="D632" s="2"/>
      <c r="E632" s="2"/>
      <c r="G632" s="2"/>
      <c r="H632" s="5"/>
    </row>
    <row r="633" spans="1:8" ht="14.25" x14ac:dyDescent="0.2">
      <c r="A633" s="2"/>
      <c r="B633" s="3"/>
      <c r="C633" s="2"/>
      <c r="D633" s="2"/>
      <c r="E633" s="2"/>
      <c r="G633" s="2"/>
      <c r="H633" s="5"/>
    </row>
    <row r="634" spans="1:8" ht="14.25" x14ac:dyDescent="0.2">
      <c r="A634" s="2"/>
      <c r="B634" s="3"/>
      <c r="C634" s="2"/>
      <c r="D634" s="2"/>
      <c r="E634" s="2"/>
      <c r="G634" s="2"/>
    </row>
    <row r="635" spans="1:8" ht="14.25" x14ac:dyDescent="0.2">
      <c r="A635" s="2"/>
      <c r="B635" s="3"/>
      <c r="C635" s="1"/>
      <c r="D635" s="2"/>
      <c r="E635" s="2"/>
      <c r="G635" s="2"/>
    </row>
    <row r="636" spans="1:8" ht="14.25" x14ac:dyDescent="0.2">
      <c r="A636" s="2"/>
      <c r="B636" s="3"/>
      <c r="C636" s="2"/>
      <c r="D636" s="2"/>
      <c r="E636" s="2"/>
      <c r="G636" s="2"/>
    </row>
    <row r="637" spans="1:8" ht="14.25" x14ac:dyDescent="0.2">
      <c r="A637" s="2"/>
      <c r="B637" s="3"/>
      <c r="C637" s="2"/>
      <c r="D637" s="2"/>
      <c r="E637" s="2"/>
      <c r="G637" s="2"/>
      <c r="H637" s="5"/>
    </row>
    <row r="638" spans="1:8" ht="14.25" x14ac:dyDescent="0.2">
      <c r="A638" s="2"/>
      <c r="B638" s="3"/>
      <c r="C638" s="2"/>
      <c r="D638" s="2"/>
      <c r="E638" s="2"/>
      <c r="G638" s="2"/>
    </row>
    <row r="639" spans="1:8" ht="14.25" x14ac:dyDescent="0.2">
      <c r="A639" s="2"/>
      <c r="B639" s="3"/>
      <c r="C639" s="2"/>
      <c r="D639" s="2"/>
      <c r="E639" s="2"/>
      <c r="G639" s="2"/>
      <c r="H639" s="4"/>
    </row>
    <row r="640" spans="1:8" ht="14.25" x14ac:dyDescent="0.2">
      <c r="A640" s="2"/>
      <c r="B640" s="3"/>
      <c r="C640" s="2"/>
      <c r="D640" s="2"/>
      <c r="E640" s="2"/>
      <c r="G640" s="2"/>
      <c r="H640" s="4"/>
    </row>
    <row r="641" spans="1:8" ht="14.25" x14ac:dyDescent="0.2">
      <c r="A641" s="2"/>
      <c r="B641" s="3"/>
      <c r="C641" s="2"/>
      <c r="D641" s="2"/>
      <c r="E641" s="2"/>
      <c r="G641" s="2"/>
    </row>
    <row r="642" spans="1:8" ht="14.25" x14ac:dyDescent="0.2">
      <c r="A642" s="2"/>
      <c r="B642" s="3"/>
      <c r="C642" s="2"/>
      <c r="D642" s="2"/>
      <c r="E642" s="2"/>
      <c r="G642" s="2"/>
    </row>
    <row r="643" spans="1:8" ht="14.25" x14ac:dyDescent="0.2">
      <c r="A643" s="2"/>
      <c r="B643" s="3"/>
      <c r="C643" s="2"/>
      <c r="D643" s="2"/>
      <c r="E643" s="2"/>
      <c r="G643" s="2"/>
      <c r="H643" s="4"/>
    </row>
    <row r="644" spans="1:8" ht="14.25" x14ac:dyDescent="0.2">
      <c r="A644" s="2"/>
      <c r="B644" s="3"/>
      <c r="C644" s="1"/>
      <c r="D644" s="2"/>
      <c r="E644" s="2"/>
      <c r="G644" s="2"/>
    </row>
    <row r="645" spans="1:8" ht="14.25" x14ac:dyDescent="0.2">
      <c r="A645" s="2"/>
      <c r="B645" s="3"/>
      <c r="C645" s="2"/>
      <c r="D645" s="2"/>
      <c r="E645" s="2"/>
      <c r="G645" s="2"/>
    </row>
    <row r="646" spans="1:8" ht="14.25" x14ac:dyDescent="0.2">
      <c r="A646" s="2"/>
      <c r="B646" s="3"/>
      <c r="C646" s="2"/>
      <c r="D646" s="2"/>
      <c r="E646" s="2"/>
      <c r="G646" s="2"/>
    </row>
    <row r="647" spans="1:8" ht="14.25" x14ac:dyDescent="0.2">
      <c r="A647" s="2"/>
      <c r="B647" s="3"/>
      <c r="C647" s="1"/>
      <c r="D647" s="2"/>
      <c r="E647" s="2"/>
      <c r="G647" s="2"/>
    </row>
    <row r="648" spans="1:8" ht="14.25" x14ac:dyDescent="0.2">
      <c r="A648" s="2"/>
      <c r="B648" s="3"/>
      <c r="C648" s="2"/>
      <c r="D648" s="2"/>
      <c r="E648" s="2"/>
      <c r="G648" s="2"/>
    </row>
    <row r="649" spans="1:8" ht="14.25" x14ac:dyDescent="0.2">
      <c r="A649" s="2"/>
      <c r="B649" s="3"/>
      <c r="C649" s="2"/>
      <c r="D649" s="2"/>
      <c r="E649" s="2"/>
      <c r="G649" s="2"/>
    </row>
    <row r="650" spans="1:8" ht="14.25" x14ac:dyDescent="0.2">
      <c r="A650" s="2"/>
      <c r="B650" s="3"/>
      <c r="C650" s="2"/>
      <c r="D650" s="2"/>
      <c r="E650" s="2"/>
      <c r="G650" s="2"/>
    </row>
    <row r="651" spans="1:8" ht="14.25" x14ac:dyDescent="0.2">
      <c r="A651" s="2"/>
      <c r="B651" s="3"/>
      <c r="C651" s="2"/>
      <c r="D651" s="2"/>
      <c r="E651" s="2"/>
      <c r="G651" s="2"/>
      <c r="H651" s="4"/>
    </row>
    <row r="652" spans="1:8" ht="14.25" x14ac:dyDescent="0.2">
      <c r="A652" s="2"/>
      <c r="B652" s="3"/>
      <c r="C652" s="2"/>
      <c r="D652" s="2"/>
      <c r="E652" s="2"/>
      <c r="G652" s="2"/>
    </row>
    <row r="653" spans="1:8" ht="14.25" x14ac:dyDescent="0.2">
      <c r="A653" s="2"/>
      <c r="B653" s="3"/>
      <c r="C653" s="2"/>
      <c r="D653" s="2"/>
      <c r="E653" s="2"/>
      <c r="G653" s="2"/>
    </row>
    <row r="654" spans="1:8" ht="14.25" x14ac:dyDescent="0.2">
      <c r="A654" s="2"/>
      <c r="B654" s="3"/>
      <c r="C654" s="1"/>
      <c r="D654" s="2"/>
      <c r="E654" s="2"/>
      <c r="G654" s="2"/>
      <c r="H654" s="4"/>
    </row>
    <row r="655" spans="1:8" ht="14.25" x14ac:dyDescent="0.2">
      <c r="A655" s="2"/>
      <c r="B655" s="3"/>
      <c r="C655" s="2"/>
      <c r="D655" s="2"/>
      <c r="E655" s="2"/>
      <c r="G655" s="2"/>
    </row>
    <row r="656" spans="1:8" ht="14.25" x14ac:dyDescent="0.2">
      <c r="A656" s="2"/>
      <c r="B656" s="3"/>
      <c r="C656" s="2"/>
      <c r="D656" s="2"/>
      <c r="E656" s="2"/>
      <c r="G656" s="2"/>
    </row>
    <row r="657" spans="1:8" ht="14.25" x14ac:dyDescent="0.2">
      <c r="A657" s="2"/>
      <c r="B657" s="3"/>
      <c r="C657" s="2"/>
      <c r="D657" s="2"/>
      <c r="E657" s="2"/>
      <c r="G657" s="2"/>
    </row>
    <row r="658" spans="1:8" ht="14.25" x14ac:dyDescent="0.2">
      <c r="A658" s="2"/>
      <c r="B658" s="2"/>
      <c r="C658" s="2"/>
      <c r="D658" s="2"/>
      <c r="E658" s="2"/>
      <c r="G658" s="2"/>
    </row>
    <row r="659" spans="1:8" ht="14.25" x14ac:dyDescent="0.2">
      <c r="A659" s="2"/>
      <c r="B659" s="3"/>
      <c r="C659" s="2"/>
      <c r="D659" s="2"/>
      <c r="E659" s="2"/>
      <c r="G659" s="2"/>
      <c r="H659" s="4"/>
    </row>
    <row r="660" spans="1:8" ht="14.25" x14ac:dyDescent="0.2">
      <c r="A660" s="2"/>
      <c r="B660" s="3"/>
      <c r="C660" s="2"/>
      <c r="D660" s="2"/>
      <c r="E660" s="2"/>
      <c r="G660" s="2"/>
      <c r="H660" s="4"/>
    </row>
    <row r="661" spans="1:8" ht="14.25" x14ac:dyDescent="0.2">
      <c r="A661" s="2"/>
      <c r="B661" s="3"/>
      <c r="C661" s="2"/>
      <c r="D661" s="2"/>
      <c r="E661" s="2"/>
      <c r="G661" s="2"/>
    </row>
    <row r="662" spans="1:8" ht="14.25" x14ac:dyDescent="0.2">
      <c r="A662" s="2"/>
      <c r="B662" s="3"/>
      <c r="C662" s="2"/>
      <c r="D662" s="2"/>
      <c r="E662" s="2"/>
      <c r="G662" s="2"/>
    </row>
    <row r="663" spans="1:8" ht="14.25" x14ac:dyDescent="0.2">
      <c r="A663" s="2"/>
      <c r="B663" s="3"/>
      <c r="C663" s="2"/>
      <c r="D663" s="2"/>
      <c r="E663" s="2"/>
      <c r="G663" s="2"/>
    </row>
    <row r="664" spans="1:8" ht="14.25" x14ac:dyDescent="0.2">
      <c r="A664" s="2"/>
      <c r="B664" s="3"/>
      <c r="C664" s="2"/>
      <c r="D664" s="2"/>
      <c r="E664" s="2"/>
      <c r="G664" s="2"/>
    </row>
    <row r="665" spans="1:8" ht="14.25" x14ac:dyDescent="0.2">
      <c r="A665" s="2"/>
      <c r="B665" s="3"/>
      <c r="C665" s="2"/>
      <c r="D665" s="2"/>
      <c r="E665" s="2"/>
      <c r="G665" s="2"/>
    </row>
    <row r="666" spans="1:8" ht="14.25" x14ac:dyDescent="0.2">
      <c r="A666" s="2"/>
      <c r="B666" s="3"/>
      <c r="C666" s="1"/>
      <c r="D666" s="2"/>
      <c r="E666" s="2"/>
      <c r="G666" s="2"/>
    </row>
    <row r="667" spans="1:8" ht="14.25" x14ac:dyDescent="0.2">
      <c r="A667" s="2"/>
      <c r="B667" s="3"/>
      <c r="C667" s="1"/>
      <c r="D667" s="2"/>
      <c r="E667" s="2"/>
      <c r="G667" s="2"/>
    </row>
    <row r="668" spans="1:8" ht="14.25" x14ac:dyDescent="0.2">
      <c r="A668" s="2"/>
      <c r="B668" s="3"/>
      <c r="C668" s="1"/>
      <c r="D668" s="2"/>
      <c r="E668" s="2"/>
      <c r="G668" s="2"/>
    </row>
    <row r="669" spans="1:8" ht="14.25" x14ac:dyDescent="0.2">
      <c r="A669" s="2"/>
      <c r="B669" s="3"/>
      <c r="C669" s="1"/>
      <c r="D669" s="2"/>
      <c r="E669" s="2"/>
      <c r="G669" s="2"/>
    </row>
    <row r="670" spans="1:8" ht="14.25" x14ac:dyDescent="0.2">
      <c r="A670" s="2"/>
      <c r="B670" s="3"/>
      <c r="C670" s="1"/>
      <c r="D670" s="2"/>
      <c r="E670" s="2"/>
      <c r="G670" s="2"/>
    </row>
    <row r="671" spans="1:8" ht="14.25" x14ac:dyDescent="0.2">
      <c r="A671" s="2"/>
      <c r="B671" s="3"/>
      <c r="C671" s="1"/>
      <c r="D671" s="2"/>
      <c r="E671" s="2"/>
      <c r="G671" s="2"/>
    </row>
    <row r="672" spans="1:8" ht="14.25" x14ac:dyDescent="0.2">
      <c r="A672" s="2"/>
      <c r="B672" s="3"/>
      <c r="C672" s="1"/>
      <c r="D672" s="2"/>
      <c r="E672" s="2"/>
      <c r="G672" s="2"/>
    </row>
    <row r="673" spans="1:8" ht="14.25" x14ac:dyDescent="0.2">
      <c r="A673" s="2"/>
      <c r="B673" s="3"/>
      <c r="C673" s="1"/>
      <c r="D673" s="2"/>
      <c r="E673" s="2"/>
      <c r="G673" s="2"/>
    </row>
    <row r="674" spans="1:8" ht="14.25" x14ac:dyDescent="0.2">
      <c r="A674" s="2"/>
      <c r="B674" s="3"/>
      <c r="C674" s="1"/>
      <c r="D674" s="2"/>
      <c r="E674" s="2"/>
      <c r="G674" s="2"/>
    </row>
    <row r="675" spans="1:8" ht="14.25" x14ac:dyDescent="0.2">
      <c r="A675" s="2"/>
      <c r="B675" s="3"/>
      <c r="C675" s="2"/>
      <c r="D675" s="2"/>
      <c r="E675" s="2"/>
      <c r="G675" s="2"/>
    </row>
    <row r="676" spans="1:8" ht="14.25" x14ac:dyDescent="0.2">
      <c r="A676" s="2"/>
      <c r="B676" s="3"/>
      <c r="C676" s="2"/>
      <c r="D676" s="2"/>
      <c r="E676" s="2"/>
      <c r="G676" s="2"/>
    </row>
    <row r="677" spans="1:8" ht="14.25" x14ac:dyDescent="0.2">
      <c r="A677" s="2"/>
      <c r="B677" s="2"/>
      <c r="C677" s="2"/>
      <c r="D677" s="2"/>
      <c r="E677" s="2"/>
      <c r="G677" s="2"/>
    </row>
    <row r="678" spans="1:8" ht="14.25" x14ac:dyDescent="0.2">
      <c r="A678" s="2"/>
      <c r="B678" s="3"/>
      <c r="C678" s="2"/>
      <c r="D678" s="2"/>
      <c r="E678" s="2"/>
      <c r="G678" s="2"/>
    </row>
    <row r="679" spans="1:8" ht="14.25" x14ac:dyDescent="0.2">
      <c r="A679" s="2"/>
      <c r="B679" s="3"/>
      <c r="C679" s="2"/>
      <c r="D679" s="2"/>
      <c r="E679" s="2"/>
      <c r="G679" s="2"/>
    </row>
    <row r="680" spans="1:8" ht="14.25" x14ac:dyDescent="0.2">
      <c r="A680" s="2"/>
      <c r="B680" s="3"/>
      <c r="C680" s="1"/>
      <c r="D680" s="2"/>
      <c r="E680" s="2"/>
      <c r="G680" s="2"/>
      <c r="H680" s="4"/>
    </row>
    <row r="681" spans="1:8" ht="14.25" x14ac:dyDescent="0.2">
      <c r="A681" s="2"/>
      <c r="B681" s="3"/>
      <c r="C681" s="2"/>
      <c r="D681" s="2"/>
      <c r="E681" s="2"/>
      <c r="G681" s="2"/>
    </row>
    <row r="682" spans="1:8" ht="14.25" x14ac:dyDescent="0.2">
      <c r="A682" s="2"/>
      <c r="B682" s="3"/>
      <c r="C682" s="2"/>
      <c r="D682" s="2"/>
      <c r="E682" s="2"/>
      <c r="G682" s="2"/>
    </row>
    <row r="683" spans="1:8" ht="14.25" x14ac:dyDescent="0.2">
      <c r="A683" s="2"/>
      <c r="B683" s="3"/>
      <c r="C683" s="2"/>
      <c r="D683" s="2"/>
      <c r="E683" s="2"/>
      <c r="G683" s="2"/>
      <c r="H683" s="5"/>
    </row>
    <row r="684" spans="1:8" ht="14.25" x14ac:dyDescent="0.2">
      <c r="A684" s="2"/>
      <c r="B684" s="3"/>
      <c r="C684" s="2"/>
      <c r="D684" s="2"/>
      <c r="E684" s="2"/>
      <c r="G684" s="2"/>
    </row>
    <row r="685" spans="1:8" ht="14.25" x14ac:dyDescent="0.2">
      <c r="A685" s="2"/>
      <c r="B685" s="3"/>
      <c r="C685" s="1"/>
      <c r="D685" s="2"/>
      <c r="E685" s="2"/>
      <c r="G685" s="2"/>
    </row>
    <row r="686" spans="1:8" ht="14.25" x14ac:dyDescent="0.2">
      <c r="A686" s="2"/>
      <c r="B686" s="3"/>
      <c r="C686" s="2"/>
      <c r="D686" s="2"/>
      <c r="E686" s="2"/>
      <c r="G686" s="2"/>
      <c r="H686" s="5"/>
    </row>
    <row r="687" spans="1:8" ht="14.25" x14ac:dyDescent="0.2">
      <c r="A687" s="2"/>
      <c r="B687" s="3"/>
      <c r="C687" s="2"/>
      <c r="D687" s="2"/>
      <c r="E687" s="2"/>
      <c r="G687" s="2"/>
      <c r="H687" s="5"/>
    </row>
    <row r="688" spans="1:8" ht="14.25" x14ac:dyDescent="0.2">
      <c r="A688" s="2"/>
      <c r="B688" s="3"/>
      <c r="C688" s="1"/>
      <c r="D688" s="2"/>
      <c r="E688" s="2"/>
      <c r="G688" s="2"/>
    </row>
    <row r="689" spans="1:8" ht="14.25" x14ac:dyDescent="0.2">
      <c r="A689" s="2"/>
      <c r="B689" s="3"/>
      <c r="C689" s="1"/>
      <c r="D689" s="2"/>
      <c r="E689" s="2"/>
      <c r="G689" s="2"/>
    </row>
    <row r="690" spans="1:8" ht="14.25" x14ac:dyDescent="0.2">
      <c r="A690" s="2"/>
      <c r="B690" s="3"/>
      <c r="C690" s="1"/>
      <c r="D690" s="2"/>
      <c r="E690" s="2"/>
      <c r="G690" s="2"/>
    </row>
    <row r="691" spans="1:8" ht="14.25" x14ac:dyDescent="0.2">
      <c r="A691" s="2"/>
      <c r="B691" s="3"/>
      <c r="C691" s="2"/>
      <c r="D691" s="2"/>
      <c r="E691" s="2"/>
    </row>
    <row r="692" spans="1:8" ht="14.25" x14ac:dyDescent="0.2">
      <c r="A692" s="2"/>
      <c r="B692" s="3"/>
      <c r="C692" s="2"/>
      <c r="D692" s="2"/>
      <c r="E692" s="2"/>
    </row>
    <row r="693" spans="1:8" ht="14.25" x14ac:dyDescent="0.2">
      <c r="A693" s="2"/>
      <c r="B693" s="3"/>
      <c r="C693" s="1"/>
      <c r="D693" s="2"/>
      <c r="E693" s="2"/>
      <c r="G693" s="2"/>
    </row>
    <row r="694" spans="1:8" ht="14.25" x14ac:dyDescent="0.2">
      <c r="A694" s="2"/>
      <c r="B694" s="3"/>
      <c r="C694" s="2"/>
      <c r="D694" s="2"/>
      <c r="E694" s="2"/>
      <c r="G694" s="2"/>
    </row>
    <row r="695" spans="1:8" ht="14.25" x14ac:dyDescent="0.2">
      <c r="A695" s="2"/>
      <c r="B695" s="3"/>
      <c r="C695" s="2"/>
      <c r="D695" s="2"/>
      <c r="E695" s="2"/>
      <c r="G695" s="2"/>
    </row>
    <row r="696" spans="1:8" ht="14.25" x14ac:dyDescent="0.2">
      <c r="A696" s="2"/>
      <c r="B696" s="3"/>
      <c r="C696" s="2"/>
      <c r="D696" s="2"/>
      <c r="E696" s="2"/>
      <c r="G696" s="2"/>
    </row>
    <row r="697" spans="1:8" ht="14.25" x14ac:dyDescent="0.2">
      <c r="A697" s="2"/>
      <c r="B697" s="3"/>
      <c r="C697" s="2"/>
      <c r="D697" s="2"/>
      <c r="E697" s="2"/>
      <c r="G697" s="2"/>
    </row>
    <row r="698" spans="1:8" ht="14.25" x14ac:dyDescent="0.2">
      <c r="A698" s="2"/>
      <c r="B698" s="3"/>
      <c r="C698" s="2"/>
      <c r="D698" s="2"/>
      <c r="E698" s="2"/>
      <c r="G698" s="2"/>
    </row>
    <row r="699" spans="1:8" ht="14.25" x14ac:dyDescent="0.2">
      <c r="A699" s="2"/>
      <c r="B699" s="2"/>
      <c r="C699" s="2"/>
      <c r="D699" s="2"/>
      <c r="E699" s="2"/>
      <c r="G699" s="2"/>
    </row>
    <row r="700" spans="1:8" ht="14.25" x14ac:dyDescent="0.2">
      <c r="A700" s="2"/>
      <c r="B700" s="3"/>
      <c r="C700" s="2"/>
      <c r="D700" s="2"/>
      <c r="E700" s="2"/>
      <c r="G700" s="2"/>
    </row>
    <row r="701" spans="1:8" ht="14.25" x14ac:dyDescent="0.2">
      <c r="A701" s="2"/>
      <c r="B701" s="3"/>
      <c r="C701" s="2"/>
      <c r="D701" s="2"/>
      <c r="E701" s="2"/>
      <c r="G701" s="2"/>
    </row>
    <row r="702" spans="1:8" ht="14.25" x14ac:dyDescent="0.2">
      <c r="A702" s="2"/>
      <c r="B702" s="3"/>
      <c r="C702" s="1"/>
      <c r="D702" s="2"/>
      <c r="E702" s="2"/>
      <c r="G702" s="2"/>
      <c r="H702" s="5"/>
    </row>
    <row r="703" spans="1:8" ht="14.25" x14ac:dyDescent="0.2">
      <c r="A703" s="2"/>
      <c r="B703" s="3"/>
      <c r="C703" s="1"/>
      <c r="D703" s="2"/>
      <c r="E703" s="2"/>
      <c r="G703" s="2"/>
      <c r="H703" s="5"/>
    </row>
    <row r="704" spans="1:8" ht="14.25" x14ac:dyDescent="0.2">
      <c r="A704" s="2"/>
      <c r="B704" s="3"/>
      <c r="C704" s="2"/>
      <c r="D704" s="2"/>
      <c r="E704" s="2"/>
      <c r="G704" s="2"/>
      <c r="H704" s="4"/>
    </row>
    <row r="705" spans="1:8" ht="14.25" x14ac:dyDescent="0.2">
      <c r="A705" s="2"/>
      <c r="B705" s="3"/>
      <c r="C705" s="2"/>
      <c r="D705" s="2"/>
      <c r="E705" s="2"/>
      <c r="G705" s="2"/>
      <c r="H705" s="5"/>
    </row>
    <row r="706" spans="1:8" ht="14.25" x14ac:dyDescent="0.2">
      <c r="A706" s="2"/>
      <c r="B706" s="3"/>
      <c r="C706" s="2"/>
      <c r="D706" s="2"/>
      <c r="E706" s="2"/>
      <c r="G706" s="2"/>
      <c r="H706" s="5"/>
    </row>
    <row r="707" spans="1:8" ht="14.25" x14ac:dyDescent="0.2">
      <c r="A707" s="2"/>
      <c r="B707" s="3"/>
      <c r="C707" s="2"/>
      <c r="D707" s="2"/>
      <c r="E707" s="2"/>
      <c r="G707" s="2"/>
      <c r="H707" s="5"/>
    </row>
    <row r="708" spans="1:8" ht="14.25" x14ac:dyDescent="0.2">
      <c r="A708" s="2"/>
      <c r="B708" s="3"/>
      <c r="C708" s="2"/>
      <c r="D708" s="2"/>
      <c r="E708" s="2"/>
      <c r="G708" s="2"/>
    </row>
    <row r="709" spans="1:8" ht="14.25" x14ac:dyDescent="0.2">
      <c r="A709" s="2"/>
      <c r="B709" s="3"/>
      <c r="C709" s="1"/>
      <c r="D709" s="2"/>
      <c r="E709" s="2"/>
      <c r="G709" s="2"/>
    </row>
    <row r="710" spans="1:8" ht="14.25" x14ac:dyDescent="0.2">
      <c r="A710" s="2"/>
      <c r="B710" s="3"/>
      <c r="C710" s="2"/>
      <c r="D710" s="2"/>
      <c r="E710" s="2"/>
      <c r="G710" s="2"/>
      <c r="H710" s="4"/>
    </row>
    <row r="711" spans="1:8" ht="14.25" x14ac:dyDescent="0.2">
      <c r="A711" s="2"/>
      <c r="B711" s="3"/>
      <c r="C711" s="1"/>
      <c r="D711" s="2"/>
      <c r="E711" s="2"/>
      <c r="G711" s="2"/>
      <c r="H711" s="5"/>
    </row>
    <row r="712" spans="1:8" ht="14.25" x14ac:dyDescent="0.2">
      <c r="A712" s="2"/>
      <c r="B712" s="3"/>
      <c r="C712" s="2"/>
      <c r="D712" s="2"/>
      <c r="E712" s="2"/>
      <c r="G712" s="2"/>
    </row>
    <row r="713" spans="1:8" ht="14.25" x14ac:dyDescent="0.2">
      <c r="A713" s="2"/>
      <c r="B713" s="3"/>
      <c r="C713" s="2"/>
      <c r="D713" s="2"/>
      <c r="E713" s="2"/>
      <c r="G713" s="2"/>
      <c r="H713" s="4"/>
    </row>
    <row r="714" spans="1:8" ht="14.25" x14ac:dyDescent="0.2">
      <c r="A714" s="2"/>
      <c r="B714" s="3"/>
      <c r="C714" s="2"/>
      <c r="D714" s="2"/>
      <c r="E714" s="2"/>
      <c r="G714" s="2"/>
    </row>
    <row r="715" spans="1:8" ht="14.25" x14ac:dyDescent="0.2">
      <c r="A715" s="2"/>
      <c r="B715" s="3"/>
      <c r="C715" s="1"/>
      <c r="D715" s="2"/>
      <c r="E715" s="2"/>
      <c r="G715" s="2"/>
    </row>
    <row r="716" spans="1:8" ht="14.25" x14ac:dyDescent="0.2">
      <c r="A716" s="2"/>
      <c r="B716" s="2"/>
      <c r="C716" s="1"/>
      <c r="D716" s="2"/>
      <c r="E716" s="2"/>
      <c r="G716" s="2"/>
    </row>
    <row r="717" spans="1:8" ht="14.25" x14ac:dyDescent="0.2">
      <c r="A717" s="2"/>
      <c r="B717" s="3"/>
      <c r="C717" s="1"/>
      <c r="D717" s="2"/>
      <c r="E717" s="2"/>
      <c r="G717" s="2"/>
    </row>
    <row r="718" spans="1:8" ht="14.25" x14ac:dyDescent="0.2">
      <c r="A718" s="2"/>
      <c r="B718" s="3"/>
      <c r="C718" s="1"/>
      <c r="D718" s="2"/>
      <c r="E718" s="2"/>
      <c r="G718" s="2"/>
    </row>
    <row r="719" spans="1:8" ht="14.25" x14ac:dyDescent="0.2">
      <c r="A719" s="2"/>
      <c r="B719" s="3"/>
      <c r="C719" s="2"/>
      <c r="D719" s="2"/>
      <c r="E719" s="2"/>
      <c r="G719" s="2"/>
      <c r="H719" s="4"/>
    </row>
    <row r="720" spans="1:8" ht="14.25" x14ac:dyDescent="0.2">
      <c r="A720" s="2"/>
      <c r="B720" s="3"/>
      <c r="C720" s="2"/>
      <c r="D720" s="2"/>
      <c r="E720" s="2"/>
      <c r="G720" s="2"/>
      <c r="H720" s="4"/>
    </row>
    <row r="721" spans="1:8" ht="14.25" x14ac:dyDescent="0.2">
      <c r="A721" s="2"/>
      <c r="B721" s="2"/>
      <c r="C721" s="1"/>
      <c r="D721" s="2"/>
      <c r="E721" s="2"/>
      <c r="G721" s="2"/>
    </row>
    <row r="722" spans="1:8" ht="14.25" x14ac:dyDescent="0.2">
      <c r="A722" s="2"/>
      <c r="B722" s="3"/>
      <c r="C722" s="2"/>
      <c r="D722" s="2"/>
      <c r="E722" s="2"/>
      <c r="G722" s="2"/>
    </row>
    <row r="723" spans="1:8" ht="14.25" x14ac:dyDescent="0.2">
      <c r="A723" s="2"/>
      <c r="B723" s="3"/>
      <c r="C723" s="2"/>
      <c r="D723" s="2"/>
      <c r="E723" s="2"/>
      <c r="G723" s="2"/>
    </row>
    <row r="724" spans="1:8" ht="14.25" x14ac:dyDescent="0.2">
      <c r="A724" s="2"/>
      <c r="B724" s="3"/>
      <c r="C724" s="2"/>
      <c r="D724" s="2"/>
      <c r="E724" s="2"/>
      <c r="G724" s="2"/>
    </row>
    <row r="725" spans="1:8" ht="14.25" x14ac:dyDescent="0.2">
      <c r="A725" s="2"/>
      <c r="B725" s="3"/>
      <c r="C725" s="2"/>
      <c r="D725" s="2"/>
      <c r="E725" s="2"/>
      <c r="G725" s="2"/>
    </row>
    <row r="726" spans="1:8" ht="14.25" x14ac:dyDescent="0.2">
      <c r="A726" s="2"/>
      <c r="B726" s="3"/>
      <c r="C726" s="2"/>
      <c r="D726" s="2"/>
      <c r="E726" s="2"/>
      <c r="G726" s="2"/>
      <c r="H726" s="5"/>
    </row>
    <row r="727" spans="1:8" ht="14.25" x14ac:dyDescent="0.2">
      <c r="A727" s="2"/>
      <c r="B727" s="3"/>
      <c r="C727" s="2"/>
      <c r="D727" s="2"/>
      <c r="E727" s="2"/>
      <c r="G727" s="2"/>
      <c r="H727" s="5"/>
    </row>
    <row r="728" spans="1:8" ht="14.25" x14ac:dyDescent="0.2">
      <c r="A728" s="2"/>
      <c r="B728" s="3"/>
      <c r="C728" s="2"/>
      <c r="D728" s="2"/>
      <c r="E728" s="2"/>
      <c r="G728" s="2"/>
    </row>
    <row r="729" spans="1:8" ht="14.25" x14ac:dyDescent="0.2">
      <c r="A729" s="2"/>
      <c r="B729" s="3"/>
      <c r="C729" s="1"/>
      <c r="D729" s="2"/>
      <c r="E729" s="2"/>
      <c r="G729" s="2"/>
    </row>
    <row r="730" spans="1:8" ht="14.25" x14ac:dyDescent="0.2">
      <c r="A730" s="2"/>
      <c r="B730" s="3"/>
      <c r="C730" s="2"/>
      <c r="D730" s="2"/>
      <c r="E730" s="2"/>
      <c r="G730" s="2"/>
      <c r="H730" s="4"/>
    </row>
    <row r="731" spans="1:8" ht="14.25" x14ac:dyDescent="0.2">
      <c r="A731" s="2"/>
      <c r="B731" s="3"/>
      <c r="C731" s="2"/>
      <c r="D731" s="2"/>
      <c r="E731" s="2"/>
      <c r="G731" s="2"/>
      <c r="H731" s="5"/>
    </row>
  </sheetData>
  <autoFilter ref="A1:H73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Workstation</dc:creator>
  <cp:lastModifiedBy>Workstation</cp:lastModifiedBy>
  <dcterms:created xsi:type="dcterms:W3CDTF">2022-07-13T16:23:35Z</dcterms:created>
  <dcterms:modified xsi:type="dcterms:W3CDTF">2022-07-13T16:23:35Z</dcterms:modified>
</cp:coreProperties>
</file>