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gm\Documents\Berufsschule\ITT\LF2\Alle\"/>
    </mc:Choice>
  </mc:AlternateContent>
  <xr:revisionPtr revIDLastSave="0" documentId="13_ncr:1_{FC20B145-B2C9-4AEC-95B9-D319F67419B0}" xr6:coauthVersionLast="46" xr6:coauthVersionMax="47" xr10:uidLastSave="{00000000-0000-0000-0000-000000000000}"/>
  <bookViews>
    <workbookView xWindow="-110" yWindow="-110" windowWidth="19420" windowHeight="10420" xr2:uid="{2B997A53-DAD1-476C-A337-7455E23CA925}"/>
  </bookViews>
  <sheets>
    <sheet name="Vorwärtskalkul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G20" i="1"/>
  <c r="G19" i="1"/>
  <c r="G18" i="1"/>
  <c r="G17" i="1"/>
  <c r="G16" i="1"/>
  <c r="G15" i="1"/>
  <c r="G14" i="1"/>
  <c r="G13" i="1"/>
  <c r="G9" i="1"/>
  <c r="G10" i="1" s="1"/>
  <c r="G11" i="1" s="1"/>
  <c r="G12" i="1" s="1"/>
  <c r="G21" i="1" l="1"/>
  <c r="G23" i="1" l="1"/>
  <c r="G24" i="1"/>
  <c r="G25" i="1" s="1"/>
</calcChain>
</file>

<file path=xl/sharedStrings.xml><?xml version="1.0" encoding="utf-8"?>
<sst xmlns="http://schemas.openxmlformats.org/spreadsheetml/2006/main" count="37" uniqueCount="35">
  <si>
    <t>Vorwärtskalkulation</t>
  </si>
  <si>
    <t>Angaben:</t>
  </si>
  <si>
    <t>Berechnung:</t>
  </si>
  <si>
    <t>Listeneinkaufspreis</t>
  </si>
  <si>
    <t>Liefererrabatt</t>
  </si>
  <si>
    <t>-Liefererrabatt</t>
  </si>
  <si>
    <t>Liefererskonto</t>
  </si>
  <si>
    <t>=Zieleinkaufspreis</t>
  </si>
  <si>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85%</t>
    </r>
  </si>
  <si>
    <t>Bezugskosten</t>
  </si>
  <si>
    <t>-Liefererskonto</t>
  </si>
  <si>
    <t>Handlungskosten</t>
  </si>
  <si>
    <t>=Bareinkaufspreis</t>
  </si>
  <si>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97%</t>
    </r>
  </si>
  <si>
    <t>Gewinn</t>
  </si>
  <si>
    <t>+Bezugskosten</t>
  </si>
  <si>
    <t>Kundenskonto</t>
  </si>
  <si>
    <t>=Bezugspreis/Einstandspreis</t>
  </si>
  <si>
    <t>Vertreterprovision</t>
  </si>
  <si>
    <t>+Handlungskosten</t>
  </si>
  <si>
    <t>Kundenrabatt</t>
  </si>
  <si>
    <t>=Selbstkosten</t>
  </si>
  <si>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140%</t>
    </r>
  </si>
  <si>
    <t>Umsatzsteuer</t>
  </si>
  <si>
    <t>+Gewinn</t>
  </si>
  <si>
    <t>=Barverkaufspreis</t>
  </si>
  <si>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108%</t>
    </r>
  </si>
  <si>
    <t>+Kundenskonto</t>
  </si>
  <si>
    <t>+Vertreterprovision</t>
  </si>
  <si>
    <t>=Zielverkaufspreis</t>
  </si>
  <si>
    <t>= 100%</t>
  </si>
  <si>
    <t>+Kundenrabatt</t>
  </si>
  <si>
    <t>=Listenverkaufspreis</t>
  </si>
  <si>
    <t>+Umsatzsteuer</t>
  </si>
  <si>
    <t>=Listenverkaufspreis inkl. MWSt.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</si>
</sst>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9" fontId="1" fillId="0" borderId="0" xfId="0" applyNumberFormat="1" applyFont="1" applyAlignment="1">
      <alignment horizontal="right" vertical="center"/>
    </xf>
    <xf numFmtId="0" fontId="0" fillId="0" borderId="5" xfId="0" applyBorder="1" applyAlignment="1">
      <alignment horizontal="right" vertical="center"/>
    </xf>
    <xf numFmtId="9" fontId="0" fillId="0" borderId="5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9" fontId="0" fillId="0" borderId="0" xfId="0" applyNumberFormat="1" applyAlignment="1">
      <alignment horizontal="right" vertical="center"/>
    </xf>
    <xf numFmtId="9" fontId="0" fillId="0" borderId="0" xfId="0" quotePrefix="1" applyNumberFormat="1" applyAlignment="1">
      <alignment horizontal="right" vertical="center"/>
    </xf>
    <xf numFmtId="9" fontId="1" fillId="0" borderId="5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9" fontId="0" fillId="0" borderId="5" xfId="0" applyNumberFormat="1" applyBorder="1" applyAlignment="1">
      <alignment horizontal="right" vertical="center"/>
    </xf>
    <xf numFmtId="9" fontId="0" fillId="0" borderId="5" xfId="0" quotePrefix="1" applyNumberFormat="1" applyBorder="1" applyAlignment="1">
      <alignment horizontal="right" vertical="center"/>
    </xf>
    <xf numFmtId="9" fontId="1" fillId="0" borderId="0" xfId="0" quotePrefix="1" applyNumberFormat="1" applyFont="1" applyAlignment="1">
      <alignment horizontal="right" vertical="center"/>
    </xf>
    <xf numFmtId="0" fontId="0" fillId="0" borderId="7" xfId="0" applyBorder="1" applyAlignment="1">
      <alignment horizontal="right" vertical="center"/>
    </xf>
    <xf numFmtId="9" fontId="1" fillId="0" borderId="8" xfId="0" quotePrefix="1" applyNumberFormat="1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6" xfId="0" quotePrefix="1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7" xfId="0" quotePrefix="1" applyBorder="1" applyAlignment="1">
      <alignment vertical="center"/>
    </xf>
    <xf numFmtId="9" fontId="0" fillId="0" borderId="0" xfId="0" applyNumberFormat="1"/>
    <xf numFmtId="9" fontId="0" fillId="0" borderId="8" xfId="0" applyNumberFormat="1" applyBorder="1"/>
    <xf numFmtId="44" fontId="0" fillId="0" borderId="0" xfId="1" applyFont="1" applyBorder="1" applyAlignment="1">
      <alignment vertical="center"/>
    </xf>
    <xf numFmtId="44" fontId="0" fillId="0" borderId="7" xfId="1" applyFont="1" applyBorder="1" applyAlignment="1">
      <alignment vertical="center"/>
    </xf>
    <xf numFmtId="44" fontId="0" fillId="0" borderId="0" xfId="1" applyFont="1" applyBorder="1"/>
    <xf numFmtId="44" fontId="0" fillId="0" borderId="7" xfId="1" quotePrefix="1" applyFont="1" applyBorder="1" applyAlignment="1">
      <alignment vertic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64" fontId="0" fillId="0" borderId="6" xfId="0" quotePrefix="1" applyNumberFormat="1" applyBorder="1" applyAlignment="1">
      <alignment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3175</xdr:rowOff>
    </xdr:from>
    <xdr:to>
      <xdr:col>8</xdr:col>
      <xdr:colOff>0</xdr:colOff>
      <xdr:row>22</xdr:row>
      <xdr:rowOff>168275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FA57FD9E-033F-4084-8F0B-3FAF90B26BAC}"/>
            </a:ext>
          </a:extLst>
        </xdr:cNvPr>
        <xdr:cNvCxnSpPr/>
      </xdr:nvCxnSpPr>
      <xdr:spPr>
        <a:xfrm>
          <a:off x="7391400" y="1374775"/>
          <a:ext cx="0" cy="29273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37DF-3960-4449-9010-3C1CD6CED71B}">
  <dimension ref="B3:J25"/>
  <sheetViews>
    <sheetView tabSelected="1" topLeftCell="A6" workbookViewId="0">
      <selection activeCell="K21" sqref="K21"/>
    </sheetView>
  </sheetViews>
  <sheetFormatPr baseColWidth="10" defaultColWidth="11.453125" defaultRowHeight="14.5" x14ac:dyDescent="0.35"/>
  <cols>
    <col min="1" max="1" width="14.26953125" customWidth="1"/>
    <col min="5" max="5" width="9.1796875" customWidth="1"/>
    <col min="6" max="6" width="25.54296875" bestFit="1" customWidth="1"/>
    <col min="8" max="8" width="11" bestFit="1" customWidth="1"/>
    <col min="9" max="9" width="7" bestFit="1" customWidth="1"/>
    <col min="10" max="10" width="7.26953125" bestFit="1" customWidth="1"/>
  </cols>
  <sheetData>
    <row r="3" spans="2:10" x14ac:dyDescent="0.35">
      <c r="B3" s="1"/>
      <c r="C3" s="1"/>
      <c r="D3" s="1"/>
      <c r="E3" s="1"/>
      <c r="F3" s="1"/>
      <c r="G3" s="1"/>
    </row>
    <row r="4" spans="2:10" ht="21" x14ac:dyDescent="0.5">
      <c r="B4" s="34" t="s">
        <v>0</v>
      </c>
      <c r="C4" s="34"/>
      <c r="D4" s="34"/>
      <c r="E4" s="34"/>
      <c r="F4" s="34"/>
      <c r="G4" s="34"/>
      <c r="H4" s="34"/>
      <c r="I4" s="34"/>
      <c r="J4" s="34"/>
    </row>
    <row r="5" spans="2:10" x14ac:dyDescent="0.35">
      <c r="B5" s="2"/>
      <c r="C5" s="2"/>
      <c r="D5" s="2"/>
      <c r="E5" s="2"/>
      <c r="F5" s="2"/>
      <c r="G5" s="2"/>
    </row>
    <row r="7" spans="2:10" x14ac:dyDescent="0.35">
      <c r="B7" s="3" t="s">
        <v>1</v>
      </c>
      <c r="C7" s="4"/>
      <c r="D7" s="5"/>
      <c r="F7" s="3" t="s">
        <v>2</v>
      </c>
      <c r="G7" s="4"/>
      <c r="H7" s="4"/>
      <c r="I7" s="4"/>
      <c r="J7" s="5"/>
    </row>
    <row r="8" spans="2:10" x14ac:dyDescent="0.35">
      <c r="B8" s="6" t="s">
        <v>3</v>
      </c>
      <c r="C8" s="7"/>
      <c r="D8" s="8">
        <v>1200</v>
      </c>
      <c r="F8" s="6" t="s">
        <v>3</v>
      </c>
      <c r="G8" s="9"/>
      <c r="H8" s="30">
        <v>1200</v>
      </c>
      <c r="I8" s="10">
        <v>1</v>
      </c>
      <c r="J8" s="11"/>
    </row>
    <row r="9" spans="2:10" x14ac:dyDescent="0.35">
      <c r="B9" s="6" t="s">
        <v>4</v>
      </c>
      <c r="C9" s="7"/>
      <c r="D9" s="12">
        <v>0.15</v>
      </c>
      <c r="F9" s="25" t="s">
        <v>5</v>
      </c>
      <c r="G9" s="31">
        <f>H8 * D9</f>
        <v>180</v>
      </c>
      <c r="H9" s="30"/>
      <c r="I9" s="14">
        <v>-0.15</v>
      </c>
      <c r="J9" s="11"/>
    </row>
    <row r="10" spans="2:10" x14ac:dyDescent="0.35">
      <c r="B10" s="6" t="s">
        <v>6</v>
      </c>
      <c r="C10" s="7"/>
      <c r="D10" s="12">
        <v>0.03</v>
      </c>
      <c r="F10" s="26" t="s">
        <v>7</v>
      </c>
      <c r="G10" s="9">
        <f xml:space="preserve"> H8 - G9</f>
        <v>1020</v>
      </c>
      <c r="H10" s="30"/>
      <c r="I10" s="15" t="s">
        <v>8</v>
      </c>
      <c r="J10" s="16">
        <v>1</v>
      </c>
    </row>
    <row r="11" spans="2:10" x14ac:dyDescent="0.35">
      <c r="B11" s="6" t="s">
        <v>9</v>
      </c>
      <c r="C11" s="7"/>
      <c r="D11" s="8">
        <v>20.6</v>
      </c>
      <c r="F11" s="25" t="s">
        <v>10</v>
      </c>
      <c r="G11" s="13">
        <f xml:space="preserve"> G10 * D10</f>
        <v>30.599999999999998</v>
      </c>
      <c r="H11" s="30"/>
      <c r="I11" s="17"/>
      <c r="J11" s="18">
        <v>-0.03</v>
      </c>
    </row>
    <row r="12" spans="2:10" x14ac:dyDescent="0.35">
      <c r="B12" s="6" t="s">
        <v>11</v>
      </c>
      <c r="C12" s="7"/>
      <c r="D12" s="12">
        <v>0.4</v>
      </c>
      <c r="F12" s="26" t="s">
        <v>12</v>
      </c>
      <c r="G12" s="9">
        <f xml:space="preserve"> G10 - G11</f>
        <v>989.4</v>
      </c>
      <c r="H12" s="30"/>
      <c r="I12" s="17"/>
      <c r="J12" s="19" t="s">
        <v>13</v>
      </c>
    </row>
    <row r="13" spans="2:10" x14ac:dyDescent="0.35">
      <c r="B13" s="6" t="s">
        <v>14</v>
      </c>
      <c r="C13" s="7"/>
      <c r="D13" s="12">
        <v>0.08</v>
      </c>
      <c r="F13" s="25" t="s">
        <v>15</v>
      </c>
      <c r="G13" s="13">
        <f xml:space="preserve"> D11</f>
        <v>20.6</v>
      </c>
      <c r="H13" s="30"/>
      <c r="I13" s="17"/>
      <c r="J13" s="11"/>
    </row>
    <row r="14" spans="2:10" x14ac:dyDescent="0.35">
      <c r="B14" s="6" t="s">
        <v>16</v>
      </c>
      <c r="C14" s="7"/>
      <c r="D14" s="12">
        <v>0.02</v>
      </c>
      <c r="F14" s="26" t="s">
        <v>17</v>
      </c>
      <c r="G14" s="9">
        <f xml:space="preserve"> G12 + G13</f>
        <v>1010</v>
      </c>
      <c r="H14" s="30"/>
      <c r="I14" s="10">
        <v>1</v>
      </c>
      <c r="J14" s="11"/>
    </row>
    <row r="15" spans="2:10" x14ac:dyDescent="0.35">
      <c r="B15" s="6" t="s">
        <v>18</v>
      </c>
      <c r="C15" s="7"/>
      <c r="D15" s="12">
        <v>0.04</v>
      </c>
      <c r="F15" s="25" t="s">
        <v>19</v>
      </c>
      <c r="G15" s="13">
        <f xml:space="preserve"> G14 * D12</f>
        <v>404</v>
      </c>
      <c r="H15" s="30"/>
      <c r="I15" s="14">
        <v>0.4</v>
      </c>
      <c r="J15" s="11"/>
    </row>
    <row r="16" spans="2:10" x14ac:dyDescent="0.35">
      <c r="B16" s="6" t="s">
        <v>20</v>
      </c>
      <c r="C16" s="7"/>
      <c r="D16" s="12">
        <v>0.1</v>
      </c>
      <c r="F16" s="26" t="s">
        <v>21</v>
      </c>
      <c r="G16" s="9">
        <f xml:space="preserve"> G14 + G15</f>
        <v>1414</v>
      </c>
      <c r="H16" s="30"/>
      <c r="I16" s="15" t="s">
        <v>22</v>
      </c>
      <c r="J16" s="16">
        <v>1</v>
      </c>
    </row>
    <row r="17" spans="2:10" x14ac:dyDescent="0.35">
      <c r="B17" s="23" t="s">
        <v>23</v>
      </c>
      <c r="C17" s="24"/>
      <c r="D17" s="29">
        <v>0.19</v>
      </c>
      <c r="F17" s="25" t="s">
        <v>24</v>
      </c>
      <c r="G17" s="13">
        <f xml:space="preserve"> G16 * D13</f>
        <v>113.12</v>
      </c>
      <c r="H17" s="30"/>
      <c r="I17" s="17"/>
      <c r="J17" s="18">
        <v>0.08</v>
      </c>
    </row>
    <row r="18" spans="2:10" x14ac:dyDescent="0.35">
      <c r="F18" s="26" t="s">
        <v>25</v>
      </c>
      <c r="G18" s="9">
        <f xml:space="preserve"> G16 + G17</f>
        <v>1527.12</v>
      </c>
      <c r="H18" s="30"/>
      <c r="I18" s="14">
        <v>0.94</v>
      </c>
      <c r="J18" s="19" t="s">
        <v>26</v>
      </c>
    </row>
    <row r="19" spans="2:10" x14ac:dyDescent="0.35">
      <c r="F19" s="26" t="s">
        <v>27</v>
      </c>
      <c r="G19" s="9">
        <f xml:space="preserve"> G18/I18* D14</f>
        <v>32.491914893617022</v>
      </c>
      <c r="H19" s="30"/>
      <c r="I19" s="14">
        <v>0.02</v>
      </c>
      <c r="J19" s="11"/>
    </row>
    <row r="20" spans="2:10" x14ac:dyDescent="0.35">
      <c r="F20" s="25" t="s">
        <v>28</v>
      </c>
      <c r="G20" s="13">
        <f xml:space="preserve"> G18/I18 * D15</f>
        <v>64.983829787234043</v>
      </c>
      <c r="H20" s="30"/>
      <c r="I20" s="14">
        <v>0.04</v>
      </c>
      <c r="J20" s="11"/>
    </row>
    <row r="21" spans="2:10" x14ac:dyDescent="0.35">
      <c r="F21" s="26" t="s">
        <v>29</v>
      </c>
      <c r="G21" s="9">
        <f xml:space="preserve"> G18+G19+G20</f>
        <v>1624.5957446808509</v>
      </c>
      <c r="H21" s="30"/>
      <c r="I21" s="20" t="s">
        <v>30</v>
      </c>
      <c r="J21" s="18">
        <v>0.9</v>
      </c>
    </row>
    <row r="22" spans="2:10" x14ac:dyDescent="0.35">
      <c r="F22" s="25" t="s">
        <v>31</v>
      </c>
      <c r="G22" s="13">
        <f xml:space="preserve"> G21/J21 * D16</f>
        <v>180.51063829787233</v>
      </c>
      <c r="H22" s="30"/>
      <c r="I22" s="17"/>
      <c r="J22" s="18">
        <v>0.1</v>
      </c>
    </row>
    <row r="23" spans="2:10" x14ac:dyDescent="0.35">
      <c r="F23" s="25" t="s">
        <v>32</v>
      </c>
      <c r="G23" s="13">
        <f xml:space="preserve"> G21+G22</f>
        <v>1805.1063829787231</v>
      </c>
      <c r="H23" s="31"/>
      <c r="I23" s="21"/>
      <c r="J23" s="22" t="s">
        <v>30</v>
      </c>
    </row>
    <row r="24" spans="2:10" x14ac:dyDescent="0.35">
      <c r="F24" s="26" t="s">
        <v>33</v>
      </c>
      <c r="G24" s="35">
        <f>G23 *D17</f>
        <v>342.9702127659574</v>
      </c>
      <c r="H24" s="32"/>
      <c r="J24" s="28">
        <v>0.19</v>
      </c>
    </row>
    <row r="25" spans="2:10" x14ac:dyDescent="0.35">
      <c r="F25" s="25" t="s">
        <v>34</v>
      </c>
      <c r="G25" s="36">
        <f>G23+G24</f>
        <v>2148.0765957446806</v>
      </c>
      <c r="H25" s="33"/>
      <c r="I25" s="27"/>
      <c r="J25" s="27"/>
    </row>
  </sheetData>
  <mergeCells count="1">
    <mergeCell ref="B4:J4"/>
  </mergeCell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C617BC68DFD14CB5826F06CB77A1EF" ma:contentTypeVersion="9" ma:contentTypeDescription="Ein neues Dokument erstellen." ma:contentTypeScope="" ma:versionID="83242b41bda8776749a35a9324f23277">
  <xsd:schema xmlns:xsd="http://www.w3.org/2001/XMLSchema" xmlns:xs="http://www.w3.org/2001/XMLSchema" xmlns:p="http://schemas.microsoft.com/office/2006/metadata/properties" xmlns:ns2="913b1175-0a67-4be9-9aa5-075878d229d1" xmlns:ns3="6ecdd671-ac84-4455-b93a-d8a83c05bb50" targetNamespace="http://schemas.microsoft.com/office/2006/metadata/properties" ma:root="true" ma:fieldsID="f3bdab1aaa70d4a18331a2e68f9e18c6" ns2:_="" ns3:_="">
    <xsd:import namespace="913b1175-0a67-4be9-9aa5-075878d229d1"/>
    <xsd:import namespace="6ecdd671-ac84-4455-b93a-d8a83c05bb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b1175-0a67-4be9-9aa5-075878d22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dd671-ac84-4455-b93a-d8a83c05bb5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gueltig_bis xmlns="1dd69248-66f9-453d-8211-ae5ae34a4b30">2027-12-31T12:00:00+00:00</msg_gueltig_bis>
    <msg_gueltig_ab xmlns="1dd69248-66f9-453d-8211-ae5ae34a4b30">2021-11-11T12:00:00+00:00</msg_gueltig_ab>
    <msg_Kommentar xmlns="1dd69248-66f9-453d-8211-ae5ae34a4b30">Neues Dokument erstellt.</msg_Kommentar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</documentManagement>
</p:properties>
</file>

<file path=customXml/itemProps1.xml><?xml version="1.0" encoding="utf-8"?>
<ds:datastoreItem xmlns:ds="http://schemas.openxmlformats.org/officeDocument/2006/customXml" ds:itemID="{7C06E753-ACC2-47FF-BA0E-D40548C29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b1175-0a67-4be9-9aa5-075878d229d1"/>
    <ds:schemaRef ds:uri="6ecdd671-ac84-4455-b93a-d8a83c05b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C0CCF9-1833-48F6-AF53-7DCBE62C3E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EA6CD6-A06B-47E5-9753-2BFD581E40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Vorwärtskalkulation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Handelskalkulation-Excel (Schüler).xlsx</dc:title>
  <dc:subject/>
  <dc:creator>SG</dc:creator>
  <cp:keywords/>
  <dc:description/>
  <cp:lastModifiedBy>Marius Rossgotterer</cp:lastModifiedBy>
  <cp:revision/>
  <dcterms:created xsi:type="dcterms:W3CDTF">2018-06-30T13:45:58Z</dcterms:created>
  <dcterms:modified xsi:type="dcterms:W3CDTF">2021-11-11T08:21:10Z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0x0101001AC617BC68DFD14CB5826F06CB77A1EF</vt:lpwstr>
  </property>
  <property fmtid="{D5CDD505-2E9C-101B-9397-08002B2CF9AE}" pid="3" name="msg_DueDateChanged">
    <vt:filetime>2021-11-11T08:02:10Z</vt:filetime>
  </property>
  <property fmtid="{D5CDD505-2E9C-101B-9397-08002B2CF9AE}" pid="4" name="msg_AssistantVisibility">
    <vt:bool>true</vt:bool>
  </property>
</Properties>
</file>