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STIMA\MAKALAH\Program\MakalahStima\inputfile\"/>
    </mc:Choice>
  </mc:AlternateContent>
  <xr:revisionPtr revIDLastSave="0" documentId="13_ncr:1_{6523843E-446A-4BE1-83B0-8B94E941726A}" xr6:coauthVersionLast="40" xr6:coauthVersionMax="40" xr10:uidLastSave="{00000000-0000-0000-0000-000000000000}"/>
  <bookViews>
    <workbookView xWindow="0" yWindow="0" windowWidth="16185" windowHeight="5040" xr2:uid="{48FB908F-EF2E-499C-BD38-FF5CCFA4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8" i="1"/>
  <c r="N7" i="1"/>
  <c r="N11" i="1"/>
  <c r="N5" i="1"/>
  <c r="N13" i="1"/>
  <c r="N4" i="1"/>
  <c r="N9" i="1"/>
  <c r="N3" i="1"/>
  <c r="N10" i="1"/>
  <c r="N6" i="1"/>
  <c r="N2" i="1"/>
  <c r="M10" i="1"/>
  <c r="M11" i="1"/>
  <c r="M9" i="1"/>
  <c r="M8" i="1"/>
  <c r="M6" i="1"/>
  <c r="M5" i="1"/>
  <c r="M7" i="1"/>
  <c r="M4" i="1"/>
  <c r="M3" i="1"/>
  <c r="M12" i="1"/>
  <c r="M2" i="1"/>
  <c r="L9" i="1"/>
  <c r="L5" i="1"/>
  <c r="L4" i="1"/>
  <c r="L6" i="1"/>
  <c r="L7" i="1"/>
  <c r="L11" i="1"/>
  <c r="L3" i="1"/>
  <c r="L10" i="1"/>
  <c r="L8" i="1"/>
  <c r="L2" i="1"/>
  <c r="K8" i="1"/>
  <c r="K7" i="1"/>
  <c r="K6" i="1"/>
  <c r="K4" i="1"/>
  <c r="K5" i="1"/>
  <c r="K9" i="1"/>
  <c r="K10" i="1"/>
  <c r="K3" i="1"/>
  <c r="K2" i="1"/>
  <c r="J4" i="1"/>
  <c r="J5" i="1"/>
  <c r="J6" i="1"/>
  <c r="J8" i="1"/>
  <c r="J7" i="1"/>
  <c r="J3" i="1"/>
  <c r="J2" i="1"/>
  <c r="J9" i="1"/>
  <c r="I8" i="1"/>
  <c r="I7" i="1"/>
  <c r="I5" i="1"/>
  <c r="I6" i="1"/>
  <c r="I4" i="1"/>
  <c r="I3" i="1"/>
  <c r="I2" i="1"/>
  <c r="H7" i="1"/>
  <c r="H5" i="1"/>
  <c r="H4" i="1"/>
  <c r="H6" i="1"/>
  <c r="H3" i="1"/>
  <c r="H2" i="1"/>
  <c r="G6" i="1"/>
  <c r="G4" i="1"/>
  <c r="G5" i="1"/>
  <c r="G3" i="1"/>
  <c r="G2" i="1"/>
  <c r="B7" i="1" l="1"/>
  <c r="C7" i="1"/>
  <c r="D7" i="1"/>
  <c r="E7" i="1"/>
  <c r="B8" i="1"/>
  <c r="C8" i="1"/>
  <c r="D8" i="1"/>
  <c r="E8" i="1"/>
  <c r="F8" i="1"/>
  <c r="B9" i="1"/>
  <c r="C9" i="1"/>
  <c r="D9" i="1"/>
  <c r="E9" i="1"/>
  <c r="F9" i="1"/>
  <c r="G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L14" i="1"/>
  <c r="M14" i="1"/>
  <c r="L13" i="1"/>
  <c r="K12" i="1"/>
  <c r="J11" i="1"/>
  <c r="I10" i="1"/>
  <c r="H9" i="1"/>
  <c r="G8" i="1"/>
  <c r="F7" i="1"/>
  <c r="I9" i="1"/>
  <c r="N1" i="1"/>
  <c r="M1" i="1"/>
  <c r="L1" i="1"/>
  <c r="K1" i="1"/>
  <c r="J1" i="1"/>
  <c r="I1" i="1"/>
  <c r="H1" i="1"/>
  <c r="G1" i="1"/>
  <c r="K11" i="1" l="1"/>
  <c r="L12" i="1" s="1"/>
  <c r="M13" i="1" s="1"/>
  <c r="N14" i="1" s="1"/>
  <c r="J10" i="1"/>
</calcChain>
</file>

<file path=xl/sharedStrings.xml><?xml version="1.0" encoding="utf-8"?>
<sst xmlns="http://schemas.openxmlformats.org/spreadsheetml/2006/main" count="19" uniqueCount="14">
  <si>
    <t>other_village</t>
  </si>
  <si>
    <t>Caleus</t>
  </si>
  <si>
    <t>Deriat</t>
  </si>
  <si>
    <t>Tirby</t>
  </si>
  <si>
    <t>Sirindac</t>
  </si>
  <si>
    <t>Ormanfard</t>
  </si>
  <si>
    <t>Valanby</t>
  </si>
  <si>
    <t>Drapand</t>
  </si>
  <si>
    <t>Verecsand</t>
  </si>
  <si>
    <t>Marin</t>
  </si>
  <si>
    <t>Hongard</t>
  </si>
  <si>
    <t>Ferton</t>
  </si>
  <si>
    <t>Rodetan</t>
  </si>
  <si>
    <t>Talivel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</si>
</sst>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62F-F596-45BE-9816-9724398F49B5}">
  <dimension ref="A1:O49"/>
  <sheetViews>
    <sheetView tabSelected="1" topLeftCell="F1" workbookViewId="0">
      <selection activeCell="H17" sqref="H17"/>
    </sheetView>
  </sheetViews>
  <sheetFormatPr defaultRowHeight="14.25" x14ac:dyDescent="0.45"/>
  <cols>
    <col min="1" max="1" width="11.9296875" customWidth="1"/>
    <col min="14" max="14" width="8.13281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tr">
        <f>A7</f>
        <v>Valanby</v>
      </c>
      <c r="H1" t="str">
        <f>A8</f>
        <v>Drapand</v>
      </c>
      <c r="I1" t="str">
        <f>A9</f>
        <v>Verecsand</v>
      </c>
      <c r="J1" t="str">
        <f>A10</f>
        <v>Marin</v>
      </c>
      <c r="K1" t="str">
        <f>A11</f>
        <v>Rodetan</v>
      </c>
      <c r="L1" t="str">
        <f>A12</f>
        <v>Hongard</v>
      </c>
      <c r="M1" t="str">
        <f>A13</f>
        <v>Ferton</v>
      </c>
      <c r="N1" t="str">
        <f>A14</f>
        <v>Talivel</v>
      </c>
    </row>
    <row r="2" spans="1:14" x14ac:dyDescent="0.45">
      <c r="A2" s="1" t="s">
        <v>1</v>
      </c>
      <c r="B2" s="1">
        <v>99999</v>
      </c>
      <c r="C2" s="1">
        <v>9.4</v>
      </c>
      <c r="D2" s="1">
        <v>34.880000000000003</v>
      </c>
      <c r="E2" s="1">
        <v>26.84</v>
      </c>
      <c r="F2" s="1">
        <v>18.68</v>
      </c>
      <c r="G2">
        <f>16.57*2</f>
        <v>33.14</v>
      </c>
      <c r="H2">
        <f>20.85*2</f>
        <v>41.7</v>
      </c>
      <c r="I2">
        <f>15.88*2</f>
        <v>31.76</v>
      </c>
      <c r="J2">
        <f>15.86*2</f>
        <v>31.72</v>
      </c>
      <c r="K2">
        <f>21.68*2</f>
        <v>43.36</v>
      </c>
      <c r="L2">
        <f>22.93*2</f>
        <v>45.86</v>
      </c>
      <c r="M2">
        <f>25.55*2</f>
        <v>51.1</v>
      </c>
      <c r="N2">
        <f>22.66*2</f>
        <v>45.32</v>
      </c>
    </row>
    <row r="3" spans="1:14" x14ac:dyDescent="0.45">
      <c r="A3" s="1" t="s">
        <v>2</v>
      </c>
      <c r="B3" s="1">
        <v>9.4</v>
      </c>
      <c r="C3" s="1">
        <v>99999</v>
      </c>
      <c r="D3" s="1">
        <v>39.619999999999997</v>
      </c>
      <c r="E3" s="1">
        <v>33.24</v>
      </c>
      <c r="F3" s="1">
        <v>21.54</v>
      </c>
      <c r="G3">
        <f>19.07*2</f>
        <v>38.14</v>
      </c>
      <c r="H3">
        <f>22.02*2</f>
        <v>44.04</v>
      </c>
      <c r="I3">
        <f>17.7*2</f>
        <v>35.4</v>
      </c>
      <c r="J3">
        <f>18.1*2</f>
        <v>36.200000000000003</v>
      </c>
      <c r="K3">
        <f>23.37*2</f>
        <v>46.74</v>
      </c>
      <c r="L3">
        <f>24.38*2</f>
        <v>48.76</v>
      </c>
      <c r="M3">
        <f>26.67*2</f>
        <v>53.34</v>
      </c>
      <c r="N3">
        <f>23.9*2</f>
        <v>47.8</v>
      </c>
    </row>
    <row r="4" spans="1:14" x14ac:dyDescent="0.45">
      <c r="A4" s="1" t="s">
        <v>3</v>
      </c>
      <c r="B4" s="1">
        <v>34.880000000000003</v>
      </c>
      <c r="C4" s="1">
        <v>39.619999999999997</v>
      </c>
      <c r="D4" s="1">
        <v>99999</v>
      </c>
      <c r="E4" s="1">
        <v>5.94</v>
      </c>
      <c r="F4" s="1">
        <v>17.04</v>
      </c>
      <c r="G4">
        <f>17.61*2</f>
        <v>35.22</v>
      </c>
      <c r="H4">
        <f>21.23*2</f>
        <v>42.46</v>
      </c>
      <c r="I4">
        <f>15.4*2</f>
        <v>30.8</v>
      </c>
      <c r="J4">
        <f>16.88*2</f>
        <v>33.76</v>
      </c>
      <c r="K4">
        <f>22.53*2</f>
        <v>45.06</v>
      </c>
      <c r="L4">
        <f>22.34*2</f>
        <v>44.68</v>
      </c>
      <c r="M4">
        <f>24.57*2</f>
        <v>49.14</v>
      </c>
      <c r="N4">
        <f>23.56*2</f>
        <v>47.12</v>
      </c>
    </row>
    <row r="5" spans="1:14" x14ac:dyDescent="0.45">
      <c r="A5" s="1" t="s">
        <v>4</v>
      </c>
      <c r="B5" s="1">
        <v>26.84</v>
      </c>
      <c r="C5" s="1">
        <v>33.24</v>
      </c>
      <c r="D5" s="1">
        <v>5.94</v>
      </c>
      <c r="E5" s="1">
        <v>99999</v>
      </c>
      <c r="F5" s="1">
        <v>14.42</v>
      </c>
      <c r="G5">
        <f>8.52*2</f>
        <v>17.04</v>
      </c>
      <c r="H5">
        <f>18.86*2</f>
        <v>37.72</v>
      </c>
      <c r="I5">
        <f>13.5*2</f>
        <v>27</v>
      </c>
      <c r="J5">
        <f>17.4*2</f>
        <v>34.799999999999997</v>
      </c>
      <c r="K5">
        <f>21.7*2</f>
        <v>43.4</v>
      </c>
      <c r="L5">
        <f>20.31*2</f>
        <v>40.619999999999997</v>
      </c>
      <c r="M5">
        <f>22.08*2</f>
        <v>44.16</v>
      </c>
      <c r="N5">
        <f>21.62*2</f>
        <v>43.24</v>
      </c>
    </row>
    <row r="6" spans="1:14" x14ac:dyDescent="0.45">
      <c r="A6" s="1" t="s">
        <v>5</v>
      </c>
      <c r="B6" s="1">
        <v>18.68</v>
      </c>
      <c r="C6" s="1">
        <v>21.54</v>
      </c>
      <c r="D6" s="1">
        <v>17.04</v>
      </c>
      <c r="E6" s="1">
        <v>14.42</v>
      </c>
      <c r="F6" s="1">
        <v>99999</v>
      </c>
      <c r="G6">
        <f>14.01*2</f>
        <v>28.02</v>
      </c>
      <c r="H6">
        <f>11.27*2</f>
        <v>22.54</v>
      </c>
      <c r="I6">
        <f>6.63*2</f>
        <v>13.26</v>
      </c>
      <c r="J6">
        <f>7.5*2</f>
        <v>15</v>
      </c>
      <c r="K6">
        <f>13.37*2</f>
        <v>26.74</v>
      </c>
      <c r="L6">
        <f>8.31*2</f>
        <v>16.62</v>
      </c>
      <c r="M6">
        <f>14.48*2</f>
        <v>28.96</v>
      </c>
      <c r="N6">
        <f>14.62*2</f>
        <v>29.24</v>
      </c>
    </row>
    <row r="7" spans="1:14" x14ac:dyDescent="0.45">
      <c r="A7" t="s">
        <v>6</v>
      </c>
      <c r="B7">
        <f>G2</f>
        <v>33.14</v>
      </c>
      <c r="C7">
        <f>G3</f>
        <v>38.14</v>
      </c>
      <c r="D7">
        <f>G4</f>
        <v>35.22</v>
      </c>
      <c r="E7">
        <f>G5</f>
        <v>17.04</v>
      </c>
      <c r="F7">
        <f>G6</f>
        <v>28.02</v>
      </c>
      <c r="G7">
        <v>99999</v>
      </c>
      <c r="H7">
        <f>2.76*2</f>
        <v>5.52</v>
      </c>
      <c r="I7">
        <f>7.88*2</f>
        <v>15.76</v>
      </c>
      <c r="J7">
        <f>8.06*2</f>
        <v>16.12</v>
      </c>
      <c r="K7">
        <f>15.2*2</f>
        <v>30.4</v>
      </c>
      <c r="L7">
        <f>7.54*2</f>
        <v>15.08</v>
      </c>
      <c r="M7">
        <f>10.1*2</f>
        <v>20.2</v>
      </c>
      <c r="N7">
        <f>14.16*2</f>
        <v>28.32</v>
      </c>
    </row>
    <row r="8" spans="1:14" x14ac:dyDescent="0.45">
      <c r="A8" t="s">
        <v>7</v>
      </c>
      <c r="B8">
        <f>H2</f>
        <v>41.7</v>
      </c>
      <c r="C8">
        <f>H3</f>
        <v>44.04</v>
      </c>
      <c r="D8">
        <f>H4</f>
        <v>42.46</v>
      </c>
      <c r="E8">
        <f>H5</f>
        <v>37.72</v>
      </c>
      <c r="F8">
        <f>H6</f>
        <v>22.54</v>
      </c>
      <c r="G8">
        <f>H7</f>
        <v>5.52</v>
      </c>
      <c r="H8">
        <v>99999</v>
      </c>
      <c r="I8">
        <f>10.82*2</f>
        <v>21.64</v>
      </c>
      <c r="J8">
        <f>11.2*2</f>
        <v>22.4</v>
      </c>
      <c r="K8">
        <f>17.51*2</f>
        <v>35.020000000000003</v>
      </c>
      <c r="L8">
        <f>7.55*2</f>
        <v>15.1</v>
      </c>
      <c r="M8">
        <f>9.5*2</f>
        <v>19</v>
      </c>
      <c r="N8">
        <f>15.72*2</f>
        <v>31.44</v>
      </c>
    </row>
    <row r="9" spans="1:14" x14ac:dyDescent="0.45">
      <c r="A9" t="s">
        <v>8</v>
      </c>
      <c r="B9">
        <f>I2</f>
        <v>31.76</v>
      </c>
      <c r="C9">
        <f>I3</f>
        <v>35.4</v>
      </c>
      <c r="D9">
        <f>I4</f>
        <v>30.8</v>
      </c>
      <c r="E9">
        <f>I5</f>
        <v>27</v>
      </c>
      <c r="F9">
        <f>I6</f>
        <v>13.26</v>
      </c>
      <c r="G9">
        <f>I7</f>
        <v>15.76</v>
      </c>
      <c r="H9">
        <f>I8</f>
        <v>21.64</v>
      </c>
      <c r="I9">
        <f>H8</f>
        <v>99999</v>
      </c>
      <c r="J9">
        <f>1.3882</f>
        <v>1.3882000000000001</v>
      </c>
      <c r="K9">
        <f>6.27*2</f>
        <v>12.54</v>
      </c>
      <c r="L9">
        <f>7.8*2</f>
        <v>15.6</v>
      </c>
      <c r="M9">
        <f>9.44*2</f>
        <v>18.88</v>
      </c>
      <c r="N9">
        <f>7.67*2</f>
        <v>15.34</v>
      </c>
    </row>
    <row r="10" spans="1:14" x14ac:dyDescent="0.45">
      <c r="A10" t="s">
        <v>9</v>
      </c>
      <c r="B10">
        <f>J2</f>
        <v>31.72</v>
      </c>
      <c r="C10">
        <f>J3</f>
        <v>36.200000000000003</v>
      </c>
      <c r="D10">
        <f>J4</f>
        <v>33.76</v>
      </c>
      <c r="E10">
        <f>J5</f>
        <v>34.799999999999997</v>
      </c>
      <c r="F10">
        <f>J6</f>
        <v>15</v>
      </c>
      <c r="G10">
        <f>J7</f>
        <v>16.12</v>
      </c>
      <c r="H10">
        <f>J8</f>
        <v>22.4</v>
      </c>
      <c r="I10">
        <f>J9</f>
        <v>1.3882000000000001</v>
      </c>
      <c r="J10">
        <f>I9</f>
        <v>99999</v>
      </c>
      <c r="K10">
        <f>5.66*2</f>
        <v>11.32</v>
      </c>
      <c r="L10">
        <f>7.11*2</f>
        <v>14.22</v>
      </c>
      <c r="M10">
        <f>9.31*2</f>
        <v>18.62</v>
      </c>
      <c r="N10">
        <f>7.57*2</f>
        <v>15.14</v>
      </c>
    </row>
    <row r="11" spans="1:14" x14ac:dyDescent="0.45">
      <c r="A11" t="s">
        <v>12</v>
      </c>
      <c r="B11">
        <f>K2</f>
        <v>43.36</v>
      </c>
      <c r="C11">
        <f>K3</f>
        <v>46.74</v>
      </c>
      <c r="D11">
        <f>K4</f>
        <v>45.06</v>
      </c>
      <c r="E11">
        <f>K5</f>
        <v>43.4</v>
      </c>
      <c r="F11">
        <f>K6</f>
        <v>26.74</v>
      </c>
      <c r="G11">
        <f>K7</f>
        <v>30.4</v>
      </c>
      <c r="H11">
        <f>K8</f>
        <v>35.020000000000003</v>
      </c>
      <c r="I11">
        <f>K9</f>
        <v>12.54</v>
      </c>
      <c r="J11">
        <f>K10</f>
        <v>11.32</v>
      </c>
      <c r="K11">
        <f>J10</f>
        <v>99999</v>
      </c>
      <c r="L11">
        <f>9.95*2</f>
        <v>19.899999999999999</v>
      </c>
      <c r="M11">
        <f>8.8*2</f>
        <v>17.600000000000001</v>
      </c>
      <c r="N11">
        <f>3.62*2</f>
        <v>7.24</v>
      </c>
    </row>
    <row r="12" spans="1:14" x14ac:dyDescent="0.45">
      <c r="A12" t="s">
        <v>10</v>
      </c>
      <c r="B12">
        <f>L2</f>
        <v>45.86</v>
      </c>
      <c r="C12">
        <f>L3</f>
        <v>48.76</v>
      </c>
      <c r="D12">
        <f>L4</f>
        <v>44.68</v>
      </c>
      <c r="E12">
        <f>L5</f>
        <v>40.619999999999997</v>
      </c>
      <c r="F12">
        <f>L6</f>
        <v>16.62</v>
      </c>
      <c r="G12">
        <f>L7</f>
        <v>15.08</v>
      </c>
      <c r="H12">
        <f>L8</f>
        <v>15.1</v>
      </c>
      <c r="I12">
        <f>L9</f>
        <v>15.6</v>
      </c>
      <c r="J12">
        <f>L10</f>
        <v>14.22</v>
      </c>
      <c r="K12">
        <f>L11</f>
        <v>19.899999999999999</v>
      </c>
      <c r="L12">
        <f>K11</f>
        <v>99999</v>
      </c>
      <c r="M12">
        <f>2.42*2</f>
        <v>4.84</v>
      </c>
      <c r="N12">
        <f>8.86*2</f>
        <v>17.72</v>
      </c>
    </row>
    <row r="13" spans="1:14" x14ac:dyDescent="0.45">
      <c r="A13" t="s">
        <v>11</v>
      </c>
      <c r="B13">
        <f>M2</f>
        <v>51.1</v>
      </c>
      <c r="C13">
        <f>M3</f>
        <v>53.34</v>
      </c>
      <c r="D13">
        <f>M4</f>
        <v>49.14</v>
      </c>
      <c r="E13">
        <f>M5</f>
        <v>44.16</v>
      </c>
      <c r="F13">
        <f>M6</f>
        <v>28.96</v>
      </c>
      <c r="G13">
        <f>M7</f>
        <v>20.2</v>
      </c>
      <c r="H13">
        <f>M8</f>
        <v>19</v>
      </c>
      <c r="I13">
        <f>M9</f>
        <v>18.88</v>
      </c>
      <c r="J13">
        <f>M10</f>
        <v>18.62</v>
      </c>
      <c r="K13">
        <f>M11</f>
        <v>17.600000000000001</v>
      </c>
      <c r="L13">
        <f>M12</f>
        <v>4.84</v>
      </c>
      <c r="M13">
        <f>L12</f>
        <v>99999</v>
      </c>
      <c r="N13">
        <f>6.68*2</f>
        <v>13.36</v>
      </c>
    </row>
    <row r="14" spans="1:14" x14ac:dyDescent="0.45">
      <c r="A14" t="s">
        <v>13</v>
      </c>
      <c r="B14">
        <f>N2</f>
        <v>45.32</v>
      </c>
      <c r="C14">
        <f>N3</f>
        <v>47.8</v>
      </c>
      <c r="D14">
        <f>N4</f>
        <v>47.12</v>
      </c>
      <c r="E14">
        <f>N5</f>
        <v>43.24</v>
      </c>
      <c r="F14">
        <f>N6</f>
        <v>29.24</v>
      </c>
      <c r="G14">
        <f>N7</f>
        <v>28.32</v>
      </c>
      <c r="H14">
        <f>N8</f>
        <v>31.44</v>
      </c>
      <c r="I14">
        <f>N9</f>
        <v>15.34</v>
      </c>
      <c r="J14">
        <f>N10</f>
        <v>15.14</v>
      </c>
      <c r="K14">
        <f>N11</f>
        <v>7.24</v>
      </c>
      <c r="L14">
        <f>N12</f>
        <v>17.72</v>
      </c>
      <c r="M14">
        <f>N13</f>
        <v>13.36</v>
      </c>
      <c r="N14">
        <f>M13</f>
        <v>99999</v>
      </c>
    </row>
    <row r="18" spans="1:6" x14ac:dyDescent="0.45">
      <c r="A18" s="1"/>
      <c r="B18" s="1"/>
      <c r="C18" s="1"/>
      <c r="D18" s="1"/>
      <c r="E18" s="1"/>
      <c r="F18" s="1"/>
    </row>
    <row r="19" spans="1:6" x14ac:dyDescent="0.45">
      <c r="A19" s="1"/>
      <c r="B19" s="1"/>
      <c r="C19" s="1"/>
      <c r="D19" s="1"/>
      <c r="E19" s="1"/>
      <c r="F19" s="1"/>
    </row>
    <row r="20" spans="1:6" x14ac:dyDescent="0.45">
      <c r="A20" s="1"/>
      <c r="B20" s="1"/>
      <c r="C20" s="1"/>
      <c r="D20" s="1"/>
      <c r="E20" s="1"/>
      <c r="F20" s="1"/>
    </row>
    <row r="21" spans="1:6" x14ac:dyDescent="0.45">
      <c r="A21" s="1"/>
      <c r="B21" s="1"/>
      <c r="C21" s="1"/>
      <c r="D21" s="1"/>
      <c r="E21" s="1"/>
      <c r="F21" s="1"/>
    </row>
    <row r="22" spans="1:6" x14ac:dyDescent="0.45">
      <c r="A22" s="1"/>
      <c r="B22" s="1"/>
      <c r="C22" s="1"/>
      <c r="D22" s="1"/>
      <c r="E22" s="1"/>
      <c r="F22" s="1"/>
    </row>
    <row r="23" spans="1:6" x14ac:dyDescent="0.45">
      <c r="A23" s="1"/>
      <c r="B23" s="1"/>
      <c r="C23" s="1"/>
      <c r="D23" s="1"/>
      <c r="E23" s="1"/>
      <c r="F23" s="1"/>
    </row>
    <row r="35" spans="1:14" x14ac:dyDescent="0.45">
      <c r="A35" s="1"/>
      <c r="B35" s="1"/>
      <c r="C35" s="1"/>
      <c r="D35" s="1"/>
      <c r="E35" s="1"/>
      <c r="F35" s="1"/>
    </row>
    <row r="36" spans="1:14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4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4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5" x14ac:dyDescent="0.4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2023-05-22T02:03:13Z</dcterms:created>
  <dcterms:modified xsi:type="dcterms:W3CDTF">2023-05-22T16:42:34Z</dcterms:modified>
</cp:coreProperties>
</file>