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05" windowWidth="11340" windowHeight="8835" tabRatio="422" activeTab="1"/>
  </bookViews>
  <sheets>
    <sheet name="Cover Sheet" sheetId="4" r:id="rId1"/>
    <sheet name="Test Script" sheetId="3" r:id="rId2"/>
    <sheet name="Test Data" sheetId="7" r:id="rId3"/>
    <sheet name="Output" sheetId="8" r:id="rId4"/>
  </sheets>
  <definedNames>
    <definedName name="_xlnm.Print_Area" localSheetId="0">'Cover Sheet'!$A$1:$N$26</definedName>
    <definedName name="_xlnm.Print_Area" localSheetId="2">'Test Data'!$A$1:$G$19</definedName>
    <definedName name="_xlnm.Print_Area" localSheetId="1">'Test Script'!$A$1:$I$47</definedName>
    <definedName name="_xlnm.Print_Titles" localSheetId="2">'Test Data'!$A:$B,'Test Data'!$12:$12</definedName>
    <definedName name="_xlnm.Print_Titles" localSheetId="1">'Test Script'!$A:$B,'Test Script'!$22:$22</definedName>
  </definedNames>
  <calcPr calcId="145621"/>
</workbook>
</file>

<file path=xl/calcChain.xml><?xml version="1.0" encoding="utf-8"?>
<calcChain xmlns="http://schemas.openxmlformats.org/spreadsheetml/2006/main">
  <c r="J10" i="7" l="1"/>
  <c r="J9" i="7"/>
  <c r="J8" i="7"/>
  <c r="J7" i="7"/>
  <c r="J60" i="7"/>
  <c r="J59" i="7"/>
  <c r="F43" i="7"/>
  <c r="J12" i="7"/>
  <c r="J19" i="7"/>
  <c r="J18" i="7"/>
  <c r="J17" i="7"/>
  <c r="J16" i="7"/>
  <c r="J15" i="7"/>
  <c r="J14" i="7"/>
  <c r="J13" i="7"/>
  <c r="J51" i="7"/>
  <c r="J58" i="7"/>
  <c r="J57" i="7"/>
  <c r="J56" i="7"/>
  <c r="J55" i="7"/>
  <c r="J54" i="7"/>
  <c r="J53" i="7"/>
  <c r="J52" i="7"/>
  <c r="J44" i="7"/>
  <c r="J43" i="7"/>
  <c r="J38" i="7"/>
  <c r="F42" i="7"/>
  <c r="J42" i="7" s="1"/>
  <c r="F41" i="7"/>
  <c r="J41" i="7" s="1"/>
  <c r="F40" i="7"/>
  <c r="J40" i="7" s="1"/>
  <c r="F39" i="7"/>
  <c r="J39" i="7" s="1"/>
  <c r="F30" i="7"/>
  <c r="J30" i="7" s="1"/>
  <c r="F29" i="7"/>
  <c r="J29" i="7" s="1"/>
  <c r="F28" i="7"/>
  <c r="J28" i="7" s="1"/>
  <c r="F27" i="7"/>
  <c r="J27" i="7" s="1"/>
  <c r="F26" i="7"/>
  <c r="J26" i="7" s="1"/>
  <c r="F25" i="7"/>
  <c r="J25" i="7" s="1"/>
  <c r="J31" i="7"/>
  <c r="J24" i="7"/>
</calcChain>
</file>

<file path=xl/sharedStrings.xml><?xml version="1.0" encoding="utf-8"?>
<sst xmlns="http://schemas.openxmlformats.org/spreadsheetml/2006/main" count="304" uniqueCount="203">
  <si>
    <t xml:space="preserve">                                                                                                                                                                                                                                       </t>
  </si>
  <si>
    <t>Test Condition ID</t>
  </si>
  <si>
    <t>Expected Result</t>
  </si>
  <si>
    <t>Requirement (use for traceability or perform using Requisite Pro)</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</si>
  <si>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</si>
  <si>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</si>
  <si>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</si>
  <si>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</si>
  <si>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</si>
  <si>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</si>
  <si>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</si>
  <si>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</si>
  <si>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</si>
  <si>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</si>
  <si>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</si>
  <si>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</si>
  <si>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</si>
  <si>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None</t>
  </si>
  <si>
    <t xml:space="preserve"> </t>
  </si>
  <si>
    <t>Application Product Test - Valid Data</t>
  </si>
  <si>
    <t>Comments / (Defect #, if error)</t>
  </si>
  <si>
    <t>TEST DATA</t>
  </si>
  <si>
    <t>Launch Apache Tomcat v7.0</t>
  </si>
  <si>
    <t xml:space="preserve">Start Eclipse </t>
  </si>
  <si>
    <t>Eclipse Development Environment Opens</t>
  </si>
  <si>
    <t>Open Internet Browser and point to FERS</t>
  </si>
  <si>
    <t>FERS Portal Login Page appears</t>
  </si>
  <si>
    <t>END OF TEST SCRIPT</t>
  </si>
  <si>
    <t>Bob</t>
  </si>
  <si>
    <t>Smith</t>
  </si>
  <si>
    <t>bsmith</t>
  </si>
  <si>
    <t>Enter value in Password field</t>
  </si>
  <si>
    <t>password</t>
  </si>
  <si>
    <t>Value appears in field.</t>
  </si>
  <si>
    <t>Enter value in Visitor Name field</t>
  </si>
  <si>
    <t>The "Portal Login Page" appears.  The Visitor Name and Password fields are blank. The Login button appears below the password field.  The "Register here" link is appears below the Login button.</t>
  </si>
  <si>
    <r>
      <t>Value appears in field in the form of "</t>
    </r>
    <r>
      <rPr>
        <sz val="10"/>
        <rFont val="Wingdings"/>
        <charset val="2"/>
      </rPr>
      <t>l</t>
    </r>
    <r>
      <rPr>
        <sz val="10"/>
        <rFont val="Calibri"/>
        <family val="2"/>
      </rPr>
      <t>"s (Text is hidden)</t>
    </r>
  </si>
  <si>
    <t>Press "Login" button</t>
  </si>
  <si>
    <t>Nitin</t>
  </si>
  <si>
    <t>Patel</t>
  </si>
  <si>
    <t>npatel</t>
  </si>
  <si>
    <t xml:space="preserve">FERS.APT.AP212.TC.022 Valid username and password entered 
</t>
  </si>
  <si>
    <t>EVENTID</t>
  </si>
  <si>
    <t>Table:</t>
  </si>
  <si>
    <t>EVENT</t>
  </si>
  <si>
    <r>
      <rPr>
        <sz val="10"/>
        <rFont val="Wingdings"/>
        <charset val="2"/>
      </rPr>
      <t>ç</t>
    </r>
    <r>
      <rPr>
        <sz val="10"/>
        <rFont val="Calibri"/>
        <family val="2"/>
      </rPr>
      <t xml:space="preserve"> Step 1. Enter the table here</t>
    </r>
  </si>
  <si>
    <t>Table Data:</t>
  </si>
  <si>
    <r>
      <t xml:space="preserve">Step 2:  Enter Column Headings of Table in Row below. </t>
    </r>
    <r>
      <rPr>
        <sz val="10"/>
        <rFont val="Wingdings"/>
        <charset val="2"/>
      </rPr>
      <t>Ê</t>
    </r>
  </si>
  <si>
    <t>NAME</t>
  </si>
  <si>
    <t>DESCRIPTION</t>
  </si>
  <si>
    <t>PLACES</t>
  </si>
  <si>
    <t>DURATION</t>
  </si>
  <si>
    <t>EVENTTYPE</t>
  </si>
  <si>
    <t>SEATSAVAILABLE</t>
  </si>
  <si>
    <t>Rose Garden</t>
  </si>
  <si>
    <t>1000-1400</t>
  </si>
  <si>
    <t>Garden Tour</t>
  </si>
  <si>
    <t>Tour</t>
  </si>
  <si>
    <t>Sporting Event</t>
  </si>
  <si>
    <t>Concert</t>
  </si>
  <si>
    <t>NCCL Championship</t>
  </si>
  <si>
    <t>Tour the Beautiful Rose Garden</t>
  </si>
  <si>
    <t>North vs. South Cricket Match</t>
  </si>
  <si>
    <t>END OF TEST DATA SET</t>
  </si>
  <si>
    <t>New Codington Stadium</t>
  </si>
  <si>
    <t>1800-2200</t>
  </si>
  <si>
    <t>Pavlova  - All World Tour</t>
  </si>
  <si>
    <t>Pavlova in Concert</t>
  </si>
  <si>
    <t>New Codington Music Hall</t>
  </si>
  <si>
    <t>1930-2130</t>
  </si>
  <si>
    <t>Rose Parade</t>
  </si>
  <si>
    <t>Floats, Music and More</t>
  </si>
  <si>
    <t>0900-1400</t>
  </si>
  <si>
    <t>Fireworks Show</t>
  </si>
  <si>
    <t>Spectacular Display at River</t>
  </si>
  <si>
    <t>New Codington River Walk</t>
  </si>
  <si>
    <t>1900-2000</t>
  </si>
  <si>
    <t>Attraction</t>
  </si>
  <si>
    <t>NCCL Semi Finals</t>
  </si>
  <si>
    <t>North Division Cricket Match</t>
  </si>
  <si>
    <t>TEST DATA PRE-REQUISITES:</t>
  </si>
  <si>
    <t>Pre-Requisite Data</t>
  </si>
  <si>
    <t>Test Data Set ID</t>
  </si>
  <si>
    <t>VISITOR</t>
  </si>
  <si>
    <t>VISITORID</t>
  </si>
  <si>
    <t>USERNAME</t>
  </si>
  <si>
    <t>PASSWORD</t>
  </si>
  <si>
    <t>FIRSTNAME</t>
  </si>
  <si>
    <t>LASTNAME</t>
  </si>
  <si>
    <t>EMAIL</t>
  </si>
  <si>
    <t>PHONENUMBER</t>
  </si>
  <si>
    <t>*ADDRESS field is a NULL field.  Left out purposefully for testing purposes</t>
  </si>
  <si>
    <t>jjones</t>
  </si>
  <si>
    <t>jfrancois</t>
  </si>
  <si>
    <t>rkreiger</t>
  </si>
  <si>
    <t>ylee</t>
  </si>
  <si>
    <t>James</t>
  </si>
  <si>
    <t>Jacques</t>
  </si>
  <si>
    <t>Robert</t>
  </si>
  <si>
    <t>Yi-Hui</t>
  </si>
  <si>
    <t>Lee</t>
  </si>
  <si>
    <t>Jones</t>
  </si>
  <si>
    <t>Francois</t>
  </si>
  <si>
    <t>Kreiger</t>
  </si>
  <si>
    <t>Test Data Set 2</t>
  </si>
  <si>
    <t>Test Data Set 1</t>
  </si>
  <si>
    <t>Click the "Logout" link</t>
  </si>
  <si>
    <t>Confirm that the data provided in these datasets are not already existing in the database</t>
  </si>
  <si>
    <t>Festival Registration System (FERS) - Release 2</t>
  </si>
  <si>
    <t>FERS - Product Test (Release 2)</t>
  </si>
  <si>
    <t>Tomcat Server Started and Synchronized
FestivalPortalR2_Participant J2EE Web Module Synchronized</t>
  </si>
  <si>
    <t>Test Data Set 3</t>
  </si>
  <si>
    <t>admin1</t>
  </si>
  <si>
    <t>admin2</t>
  </si>
  <si>
    <t>admin3</t>
  </si>
  <si>
    <t>admin4</t>
  </si>
  <si>
    <t>admin5</t>
  </si>
  <si>
    <t>1 New Codington Ct.</t>
  </si>
  <si>
    <t>Ramachadran</t>
  </si>
  <si>
    <t>Krishna</t>
  </si>
  <si>
    <t>Forget</t>
  </si>
  <si>
    <t>Krauzer</t>
  </si>
  <si>
    <t>Heinz</t>
  </si>
  <si>
    <t>Chun</t>
  </si>
  <si>
    <t>Yuan</t>
  </si>
  <si>
    <t>PLACE</t>
  </si>
  <si>
    <t>Beau</t>
  </si>
  <si>
    <t>EVENTCOORDINATOR</t>
  </si>
  <si>
    <t>EVENTCOORDINATORID</t>
  </si>
  <si>
    <t>EVENTSESSION</t>
  </si>
  <si>
    <t>EVENTSESSIONID</t>
  </si>
  <si>
    <t>Test Data Set 4</t>
  </si>
  <si>
    <t>Sort the Event Catalog</t>
  </si>
  <si>
    <t>FERS.APT.AP212.TC.055 Visitor chooses to go to the Event Catalog page  (More than one upcoming event session is available)</t>
  </si>
  <si>
    <t>Jasper</t>
  </si>
  <si>
    <t>Cadence</t>
  </si>
  <si>
    <t>ALWAYS LEAVE EXACTLY ONE BLANK ROW BELOW THE DATA</t>
  </si>
  <si>
    <t>Test Data Refresh SQL Script</t>
  </si>
  <si>
    <t>Expected Results</t>
  </si>
  <si>
    <t>Script Step</t>
  </si>
  <si>
    <t>Click the "Event_Catalog" link</t>
  </si>
  <si>
    <t>The Event Catalog page appears.  All the events should appear in the table as shown in the Output tab.</t>
  </si>
  <si>
    <t>Test Data Refresh Statement</t>
  </si>
  <si>
    <t>Click "My_Portal" Link</t>
  </si>
  <si>
    <t>DELETE FROM EVENTSESSIONSIGNUP WHERE SIGNUPID &gt;=1;</t>
  </si>
  <si>
    <t>/* Directions:  Copy the statements below into mySQL Workbench to add the data into the table in the DEFAULT SCHEMA. */</t>
  </si>
  <si>
    <t>/* Test Data Refresh SQL Script */</t>
  </si>
  <si>
    <t>/* BE SURE TO SET THE DEFAULT SCHEMA TO FESTIVALDATABASE2 in the SQL EDITOR*/</t>
  </si>
  <si>
    <t xml:space="preserve">Review the Event Catalog </t>
  </si>
  <si>
    <t>Application Product Test - View Event Catalog (with multiple available events in system)</t>
  </si>
  <si>
    <t>Run this SQL Script first for this dataset on mySQL Workbench.  Located in Test Data tab.</t>
  </si>
  <si>
    <t>New Codington Festival Online Project / FERS (Release 2)</t>
  </si>
  <si>
    <t xml:space="preserve">Product Test Script </t>
  </si>
  <si>
    <t>Visitor enters Festival Portal Page. "Welcome" message appears with Visitor's First Name.
The following values are seen:
Username: ylee
Visitor ID: 1006
Email: ylee@email.com
Phone No: 21239393
Address: 
Yi-Hui is not registered for any events as there are no events in the registered events table.  (The table under the phrase "To release a ticket you have for an up-coming attraction, please find the attraction below, and click the Release link. ", has no records listed in it.).
6 Events and 8 event sessions should appear in the available events table (the table lower on the page).  All the information in the table should appear as shown in Output tab.</t>
  </si>
  <si>
    <t xml:space="preserve">FERS.APT.AP212.TC.058 Visitor enters text that returns more than one event session (but not all event sessions) and chooses to search
</t>
  </si>
  <si>
    <t xml:space="preserve">FERS.APT.AP212.TC.059 Visitor enters text that returns one event session and chooses to search
</t>
  </si>
  <si>
    <t xml:space="preserve">FERS.APT.AP212.TC.060 Visitor removes text (text field is blank) and chooses to search
</t>
  </si>
  <si>
    <t xml:space="preserve">FERS.APT.AP212.TC.064 Vistor enters search text that returns zero event sessions and chooses to search
</t>
  </si>
  <si>
    <t xml:space="preserve">FERS.APT.AP212.TC.065 Vistor enters invalid search text (e.g. "^&amp;%@&amp;^%@") and chooses to search
</t>
  </si>
  <si>
    <t xml:space="preserve">FERS.APT.AP212.TC.061 Visitor enters text that returns more than one event session (but not all event sessions) and chooses to search
</t>
  </si>
  <si>
    <t xml:space="preserve">FERS.APT.AP212.TC.062 Visitor enters text that returns one event session and chooses to search
</t>
  </si>
  <si>
    <t xml:space="preserve">FERS.APT.AP212.TC.063 Visitor removes text (text field is blank) and chooses to search
</t>
  </si>
  <si>
    <t xml:space="preserve">FERS.APT.AP212.TC.066 Vistor enters search text that returns zero event sessions and chooses to search
</t>
  </si>
  <si>
    <t xml:space="preserve">FERS.APT.AP212.TC.067 Vistor enters invalid search text (e.g. "^&amp;%@&amp;^%@") and chooses to search
</t>
  </si>
  <si>
    <t>Text appears in field</t>
  </si>
  <si>
    <t>Press "Search" button</t>
  </si>
  <si>
    <t>While the field next to "Enter eventname to search" is blank, press "Search" button</t>
  </si>
  <si>
    <t xml:space="preserve">In the field next to "Enter eventname to search", type "Championship"
</t>
  </si>
  <si>
    <t xml:space="preserve">In the field next to "Enter eventname to search" (search text field), type "Pavlova".
</t>
  </si>
  <si>
    <t>The Event Catalog page refreshes and reappears.  
All upcoming event session information appears for all events that meet the search criteria (including: Event id Event name, description,Places, Duration, Event type, Event Session, andAvailable Tickets.)  These events should appear as shown in the Output tab.  
The search text field is blank.</t>
  </si>
  <si>
    <t>The Event Catalog page refreshes and reappears.  
All upcoming event session information appears for the one event that met the search criteria (including: Event id Event name, description,Places, Duration, Event type, Event Session, andAvailable Tickets.)  These events should appear as shown in the Output tab.  
The search text field is blank.</t>
  </si>
  <si>
    <t xml:space="preserve">In the field next to "Enter eventname to search", type "River".
</t>
  </si>
  <si>
    <t>The Event Catalog page refreshes and reappears.  All upcoming event session information appears for all events in the system (including: Event id Event name, description,Places, Duration, Event type, Event Session, andAvailable Tickets.)  The events should appear as shown in the Output tab.</t>
  </si>
  <si>
    <t xml:space="preserve">In the field next to "Enter eventname to search", type "%!$@%!%".
</t>
  </si>
  <si>
    <t>The Event Catalog page refreshes and reappears.  No upcoming event session information appears (An empty table with column headings: Event id Event name, description,Places, Duration, Event type, Event Session, andAvailable Tickets.) 
Table and search text field is blank as shown in the Output tab.</t>
  </si>
  <si>
    <t>The Event Catalog page refreshes and reappears.  No upcoming event session information appears (An empty table with column headings: Event id Event name, description,Places, Duration, Event type, Event Session, andAvailable Tickets.)
Table and search text field is blank as shown in the Output tab.</t>
  </si>
  <si>
    <t>The Festival Portal page refreshes and reappears.  
All upcoming event session information appears for all events that meet the search criteria (including: Event id Event name, description,Places, Duration, Event type, Event Session, andAvailable Tickets.)  These events should appear as shown in the Output tab.  
The search text field is blank.</t>
  </si>
  <si>
    <t>The Festival Portal page refreshes and reappears.  
All upcoming event session information appears for the one event that met the search criteria (including: Event id Event name, description,Places, Duration, Event type, Event Session, andAvailable Tickets.)  These events should appear as shown in the Output tab.  
The search text field is blank.</t>
  </si>
  <si>
    <t>The Festival Portal page refreshes and reappears.  All upcoming event session information appears for all events in the system (including: Event id Event name, description,Places, Duration, Event type, Event Session, andAvailable Tickets.)  The events should appear as shown in the Output tab.</t>
  </si>
  <si>
    <t>The Festival Portal page refreshes and reappears.  No upcoming event session information appears (An empty table with column headings: Event id Event name, description,Places, Duration, Event type, Event Session, andAvailable Tickets.) 
Table and search text field is blank as shown in the Output tab.</t>
  </si>
  <si>
    <t>The Festival Portal page refreshes and reappears.  No upcoming event session information appears (An empty table with column headings: Event id Event name, description,Places, Duration, Event type, Event Session, andAvailable Tickets.)
Table and search text field is blank as shown in the Output tab.</t>
  </si>
  <si>
    <t>11,13</t>
  </si>
  <si>
    <t>21,23</t>
  </si>
  <si>
    <t>This document contains a Product Test Script for New Codington Festival Online for the project. 
Three tabs exist:  
Test Script - contains the test script to be executed on FERS
Test Data - containts the test data used for the script and derives the SQL Statements to generate the test data needed to run the script
Output - sample FERS screen shots for some of the steps to confirm the actual results</t>
  </si>
  <si>
    <r>
      <t xml:space="preserve">Version: </t>
    </r>
    <r>
      <rPr>
        <sz val="12"/>
        <color indexed="12"/>
        <rFont val="Calibri"/>
        <family val="2"/>
      </rPr>
      <t>&lt;1</t>
    </r>
    <r>
      <rPr>
        <sz val="12"/>
        <color indexed="60"/>
        <rFont val="Calibri"/>
        <family val="2"/>
      </rPr>
      <t>.6</t>
    </r>
    <r>
      <rPr>
        <sz val="12"/>
        <color indexed="12"/>
        <rFont val="Calibri"/>
        <family val="2"/>
      </rPr>
      <t>&gt;</t>
    </r>
  </si>
  <si>
    <t>Pass</t>
  </si>
  <si>
    <t>Value appeared in field.</t>
  </si>
  <si>
    <r>
      <t>Value appeared in field in the form of "</t>
    </r>
    <r>
      <rPr>
        <sz val="10"/>
        <rFont val="Wingdings"/>
        <charset val="2"/>
      </rPr>
      <t>l</t>
    </r>
    <r>
      <rPr>
        <sz val="10"/>
        <rFont val="Calibri"/>
        <family val="2"/>
      </rPr>
      <t>"s (Text is hidden)</t>
    </r>
  </si>
  <si>
    <t>Visitor entered Festival Portal Page. "Welcome" message appears with Visitor's First Name.
The following values are seen:
Username: ylee
Visitor ID: 1006
Email: ylee@email.com
Phone No: 21239393
Address: 
Yi-Hui is not registered for any events as there are no events in the registered events table.  (The table under the phrase "To release a ticket you have for an up-coming attraction, please find the attraction below, and click the Release link. ", has no records listed in it.).
6 Events and 8 event sessions appeared in the available events table (the table lower on the page).  All the information in the table  appeared as shown in Output tab.</t>
  </si>
  <si>
    <t>The Event Catalog page appeared.  All the events  appeared in the table as shown in the Output tab.</t>
  </si>
  <si>
    <t>Text appeared in field</t>
  </si>
  <si>
    <t>The Event Catalog page refreshed and reappeared.  
All upcoming event session information appeared for all events that meet the search criteria (including: Event id Event name, description,Places, Duration, Event type, Event Session, andAvailable Tickets.)  These events  appeared as shown in the Output tab.  
The search text field is blank.</t>
  </si>
  <si>
    <t>The Event Catalog page refreshed and reappeared.  
All upcoming event session information appeared for the one event that met the search criteria (including: Event id Event name, description,Places, Duration, Event type, Event Session, andAvailable Tickets.)  These events  appeared as shown in the Output tab.  
The search text field is blank.</t>
  </si>
  <si>
    <t>The Event Catalog page refreshed and reappeared.  All upcoming event session information appeared for all events in the system (including: Event id Event name, description,Places, Duration, Event type, Event Session, andAvailable Tickets.)  The events  appeared as shown in the Output tab.</t>
  </si>
  <si>
    <t>The Event Catalog page refreshed and reappeared.  No upcoming event session information appears (An empty table with column headings: Event id Event name, description,Places, Duration, Event type, Event Session, andAvailable Tickets.) 
Table and search text field is blank as shown in the Output tab.</t>
  </si>
  <si>
    <t>The Festival Portal page refreshed and reappeared.  
All upcoming event session information appears for the one event that met the search criteria (including: Event id Event name, description,Places, Duration, Event type, Event Session, andAvailable Tickets.)  These events  appeared as shown in the Output tab.  
The search text field is blank.</t>
  </si>
  <si>
    <t>The Festival Portal page refreshed and reappeared.  All upcoming event session information appears for all events in the system (including: Event id Event name, description,Places, Duration, Event type, Event Session, andAvailable Tickets.)  The events  appeared as shown in the Output tab.</t>
  </si>
  <si>
    <t>The Festival Portal page refreshed and reappeared  No upcoming event session information appears (An empty table with column headings: Event id Event name, description,Places, Duration, Event type, Event Session, andAvailable Tickets.) 
Table and search text field is blank as shown in the Output tab.</t>
  </si>
  <si>
    <t>The Festival Portal page refreshed and reappeared.  No upcoming event session information appears (An empty table with column headings: Event id Event name, description,Places, Duration, Event type, Event Session, andAvailable Tickets.)
Table and search text field is blank as shown in the Output tab.</t>
  </si>
  <si>
    <t>The "Portal Login Page" appeared.  The Visitor Name and Password fields are blank. The Login button appeared below the password field.  The "Register here" link is appeared below the Login button.</t>
  </si>
  <si>
    <t>Championship</t>
  </si>
  <si>
    <t>River</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</si>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</sst>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sz val="8"/>
      <name val="Arial"/>
      <family val="2"/>
    </font>
    <font>
      <sz val="10"/>
      <name val="Arial"/>
      <family val="2"/>
    </font>
    <font>
      <sz val="12"/>
      <color indexed="12"/>
      <name val="Calibri"/>
      <family val="2"/>
    </font>
    <font>
      <sz val="12"/>
      <color indexed="60"/>
      <name val="Calibri"/>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b/>
      <sz val="14"/>
      <color indexed="62"/>
      <name val="Calibri"/>
      <family val="2"/>
    </font>
    <font>
      <b/>
      <sz val="10"/>
      <color indexed="30"/>
      <name val="Calibri"/>
      <family val="2"/>
    </font>
    <font>
      <b/>
      <sz val="10"/>
      <color indexed="8"/>
      <name val="Calibri"/>
      <family val="2"/>
    </font>
    <font>
      <b/>
      <sz val="12"/>
      <color indexed="30"/>
      <name val="Calibri"/>
      <family val="2"/>
    </font>
    <font>
      <sz val="10"/>
      <name val="Calibri"/>
      <family val="2"/>
    </font>
    <font>
      <b/>
      <sz val="16"/>
      <color indexed="62"/>
      <name val="Calibri"/>
      <family val="2"/>
    </font>
    <font>
      <b/>
      <sz val="11"/>
      <color indexed="30"/>
      <name val="Calibri"/>
      <family val="2"/>
    </font>
    <font>
      <b/>
      <sz val="10"/>
      <color theme="0"/>
      <name val="Calibri"/>
      <family val="2"/>
    </font>
    <font>
      <sz val="10"/>
      <name val="Wingdings"/>
      <charset val="2"/>
    </font>
    <font>
      <b/>
      <sz val="10"/>
      <name val="Arial"/>
      <family val="2"/>
    </font>
    <font>
      <b/>
      <sz val="14"/>
      <color indexed="30"/>
      <name val="Calibri"/>
      <family val="2"/>
    </font>
    <font>
      <sz val="10"/>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31"/>
        <bgColor indexed="64"/>
      </patternFill>
    </fill>
    <fill>
      <patternFill patternType="solid">
        <fgColor indexed="44"/>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3">
    <xf numFmtId="0" fontId="0" fillId="0" borderId="0"/>
    <xf numFmtId="0" fontId="2" fillId="0" borderId="0"/>
    <xf numFmtId="0" fontId="2" fillId="0" borderId="0"/>
  </cellStyleXfs>
  <cellXfs count="68">
    <xf numFmtId="0" fontId="0" fillId="0" borderId="0" xfId="0"/>
    <xf numFmtId="0" fontId="6" fillId="2" borderId="0" xfId="1" applyFont="1" applyFill="1"/>
    <xf numFmtId="0" fontId="7" fillId="2" borderId="0" xfId="1" applyFont="1" applyFill="1" applyAlignment="1">
      <alignment horizontal="right"/>
    </xf>
    <xf numFmtId="0" fontId="7" fillId="2" borderId="0" xfId="0" applyFont="1" applyFill="1" applyAlignment="1">
      <alignment horizontal="right"/>
    </xf>
    <xf numFmtId="0" fontId="8" fillId="2" borderId="0" xfId="0" applyFont="1" applyFill="1"/>
    <xf numFmtId="0" fontId="8" fillId="2" borderId="0" xfId="0" applyFont="1" applyFill="1" applyAlignment="1">
      <alignment horizontal="right"/>
    </xf>
    <xf numFmtId="0" fontId="6" fillId="2" borderId="0" xfId="1" applyFont="1" applyFill="1" applyAlignment="1">
      <alignment horizontal="right"/>
    </xf>
    <xf numFmtId="0" fontId="9" fillId="2" borderId="0" xfId="0" applyFont="1" applyFill="1" applyAlignment="1">
      <alignment horizontal="right"/>
    </xf>
    <xf numFmtId="0" fontId="9" fillId="2" borderId="0" xfId="1" applyFont="1" applyFill="1" applyAlignment="1">
      <alignment horizontal="right"/>
    </xf>
    <xf numFmtId="0" fontId="10" fillId="2" borderId="0" xfId="1" applyFont="1" applyFill="1"/>
    <xf numFmtId="0" fontId="11" fillId="2" borderId="0" xfId="0" applyFont="1" applyFill="1"/>
    <xf numFmtId="0" fontId="12" fillId="2" borderId="0" xfId="0" applyFont="1" applyFill="1"/>
    <xf numFmtId="0" fontId="6" fillId="2" borderId="0" xfId="0" applyFont="1" applyFill="1"/>
    <xf numFmtId="0" fontId="14" fillId="2" borderId="1" xfId="0" applyFont="1" applyFill="1" applyBorder="1" applyAlignment="1">
      <alignment vertical="top" wrapText="1"/>
    </xf>
    <xf numFmtId="0" fontId="6" fillId="2" borderId="1" xfId="0" applyFont="1" applyFill="1" applyBorder="1" applyAlignment="1">
      <alignment vertical="top" wrapText="1"/>
    </xf>
    <xf numFmtId="0" fontId="6" fillId="2" borderId="1" xfId="0" applyFont="1" applyFill="1" applyBorder="1" applyAlignment="1">
      <alignment wrapText="1"/>
    </xf>
    <xf numFmtId="0" fontId="6" fillId="2" borderId="0" xfId="0" applyFont="1" applyFill="1" applyAlignment="1">
      <alignment wrapText="1"/>
    </xf>
    <xf numFmtId="0" fontId="15" fillId="2" borderId="0" xfId="0" applyFont="1" applyFill="1"/>
    <xf numFmtId="0" fontId="13" fillId="3" borderId="1" xfId="0" applyFont="1" applyFill="1" applyBorder="1" applyAlignment="1">
      <alignment horizontal="left" vertical="center" wrapText="1"/>
    </xf>
    <xf numFmtId="0" fontId="16" fillId="2" borderId="0" xfId="0" applyFont="1" applyFill="1"/>
    <xf numFmtId="0" fontId="18" fillId="2" borderId="0" xfId="0" applyFont="1" applyFill="1"/>
    <xf numFmtId="0" fontId="19" fillId="0" borderId="2" xfId="0" applyFont="1" applyBorder="1" applyAlignment="1">
      <alignment vertical="top" wrapText="1"/>
    </xf>
    <xf numFmtId="0" fontId="19" fillId="0" borderId="1" xfId="0" applyFont="1" applyBorder="1" applyAlignment="1">
      <alignment vertical="top" wrapText="1"/>
    </xf>
    <xf numFmtId="0" fontId="5" fillId="0" borderId="0" xfId="0" applyFont="1" applyFill="1" applyBorder="1" applyAlignment="1">
      <alignment horizontal="left" vertical="center" wrapText="1"/>
    </xf>
    <xf numFmtId="0" fontId="20" fillId="2" borderId="0" xfId="0" applyFont="1" applyFill="1"/>
    <xf numFmtId="0" fontId="21" fillId="2" borderId="0" xfId="0" applyFont="1" applyFill="1"/>
    <xf numFmtId="0" fontId="6" fillId="0" borderId="1" xfId="0" applyFont="1" applyBorder="1" applyAlignment="1">
      <alignment vertical="top" wrapText="1"/>
    </xf>
    <xf numFmtId="0" fontId="6" fillId="0" borderId="3" xfId="0" applyFont="1" applyBorder="1" applyAlignment="1">
      <alignment vertical="top" wrapText="1"/>
    </xf>
    <xf numFmtId="0" fontId="14" fillId="2" borderId="0" xfId="0" applyFont="1" applyFill="1"/>
    <xf numFmtId="0" fontId="6" fillId="0" borderId="2" xfId="0" applyFont="1" applyBorder="1" applyAlignment="1">
      <alignment vertical="top" wrapText="1"/>
    </xf>
    <xf numFmtId="0" fontId="14" fillId="2" borderId="0" xfId="0" applyFont="1" applyFill="1" applyAlignment="1"/>
    <xf numFmtId="0" fontId="14" fillId="2" borderId="0" xfId="0" applyFont="1" applyFill="1" applyAlignment="1">
      <alignment wrapText="1"/>
    </xf>
    <xf numFmtId="0" fontId="24" fillId="0" borderId="2" xfId="0" applyFont="1" applyBorder="1" applyAlignment="1">
      <alignment horizontal="center" vertical="center"/>
    </xf>
    <xf numFmtId="0" fontId="0" fillId="0" borderId="3" xfId="0" applyBorder="1"/>
    <xf numFmtId="0" fontId="0" fillId="0" borderId="16" xfId="0" applyBorder="1"/>
    <xf numFmtId="0" fontId="0" fillId="0" borderId="17" xfId="0" applyBorder="1"/>
    <xf numFmtId="0" fontId="14" fillId="7" borderId="0" xfId="0" applyFont="1" applyFill="1" applyAlignment="1">
      <alignment wrapText="1"/>
    </xf>
    <xf numFmtId="0" fontId="6" fillId="2" borderId="0" xfId="0" applyFont="1" applyFill="1"/>
    <xf numFmtId="0" fontId="14" fillId="2" borderId="18" xfId="0" applyFont="1" applyFill="1" applyBorder="1"/>
    <xf numFmtId="0" fontId="14" fillId="2" borderId="19" xfId="0" applyFont="1" applyFill="1" applyBorder="1"/>
    <xf numFmtId="0" fontId="14" fillId="8" borderId="19" xfId="0" applyFont="1" applyFill="1" applyBorder="1"/>
    <xf numFmtId="0" fontId="6" fillId="8" borderId="19" xfId="0" applyFont="1" applyFill="1" applyBorder="1"/>
    <xf numFmtId="0" fontId="6" fillId="2" borderId="19" xfId="0" applyFont="1" applyFill="1" applyBorder="1"/>
    <xf numFmtId="0" fontId="6" fillId="2" borderId="20" xfId="0" applyFont="1" applyFill="1" applyBorder="1"/>
    <xf numFmtId="0" fontId="25" fillId="2" borderId="0" xfId="0" applyFont="1" applyFill="1"/>
    <xf numFmtId="0" fontId="26" fillId="8" borderId="21" xfId="2" applyFont="1" applyFill="1" applyBorder="1" applyAlignment="1">
      <alignment vertical="top" wrapText="1"/>
    </xf>
    <xf numFmtId="0" fontId="6" fillId="0" borderId="21" xfId="0" applyFont="1" applyBorder="1" applyAlignment="1">
      <alignment vertical="top" wrapText="1"/>
    </xf>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8"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17" fillId="5" borderId="12" xfId="0" applyFont="1" applyFill="1" applyBorder="1" applyAlignment="1">
      <alignment horizontal="center"/>
    </xf>
    <xf numFmtId="0" fontId="17" fillId="5" borderId="13" xfId="0" applyFont="1" applyFill="1" applyBorder="1" applyAlignment="1">
      <alignment horizontal="center"/>
    </xf>
    <xf numFmtId="0" fontId="17" fillId="5" borderId="14" xfId="0" applyFont="1" applyFill="1" applyBorder="1" applyAlignment="1">
      <alignment horizontal="center"/>
    </xf>
    <xf numFmtId="0" fontId="22" fillId="6" borderId="15" xfId="0" applyFont="1" applyFill="1" applyBorder="1" applyAlignment="1">
      <alignment horizontal="center" vertical="top" wrapText="1"/>
    </xf>
    <xf numFmtId="0" fontId="22" fillId="6" borderId="14" xfId="0" applyFont="1" applyFill="1" applyBorder="1" applyAlignment="1">
      <alignment horizontal="center" vertical="top" wrapText="1"/>
    </xf>
    <xf numFmtId="0" fontId="22" fillId="6" borderId="13" xfId="0" applyFont="1" applyFill="1" applyBorder="1" applyAlignment="1">
      <alignment horizontal="center" vertical="top" wrapText="1"/>
    </xf>
    <xf numFmtId="0" fontId="22" fillId="6" borderId="0" xfId="0" applyFont="1" applyFill="1" applyBorder="1" applyAlignment="1">
      <alignment horizontal="center" vertical="top" wrapText="1"/>
    </xf>
    <xf numFmtId="0" fontId="22" fillId="6" borderId="12" xfId="0" applyFont="1" applyFill="1" applyBorder="1" applyAlignment="1">
      <alignment horizontal="center" vertical="top" wrapText="1"/>
    </xf>
    <xf numFmtId="0" fontId="0" fillId="0" borderId="24" xfId="0" applyBorder="1" applyAlignment="1">
      <alignment horizontal="center"/>
    </xf>
    <xf numFmtId="0" fontId="0" fillId="0" borderId="25" xfId="0" applyBorder="1" applyAlignment="1">
      <alignment horizontal="center"/>
    </xf>
    <xf numFmtId="0" fontId="24" fillId="0" borderId="22" xfId="0" applyFont="1" applyBorder="1" applyAlignment="1">
      <alignment horizontal="center" vertical="center"/>
    </xf>
    <xf numFmtId="0" fontId="24" fillId="0" borderId="23" xfId="0" applyFont="1" applyBorder="1" applyAlignment="1">
      <alignment horizontal="center" vertical="center"/>
    </xf>
  </cellXfs>
  <cellStyles count="3">
    <cellStyle name="Normal" xfId="0" builtinId="0"/>
    <cellStyle name="Normal 2" xfId="2"/>
    <cellStyle name="Normal_Cover 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xdr:row>
      <xdr:rowOff>76200</xdr:rowOff>
    </xdr:from>
    <xdr:to>
      <xdr:col>1</xdr:col>
      <xdr:colOff>8258175</xdr:colOff>
      <xdr:row>1</xdr:row>
      <xdr:rowOff>3332325</xdr:rowOff>
    </xdr:to>
    <xdr:pic>
      <xdr:nvPicPr>
        <xdr:cNvPr id="3075"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933450" y="238125"/>
          <a:ext cx="8162925" cy="3256125"/>
        </a:xfrm>
        <a:prstGeom prst="rect">
          <a:avLst/>
        </a:prstGeom>
        <a:noFill/>
      </xdr:spPr>
    </xdr:pic>
    <xdr:clientData/>
  </xdr:twoCellAnchor>
  <xdr:twoCellAnchor editAs="oneCell">
    <xdr:from>
      <xdr:col>1</xdr:col>
      <xdr:colOff>104775</xdr:colOff>
      <xdr:row>2</xdr:row>
      <xdr:rowOff>149564</xdr:rowOff>
    </xdr:from>
    <xdr:to>
      <xdr:col>1</xdr:col>
      <xdr:colOff>8167687</xdr:colOff>
      <xdr:row>2</xdr:row>
      <xdr:rowOff>4064793</xdr:rowOff>
    </xdr:to>
    <xdr:pic>
      <xdr:nvPicPr>
        <xdr:cNvPr id="3077"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938213" y="3661908"/>
          <a:ext cx="8062912" cy="3915229"/>
        </a:xfrm>
        <a:prstGeom prst="rect">
          <a:avLst/>
        </a:prstGeom>
        <a:noFill/>
      </xdr:spPr>
    </xdr:pic>
    <xdr:clientData/>
  </xdr:twoCellAnchor>
  <xdr:twoCellAnchor editAs="oneCell">
    <xdr:from>
      <xdr:col>1</xdr:col>
      <xdr:colOff>142875</xdr:colOff>
      <xdr:row>3</xdr:row>
      <xdr:rowOff>95250</xdr:rowOff>
    </xdr:from>
    <xdr:to>
      <xdr:col>1</xdr:col>
      <xdr:colOff>8537575</xdr:colOff>
      <xdr:row>3</xdr:row>
      <xdr:rowOff>3898900</xdr:rowOff>
    </xdr:to>
    <xdr:pic>
      <xdr:nvPicPr>
        <xdr:cNvPr id="1026"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984250" y="7826375"/>
          <a:ext cx="8394700" cy="3803650"/>
        </a:xfrm>
        <a:prstGeom prst="rect">
          <a:avLst/>
        </a:prstGeom>
        <a:noFill/>
      </xdr:spPr>
    </xdr:pic>
    <xdr:clientData/>
  </xdr:twoCellAnchor>
  <xdr:twoCellAnchor editAs="oneCell">
    <xdr:from>
      <xdr:col>1</xdr:col>
      <xdr:colOff>158750</xdr:colOff>
      <xdr:row>4</xdr:row>
      <xdr:rowOff>508000</xdr:rowOff>
    </xdr:from>
    <xdr:to>
      <xdr:col>1</xdr:col>
      <xdr:colOff>8553450</xdr:colOff>
      <xdr:row>4</xdr:row>
      <xdr:rowOff>3667125</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000125" y="12461875"/>
          <a:ext cx="8394700" cy="3159125"/>
        </a:xfrm>
        <a:prstGeom prst="rect">
          <a:avLst/>
        </a:prstGeom>
        <a:noFill/>
      </xdr:spPr>
    </xdr:pic>
    <xdr:clientData/>
  </xdr:twoCellAnchor>
  <xdr:twoCellAnchor editAs="oneCell">
    <xdr:from>
      <xdr:col>1</xdr:col>
      <xdr:colOff>279400</xdr:colOff>
      <xdr:row>5</xdr:row>
      <xdr:rowOff>70189</xdr:rowOff>
    </xdr:from>
    <xdr:to>
      <xdr:col>1</xdr:col>
      <xdr:colOff>8342312</xdr:colOff>
      <xdr:row>5</xdr:row>
      <xdr:rowOff>3985418</xdr:rowOff>
    </xdr:to>
    <xdr:pic>
      <xdr:nvPicPr>
        <xdr:cNvPr id="10"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20775" y="16246814"/>
          <a:ext cx="8062912" cy="3915229"/>
        </a:xfrm>
        <a:prstGeom prst="rect">
          <a:avLst/>
        </a:prstGeom>
        <a:noFill/>
      </xdr:spPr>
    </xdr:pic>
    <xdr:clientData/>
  </xdr:twoCellAnchor>
  <xdr:twoCellAnchor editAs="oneCell">
    <xdr:from>
      <xdr:col>1</xdr:col>
      <xdr:colOff>190500</xdr:colOff>
      <xdr:row>6</xdr:row>
      <xdr:rowOff>730250</xdr:rowOff>
    </xdr:from>
    <xdr:to>
      <xdr:col>1</xdr:col>
      <xdr:colOff>8604250</xdr:colOff>
      <xdr:row>6</xdr:row>
      <xdr:rowOff>3289300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031875" y="21129625"/>
          <a:ext cx="8413750" cy="2559050"/>
        </a:xfrm>
        <a:prstGeom prst="rect">
          <a:avLst/>
        </a:prstGeom>
        <a:noFill/>
      </xdr:spPr>
    </xdr:pic>
    <xdr:clientData/>
  </xdr:twoCellAnchor>
  <xdr:twoCellAnchor editAs="oneCell">
    <xdr:from>
      <xdr:col>1</xdr:col>
      <xdr:colOff>127000</xdr:colOff>
      <xdr:row>7</xdr:row>
      <xdr:rowOff>190500</xdr:rowOff>
    </xdr:from>
    <xdr:to>
      <xdr:col>1</xdr:col>
      <xdr:colOff>10953750</xdr:colOff>
      <xdr:row>8</xdr:row>
      <xdr:rowOff>3159125</xdr:rowOff>
    </xdr:to>
    <xdr:pic>
      <xdr:nvPicPr>
        <xdr:cNvPr id="1031" name="Picture 7"/>
        <xdr:cNvPicPr>
          <a:picLocks noChangeAspect="1" noChangeArrowheads="1"/>
        </xdr:cNvPicPr>
      </xdr:nvPicPr>
      <xdr:blipFill>
        <a:blip xmlns:r="http://schemas.openxmlformats.org/officeDocument/2006/relationships" r:embed="rId6" cstate="print"/>
        <a:srcRect l="9877" r="10876" b="3377"/>
        <a:stretch>
          <a:fillRect/>
        </a:stretch>
      </xdr:blipFill>
      <xdr:spPr bwMode="auto">
        <a:xfrm>
          <a:off x="968375" y="24812625"/>
          <a:ext cx="10826750" cy="8175625"/>
        </a:xfrm>
        <a:prstGeom prst="rect">
          <a:avLst/>
        </a:prstGeom>
        <a:noFill/>
        <a:ln w="1">
          <a:noFill/>
          <a:miter lim="800000"/>
          <a:headEnd/>
          <a:tailEnd type="none" w="med" len="med"/>
        </a:ln>
        <a:effectLst/>
      </xdr:spPr>
    </xdr:pic>
    <xdr:clientData/>
  </xdr:twoCellAnchor>
  <xdr:twoCellAnchor editAs="oneCell">
    <xdr:from>
      <xdr:col>1</xdr:col>
      <xdr:colOff>127000</xdr:colOff>
      <xdr:row>9</xdr:row>
      <xdr:rowOff>79375</xdr:rowOff>
    </xdr:from>
    <xdr:to>
      <xdr:col>1</xdr:col>
      <xdr:colOff>11001375</xdr:colOff>
      <xdr:row>10</xdr:row>
      <xdr:rowOff>3365500</xdr:rowOff>
    </xdr:to>
    <xdr:pic>
      <xdr:nvPicPr>
        <xdr:cNvPr id="1032" name="Picture 8"/>
        <xdr:cNvPicPr>
          <a:picLocks noChangeAspect="1" noChangeArrowheads="1"/>
        </xdr:cNvPicPr>
      </xdr:nvPicPr>
      <xdr:blipFill>
        <a:blip xmlns:r="http://schemas.openxmlformats.org/officeDocument/2006/relationships" r:embed="rId7" cstate="print"/>
        <a:srcRect l="9629" t="1298" r="10905" b="20438"/>
        <a:stretch>
          <a:fillRect/>
        </a:stretch>
      </xdr:blipFill>
      <xdr:spPr bwMode="auto">
        <a:xfrm>
          <a:off x="968375" y="33321625"/>
          <a:ext cx="10874375" cy="6699250"/>
        </a:xfrm>
        <a:prstGeom prst="rect">
          <a:avLst/>
        </a:prstGeom>
        <a:noFill/>
        <a:ln w="1">
          <a:noFill/>
          <a:miter lim="800000"/>
          <a:headEnd/>
          <a:tailEnd type="none" w="med" len="med"/>
        </a:ln>
        <a:effectLst/>
      </xdr:spPr>
    </xdr:pic>
    <xdr:clientData/>
  </xdr:twoCellAnchor>
  <xdr:twoCellAnchor editAs="oneCell">
    <xdr:from>
      <xdr:col>1</xdr:col>
      <xdr:colOff>95250</xdr:colOff>
      <xdr:row>11</xdr:row>
      <xdr:rowOff>360589</xdr:rowOff>
    </xdr:from>
    <xdr:to>
      <xdr:col>1</xdr:col>
      <xdr:colOff>10969625</xdr:colOff>
      <xdr:row>12</xdr:row>
      <xdr:rowOff>2979964</xdr:rowOff>
    </xdr:to>
    <xdr:pic>
      <xdr:nvPicPr>
        <xdr:cNvPr id="1033" name="Picture 9"/>
        <xdr:cNvPicPr>
          <a:picLocks noChangeAspect="1" noChangeArrowheads="1"/>
        </xdr:cNvPicPr>
      </xdr:nvPicPr>
      <xdr:blipFill>
        <a:blip xmlns:r="http://schemas.openxmlformats.org/officeDocument/2006/relationships" r:embed="rId8" cstate="print"/>
        <a:srcRect l="9629" t="1116" r="10905" b="28199"/>
        <a:stretch>
          <a:fillRect/>
        </a:stretch>
      </xdr:blipFill>
      <xdr:spPr bwMode="auto">
        <a:xfrm>
          <a:off x="938893" y="40406410"/>
          <a:ext cx="10874375" cy="6034768"/>
        </a:xfrm>
        <a:prstGeom prst="rect">
          <a:avLst/>
        </a:prstGeom>
        <a:noFill/>
        <a:ln w="1">
          <a:noFill/>
          <a:miter lim="800000"/>
          <a:headEnd/>
          <a:tailEnd type="none" w="med" len="med"/>
        </a:ln>
        <a:effectLst/>
      </xdr:spPr>
    </xdr:pic>
    <xdr:clientData/>
  </xdr:twoCellAnchor>
  <xdr:twoCellAnchor editAs="oneCell">
    <xdr:from>
      <xdr:col>1</xdr:col>
      <xdr:colOff>111125</xdr:colOff>
      <xdr:row>13</xdr:row>
      <xdr:rowOff>63500</xdr:rowOff>
    </xdr:from>
    <xdr:to>
      <xdr:col>1</xdr:col>
      <xdr:colOff>10937875</xdr:colOff>
      <xdr:row>14</xdr:row>
      <xdr:rowOff>4873625</xdr:rowOff>
    </xdr:to>
    <xdr:pic>
      <xdr:nvPicPr>
        <xdr:cNvPr id="1034" name="Picture 10"/>
        <xdr:cNvPicPr>
          <a:picLocks noChangeAspect="1" noChangeArrowheads="1"/>
        </xdr:cNvPicPr>
      </xdr:nvPicPr>
      <xdr:blipFill>
        <a:blip xmlns:r="http://schemas.openxmlformats.org/officeDocument/2006/relationships" r:embed="rId9" cstate="print"/>
        <a:srcRect l="9861" t="1298" r="11021" b="2634"/>
        <a:stretch>
          <a:fillRect/>
        </a:stretch>
      </xdr:blipFill>
      <xdr:spPr bwMode="auto">
        <a:xfrm>
          <a:off x="952500" y="46958250"/>
          <a:ext cx="10826750" cy="8223250"/>
        </a:xfrm>
        <a:prstGeom prst="rect">
          <a:avLst/>
        </a:prstGeom>
        <a:noFill/>
        <a:ln w="1">
          <a:noFill/>
          <a:miter lim="800000"/>
          <a:headEnd/>
          <a:tailEnd type="none" w="med" len="med"/>
        </a:ln>
        <a:effectLst/>
      </xdr:spPr>
    </xdr:pic>
    <xdr:clientData/>
  </xdr:twoCellAnchor>
  <xdr:twoCellAnchor editAs="oneCell">
    <xdr:from>
      <xdr:col>1</xdr:col>
      <xdr:colOff>63500</xdr:colOff>
      <xdr:row>15</xdr:row>
      <xdr:rowOff>206375</xdr:rowOff>
    </xdr:from>
    <xdr:to>
      <xdr:col>1</xdr:col>
      <xdr:colOff>10937875</xdr:colOff>
      <xdr:row>16</xdr:row>
      <xdr:rowOff>2492375</xdr:rowOff>
    </xdr:to>
    <xdr:pic>
      <xdr:nvPicPr>
        <xdr:cNvPr id="1036" name="Picture 12"/>
        <xdr:cNvPicPr>
          <a:picLocks noChangeAspect="1" noChangeArrowheads="1"/>
        </xdr:cNvPicPr>
      </xdr:nvPicPr>
      <xdr:blipFill>
        <a:blip xmlns:r="http://schemas.openxmlformats.org/officeDocument/2006/relationships" r:embed="rId10" cstate="print"/>
        <a:srcRect l="9861" t="1302" r="10673" b="31920"/>
        <a:stretch>
          <a:fillRect/>
        </a:stretch>
      </xdr:blipFill>
      <xdr:spPr bwMode="auto">
        <a:xfrm>
          <a:off x="904875" y="55594250"/>
          <a:ext cx="10874375" cy="56991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zoomScaleNormal="100" workbookViewId="0">
      <selection activeCell="N4" sqref="N4"/>
    </sheetView>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24" t="s">
        <v>151</v>
      </c>
      <c r="C8" s="9"/>
      <c r="D8" s="9"/>
      <c r="E8" s="9"/>
      <c r="F8" s="9"/>
      <c r="G8" s="9"/>
      <c r="H8" s="9"/>
      <c r="I8" s="9"/>
      <c r="J8" s="9"/>
      <c r="K8" s="9"/>
      <c r="L8" s="9"/>
      <c r="M8" s="9"/>
    </row>
    <row r="9" spans="1:16" ht="18.75" x14ac:dyDescent="0.3">
      <c r="B9" s="17" t="s">
        <v>152</v>
      </c>
    </row>
    <row r="10" spans="1:16" ht="3" customHeight="1" x14ac:dyDescent="0.25">
      <c r="B10" s="10" t="s">
        <v>0</v>
      </c>
    </row>
    <row r="12" spans="1:16" ht="15.75" x14ac:dyDescent="0.25">
      <c r="B12" s="11" t="s">
        <v>184</v>
      </c>
    </row>
    <row r="15" spans="1:16" ht="15.75" customHeight="1" x14ac:dyDescent="0.25">
      <c r="B15" s="47" t="s">
        <v>183</v>
      </c>
      <c r="C15" s="48"/>
      <c r="D15" s="48"/>
      <c r="E15" s="48"/>
      <c r="F15" s="48"/>
      <c r="G15" s="48"/>
      <c r="H15" s="48"/>
      <c r="I15" s="48"/>
      <c r="J15" s="48"/>
      <c r="K15" s="48"/>
      <c r="L15" s="48"/>
      <c r="M15" s="49"/>
      <c r="N15" s="23"/>
      <c r="O15" s="23"/>
      <c r="P15" s="23"/>
    </row>
    <row r="16" spans="1:16" x14ac:dyDescent="0.25">
      <c r="B16" s="50"/>
      <c r="C16" s="51"/>
      <c r="D16" s="51"/>
      <c r="E16" s="51"/>
      <c r="F16" s="51"/>
      <c r="G16" s="51"/>
      <c r="H16" s="51"/>
      <c r="I16" s="51"/>
      <c r="J16" s="51"/>
      <c r="K16" s="51"/>
      <c r="L16" s="51"/>
      <c r="M16" s="52"/>
      <c r="N16" s="23"/>
      <c r="O16" s="23"/>
      <c r="P16" s="23"/>
    </row>
    <row r="17" spans="2:16" x14ac:dyDescent="0.25">
      <c r="B17" s="50"/>
      <c r="C17" s="51"/>
      <c r="D17" s="51"/>
      <c r="E17" s="51"/>
      <c r="F17" s="51"/>
      <c r="G17" s="51"/>
      <c r="H17" s="51"/>
      <c r="I17" s="51"/>
      <c r="J17" s="51"/>
      <c r="K17" s="51"/>
      <c r="L17" s="51"/>
      <c r="M17" s="52"/>
      <c r="N17" s="23"/>
      <c r="O17" s="23"/>
      <c r="P17" s="23"/>
    </row>
    <row r="18" spans="2:16" x14ac:dyDescent="0.25">
      <c r="B18" s="50"/>
      <c r="C18" s="51"/>
      <c r="D18" s="51"/>
      <c r="E18" s="51"/>
      <c r="F18" s="51"/>
      <c r="G18" s="51"/>
      <c r="H18" s="51"/>
      <c r="I18" s="51"/>
      <c r="J18" s="51"/>
      <c r="K18" s="51"/>
      <c r="L18" s="51"/>
      <c r="M18" s="52"/>
      <c r="N18" s="23"/>
      <c r="O18" s="23"/>
      <c r="P18" s="23"/>
    </row>
    <row r="19" spans="2:16" x14ac:dyDescent="0.25">
      <c r="B19" s="50"/>
      <c r="C19" s="51"/>
      <c r="D19" s="51"/>
      <c r="E19" s="51"/>
      <c r="F19" s="51"/>
      <c r="G19" s="51"/>
      <c r="H19" s="51"/>
      <c r="I19" s="51"/>
      <c r="J19" s="51"/>
      <c r="K19" s="51"/>
      <c r="L19" s="51"/>
      <c r="M19" s="52"/>
      <c r="N19" s="23"/>
      <c r="O19" s="23"/>
      <c r="P19" s="23"/>
    </row>
    <row r="20" spans="2:16" x14ac:dyDescent="0.25">
      <c r="B20" s="50"/>
      <c r="C20" s="51"/>
      <c r="D20" s="51"/>
      <c r="E20" s="51"/>
      <c r="F20" s="51"/>
      <c r="G20" s="51"/>
      <c r="H20" s="51"/>
      <c r="I20" s="51"/>
      <c r="J20" s="51"/>
      <c r="K20" s="51"/>
      <c r="L20" s="51"/>
      <c r="M20" s="52"/>
      <c r="N20" s="23"/>
      <c r="O20" s="23"/>
      <c r="P20" s="23"/>
    </row>
    <row r="21" spans="2:16" x14ac:dyDescent="0.25">
      <c r="B21" s="50"/>
      <c r="C21" s="51"/>
      <c r="D21" s="51"/>
      <c r="E21" s="51"/>
      <c r="F21" s="51"/>
      <c r="G21" s="51"/>
      <c r="H21" s="51"/>
      <c r="I21" s="51"/>
      <c r="J21" s="51"/>
      <c r="K21" s="51"/>
      <c r="L21" s="51"/>
      <c r="M21" s="52"/>
    </row>
    <row r="22" spans="2:16" x14ac:dyDescent="0.25">
      <c r="B22" s="53"/>
      <c r="C22" s="54"/>
      <c r="D22" s="54"/>
      <c r="E22" s="54"/>
      <c r="F22" s="54"/>
      <c r="G22" s="54"/>
      <c r="H22" s="54"/>
      <c r="I22" s="54"/>
      <c r="J22" s="54"/>
      <c r="K22" s="54"/>
      <c r="L22" s="54"/>
      <c r="M22" s="55"/>
    </row>
  </sheetData>
  <mergeCells count="1">
    <mergeCell ref="B15:M22"/>
  </mergeCells>
  <phoneticPr fontId="1" type="noConversion"/>
  <pageMargins left="0.75" right="0.75" top="1" bottom="1" header="0.5" footer="0.5"/>
  <pageSetup orientation="landscape" horizontalDpi="300" verticalDpi="300" r:id="rId1"/>
  <headerFooter alignWithMargins="0">
    <oddHeader>&amp;L&amp;"Calibri,Regular"Test Script Template</oddHeader>
    <oddFooter>&amp;L&amp;"Calibri,Regular"Modified: &amp;D  &amp;T
©2010 Accenture. All Rights Reserved.&amp;C&amp;"Calibri,Regular"&amp;P&amp;R&amp;"Calibri,Regular"Last modified by: User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topLeftCell="A46" zoomScaleNormal="100" workbookViewId="0">
      <selection activeCell="D43" sqref="D43"/>
    </sheetView>
  </sheetViews>
  <sheetFormatPr defaultRowHeight="12.75" x14ac:dyDescent="0.2"/>
  <cols>
    <col min="1" max="1" width="10" style="12" customWidth="1"/>
    <col min="2" max="2" width="20.42578125" style="12" customWidth="1"/>
    <col min="3" max="3" width="27.7109375" style="12" customWidth="1"/>
    <col min="4" max="4" width="25" style="12" customWidth="1"/>
    <col min="5" max="5" width="32.85546875" style="12" customWidth="1"/>
    <col min="6" max="6" width="21.42578125" style="12" customWidth="1"/>
    <col min="7" max="7" width="9.28515625" style="12" customWidth="1"/>
    <col min="8" max="8" width="30" style="12" customWidth="1"/>
    <col min="9" max="9" width="26.7109375" style="12" customWidth="1"/>
    <col min="10" max="16384" width="9.140625" style="12"/>
  </cols>
  <sheetData>
    <row r="1" spans="1:6" ht="18.75" x14ac:dyDescent="0.3">
      <c r="A1" s="44" t="s">
        <v>108</v>
      </c>
    </row>
    <row r="3" spans="1:6" x14ac:dyDescent="0.2">
      <c r="A3" s="19" t="s">
        <v>16</v>
      </c>
    </row>
    <row r="4" spans="1:6" ht="15.75" x14ac:dyDescent="0.25">
      <c r="A4" s="20" t="s">
        <v>149</v>
      </c>
    </row>
    <row r="5" spans="1:6" ht="15" x14ac:dyDescent="0.25">
      <c r="A5" s="25" t="s">
        <v>148</v>
      </c>
    </row>
    <row r="6" spans="1:6" ht="15" x14ac:dyDescent="0.25">
      <c r="A6" s="25" t="s">
        <v>132</v>
      </c>
    </row>
    <row r="7" spans="1:6" ht="15.75" x14ac:dyDescent="0.25">
      <c r="A7" s="20"/>
    </row>
    <row r="8" spans="1:6" ht="51" x14ac:dyDescent="0.2">
      <c r="A8" s="19" t="s">
        <v>10</v>
      </c>
      <c r="E8" s="19" t="s">
        <v>80</v>
      </c>
      <c r="F8" s="31" t="s">
        <v>107</v>
      </c>
    </row>
    <row r="9" spans="1:6" x14ac:dyDescent="0.2">
      <c r="A9" s="56" t="s">
        <v>13</v>
      </c>
      <c r="B9" s="57"/>
      <c r="E9" s="56" t="s">
        <v>81</v>
      </c>
      <c r="F9" s="57"/>
    </row>
    <row r="10" spans="1:6" x14ac:dyDescent="0.2">
      <c r="A10" s="18" t="s">
        <v>12</v>
      </c>
      <c r="B10" s="18" t="s">
        <v>9</v>
      </c>
      <c r="E10" s="18" t="s">
        <v>82</v>
      </c>
      <c r="F10" s="18" t="s">
        <v>9</v>
      </c>
    </row>
    <row r="11" spans="1:6" ht="51" x14ac:dyDescent="0.2">
      <c r="A11" s="14" t="s">
        <v>17</v>
      </c>
      <c r="B11" s="14" t="s">
        <v>17</v>
      </c>
      <c r="C11" s="12" t="s">
        <v>18</v>
      </c>
      <c r="E11" s="14" t="s">
        <v>142</v>
      </c>
      <c r="F11" s="14" t="s">
        <v>150</v>
      </c>
    </row>
    <row r="12" spans="1:6" x14ac:dyDescent="0.2">
      <c r="A12" s="13"/>
      <c r="B12" s="13"/>
      <c r="E12" s="37"/>
      <c r="F12" s="37"/>
    </row>
    <row r="13" spans="1:6" x14ac:dyDescent="0.2">
      <c r="A13" s="13"/>
      <c r="B13" s="13"/>
      <c r="E13" s="37"/>
      <c r="F13" s="37"/>
    </row>
    <row r="14" spans="1:6" x14ac:dyDescent="0.2">
      <c r="E14" s="37"/>
      <c r="F14" s="37"/>
    </row>
    <row r="15" spans="1:6" x14ac:dyDescent="0.2">
      <c r="A15" s="56" t="s">
        <v>14</v>
      </c>
      <c r="B15" s="58"/>
      <c r="C15" s="57"/>
      <c r="E15" s="37"/>
      <c r="F15" s="37"/>
    </row>
    <row r="16" spans="1:6" x14ac:dyDescent="0.2">
      <c r="A16" s="18" t="s">
        <v>4</v>
      </c>
      <c r="B16" s="18" t="s">
        <v>15</v>
      </c>
      <c r="C16" s="18" t="s">
        <v>2</v>
      </c>
      <c r="E16" s="37"/>
      <c r="F16" s="37"/>
    </row>
    <row r="17" spans="1:9" ht="25.5" x14ac:dyDescent="0.2">
      <c r="A17" s="21">
        <v>1</v>
      </c>
      <c r="B17" s="26" t="s">
        <v>23</v>
      </c>
      <c r="C17" s="27" t="s">
        <v>24</v>
      </c>
    </row>
    <row r="18" spans="1:9" ht="51" x14ac:dyDescent="0.2">
      <c r="A18" s="21">
        <v>2</v>
      </c>
      <c r="B18" s="26" t="s">
        <v>22</v>
      </c>
      <c r="C18" s="27" t="s">
        <v>110</v>
      </c>
    </row>
    <row r="19" spans="1:9" ht="25.5" x14ac:dyDescent="0.2">
      <c r="A19" s="21">
        <v>3</v>
      </c>
      <c r="B19" s="26" t="s">
        <v>25</v>
      </c>
      <c r="C19" s="27" t="s">
        <v>26</v>
      </c>
    </row>
    <row r="21" spans="1:9" x14ac:dyDescent="0.2">
      <c r="A21" s="19" t="s">
        <v>11</v>
      </c>
    </row>
    <row r="22" spans="1:9" ht="38.25" x14ac:dyDescent="0.2">
      <c r="A22" s="18" t="s">
        <v>4</v>
      </c>
      <c r="B22" s="18" t="s">
        <v>1</v>
      </c>
      <c r="C22" s="18" t="s">
        <v>5</v>
      </c>
      <c r="D22" s="18" t="s">
        <v>6</v>
      </c>
      <c r="E22" s="18" t="s">
        <v>2</v>
      </c>
      <c r="F22" s="18" t="s">
        <v>7</v>
      </c>
      <c r="G22" s="18" t="s">
        <v>8</v>
      </c>
      <c r="H22" s="18" t="s">
        <v>20</v>
      </c>
      <c r="I22" s="18" t="s">
        <v>3</v>
      </c>
    </row>
    <row r="23" spans="1:9" x14ac:dyDescent="0.2">
      <c r="A23" s="29">
        <v>1</v>
      </c>
      <c r="B23" s="26"/>
      <c r="C23" s="26" t="s">
        <v>34</v>
      </c>
      <c r="D23" s="13" t="s">
        <v>95</v>
      </c>
      <c r="E23" s="26" t="s">
        <v>33</v>
      </c>
      <c r="F23" s="26" t="s">
        <v>186</v>
      </c>
      <c r="G23" s="13" t="s">
        <v>185</v>
      </c>
      <c r="H23" s="13"/>
      <c r="I23" s="14"/>
    </row>
    <row r="24" spans="1:9" ht="38.25" x14ac:dyDescent="0.2">
      <c r="A24" s="29">
        <v>2</v>
      </c>
      <c r="B24" s="26"/>
      <c r="C24" s="26" t="s">
        <v>31</v>
      </c>
      <c r="D24" s="13" t="s">
        <v>32</v>
      </c>
      <c r="E24" s="26" t="s">
        <v>36</v>
      </c>
      <c r="F24" s="26" t="s">
        <v>187</v>
      </c>
      <c r="G24" s="13" t="s">
        <v>185</v>
      </c>
      <c r="H24" s="13"/>
      <c r="I24" s="15"/>
    </row>
    <row r="25" spans="1:9" ht="409.5" x14ac:dyDescent="0.2">
      <c r="A25" s="29">
        <v>3</v>
      </c>
      <c r="B25" s="26" t="s">
        <v>41</v>
      </c>
      <c r="C25" s="26" t="s">
        <v>37</v>
      </c>
      <c r="D25" s="13"/>
      <c r="E25" s="26" t="s">
        <v>153</v>
      </c>
      <c r="F25" s="26" t="s">
        <v>188</v>
      </c>
      <c r="G25" s="13" t="s">
        <v>185</v>
      </c>
      <c r="H25" s="13"/>
      <c r="I25" s="15"/>
    </row>
    <row r="26" spans="1:9" ht="76.5" x14ac:dyDescent="0.2">
      <c r="A26" s="29">
        <v>4</v>
      </c>
      <c r="B26" s="26" t="s">
        <v>133</v>
      </c>
      <c r="C26" s="26" t="s">
        <v>140</v>
      </c>
      <c r="D26" s="13"/>
      <c r="E26" s="26" t="s">
        <v>141</v>
      </c>
      <c r="F26" s="26" t="s">
        <v>189</v>
      </c>
      <c r="G26" s="13" t="s">
        <v>185</v>
      </c>
      <c r="H26" s="13"/>
      <c r="I26" s="14"/>
    </row>
    <row r="27" spans="1:9" s="37" customFormat="1" ht="51" x14ac:dyDescent="0.2">
      <c r="A27" s="29">
        <v>5</v>
      </c>
      <c r="B27" s="26"/>
      <c r="C27" s="26" t="s">
        <v>168</v>
      </c>
      <c r="D27" s="13"/>
      <c r="E27" s="46" t="s">
        <v>164</v>
      </c>
      <c r="F27" s="46" t="s">
        <v>190</v>
      </c>
      <c r="G27" s="13" t="s">
        <v>185</v>
      </c>
      <c r="H27" s="13"/>
      <c r="I27" s="14"/>
    </row>
    <row r="28" spans="1:9" ht="255" x14ac:dyDescent="0.2">
      <c r="A28" s="29">
        <v>6</v>
      </c>
      <c r="B28" s="26" t="s">
        <v>154</v>
      </c>
      <c r="C28" s="26" t="s">
        <v>165</v>
      </c>
      <c r="D28" s="13"/>
      <c r="E28" s="45" t="s">
        <v>169</v>
      </c>
      <c r="F28" s="45" t="s">
        <v>191</v>
      </c>
      <c r="G28" s="13" t="s">
        <v>185</v>
      </c>
      <c r="H28" s="13"/>
      <c r="I28" s="14"/>
    </row>
    <row r="29" spans="1:9" s="37" customFormat="1" ht="51" x14ac:dyDescent="0.2">
      <c r="A29" s="29">
        <v>7</v>
      </c>
      <c r="B29" s="26"/>
      <c r="C29" s="26" t="s">
        <v>167</v>
      </c>
      <c r="D29" s="13" t="s">
        <v>200</v>
      </c>
      <c r="E29" s="46" t="s">
        <v>164</v>
      </c>
      <c r="F29" s="46" t="s">
        <v>190</v>
      </c>
      <c r="G29" s="13" t="s">
        <v>185</v>
      </c>
      <c r="H29" s="13"/>
      <c r="I29" s="14"/>
    </row>
    <row r="30" spans="1:9" ht="255" x14ac:dyDescent="0.2">
      <c r="A30" s="29">
        <v>8</v>
      </c>
      <c r="B30" s="26" t="s">
        <v>155</v>
      </c>
      <c r="C30" s="26" t="s">
        <v>165</v>
      </c>
      <c r="D30" s="13"/>
      <c r="E30" s="45" t="s">
        <v>170</v>
      </c>
      <c r="F30" s="45" t="s">
        <v>192</v>
      </c>
      <c r="G30" s="13" t="s">
        <v>185</v>
      </c>
      <c r="H30" s="13"/>
      <c r="I30" s="14"/>
    </row>
    <row r="31" spans="1:9" ht="178.5" x14ac:dyDescent="0.2">
      <c r="A31" s="29">
        <v>9</v>
      </c>
      <c r="B31" s="26" t="s">
        <v>156</v>
      </c>
      <c r="C31" s="26" t="s">
        <v>166</v>
      </c>
      <c r="D31" s="13"/>
      <c r="E31" s="45" t="s">
        <v>172</v>
      </c>
      <c r="F31" s="45" t="s">
        <v>193</v>
      </c>
      <c r="G31" s="13" t="s">
        <v>185</v>
      </c>
      <c r="H31" s="13"/>
      <c r="I31" s="14"/>
    </row>
    <row r="32" spans="1:9" s="37" customFormat="1" ht="51" x14ac:dyDescent="0.2">
      <c r="A32" s="29">
        <v>10</v>
      </c>
      <c r="B32" s="26"/>
      <c r="C32" s="26" t="s">
        <v>171</v>
      </c>
      <c r="D32" s="13" t="s">
        <v>201</v>
      </c>
      <c r="E32" s="46" t="s">
        <v>164</v>
      </c>
      <c r="F32" s="46" t="s">
        <v>190</v>
      </c>
      <c r="G32" s="13" t="s">
        <v>185</v>
      </c>
      <c r="H32" s="13"/>
      <c r="I32" s="14"/>
    </row>
    <row r="33" spans="1:9" ht="191.25" x14ac:dyDescent="0.2">
      <c r="A33" s="29">
        <v>11</v>
      </c>
      <c r="B33" s="26" t="s">
        <v>157</v>
      </c>
      <c r="C33" s="26" t="s">
        <v>165</v>
      </c>
      <c r="D33" s="13"/>
      <c r="E33" s="45" t="s">
        <v>174</v>
      </c>
      <c r="F33" s="45" t="s">
        <v>174</v>
      </c>
      <c r="G33" s="13" t="s">
        <v>185</v>
      </c>
      <c r="H33" s="13"/>
      <c r="I33" s="14"/>
    </row>
    <row r="34" spans="1:9" s="37" customFormat="1" ht="51" x14ac:dyDescent="0.2">
      <c r="A34" s="29">
        <v>12</v>
      </c>
      <c r="B34" s="26"/>
      <c r="C34" s="26" t="s">
        <v>173</v>
      </c>
      <c r="D34" s="13" t="s">
        <v>202</v>
      </c>
      <c r="E34" s="46" t="s">
        <v>164</v>
      </c>
      <c r="F34" s="46" t="s">
        <v>190</v>
      </c>
      <c r="G34" s="13" t="s">
        <v>185</v>
      </c>
      <c r="H34" s="13"/>
      <c r="I34" s="14"/>
    </row>
    <row r="35" spans="1:9" ht="204" x14ac:dyDescent="0.2">
      <c r="A35" s="29">
        <v>13</v>
      </c>
      <c r="B35" s="26" t="s">
        <v>158</v>
      </c>
      <c r="C35" s="26" t="s">
        <v>165</v>
      </c>
      <c r="D35" s="13"/>
      <c r="E35" s="26" t="s">
        <v>175</v>
      </c>
      <c r="F35" s="45" t="s">
        <v>194</v>
      </c>
      <c r="G35" s="13" t="s">
        <v>185</v>
      </c>
      <c r="H35" s="13"/>
      <c r="I35" s="14"/>
    </row>
    <row r="36" spans="1:9" ht="409.5" x14ac:dyDescent="0.2">
      <c r="A36" s="29">
        <v>14</v>
      </c>
      <c r="B36" s="26"/>
      <c r="C36" s="26" t="s">
        <v>143</v>
      </c>
      <c r="D36" s="13"/>
      <c r="E36" s="26" t="s">
        <v>153</v>
      </c>
      <c r="F36" s="26" t="s">
        <v>188</v>
      </c>
      <c r="G36" s="13" t="s">
        <v>185</v>
      </c>
      <c r="H36" s="13"/>
      <c r="I36" s="14"/>
    </row>
    <row r="37" spans="1:9" s="37" customFormat="1" ht="51" x14ac:dyDescent="0.2">
      <c r="A37" s="29">
        <v>15</v>
      </c>
      <c r="B37" s="26"/>
      <c r="C37" s="26" t="s">
        <v>168</v>
      </c>
      <c r="D37" s="13"/>
      <c r="E37" s="46" t="s">
        <v>164</v>
      </c>
      <c r="F37" s="46" t="s">
        <v>190</v>
      </c>
      <c r="G37" s="13" t="s">
        <v>185</v>
      </c>
      <c r="H37" s="13"/>
      <c r="I37" s="14"/>
    </row>
    <row r="38" spans="1:9" ht="165.75" x14ac:dyDescent="0.2">
      <c r="A38" s="29">
        <v>16</v>
      </c>
      <c r="B38" s="26" t="s">
        <v>159</v>
      </c>
      <c r="C38" s="26" t="s">
        <v>165</v>
      </c>
      <c r="D38" s="13"/>
      <c r="E38" s="45" t="s">
        <v>176</v>
      </c>
      <c r="F38" s="13"/>
      <c r="G38" s="13" t="s">
        <v>185</v>
      </c>
      <c r="H38" s="13"/>
      <c r="I38" s="14"/>
    </row>
    <row r="39" spans="1:9" s="37" customFormat="1" ht="51" x14ac:dyDescent="0.2">
      <c r="A39" s="29">
        <v>17</v>
      </c>
      <c r="B39" s="26"/>
      <c r="C39" s="26" t="s">
        <v>167</v>
      </c>
      <c r="D39" s="13" t="s">
        <v>200</v>
      </c>
      <c r="E39" s="46" t="s">
        <v>164</v>
      </c>
      <c r="F39" s="13"/>
      <c r="G39" s="13" t="s">
        <v>185</v>
      </c>
      <c r="H39" s="13"/>
      <c r="I39" s="14"/>
    </row>
    <row r="40" spans="1:9" ht="255" x14ac:dyDescent="0.2">
      <c r="A40" s="29">
        <v>18</v>
      </c>
      <c r="B40" s="26" t="s">
        <v>160</v>
      </c>
      <c r="C40" s="26" t="s">
        <v>165</v>
      </c>
      <c r="D40" s="13"/>
      <c r="E40" s="45" t="s">
        <v>177</v>
      </c>
      <c r="F40" s="45" t="s">
        <v>195</v>
      </c>
      <c r="G40" s="13" t="s">
        <v>185</v>
      </c>
      <c r="H40" s="13"/>
      <c r="I40" s="14"/>
    </row>
    <row r="41" spans="1:9" ht="178.5" x14ac:dyDescent="0.2">
      <c r="A41" s="29">
        <v>19</v>
      </c>
      <c r="B41" s="26" t="s">
        <v>161</v>
      </c>
      <c r="C41" s="26" t="s">
        <v>166</v>
      </c>
      <c r="D41" s="13"/>
      <c r="E41" s="45" t="s">
        <v>178</v>
      </c>
      <c r="F41" s="45" t="s">
        <v>196</v>
      </c>
      <c r="G41" s="13" t="s">
        <v>185</v>
      </c>
      <c r="H41" s="13"/>
      <c r="I41" s="14"/>
    </row>
    <row r="42" spans="1:9" s="37" customFormat="1" ht="51" x14ac:dyDescent="0.2">
      <c r="A42" s="29">
        <v>20</v>
      </c>
      <c r="B42" s="26"/>
      <c r="C42" s="26" t="s">
        <v>171</v>
      </c>
      <c r="D42" s="13" t="s">
        <v>201</v>
      </c>
      <c r="E42" s="46" t="s">
        <v>164</v>
      </c>
      <c r="F42" s="46" t="s">
        <v>190</v>
      </c>
      <c r="G42" s="13" t="s">
        <v>185</v>
      </c>
      <c r="H42" s="13"/>
      <c r="I42" s="14"/>
    </row>
    <row r="43" spans="1:9" ht="204" x14ac:dyDescent="0.2">
      <c r="A43" s="29">
        <v>21</v>
      </c>
      <c r="B43" s="26" t="s">
        <v>162</v>
      </c>
      <c r="C43" s="26" t="s">
        <v>165</v>
      </c>
      <c r="D43" s="13"/>
      <c r="E43" s="45" t="s">
        <v>179</v>
      </c>
      <c r="F43" s="45" t="s">
        <v>197</v>
      </c>
      <c r="G43" s="13" t="s">
        <v>185</v>
      </c>
      <c r="H43" s="13"/>
      <c r="I43" s="14"/>
    </row>
    <row r="44" spans="1:9" s="37" customFormat="1" ht="51" x14ac:dyDescent="0.2">
      <c r="A44" s="29">
        <v>22</v>
      </c>
      <c r="B44" s="26"/>
      <c r="C44" s="26" t="s">
        <v>173</v>
      </c>
      <c r="D44" s="13"/>
      <c r="E44" s="46" t="s">
        <v>164</v>
      </c>
      <c r="F44" s="46" t="s">
        <v>190</v>
      </c>
      <c r="G44" s="13" t="s">
        <v>185</v>
      </c>
      <c r="H44" s="13"/>
      <c r="I44" s="14"/>
    </row>
    <row r="45" spans="1:9" ht="204" x14ac:dyDescent="0.2">
      <c r="A45" s="29">
        <v>23</v>
      </c>
      <c r="B45" s="26" t="s">
        <v>163</v>
      </c>
      <c r="C45" s="26" t="s">
        <v>165</v>
      </c>
      <c r="D45" s="13"/>
      <c r="E45" s="26" t="s">
        <v>180</v>
      </c>
      <c r="F45" s="26" t="s">
        <v>198</v>
      </c>
      <c r="G45" s="13" t="s">
        <v>185</v>
      </c>
      <c r="H45" s="13"/>
      <c r="I45" s="14"/>
    </row>
    <row r="46" spans="1:9" ht="114.75" x14ac:dyDescent="0.2">
      <c r="A46" s="29">
        <v>24</v>
      </c>
      <c r="B46" s="26"/>
      <c r="C46" s="26" t="s">
        <v>106</v>
      </c>
      <c r="D46" s="13"/>
      <c r="E46" s="26" t="s">
        <v>35</v>
      </c>
      <c r="F46" s="26" t="s">
        <v>199</v>
      </c>
      <c r="G46" s="13" t="s">
        <v>185</v>
      </c>
      <c r="H46" s="13"/>
      <c r="I46" s="14"/>
    </row>
    <row r="47" spans="1:9" x14ac:dyDescent="0.2">
      <c r="A47" s="59" t="s">
        <v>27</v>
      </c>
      <c r="B47" s="60"/>
      <c r="C47" s="60"/>
      <c r="D47" s="60"/>
      <c r="E47" s="60"/>
      <c r="F47" s="60"/>
      <c r="G47" s="60"/>
      <c r="H47" s="60"/>
      <c r="I47" s="61"/>
    </row>
    <row r="48" spans="1:9" x14ac:dyDescent="0.2">
      <c r="A48" s="16"/>
      <c r="B48" s="16"/>
      <c r="C48" s="16"/>
      <c r="D48" s="16"/>
      <c r="E48" s="16"/>
      <c r="F48" s="16"/>
      <c r="G48" s="16"/>
      <c r="H48" s="16"/>
      <c r="I48" s="16"/>
    </row>
    <row r="49" spans="1:9" x14ac:dyDescent="0.2">
      <c r="A49" s="16"/>
      <c r="B49" s="16"/>
      <c r="C49" s="16"/>
      <c r="D49" s="16"/>
      <c r="E49" s="16"/>
      <c r="F49" s="16"/>
      <c r="G49" s="16"/>
      <c r="H49" s="16"/>
      <c r="I49" s="16"/>
    </row>
    <row r="50" spans="1:9" x14ac:dyDescent="0.2">
      <c r="A50" s="16"/>
      <c r="B50" s="16"/>
      <c r="C50" s="16"/>
      <c r="D50" s="16"/>
      <c r="E50" s="16"/>
      <c r="F50" s="16"/>
      <c r="G50" s="16"/>
      <c r="H50" s="16"/>
      <c r="I50" s="16"/>
    </row>
    <row r="51" spans="1:9" x14ac:dyDescent="0.2">
      <c r="A51" s="16"/>
      <c r="B51" s="16"/>
      <c r="C51" s="16"/>
      <c r="D51" s="16"/>
      <c r="E51" s="16"/>
      <c r="F51" s="16"/>
      <c r="G51" s="16"/>
      <c r="H51" s="16"/>
      <c r="I51" s="16"/>
    </row>
    <row r="52" spans="1:9" x14ac:dyDescent="0.2">
      <c r="A52" s="16"/>
      <c r="B52" s="16"/>
      <c r="C52" s="16"/>
      <c r="D52" s="16"/>
      <c r="E52" s="16"/>
      <c r="F52" s="16"/>
      <c r="G52" s="16"/>
      <c r="H52" s="16"/>
      <c r="I52" s="16"/>
    </row>
    <row r="53" spans="1:9" x14ac:dyDescent="0.2">
      <c r="A53" s="16"/>
      <c r="B53" s="16"/>
      <c r="C53" s="16"/>
      <c r="D53" s="16"/>
      <c r="E53" s="16"/>
      <c r="F53" s="16"/>
      <c r="G53" s="16"/>
      <c r="H53" s="16"/>
      <c r="I53" s="16"/>
    </row>
    <row r="54" spans="1:9" x14ac:dyDescent="0.2">
      <c r="A54" s="16"/>
      <c r="B54" s="16"/>
      <c r="C54" s="16"/>
      <c r="D54" s="16"/>
      <c r="E54" s="16"/>
      <c r="F54" s="16"/>
      <c r="G54" s="16"/>
      <c r="H54" s="16"/>
      <c r="I54" s="16"/>
    </row>
    <row r="55" spans="1:9" x14ac:dyDescent="0.2">
      <c r="A55" s="16"/>
      <c r="B55" s="16"/>
      <c r="C55" s="16"/>
      <c r="D55" s="16"/>
      <c r="E55" s="16"/>
      <c r="F55" s="16"/>
      <c r="G55" s="16"/>
      <c r="H55" s="16"/>
      <c r="I55" s="16"/>
    </row>
    <row r="56" spans="1:9" x14ac:dyDescent="0.2">
      <c r="A56" s="16"/>
      <c r="B56" s="16"/>
      <c r="C56" s="16"/>
      <c r="D56" s="16"/>
      <c r="E56" s="16"/>
      <c r="F56" s="16"/>
      <c r="G56" s="16"/>
      <c r="H56" s="16"/>
      <c r="I56" s="16"/>
    </row>
    <row r="57" spans="1:9" x14ac:dyDescent="0.2">
      <c r="A57" s="16"/>
      <c r="B57" s="16"/>
      <c r="C57" s="16"/>
      <c r="D57" s="16"/>
      <c r="E57" s="16"/>
      <c r="F57" s="16"/>
      <c r="G57" s="16"/>
      <c r="H57" s="16"/>
      <c r="I57" s="16"/>
    </row>
    <row r="58" spans="1:9" x14ac:dyDescent="0.2">
      <c r="A58" s="16"/>
      <c r="B58" s="16"/>
      <c r="C58" s="16"/>
      <c r="D58" s="16"/>
      <c r="E58" s="16"/>
      <c r="F58" s="16"/>
      <c r="G58" s="16"/>
      <c r="H58" s="16"/>
      <c r="I58" s="16"/>
    </row>
    <row r="59" spans="1:9" x14ac:dyDescent="0.2">
      <c r="A59" s="16"/>
      <c r="B59" s="16"/>
      <c r="C59" s="16"/>
      <c r="D59" s="16"/>
      <c r="E59" s="16"/>
      <c r="F59" s="16"/>
      <c r="G59" s="16"/>
      <c r="H59" s="16"/>
      <c r="I59" s="16"/>
    </row>
    <row r="60" spans="1:9" x14ac:dyDescent="0.2">
      <c r="A60" s="16"/>
      <c r="B60" s="16"/>
      <c r="C60" s="16"/>
      <c r="D60" s="16"/>
      <c r="E60" s="16"/>
      <c r="F60" s="16"/>
      <c r="G60" s="16"/>
      <c r="H60" s="16"/>
      <c r="I60" s="16"/>
    </row>
    <row r="61" spans="1:9" x14ac:dyDescent="0.2">
      <c r="A61" s="16"/>
      <c r="B61" s="16"/>
      <c r="C61" s="16"/>
      <c r="D61" s="16"/>
      <c r="E61" s="16"/>
      <c r="F61" s="16"/>
      <c r="G61" s="16"/>
      <c r="H61" s="16"/>
      <c r="I61" s="16"/>
    </row>
    <row r="62" spans="1:9" x14ac:dyDescent="0.2">
      <c r="A62" s="16"/>
      <c r="B62" s="16"/>
      <c r="C62" s="16"/>
      <c r="D62" s="16"/>
      <c r="E62" s="16"/>
      <c r="F62" s="16"/>
      <c r="G62" s="16"/>
      <c r="H62" s="16"/>
      <c r="I62" s="16"/>
    </row>
    <row r="63" spans="1:9" x14ac:dyDescent="0.2">
      <c r="A63" s="16"/>
      <c r="B63" s="16"/>
      <c r="C63" s="16"/>
      <c r="D63" s="16"/>
      <c r="E63" s="16"/>
      <c r="F63" s="16"/>
      <c r="G63" s="16"/>
      <c r="H63" s="16"/>
      <c r="I63" s="16"/>
    </row>
    <row r="64" spans="1:9" x14ac:dyDescent="0.2">
      <c r="A64" s="16"/>
      <c r="B64" s="16"/>
      <c r="C64" s="16"/>
      <c r="D64" s="16"/>
      <c r="E64" s="16"/>
      <c r="F64" s="16"/>
      <c r="G64" s="16"/>
      <c r="H64" s="16"/>
      <c r="I64" s="16"/>
    </row>
    <row r="65" spans="1:9" x14ac:dyDescent="0.2">
      <c r="A65" s="16"/>
      <c r="B65" s="16"/>
      <c r="C65" s="16"/>
      <c r="D65" s="16"/>
      <c r="E65" s="16"/>
      <c r="F65" s="16"/>
      <c r="G65" s="16"/>
      <c r="H65" s="16"/>
      <c r="I65" s="16"/>
    </row>
    <row r="66" spans="1:9" x14ac:dyDescent="0.2">
      <c r="A66" s="16"/>
      <c r="B66" s="16"/>
      <c r="C66" s="16"/>
      <c r="D66" s="16"/>
      <c r="E66" s="16"/>
      <c r="F66" s="16"/>
      <c r="G66" s="16"/>
      <c r="H66" s="16"/>
      <c r="I66" s="16"/>
    </row>
    <row r="67" spans="1:9" x14ac:dyDescent="0.2">
      <c r="A67" s="16"/>
      <c r="B67" s="16"/>
      <c r="C67" s="16"/>
      <c r="D67" s="16"/>
      <c r="E67" s="16"/>
      <c r="F67" s="16"/>
      <c r="G67" s="16"/>
      <c r="H67" s="16"/>
      <c r="I67" s="16"/>
    </row>
    <row r="68" spans="1:9" x14ac:dyDescent="0.2">
      <c r="A68" s="16"/>
      <c r="B68" s="16"/>
      <c r="C68" s="16"/>
      <c r="D68" s="16"/>
      <c r="E68" s="16"/>
      <c r="F68" s="16"/>
      <c r="G68" s="16"/>
      <c r="H68" s="16"/>
      <c r="I68" s="16"/>
    </row>
    <row r="69" spans="1:9" x14ac:dyDescent="0.2">
      <c r="A69" s="16"/>
      <c r="B69" s="16"/>
      <c r="C69" s="16"/>
      <c r="D69" s="16"/>
      <c r="E69" s="16"/>
      <c r="F69" s="16"/>
      <c r="G69" s="16"/>
      <c r="H69" s="16"/>
      <c r="I69" s="16"/>
    </row>
    <row r="70" spans="1:9" x14ac:dyDescent="0.2">
      <c r="A70" s="16"/>
      <c r="B70" s="16"/>
      <c r="C70" s="16"/>
      <c r="D70" s="16"/>
      <c r="E70" s="16"/>
      <c r="F70" s="16"/>
      <c r="G70" s="16"/>
      <c r="H70" s="16"/>
      <c r="I70" s="16"/>
    </row>
    <row r="71" spans="1:9" x14ac:dyDescent="0.2">
      <c r="A71" s="16"/>
      <c r="B71" s="16"/>
      <c r="C71" s="16"/>
      <c r="D71" s="16"/>
      <c r="E71" s="16"/>
      <c r="F71" s="16"/>
      <c r="G71" s="16"/>
      <c r="H71" s="16"/>
      <c r="I71" s="16"/>
    </row>
    <row r="72" spans="1:9" x14ac:dyDescent="0.2">
      <c r="A72" s="16"/>
      <c r="B72" s="16"/>
      <c r="C72" s="16"/>
      <c r="D72" s="16"/>
      <c r="E72" s="16"/>
      <c r="F72" s="16"/>
      <c r="G72" s="16"/>
      <c r="H72" s="16"/>
      <c r="I72" s="16"/>
    </row>
    <row r="73" spans="1:9" x14ac:dyDescent="0.2">
      <c r="A73" s="16"/>
      <c r="B73" s="16"/>
      <c r="C73" s="16"/>
      <c r="D73" s="16"/>
      <c r="E73" s="16"/>
      <c r="F73" s="16"/>
      <c r="G73" s="16"/>
      <c r="H73" s="16"/>
      <c r="I73" s="16"/>
    </row>
    <row r="74" spans="1:9" x14ac:dyDescent="0.2">
      <c r="A74" s="16"/>
      <c r="B74" s="16"/>
      <c r="C74" s="16"/>
      <c r="D74" s="16"/>
      <c r="E74" s="16"/>
      <c r="F74" s="16"/>
      <c r="G74" s="16"/>
      <c r="H74" s="16"/>
      <c r="I74" s="16"/>
    </row>
    <row r="75" spans="1:9" x14ac:dyDescent="0.2">
      <c r="A75" s="16"/>
      <c r="B75" s="16"/>
      <c r="C75" s="16"/>
      <c r="D75" s="16"/>
      <c r="E75" s="16"/>
      <c r="F75" s="16"/>
      <c r="G75" s="16"/>
      <c r="H75" s="16"/>
      <c r="I75" s="16"/>
    </row>
    <row r="76" spans="1:9" x14ac:dyDescent="0.2">
      <c r="A76" s="16"/>
      <c r="B76" s="16"/>
      <c r="C76" s="16"/>
      <c r="D76" s="16"/>
      <c r="E76" s="16"/>
      <c r="F76" s="16"/>
      <c r="G76" s="16"/>
      <c r="H76" s="16"/>
      <c r="I76" s="16"/>
    </row>
    <row r="77" spans="1:9" x14ac:dyDescent="0.2">
      <c r="A77" s="16"/>
      <c r="B77" s="16"/>
      <c r="C77" s="16"/>
      <c r="D77" s="16"/>
      <c r="E77" s="16"/>
      <c r="F77" s="16"/>
      <c r="G77" s="16"/>
      <c r="H77" s="16"/>
      <c r="I77" s="16"/>
    </row>
    <row r="78" spans="1:9" x14ac:dyDescent="0.2">
      <c r="A78" s="16"/>
      <c r="B78" s="16"/>
      <c r="C78" s="16"/>
      <c r="D78" s="16"/>
      <c r="E78" s="16"/>
      <c r="F78" s="16"/>
      <c r="G78" s="16"/>
      <c r="H78" s="16"/>
      <c r="I78" s="16"/>
    </row>
    <row r="79" spans="1:9" x14ac:dyDescent="0.2">
      <c r="A79" s="16"/>
      <c r="B79" s="16"/>
      <c r="C79" s="16"/>
      <c r="D79" s="16"/>
      <c r="E79" s="16"/>
      <c r="F79" s="16"/>
      <c r="G79" s="16"/>
      <c r="H79" s="16"/>
      <c r="I79" s="16"/>
    </row>
    <row r="80" spans="1:9" x14ac:dyDescent="0.2">
      <c r="A80" s="16"/>
      <c r="B80" s="16"/>
      <c r="C80" s="16"/>
      <c r="D80" s="16"/>
      <c r="E80" s="16"/>
      <c r="F80" s="16"/>
      <c r="G80" s="16"/>
      <c r="H80" s="16"/>
      <c r="I80" s="16"/>
    </row>
    <row r="81" spans="1:9" x14ac:dyDescent="0.2">
      <c r="A81" s="16"/>
      <c r="B81" s="16"/>
      <c r="C81" s="16"/>
      <c r="D81" s="16"/>
      <c r="E81" s="16"/>
      <c r="F81" s="16"/>
      <c r="G81" s="16"/>
      <c r="H81" s="16"/>
      <c r="I81" s="16"/>
    </row>
    <row r="82" spans="1:9" x14ac:dyDescent="0.2">
      <c r="A82" s="16"/>
      <c r="B82" s="16"/>
      <c r="C82" s="16"/>
      <c r="D82" s="16"/>
      <c r="E82" s="16"/>
      <c r="F82" s="16"/>
      <c r="G82" s="16"/>
      <c r="H82" s="16"/>
      <c r="I82" s="16"/>
    </row>
    <row r="83" spans="1:9" x14ac:dyDescent="0.2">
      <c r="A83" s="16"/>
      <c r="B83" s="16"/>
      <c r="C83" s="16"/>
      <c r="D83" s="16"/>
      <c r="E83" s="16"/>
      <c r="F83" s="16"/>
      <c r="G83" s="16"/>
      <c r="H83" s="16"/>
      <c r="I83" s="16"/>
    </row>
  </sheetData>
  <mergeCells count="4">
    <mergeCell ref="E9:F9"/>
    <mergeCell ref="A9:B9"/>
    <mergeCell ref="A15:C15"/>
    <mergeCell ref="A47:I47"/>
  </mergeCells>
  <phoneticPr fontId="1" type="noConversion"/>
  <dataValidations count="1">
    <dataValidation type="list" allowBlank="1" showInputMessage="1" showErrorMessage="1" sqref="G23:G46">
      <formula1>"Pass,Fail,Skip"</formula1>
    </dataValidation>
  </dataValidations>
  <pageMargins left="0.75" right="0.75" top="1" bottom="1" header="0.5" footer="0.5"/>
  <pageSetup orientation="landscape" r:id="rId1"/>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33" zoomScaleNormal="100" workbookViewId="0">
      <selection activeCell="J6" sqref="J6:J60"/>
    </sheetView>
  </sheetViews>
  <sheetFormatPr defaultRowHeight="12.75" x14ac:dyDescent="0.2"/>
  <cols>
    <col min="1" max="1" width="19.85546875" style="12" customWidth="1"/>
    <col min="2" max="2" width="22.140625" style="12" customWidth="1"/>
    <col min="3" max="3" width="30.7109375" style="12" customWidth="1"/>
    <col min="4" max="4" width="22.7109375" style="12" customWidth="1"/>
    <col min="5" max="6" width="21.42578125" style="12" customWidth="1"/>
    <col min="7" max="7" width="14.28515625" style="12" bestFit="1" customWidth="1"/>
    <col min="8" max="8" width="17" style="12" customWidth="1"/>
    <col min="9" max="9" width="5.140625" style="12" customWidth="1"/>
    <col min="10" max="10" width="108.140625" style="12" customWidth="1"/>
    <col min="11" max="16384" width="9.140625" style="12"/>
  </cols>
  <sheetData>
    <row r="1" spans="1:10" ht="13.5" thickBot="1" x14ac:dyDescent="0.25">
      <c r="A1" s="19" t="s">
        <v>109</v>
      </c>
      <c r="J1" s="36" t="s">
        <v>137</v>
      </c>
    </row>
    <row r="2" spans="1:10" x14ac:dyDescent="0.2">
      <c r="J2" s="38" t="s">
        <v>146</v>
      </c>
    </row>
    <row r="3" spans="1:10" x14ac:dyDescent="0.2">
      <c r="A3" s="19" t="s">
        <v>21</v>
      </c>
      <c r="J3" s="39" t="s">
        <v>145</v>
      </c>
    </row>
    <row r="4" spans="1:10" ht="15.75" x14ac:dyDescent="0.25">
      <c r="A4" s="20" t="s">
        <v>19</v>
      </c>
      <c r="J4" s="40" t="s">
        <v>147</v>
      </c>
    </row>
    <row r="5" spans="1:10" x14ac:dyDescent="0.2">
      <c r="J5" s="41"/>
    </row>
    <row r="6" spans="1:10" x14ac:dyDescent="0.2">
      <c r="J6" s="40" t="s">
        <v>144</v>
      </c>
    </row>
    <row r="7" spans="1:10" x14ac:dyDescent="0.2">
      <c r="J7" s="40" t="str">
        <f>CONCATENATE("DELETE FROM ", B49, " WHERE ",A51, " &gt;=1;")</f>
        <v>DELETE FROM EVENTSESSION WHERE EVENTSESSIONID &gt;=1;</v>
      </c>
    </row>
    <row r="8" spans="1:10" x14ac:dyDescent="0.2">
      <c r="A8" s="19"/>
      <c r="J8" s="40" t="str">
        <f>CONCATENATE("DELETE FROM ", B10, " WHERE ",A12, " &gt;=1;")</f>
        <v>DELETE FROM EVENT WHERE EVENTID &gt;=1;</v>
      </c>
    </row>
    <row r="9" spans="1:10" x14ac:dyDescent="0.2">
      <c r="A9" s="28" t="s">
        <v>105</v>
      </c>
      <c r="J9" s="40" t="str">
        <f>CONCATENATE("DELETE FROM ", B22, " WHERE ",A24, " &gt;=1;")</f>
        <v>DELETE FROM VISITOR WHERE VISITORID &gt;=1;</v>
      </c>
    </row>
    <row r="10" spans="1:10" x14ac:dyDescent="0.2">
      <c r="A10" s="19" t="s">
        <v>43</v>
      </c>
      <c r="B10" s="18" t="s">
        <v>44</v>
      </c>
      <c r="C10" s="12" t="s">
        <v>45</v>
      </c>
      <c r="J10" s="40" t="str">
        <f>CONCATENATE("DELETE FROM ", B36, " WHERE ",A38, " &gt;=1;")</f>
        <v>DELETE FROM EVENTCOORDINATOR WHERE EVENTCOORDINATORID &gt;=1;</v>
      </c>
    </row>
    <row r="11" spans="1:10" x14ac:dyDescent="0.2">
      <c r="A11" s="19" t="s">
        <v>46</v>
      </c>
      <c r="B11" s="12" t="s">
        <v>47</v>
      </c>
      <c r="J11" s="42"/>
    </row>
    <row r="12" spans="1:10" x14ac:dyDescent="0.2">
      <c r="A12" s="18" t="s">
        <v>42</v>
      </c>
      <c r="B12" s="18" t="s">
        <v>48</v>
      </c>
      <c r="C12" s="18" t="s">
        <v>49</v>
      </c>
      <c r="D12" s="18" t="s">
        <v>50</v>
      </c>
      <c r="E12" s="18" t="s">
        <v>51</v>
      </c>
      <c r="F12" s="18" t="s">
        <v>52</v>
      </c>
      <c r="J12" s="42" t="str">
        <f>IF(F12="","",CONCATENATE("INSERT INTO ",B10," (",A12,",",B12,",",C12,",",D12,",",E12,",",F12,")"))</f>
        <v>INSERT INTO EVENT (EVENTID,NAME,DESCRIPTION,PLACES,DURATION,EVENTTYPE)</v>
      </c>
    </row>
    <row r="13" spans="1:10" x14ac:dyDescent="0.2">
      <c r="A13" s="21">
        <v>1001</v>
      </c>
      <c r="B13" s="26" t="s">
        <v>70</v>
      </c>
      <c r="C13" s="26" t="s">
        <v>71</v>
      </c>
      <c r="D13" s="22" t="s">
        <v>54</v>
      </c>
      <c r="E13" s="22" t="s">
        <v>72</v>
      </c>
      <c r="F13" s="22" t="s">
        <v>57</v>
      </c>
      <c r="J13" s="42" t="str">
        <f>IF(F13="",";  /* DELETE COMMA FROM PREVIOUS VALUES STATEMENT */",CONCATENATE("VALUES ('",A13,"','",B13,"','",C13,"','",D13,"','",E13,"','",F13,"'),"))</f>
        <v>VALUES ('1001','Rose Parade','Floats, Music and More','Rose Garden','0900-1400','Tour'),</v>
      </c>
    </row>
    <row r="14" spans="1:10" x14ac:dyDescent="0.2">
      <c r="A14" s="21">
        <v>1002</v>
      </c>
      <c r="B14" s="26" t="s">
        <v>78</v>
      </c>
      <c r="C14" s="22" t="s">
        <v>79</v>
      </c>
      <c r="D14" s="22" t="s">
        <v>64</v>
      </c>
      <c r="E14" s="22" t="s">
        <v>65</v>
      </c>
      <c r="F14" s="22" t="s">
        <v>58</v>
      </c>
      <c r="J14" s="42" t="str">
        <f>IF(F14="",";  /* DELETE COMMA FROM PREVIOUS VALUES STATEMENT */",CONCATENATE(" ('",A14,"','",B14,"','",C14,"','",D14,"','",E14,"','",F14,"'),"))</f>
        <v xml:space="preserve"> ('1002','NCCL Semi Finals','North Division Cricket Match','New Codington Stadium','1800-2200','Sporting Event'),</v>
      </c>
    </row>
    <row r="15" spans="1:10" x14ac:dyDescent="0.2">
      <c r="A15" s="21">
        <v>1003</v>
      </c>
      <c r="B15" s="26" t="s">
        <v>73</v>
      </c>
      <c r="C15" s="26" t="s">
        <v>74</v>
      </c>
      <c r="D15" s="22" t="s">
        <v>75</v>
      </c>
      <c r="E15" s="22" t="s">
        <v>76</v>
      </c>
      <c r="F15" s="22" t="s">
        <v>77</v>
      </c>
      <c r="J15" s="42" t="str">
        <f>IF(F15="",";  /* DELETE COMMA FROM PREVIOUS VALUES STATEMENT */",CONCATENATE(" ('",A15,"','",B15,"','",C15,"','",D15,"','",E15,"','",F15,"'),"))</f>
        <v xml:space="preserve"> ('1003','Fireworks Show','Spectacular Display at River','New Codington River Walk','1900-2000','Attraction'),</v>
      </c>
    </row>
    <row r="16" spans="1:10" x14ac:dyDescent="0.2">
      <c r="A16" s="21">
        <v>1004</v>
      </c>
      <c r="B16" s="26" t="s">
        <v>56</v>
      </c>
      <c r="C16" s="26" t="s">
        <v>61</v>
      </c>
      <c r="D16" s="22" t="s">
        <v>54</v>
      </c>
      <c r="E16" s="22" t="s">
        <v>55</v>
      </c>
      <c r="F16" s="22" t="s">
        <v>57</v>
      </c>
      <c r="J16" s="42" t="str">
        <f>IF(F16="",";  /* DELETE COMMA FROM PREVIOUS VALUES STATEMENT */",CONCATENATE(" ('",A16,"','",B16,"','",C16,"','",D16,"','",E16,"','",F16,"'),"))</f>
        <v xml:space="preserve"> ('1004','Garden Tour','Tour the Beautiful Rose Garden','Rose Garden','1000-1400','Tour'),</v>
      </c>
    </row>
    <row r="17" spans="1:10" x14ac:dyDescent="0.2">
      <c r="A17" s="21">
        <v>1005</v>
      </c>
      <c r="B17" s="26" t="s">
        <v>60</v>
      </c>
      <c r="C17" s="26" t="s">
        <v>62</v>
      </c>
      <c r="D17" s="22" t="s">
        <v>64</v>
      </c>
      <c r="E17" s="22" t="s">
        <v>65</v>
      </c>
      <c r="F17" s="22" t="s">
        <v>58</v>
      </c>
      <c r="J17" s="42" t="str">
        <f>IF(F17="",";  /* DELETE COMMA FROM PREVIOUS VALUES STATEMENT */",CONCATENATE(" ('",A17,"','",B17,"','",C17,"','",D17,"','",E17,"','",F17,"'),"))</f>
        <v xml:space="preserve"> ('1005','NCCL Championship','North vs. South Cricket Match','New Codington Stadium','1800-2200','Sporting Event'),</v>
      </c>
    </row>
    <row r="18" spans="1:10" x14ac:dyDescent="0.2">
      <c r="A18" s="21">
        <v>1006</v>
      </c>
      <c r="B18" s="26" t="s">
        <v>66</v>
      </c>
      <c r="C18" s="26" t="s">
        <v>67</v>
      </c>
      <c r="D18" s="22" t="s">
        <v>68</v>
      </c>
      <c r="E18" s="22" t="s">
        <v>69</v>
      </c>
      <c r="F18" s="22" t="s">
        <v>59</v>
      </c>
      <c r="J18" s="42" t="str">
        <f>IF(F18="",";  /* DELETE COMMA FROM PREVIOUS VALUES STATEMENT */",CONCATENATE(" ('",A18,"','",B18,"','",C18,"','",D18,"','",E18,"','",F18,"'),"))</f>
        <v xml:space="preserve"> ('1006','Pavlova  - All World Tour','Pavlova in Concert','New Codington Music Hall','1930-2130','Concert'),</v>
      </c>
    </row>
    <row r="19" spans="1:10" x14ac:dyDescent="0.2">
      <c r="A19" s="59" t="s">
        <v>136</v>
      </c>
      <c r="B19" s="60"/>
      <c r="C19" s="60"/>
      <c r="D19" s="60"/>
      <c r="E19" s="60"/>
      <c r="F19" s="61"/>
      <c r="J19" s="42" t="str">
        <f>IF(F19="",";  /* DELETE COMMA FROM PREVIOUS VALUES STATEMENT */",CONCATENATE(" ('",#REF!,"','",B19,"','",A19,"','",D19,"','",E19,"','",F19,"'),"))</f>
        <v>;  /* DELETE COMMA FROM PREVIOUS VALUES STATEMENT */</v>
      </c>
    </row>
    <row r="20" spans="1:10" x14ac:dyDescent="0.2">
      <c r="A20" s="16"/>
      <c r="B20" s="16"/>
      <c r="C20" s="16"/>
      <c r="D20" s="16"/>
      <c r="E20" s="16"/>
      <c r="F20" s="16"/>
      <c r="G20" s="16"/>
      <c r="J20" s="42"/>
    </row>
    <row r="21" spans="1:10" x14ac:dyDescent="0.2">
      <c r="A21" s="28" t="s">
        <v>104</v>
      </c>
      <c r="J21" s="39"/>
    </row>
    <row r="22" spans="1:10" x14ac:dyDescent="0.2">
      <c r="A22" s="19" t="s">
        <v>43</v>
      </c>
      <c r="B22" s="18" t="s">
        <v>83</v>
      </c>
      <c r="C22" s="12" t="s">
        <v>45</v>
      </c>
      <c r="J22" s="39"/>
    </row>
    <row r="23" spans="1:10" x14ac:dyDescent="0.2">
      <c r="A23" s="19" t="s">
        <v>46</v>
      </c>
      <c r="B23" s="12" t="s">
        <v>47</v>
      </c>
      <c r="J23" s="42"/>
    </row>
    <row r="24" spans="1:10" x14ac:dyDescent="0.2">
      <c r="A24" s="18" t="s">
        <v>84</v>
      </c>
      <c r="B24" s="18" t="s">
        <v>85</v>
      </c>
      <c r="C24" s="18" t="s">
        <v>86</v>
      </c>
      <c r="D24" s="18" t="s">
        <v>87</v>
      </c>
      <c r="E24" s="18" t="s">
        <v>88</v>
      </c>
      <c r="F24" s="18" t="s">
        <v>89</v>
      </c>
      <c r="G24" s="18" t="s">
        <v>90</v>
      </c>
      <c r="J24" s="42" t="str">
        <f>IF(G24="","",CONCATENATE("INSERT INTO ",B22," (",A24,",",B24,",",C24,",",D24,",",E24,",",F24,",",G24,")"))</f>
        <v>INSERT INTO VISITOR (VISITORID,USERNAME,PASSWORD,FIRSTNAME,LASTNAME,EMAIL,PHONENUMBER)</v>
      </c>
    </row>
    <row r="25" spans="1:10" x14ac:dyDescent="0.2">
      <c r="A25" s="21">
        <v>1001</v>
      </c>
      <c r="B25" s="26" t="s">
        <v>30</v>
      </c>
      <c r="C25" s="26" t="s">
        <v>32</v>
      </c>
      <c r="D25" s="26" t="s">
        <v>28</v>
      </c>
      <c r="E25" s="26" t="s">
        <v>29</v>
      </c>
      <c r="F25" s="22" t="str">
        <f t="shared" ref="F25:F30" si="0">CONCATENATE(B25,"@email.com")</f>
        <v>bsmith@email.com</v>
      </c>
      <c r="G25" s="22">
        <v>748937487</v>
      </c>
      <c r="J25" s="42" t="str">
        <f>IF(G25="",";  /* DELETE COMMA FROM PREVIOUS VALUES STATEMENT */",CONCATENATE("VALUES ('",A25,"','",B25,"','",C25,"','",D25,"','",E25,"','",F25,"','",G25,"'),"))</f>
        <v>VALUES ('1001','bsmith','password','Bob','Smith','bsmith@email.com','748937487'),</v>
      </c>
    </row>
    <row r="26" spans="1:10" x14ac:dyDescent="0.2">
      <c r="A26" s="21">
        <v>1002</v>
      </c>
      <c r="B26" s="26" t="s">
        <v>40</v>
      </c>
      <c r="C26" s="26" t="s">
        <v>32</v>
      </c>
      <c r="D26" s="26" t="s">
        <v>38</v>
      </c>
      <c r="E26" s="26" t="s">
        <v>39</v>
      </c>
      <c r="F26" s="22" t="str">
        <f t="shared" si="0"/>
        <v>npatel@email.com</v>
      </c>
      <c r="G26" s="22">
        <v>3392382</v>
      </c>
      <c r="J26" s="42" t="str">
        <f t="shared" ref="J26:J31" si="1">IF(G26="",";  /* DELETE COMMA FROM PREVIOUS VALUES STATEMENT */",CONCATENATE(" ('",A26,"','",B26,"','",C26,"','",D26,"','",E26,"','",F26,"','",G26,"'),"))</f>
        <v xml:space="preserve"> ('1002','npatel','password','Nitin','Patel','npatel@email.com','3392382'),</v>
      </c>
    </row>
    <row r="27" spans="1:10" x14ac:dyDescent="0.2">
      <c r="A27" s="21">
        <v>1003</v>
      </c>
      <c r="B27" s="26" t="s">
        <v>92</v>
      </c>
      <c r="C27" s="26" t="s">
        <v>32</v>
      </c>
      <c r="D27" s="26" t="s">
        <v>96</v>
      </c>
      <c r="E27" s="26" t="s">
        <v>101</v>
      </c>
      <c r="F27" s="22" t="str">
        <f t="shared" si="0"/>
        <v>jjones@email.com</v>
      </c>
      <c r="G27" s="22">
        <v>2342343244</v>
      </c>
      <c r="J27" s="42" t="str">
        <f t="shared" si="1"/>
        <v xml:space="preserve"> ('1003','jjones','password','James','Jones','jjones@email.com','2342343244'),</v>
      </c>
    </row>
    <row r="28" spans="1:10" x14ac:dyDescent="0.2">
      <c r="A28" s="21">
        <v>1004</v>
      </c>
      <c r="B28" s="26" t="s">
        <v>93</v>
      </c>
      <c r="C28" s="26" t="s">
        <v>32</v>
      </c>
      <c r="D28" s="26" t="s">
        <v>97</v>
      </c>
      <c r="E28" s="26" t="s">
        <v>102</v>
      </c>
      <c r="F28" s="22" t="str">
        <f t="shared" si="0"/>
        <v>jfrancois@email.com</v>
      </c>
      <c r="G28" s="22">
        <v>1234567890</v>
      </c>
      <c r="J28" s="42" t="str">
        <f t="shared" si="1"/>
        <v xml:space="preserve"> ('1004','jfrancois','password','Jacques','Francois','jfrancois@email.com','1234567890'),</v>
      </c>
    </row>
    <row r="29" spans="1:10" x14ac:dyDescent="0.2">
      <c r="A29" s="21">
        <v>1005</v>
      </c>
      <c r="B29" s="26" t="s">
        <v>94</v>
      </c>
      <c r="C29" s="26" t="s">
        <v>32</v>
      </c>
      <c r="D29" s="26" t="s">
        <v>98</v>
      </c>
      <c r="E29" s="26" t="s">
        <v>103</v>
      </c>
      <c r="F29" s="22" t="str">
        <f t="shared" si="0"/>
        <v>rkreiger@email.com</v>
      </c>
      <c r="G29" s="22">
        <v>49872938</v>
      </c>
      <c r="J29" s="42" t="str">
        <f t="shared" si="1"/>
        <v xml:space="preserve"> ('1005','rkreiger','password','Robert','Kreiger','rkreiger@email.com','49872938'),</v>
      </c>
    </row>
    <row r="30" spans="1:10" x14ac:dyDescent="0.2">
      <c r="A30" s="21">
        <v>1006</v>
      </c>
      <c r="B30" s="26" t="s">
        <v>95</v>
      </c>
      <c r="C30" s="26" t="s">
        <v>32</v>
      </c>
      <c r="D30" s="26" t="s">
        <v>99</v>
      </c>
      <c r="E30" s="26" t="s">
        <v>100</v>
      </c>
      <c r="F30" s="22" t="str">
        <f t="shared" si="0"/>
        <v>ylee@email.com</v>
      </c>
      <c r="G30" s="22">
        <v>21239393</v>
      </c>
      <c r="J30" s="42" t="str">
        <f t="shared" si="1"/>
        <v xml:space="preserve"> ('1006','ylee','password','Yi-Hui','Lee','ylee@email.com','21239393'),</v>
      </c>
    </row>
    <row r="31" spans="1:10" ht="12.75" customHeight="1" x14ac:dyDescent="0.2">
      <c r="A31" s="59" t="s">
        <v>136</v>
      </c>
      <c r="B31" s="60"/>
      <c r="C31" s="60"/>
      <c r="D31" s="60"/>
      <c r="E31" s="60"/>
      <c r="F31" s="60"/>
      <c r="G31" s="61"/>
      <c r="J31" s="42" t="str">
        <f t="shared" si="1"/>
        <v>;  /* DELETE COMMA FROM PREVIOUS VALUES STATEMENT */</v>
      </c>
    </row>
    <row r="32" spans="1:10" ht="12.75" customHeight="1" x14ac:dyDescent="0.2">
      <c r="A32" s="16"/>
      <c r="B32" s="16"/>
      <c r="C32" s="16"/>
      <c r="D32" s="16"/>
      <c r="E32" s="16"/>
      <c r="F32" s="16"/>
      <c r="G32" s="16"/>
      <c r="J32" s="42"/>
    </row>
    <row r="33" spans="1:10" x14ac:dyDescent="0.2">
      <c r="A33" s="30" t="s">
        <v>91</v>
      </c>
      <c r="B33" s="16"/>
      <c r="C33" s="16"/>
      <c r="D33" s="16"/>
      <c r="E33" s="16"/>
      <c r="F33" s="16"/>
      <c r="G33" s="16"/>
      <c r="H33" s="16"/>
      <c r="J33" s="42"/>
    </row>
    <row r="34" spans="1:10" x14ac:dyDescent="0.2">
      <c r="A34" s="16"/>
      <c r="B34" s="16"/>
      <c r="C34" s="16"/>
      <c r="D34" s="16"/>
      <c r="E34" s="16"/>
      <c r="F34" s="16"/>
      <c r="G34" s="16"/>
      <c r="H34" s="16"/>
      <c r="J34" s="42"/>
    </row>
    <row r="35" spans="1:10" x14ac:dyDescent="0.2">
      <c r="A35" s="28" t="s">
        <v>111</v>
      </c>
      <c r="J35" s="39"/>
    </row>
    <row r="36" spans="1:10" x14ac:dyDescent="0.2">
      <c r="A36" s="19" t="s">
        <v>43</v>
      </c>
      <c r="B36" s="18" t="s">
        <v>127</v>
      </c>
      <c r="C36" s="12" t="s">
        <v>45</v>
      </c>
      <c r="J36" s="39"/>
    </row>
    <row r="37" spans="1:10" x14ac:dyDescent="0.2">
      <c r="A37" s="19" t="s">
        <v>46</v>
      </c>
      <c r="B37" s="12" t="s">
        <v>47</v>
      </c>
      <c r="J37" s="42"/>
    </row>
    <row r="38" spans="1:10" x14ac:dyDescent="0.2">
      <c r="A38" s="18" t="s">
        <v>128</v>
      </c>
      <c r="B38" s="18" t="s">
        <v>85</v>
      </c>
      <c r="C38" s="18" t="s">
        <v>86</v>
      </c>
      <c r="D38" s="18" t="s">
        <v>87</v>
      </c>
      <c r="E38" s="18" t="s">
        <v>88</v>
      </c>
      <c r="F38" s="18" t="s">
        <v>89</v>
      </c>
      <c r="G38" s="18" t="s">
        <v>90</v>
      </c>
      <c r="H38" s="18" t="s">
        <v>125</v>
      </c>
      <c r="J38" s="42" t="str">
        <f>IF(G38="","",CONCATENATE("INSERT INTO ",B36," (",A38,",",B38,",",C38,",",D38,",",E38,",",F38,",",G38,",",H38,")"))</f>
        <v>INSERT INTO EVENTCOORDINATOR (EVENTCOORDINATORID,USERNAME,PASSWORD,FIRSTNAME,LASTNAME,EMAIL,PHONENUMBER,PLACE)</v>
      </c>
    </row>
    <row r="39" spans="1:10" x14ac:dyDescent="0.2">
      <c r="A39" s="21">
        <v>101</v>
      </c>
      <c r="B39" s="26" t="s">
        <v>112</v>
      </c>
      <c r="C39" s="26" t="s">
        <v>32</v>
      </c>
      <c r="D39" s="26" t="s">
        <v>123</v>
      </c>
      <c r="E39" s="26" t="s">
        <v>124</v>
      </c>
      <c r="F39" s="22" t="str">
        <f t="shared" ref="F39:F43" si="2">CONCATENATE(B39,"@email.com")</f>
        <v>admin1@email.com</v>
      </c>
      <c r="G39" s="22">
        <v>2849283928</v>
      </c>
      <c r="H39" s="26" t="s">
        <v>117</v>
      </c>
      <c r="J39" s="42" t="str">
        <f>IF(G39="",";  /* DELETE COMMA FROM PREVIOUS VALUES STATEMENT */",CONCATENATE("VALUES ('",A39,"','",B39,"','",C39,"','",D39,"','",E39,"','",F39,"','",G39,"','",H39,"'),"))</f>
        <v>VALUES ('101','admin1','password','Chun','Yuan','admin1@email.com','2849283928','1 New Codington Ct.'),</v>
      </c>
    </row>
    <row r="40" spans="1:10" x14ac:dyDescent="0.2">
      <c r="A40" s="21">
        <v>102</v>
      </c>
      <c r="B40" s="26" t="s">
        <v>113</v>
      </c>
      <c r="C40" s="26" t="s">
        <v>32</v>
      </c>
      <c r="D40" s="26" t="s">
        <v>119</v>
      </c>
      <c r="E40" s="26" t="s">
        <v>118</v>
      </c>
      <c r="F40" s="22" t="str">
        <f t="shared" si="2"/>
        <v>admin2@email.com</v>
      </c>
      <c r="G40" s="22">
        <v>2849283930</v>
      </c>
      <c r="H40" s="26" t="s">
        <v>117</v>
      </c>
      <c r="J40" s="42" t="str">
        <f>IF(G40="",";  /* DELETE COMMA FROM PREVIOUS VALUES STATEMENT */",CONCATENATE(" ('",A40,"','",B40,"','",C40,"','",D40,"','",E40,"','",F40,"','",G40,"','",H40,"'),"))</f>
        <v xml:space="preserve"> ('102','admin2','password','Krishna','Ramachadran','admin2@email.com','2849283930','1 New Codington Ct.'),</v>
      </c>
    </row>
    <row r="41" spans="1:10" x14ac:dyDescent="0.2">
      <c r="A41" s="21">
        <v>103</v>
      </c>
      <c r="B41" s="26" t="s">
        <v>114</v>
      </c>
      <c r="C41" s="26" t="s">
        <v>32</v>
      </c>
      <c r="D41" s="26" t="s">
        <v>126</v>
      </c>
      <c r="E41" s="26" t="s">
        <v>120</v>
      </c>
      <c r="F41" s="22" t="str">
        <f t="shared" si="2"/>
        <v>admin3@email.com</v>
      </c>
      <c r="G41" s="22">
        <v>2849283932</v>
      </c>
      <c r="H41" s="26" t="s">
        <v>117</v>
      </c>
      <c r="J41" s="42" t="str">
        <f>IF(G41="",";  /* DELETE COMMA FROM PREVIOUS VALUES STATEMENT */",CONCATENATE(" ('",A41,"','",B41,"','",C41,"','",D41,"','",E41,"','",F41,"','",G41,"','",H41,"'),"))</f>
        <v xml:space="preserve"> ('103','admin3','password','Beau','Forget','admin3@email.com','2849283932','1 New Codington Ct.'),</v>
      </c>
    </row>
    <row r="42" spans="1:10" x14ac:dyDescent="0.2">
      <c r="A42" s="21">
        <v>104</v>
      </c>
      <c r="B42" s="26" t="s">
        <v>115</v>
      </c>
      <c r="C42" s="26" t="s">
        <v>32</v>
      </c>
      <c r="D42" s="26" t="s">
        <v>122</v>
      </c>
      <c r="E42" s="26" t="s">
        <v>121</v>
      </c>
      <c r="F42" s="22" t="str">
        <f t="shared" si="2"/>
        <v>admin4@email.com</v>
      </c>
      <c r="G42" s="22">
        <v>2849283934</v>
      </c>
      <c r="H42" s="26" t="s">
        <v>117</v>
      </c>
      <c r="J42" s="42" t="str">
        <f>IF(G42="",";  /* DELETE COMMA FROM PREVIOUS VALUES STATEMENT */",CONCATENATE(" ('",A42,"','",B42,"','",C42,"','",D42,"','",E42,"','",F42,"','",G42,"','",H42,"'),"))</f>
        <v xml:space="preserve"> ('104','admin4','password','Heinz','Krauzer','admin4@email.com','2849283934','1 New Codington Ct.'),</v>
      </c>
    </row>
    <row r="43" spans="1:10" x14ac:dyDescent="0.2">
      <c r="A43" s="21">
        <v>105</v>
      </c>
      <c r="B43" s="26" t="s">
        <v>116</v>
      </c>
      <c r="C43" s="26" t="s">
        <v>32</v>
      </c>
      <c r="D43" s="26" t="s">
        <v>134</v>
      </c>
      <c r="E43" s="26" t="s">
        <v>135</v>
      </c>
      <c r="F43" s="22" t="str">
        <f t="shared" si="2"/>
        <v>admin5@email.com</v>
      </c>
      <c r="G43" s="22">
        <v>2849283936</v>
      </c>
      <c r="H43" s="26" t="s">
        <v>117</v>
      </c>
      <c r="J43" s="42" t="str">
        <f>IF(G43="",";  /* DELETE COMMA FROM PREVIOUS VALUES STATEMENT */",CONCATENATE(" ('",A43,"','",B43,"','",C43,"','",D43,"','",E43,"','",F43,"','",G43,"','",H43,"'),"))</f>
        <v xml:space="preserve"> ('105','admin5','password','Jasper','Cadence','admin5@email.com','2849283936','1 New Codington Ct.'),</v>
      </c>
    </row>
    <row r="44" spans="1:10" ht="12.75" customHeight="1" x14ac:dyDescent="0.2">
      <c r="A44" s="59" t="s">
        <v>136</v>
      </c>
      <c r="B44" s="60"/>
      <c r="C44" s="60"/>
      <c r="D44" s="60"/>
      <c r="E44" s="60"/>
      <c r="F44" s="60"/>
      <c r="G44" s="60"/>
      <c r="H44" s="61"/>
      <c r="J44" s="42" t="str">
        <f>IF(G44="",";  /* DELETE COMMA FROM PREVIOUS VALUES STATEMENT */",CONCATENATE(" ('",A44,"','",B44,"','",C44,"','",D44,"','",E44,"','",F44,"','",G44,"','",H44,"'),"))</f>
        <v>;  /* DELETE COMMA FROM PREVIOUS VALUES STATEMENT */</v>
      </c>
    </row>
    <row r="45" spans="1:10" x14ac:dyDescent="0.2">
      <c r="A45" s="16"/>
      <c r="B45" s="16"/>
      <c r="C45" s="16"/>
      <c r="D45" s="16"/>
      <c r="E45" s="16"/>
      <c r="F45" s="16"/>
      <c r="G45" s="16"/>
      <c r="H45" s="16"/>
      <c r="J45" s="42"/>
    </row>
    <row r="46" spans="1:10" x14ac:dyDescent="0.2">
      <c r="A46" s="30"/>
      <c r="B46" s="16"/>
      <c r="C46" s="16"/>
      <c r="D46" s="16"/>
      <c r="E46" s="16"/>
      <c r="F46" s="16"/>
      <c r="G46" s="16"/>
      <c r="H46" s="16"/>
      <c r="J46" s="42"/>
    </row>
    <row r="47" spans="1:10" x14ac:dyDescent="0.2">
      <c r="A47" s="30"/>
      <c r="B47" s="16"/>
      <c r="C47" s="16"/>
      <c r="D47" s="16"/>
      <c r="E47" s="16"/>
      <c r="F47" s="16"/>
      <c r="G47" s="16"/>
      <c r="H47" s="16"/>
      <c r="J47" s="42"/>
    </row>
    <row r="48" spans="1:10" x14ac:dyDescent="0.2">
      <c r="A48" s="28" t="s">
        <v>131</v>
      </c>
      <c r="J48" s="39"/>
    </row>
    <row r="49" spans="1:10" x14ac:dyDescent="0.2">
      <c r="A49" s="19" t="s">
        <v>43</v>
      </c>
      <c r="B49" s="18" t="s">
        <v>129</v>
      </c>
      <c r="C49" s="12" t="s">
        <v>45</v>
      </c>
      <c r="J49" s="39"/>
    </row>
    <row r="50" spans="1:10" x14ac:dyDescent="0.2">
      <c r="A50" s="19" t="s">
        <v>46</v>
      </c>
      <c r="B50" s="12" t="s">
        <v>47</v>
      </c>
      <c r="J50" s="42"/>
    </row>
    <row r="51" spans="1:10" x14ac:dyDescent="0.2">
      <c r="A51" s="18" t="s">
        <v>130</v>
      </c>
      <c r="B51" s="18" t="s">
        <v>128</v>
      </c>
      <c r="C51" s="18" t="s">
        <v>42</v>
      </c>
      <c r="D51" s="18" t="s">
        <v>53</v>
      </c>
      <c r="J51" s="42" t="str">
        <f>IF(D51="","",CONCATENATE("INSERT INTO ",B49," (",A51,",",B51,",",C51,",",D51,")"))</f>
        <v>INSERT INTO EVENTSESSION (EVENTSESSIONID,EVENTCOORDINATORID,EVENTID,SEATSAVAILABLE)</v>
      </c>
    </row>
    <row r="52" spans="1:10" x14ac:dyDescent="0.2">
      <c r="A52" s="22">
        <v>10001</v>
      </c>
      <c r="B52" s="22">
        <v>101</v>
      </c>
      <c r="C52" s="22">
        <v>1001</v>
      </c>
      <c r="D52" s="22">
        <v>4000</v>
      </c>
      <c r="J52" s="42" t="str">
        <f>IF(D52="",";  /* DELETE COMMA FROM PREVIOUS VALUES STATEMENT */",CONCATENATE("VALUES ('",A52,"','",B52,"','",C52,"','",D52,"'),"))</f>
        <v>VALUES ('10001','101','1001','4000'),</v>
      </c>
    </row>
    <row r="53" spans="1:10" x14ac:dyDescent="0.2">
      <c r="A53" s="22">
        <v>10002</v>
      </c>
      <c r="B53" s="22">
        <v>102</v>
      </c>
      <c r="C53" s="22">
        <v>1002</v>
      </c>
      <c r="D53" s="22">
        <v>5000</v>
      </c>
      <c r="J53" s="42" t="str">
        <f t="shared" ref="J53:J60" si="3">IF(D53="",";  /* DELETE COMMA FROM PREVIOUS VALUES STATEMENT */",CONCATENATE(" ('",A53,"','",B53,"','",C53,"','",D53,"'),"))</f>
        <v xml:space="preserve"> ('10002','102','1002','5000'),</v>
      </c>
    </row>
    <row r="54" spans="1:10" x14ac:dyDescent="0.2">
      <c r="A54" s="22">
        <v>10003</v>
      </c>
      <c r="B54" s="22">
        <v>103</v>
      </c>
      <c r="C54" s="22">
        <v>1003</v>
      </c>
      <c r="D54" s="22">
        <v>1000</v>
      </c>
      <c r="J54" s="42" t="str">
        <f t="shared" si="3"/>
        <v xml:space="preserve"> ('10003','103','1003','1000'),</v>
      </c>
    </row>
    <row r="55" spans="1:10" x14ac:dyDescent="0.2">
      <c r="A55" s="22">
        <v>10004</v>
      </c>
      <c r="B55" s="22">
        <v>104</v>
      </c>
      <c r="C55" s="22">
        <v>1004</v>
      </c>
      <c r="D55" s="22">
        <v>1</v>
      </c>
      <c r="J55" s="42" t="str">
        <f t="shared" si="3"/>
        <v xml:space="preserve"> ('10004','104','1004','1'),</v>
      </c>
    </row>
    <row r="56" spans="1:10" x14ac:dyDescent="0.2">
      <c r="A56" s="22">
        <v>10005</v>
      </c>
      <c r="B56" s="22">
        <v>102</v>
      </c>
      <c r="C56" s="22">
        <v>1005</v>
      </c>
      <c r="D56" s="22">
        <v>5000</v>
      </c>
      <c r="J56" s="42" t="str">
        <f t="shared" si="3"/>
        <v xml:space="preserve"> ('10005','102','1005','5000'),</v>
      </c>
    </row>
    <row r="57" spans="1:10" x14ac:dyDescent="0.2">
      <c r="A57" s="22">
        <v>10006</v>
      </c>
      <c r="B57" s="22">
        <v>105</v>
      </c>
      <c r="C57" s="22">
        <v>1006</v>
      </c>
      <c r="D57" s="22">
        <v>1000</v>
      </c>
      <c r="J57" s="42" t="str">
        <f t="shared" si="3"/>
        <v xml:space="preserve"> ('10006','105','1006','1000'),</v>
      </c>
    </row>
    <row r="58" spans="1:10" x14ac:dyDescent="0.2">
      <c r="A58" s="22">
        <v>10007</v>
      </c>
      <c r="B58" s="22">
        <v>105</v>
      </c>
      <c r="C58" s="22">
        <v>1006</v>
      </c>
      <c r="D58" s="22">
        <v>500</v>
      </c>
      <c r="J58" s="42" t="str">
        <f t="shared" si="3"/>
        <v xml:space="preserve"> ('10007','105','1006','500'),</v>
      </c>
    </row>
    <row r="59" spans="1:10" x14ac:dyDescent="0.2">
      <c r="A59" s="22">
        <v>10008</v>
      </c>
      <c r="B59" s="22">
        <v>105</v>
      </c>
      <c r="C59" s="22">
        <v>1006</v>
      </c>
      <c r="D59" s="22">
        <v>1200</v>
      </c>
      <c r="J59" s="42" t="str">
        <f t="shared" si="3"/>
        <v xml:space="preserve"> ('10008','105','1006','1200'),</v>
      </c>
    </row>
    <row r="60" spans="1:10" ht="13.5" thickBot="1" x14ac:dyDescent="0.25">
      <c r="A60" s="63" t="s">
        <v>136</v>
      </c>
      <c r="B60" s="60"/>
      <c r="C60" s="60"/>
      <c r="D60" s="61"/>
      <c r="J60" s="43" t="str">
        <f t="shared" si="3"/>
        <v>;  /* DELETE COMMA FROM PREVIOUS VALUES STATEMENT */</v>
      </c>
    </row>
    <row r="61" spans="1:10" x14ac:dyDescent="0.2">
      <c r="A61" s="30"/>
      <c r="B61" s="16"/>
      <c r="C61" s="16"/>
      <c r="D61" s="16"/>
      <c r="E61" s="16"/>
      <c r="F61" s="16"/>
      <c r="G61" s="16"/>
      <c r="H61" s="16"/>
    </row>
    <row r="62" spans="1:10" x14ac:dyDescent="0.2">
      <c r="A62" s="62" t="s">
        <v>63</v>
      </c>
      <c r="B62" s="62"/>
      <c r="C62" s="62"/>
      <c r="D62" s="62"/>
      <c r="E62" s="62"/>
      <c r="F62" s="62"/>
      <c r="G62" s="62"/>
      <c r="H62" s="62"/>
      <c r="I62" s="62"/>
      <c r="J62" s="62"/>
    </row>
    <row r="63" spans="1:10" x14ac:dyDescent="0.2">
      <c r="A63" s="16"/>
      <c r="B63" s="16"/>
      <c r="C63" s="16"/>
      <c r="D63" s="16"/>
      <c r="E63" s="16"/>
      <c r="F63" s="16"/>
      <c r="G63" s="16"/>
      <c r="H63" s="16"/>
    </row>
    <row r="64" spans="1:10" x14ac:dyDescent="0.2">
      <c r="A64" s="16"/>
      <c r="B64" s="16"/>
      <c r="C64" s="16"/>
      <c r="D64" s="16"/>
      <c r="E64" s="16"/>
      <c r="F64" s="16"/>
      <c r="G64" s="16"/>
      <c r="H64" s="16"/>
    </row>
    <row r="65" spans="1:8" x14ac:dyDescent="0.2">
      <c r="A65" s="16"/>
      <c r="B65" s="16"/>
      <c r="C65" s="16"/>
      <c r="D65" s="16"/>
      <c r="E65" s="16"/>
      <c r="F65" s="16"/>
      <c r="G65" s="16"/>
      <c r="H65" s="16"/>
    </row>
    <row r="66" spans="1:8" x14ac:dyDescent="0.2">
      <c r="A66" s="16"/>
      <c r="B66" s="16"/>
      <c r="C66" s="16"/>
      <c r="D66" s="16"/>
      <c r="E66" s="16"/>
      <c r="F66" s="16"/>
      <c r="G66" s="16"/>
      <c r="H66" s="16"/>
    </row>
    <row r="67" spans="1:8" x14ac:dyDescent="0.2">
      <c r="A67" s="16"/>
      <c r="B67" s="16"/>
      <c r="C67" s="16"/>
      <c r="D67" s="16"/>
      <c r="E67" s="16"/>
      <c r="F67" s="16"/>
      <c r="G67" s="16"/>
      <c r="H67" s="16"/>
    </row>
    <row r="68" spans="1:8" x14ac:dyDescent="0.2">
      <c r="A68" s="16"/>
      <c r="B68" s="16"/>
      <c r="C68" s="16"/>
      <c r="D68" s="16"/>
      <c r="E68" s="16"/>
      <c r="F68" s="16"/>
      <c r="G68" s="16"/>
      <c r="H68" s="16"/>
    </row>
    <row r="69" spans="1:8" x14ac:dyDescent="0.2">
      <c r="A69" s="16"/>
      <c r="B69" s="16"/>
      <c r="C69" s="16"/>
      <c r="D69" s="16"/>
      <c r="E69" s="16"/>
      <c r="F69" s="16"/>
      <c r="G69" s="16"/>
      <c r="H69" s="16"/>
    </row>
    <row r="70" spans="1:8" x14ac:dyDescent="0.2">
      <c r="A70" s="16"/>
      <c r="B70" s="16"/>
      <c r="C70" s="16"/>
      <c r="D70" s="16"/>
      <c r="E70" s="16"/>
      <c r="F70" s="16"/>
      <c r="G70" s="16"/>
      <c r="H70" s="16"/>
    </row>
    <row r="71" spans="1:8" x14ac:dyDescent="0.2">
      <c r="A71" s="16"/>
      <c r="B71" s="16"/>
      <c r="C71" s="16"/>
      <c r="D71" s="16"/>
      <c r="E71" s="16"/>
      <c r="F71" s="16"/>
      <c r="G71" s="16"/>
      <c r="H71" s="16"/>
    </row>
    <row r="72" spans="1:8" x14ac:dyDescent="0.2">
      <c r="A72" s="16"/>
      <c r="B72" s="16"/>
      <c r="C72" s="16"/>
      <c r="D72" s="16"/>
      <c r="E72" s="16"/>
      <c r="F72" s="16"/>
      <c r="G72" s="16"/>
      <c r="H72" s="16"/>
    </row>
    <row r="73" spans="1:8" x14ac:dyDescent="0.2">
      <c r="A73" s="16"/>
      <c r="B73" s="16"/>
      <c r="C73" s="16"/>
      <c r="D73" s="16"/>
      <c r="E73" s="16"/>
      <c r="F73" s="16"/>
      <c r="G73" s="16"/>
      <c r="H73" s="16"/>
    </row>
    <row r="74" spans="1:8" x14ac:dyDescent="0.2">
      <c r="A74" s="16"/>
      <c r="B74" s="16"/>
      <c r="C74" s="16"/>
      <c r="D74" s="16"/>
      <c r="E74" s="16"/>
      <c r="F74" s="16"/>
      <c r="G74" s="16"/>
      <c r="H74" s="16"/>
    </row>
    <row r="75" spans="1:8" x14ac:dyDescent="0.2">
      <c r="A75" s="16"/>
      <c r="B75" s="16"/>
      <c r="C75" s="16"/>
      <c r="D75" s="16"/>
      <c r="E75" s="16"/>
      <c r="F75" s="16"/>
      <c r="G75" s="16"/>
      <c r="H75" s="16"/>
    </row>
    <row r="76" spans="1:8" x14ac:dyDescent="0.2">
      <c r="A76" s="16"/>
      <c r="B76" s="16"/>
      <c r="C76" s="16"/>
      <c r="D76" s="16"/>
      <c r="E76" s="16"/>
      <c r="F76" s="16"/>
      <c r="G76" s="16"/>
      <c r="H76" s="16"/>
    </row>
    <row r="77" spans="1:8" x14ac:dyDescent="0.2">
      <c r="A77" s="16"/>
      <c r="B77" s="16"/>
      <c r="C77" s="16"/>
      <c r="D77" s="16"/>
      <c r="E77" s="16"/>
      <c r="F77" s="16"/>
      <c r="G77" s="16"/>
      <c r="H77" s="16"/>
    </row>
    <row r="78" spans="1:8" x14ac:dyDescent="0.2">
      <c r="A78" s="16"/>
      <c r="B78" s="16"/>
      <c r="C78" s="16"/>
      <c r="D78" s="16"/>
      <c r="E78" s="16"/>
      <c r="F78" s="16"/>
      <c r="G78" s="16"/>
      <c r="H78" s="16"/>
    </row>
    <row r="79" spans="1:8" x14ac:dyDescent="0.2">
      <c r="A79" s="16"/>
      <c r="B79" s="16"/>
      <c r="C79" s="16"/>
      <c r="D79" s="16"/>
      <c r="E79" s="16"/>
      <c r="F79" s="16"/>
      <c r="G79" s="16"/>
      <c r="H79" s="16"/>
    </row>
    <row r="80" spans="1:8" x14ac:dyDescent="0.2">
      <c r="A80" s="16"/>
      <c r="B80" s="16"/>
      <c r="C80" s="16"/>
      <c r="D80" s="16"/>
      <c r="E80" s="16"/>
      <c r="F80" s="16"/>
      <c r="G80" s="16"/>
      <c r="H80" s="16"/>
    </row>
    <row r="81" spans="1:8" x14ac:dyDescent="0.2">
      <c r="A81" s="16"/>
      <c r="B81" s="16"/>
      <c r="C81" s="16"/>
      <c r="D81" s="16"/>
      <c r="E81" s="16"/>
      <c r="F81" s="16"/>
      <c r="G81" s="16"/>
      <c r="H81" s="16"/>
    </row>
    <row r="82" spans="1:8" x14ac:dyDescent="0.2">
      <c r="A82" s="16"/>
      <c r="B82" s="16"/>
      <c r="C82" s="16"/>
      <c r="D82" s="16"/>
      <c r="E82" s="16"/>
      <c r="F82" s="16"/>
      <c r="G82" s="16"/>
      <c r="H82" s="16"/>
    </row>
    <row r="83" spans="1:8" x14ac:dyDescent="0.2">
      <c r="A83" s="16"/>
      <c r="B83" s="16"/>
      <c r="C83" s="16"/>
      <c r="D83" s="16"/>
      <c r="E83" s="16"/>
      <c r="F83" s="16"/>
      <c r="G83" s="16"/>
      <c r="H83" s="16"/>
    </row>
    <row r="84" spans="1:8" x14ac:dyDescent="0.2">
      <c r="A84" s="16"/>
      <c r="B84" s="16"/>
      <c r="C84" s="16"/>
      <c r="D84" s="16"/>
      <c r="E84" s="16"/>
      <c r="F84" s="16"/>
      <c r="G84" s="16"/>
      <c r="H84" s="16"/>
    </row>
    <row r="85" spans="1:8" x14ac:dyDescent="0.2">
      <c r="A85" s="16"/>
      <c r="B85" s="16"/>
      <c r="C85" s="16"/>
      <c r="D85" s="16"/>
      <c r="E85" s="16"/>
      <c r="F85" s="16"/>
      <c r="G85" s="16"/>
      <c r="H85" s="16"/>
    </row>
    <row r="86" spans="1:8" x14ac:dyDescent="0.2">
      <c r="A86" s="16"/>
      <c r="B86" s="16"/>
      <c r="C86" s="16"/>
      <c r="D86" s="16"/>
      <c r="E86" s="16"/>
      <c r="F86" s="16"/>
      <c r="G86" s="16"/>
      <c r="H86" s="16"/>
    </row>
    <row r="87" spans="1:8" x14ac:dyDescent="0.2">
      <c r="A87" s="16"/>
      <c r="B87" s="16"/>
      <c r="C87" s="16"/>
      <c r="D87" s="16"/>
      <c r="E87" s="16"/>
      <c r="F87" s="16"/>
      <c r="G87" s="16"/>
      <c r="H87" s="16"/>
    </row>
    <row r="88" spans="1:8" x14ac:dyDescent="0.2">
      <c r="A88" s="16"/>
      <c r="B88" s="16"/>
      <c r="C88" s="16"/>
      <c r="D88" s="16"/>
      <c r="E88" s="16"/>
      <c r="F88" s="16"/>
      <c r="G88" s="16"/>
      <c r="H88" s="16"/>
    </row>
    <row r="89" spans="1:8" x14ac:dyDescent="0.2">
      <c r="A89" s="16"/>
      <c r="B89" s="16"/>
      <c r="C89" s="16"/>
      <c r="D89" s="16"/>
      <c r="E89" s="16"/>
      <c r="F89" s="16"/>
      <c r="G89" s="16"/>
      <c r="H89" s="16"/>
    </row>
    <row r="90" spans="1:8" x14ac:dyDescent="0.2">
      <c r="A90" s="16"/>
      <c r="B90" s="16"/>
      <c r="C90" s="16"/>
      <c r="D90" s="16"/>
      <c r="E90" s="16"/>
      <c r="F90" s="16"/>
      <c r="G90" s="16"/>
      <c r="H90" s="16"/>
    </row>
    <row r="91" spans="1:8" x14ac:dyDescent="0.2">
      <c r="A91" s="16"/>
      <c r="B91" s="16"/>
      <c r="C91" s="16"/>
      <c r="D91" s="16"/>
      <c r="E91" s="16"/>
      <c r="F91" s="16"/>
      <c r="G91" s="16"/>
      <c r="H91" s="16"/>
    </row>
    <row r="92" spans="1:8" x14ac:dyDescent="0.2">
      <c r="A92" s="16"/>
      <c r="B92" s="16"/>
      <c r="C92" s="16"/>
      <c r="D92" s="16"/>
      <c r="E92" s="16"/>
      <c r="F92" s="16"/>
      <c r="G92" s="16"/>
      <c r="H92" s="16"/>
    </row>
    <row r="93" spans="1:8" x14ac:dyDescent="0.2">
      <c r="A93" s="16"/>
      <c r="B93" s="16"/>
      <c r="C93" s="16"/>
      <c r="D93" s="16"/>
      <c r="E93" s="16"/>
      <c r="F93" s="16"/>
      <c r="G93" s="16"/>
      <c r="H93" s="16"/>
    </row>
  </sheetData>
  <mergeCells count="5">
    <mergeCell ref="A62:J62"/>
    <mergeCell ref="A19:F19"/>
    <mergeCell ref="A31:G31"/>
    <mergeCell ref="A44:H44"/>
    <mergeCell ref="A60:D60"/>
  </mergeCells>
  <pageMargins left="0.75" right="0.75" top="1" bottom="1" header="0.5" footer="0.5"/>
  <pageSetup orientation="landscape" r:id="rId1"/>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70" zoomScaleNormal="70" workbookViewId="0">
      <pane ySplit="1" topLeftCell="A2" activePane="bottomLeft" state="frozen"/>
      <selection pane="bottomLeft" activeCell="A2" sqref="A2"/>
    </sheetView>
  </sheetViews>
  <sheetFormatPr defaultRowHeight="12.75" x14ac:dyDescent="0.2"/>
  <cols>
    <col min="1" max="1" width="12.5703125" customWidth="1"/>
    <col min="2" max="2" width="167.7109375" customWidth="1"/>
  </cols>
  <sheetData>
    <row r="1" spans="1:2" x14ac:dyDescent="0.2">
      <c r="A1" s="18" t="s">
        <v>139</v>
      </c>
      <c r="B1" s="18" t="s">
        <v>138</v>
      </c>
    </row>
    <row r="2" spans="1:2" ht="263.25" customHeight="1" x14ac:dyDescent="0.2">
      <c r="A2" s="32">
        <v>3</v>
      </c>
      <c r="B2" s="33"/>
    </row>
    <row r="3" spans="1:2" ht="332.25" customHeight="1" x14ac:dyDescent="0.2">
      <c r="A3" s="32">
        <v>4</v>
      </c>
      <c r="B3" s="33"/>
    </row>
    <row r="4" spans="1:2" ht="332.25" customHeight="1" x14ac:dyDescent="0.2">
      <c r="A4" s="32">
        <v>6</v>
      </c>
      <c r="B4" s="33"/>
    </row>
    <row r="5" spans="1:2" ht="332.25" customHeight="1" x14ac:dyDescent="0.2">
      <c r="A5" s="32">
        <v>8</v>
      </c>
      <c r="B5" s="33"/>
    </row>
    <row r="6" spans="1:2" ht="332.25" customHeight="1" x14ac:dyDescent="0.2">
      <c r="A6" s="32">
        <v>9</v>
      </c>
      <c r="B6" s="33"/>
    </row>
    <row r="7" spans="1:2" ht="332.25" customHeight="1" x14ac:dyDescent="0.2">
      <c r="A7" s="32" t="s">
        <v>181</v>
      </c>
      <c r="B7" s="33"/>
    </row>
    <row r="8" spans="1:2" ht="409.6" customHeight="1" x14ac:dyDescent="0.2">
      <c r="A8" s="66">
        <v>14</v>
      </c>
      <c r="B8" s="64"/>
    </row>
    <row r="9" spans="1:2" ht="269.25" customHeight="1" x14ac:dyDescent="0.2">
      <c r="A9" s="67"/>
      <c r="B9" s="65"/>
    </row>
    <row r="10" spans="1:2" ht="269.25" customHeight="1" x14ac:dyDescent="0.2">
      <c r="A10" s="66">
        <v>16</v>
      </c>
      <c r="B10" s="64"/>
    </row>
    <row r="11" spans="1:2" ht="269.25" customHeight="1" x14ac:dyDescent="0.2">
      <c r="A11" s="67"/>
      <c r="B11" s="65"/>
    </row>
    <row r="12" spans="1:2" ht="269.25" customHeight="1" x14ac:dyDescent="0.2">
      <c r="A12" s="66">
        <v>18</v>
      </c>
      <c r="B12" s="64"/>
    </row>
    <row r="13" spans="1:2" ht="269.25" customHeight="1" x14ac:dyDescent="0.2">
      <c r="A13" s="67"/>
      <c r="B13" s="65"/>
    </row>
    <row r="14" spans="1:2" ht="269.25" customHeight="1" x14ac:dyDescent="0.2">
      <c r="A14" s="66">
        <v>19</v>
      </c>
      <c r="B14" s="64"/>
    </row>
    <row r="15" spans="1:2" ht="400.5" customHeight="1" x14ac:dyDescent="0.2">
      <c r="A15" s="67"/>
      <c r="B15" s="65"/>
    </row>
    <row r="16" spans="1:2" ht="269.25" customHeight="1" x14ac:dyDescent="0.2">
      <c r="A16" s="66" t="s">
        <v>182</v>
      </c>
      <c r="B16" s="64"/>
    </row>
    <row r="17" spans="1:2" ht="269.25" customHeight="1" x14ac:dyDescent="0.2">
      <c r="A17" s="67"/>
      <c r="B17" s="65"/>
    </row>
    <row r="18" spans="1:2" ht="13.5" thickBot="1" x14ac:dyDescent="0.25">
      <c r="A18" s="34"/>
      <c r="B18" s="35"/>
    </row>
  </sheetData>
  <mergeCells count="10">
    <mergeCell ref="B14:B15"/>
    <mergeCell ref="A14:A15"/>
    <mergeCell ref="B16:B17"/>
    <mergeCell ref="A16:A17"/>
    <mergeCell ref="A8:A9"/>
    <mergeCell ref="B8:B9"/>
    <mergeCell ref="A10:A11"/>
    <mergeCell ref="B10:B11"/>
    <mergeCell ref="B12:B13"/>
    <mergeCell ref="A12:A1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744EE8-A62D-410E-B401-491B11CB1E35}">
  <ds:schemaRefs>
    <ds:schemaRef ds:uri="http://schemas.microsoft.com/office/2006/metadata/properties"/>
  </ds:schemaRefs>
</ds:datastoreItem>
</file>

<file path=customXml/itemProps2.xml><?xml version="1.0" encoding="utf-8"?>
<ds:datastoreItem xmlns:ds="http://schemas.openxmlformats.org/officeDocument/2006/customXml" ds:itemID="{256A17FD-57AB-4307-BD12-264A3A64E80F}">
  <ds:schemaRefs>
    <ds:schemaRef ds:uri="http://schemas.microsoft.com/sharepoint/v3/contenttype/forms"/>
  </ds:schemaRefs>
</ds:datastoreItem>
</file>

<file path=customXml/itemProps3.xml><?xml version="1.0" encoding="utf-8"?>
<ds:datastoreItem xmlns:ds="http://schemas.openxmlformats.org/officeDocument/2006/customXml" ds:itemID="{58A61203-7DFB-4AB5-BCBA-6D2BE32C14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 Sheet</vt:lpstr>
      <vt:lpstr>Test Script</vt:lpstr>
      <vt:lpstr>Test Data</vt:lpstr>
      <vt:lpstr>Output</vt:lpstr>
      <vt:lpstr>'Cover Sheet'!Print_Area</vt:lpstr>
      <vt:lpstr>'Test Data'!Print_Area</vt:lpstr>
      <vt:lpstr>'Test Script'!Print_Area</vt:lpstr>
      <vt:lpstr>'Test Data'!Print_Titles</vt:lpstr>
      <vt:lpstr>'Test Script'!Print_Titles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training_B8C.03.01</cp:lastModifiedBy>
  <cp:lastPrinted>2010-12-03T16:03:56Z</cp:lastPrinted>
  <dcterms:created xsi:type="dcterms:W3CDTF">2005-03-29T15:02:46Z</dcterms:created>
  <dcterms:modified xsi:type="dcterms:W3CDTF">2015-05-29T08:58:03Z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0x0101003104DE32136F4D4F8B91DE44C434FF89</vt:lpwstr>
  </property>
</Properties>
</file>