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micromouse2024\AML_Micromouse_24_2_code\schematic\production\"/>
    </mc:Choice>
  </mc:AlternateContent>
  <xr:revisionPtr revIDLastSave="0" documentId="13_ncr:1_{6D4F7499-5FA3-45A7-948F-560565666CC6}" xr6:coauthVersionLast="47" xr6:coauthVersionMax="47" xr10:uidLastSave="{00000000-0000-0000-0000-000000000000}"/>
  <bookViews>
    <workbookView xWindow="-23148" yWindow="5412" windowWidth="23256" windowHeight="12456" activeTab="1" xr2:uid="{D3D605D8-8968-4C55-AED7-9F4ADE23DF0C}"/>
  </bookViews>
  <sheets>
    <sheet name="bom" sheetId="1" r:id="rId1"/>
    <sheet name="lên đơ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1" i="2" l="1"/>
  <c r="N52" i="2"/>
  <c r="N53" i="2"/>
  <c r="N54" i="2"/>
  <c r="N55" i="2"/>
  <c r="N56" i="2"/>
  <c r="N5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17" i="2"/>
  <c r="H18" i="2"/>
  <c r="H19" i="2"/>
  <c r="H22" i="2"/>
  <c r="H24" i="2"/>
  <c r="H27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9" i="2"/>
  <c r="N50" i="2"/>
  <c r="H17" i="2"/>
  <c r="N58" i="2" l="1"/>
</calcChain>
</file>

<file path=xl/sharedStrings.xml><?xml version="1.0" encoding="utf-8"?>
<sst xmlns="http://schemas.openxmlformats.org/spreadsheetml/2006/main" count="273" uniqueCount="147">
  <si>
    <t>Designator</t>
  </si>
  <si>
    <t>Footprint</t>
  </si>
  <si>
    <t>Quantity</t>
  </si>
  <si>
    <t>Value</t>
  </si>
  <si>
    <t>LCSC Part #</t>
  </si>
  <si>
    <t>mã sp linh kiện chất lượngg</t>
  </si>
  <si>
    <t>ma sp cxt</t>
  </si>
  <si>
    <t>C1, C10, C14, C2, C20, C22, C27, C28, C29, C3, C4, C5, C7, C8, C9</t>
  </si>
  <si>
    <t>100nF</t>
  </si>
  <si>
    <t>CLA4098</t>
  </si>
  <si>
    <t>C11</t>
  </si>
  <si>
    <t>1uF</t>
  </si>
  <si>
    <t>CLA4103</t>
  </si>
  <si>
    <t>C12, C13</t>
  </si>
  <si>
    <t>2.2uF</t>
  </si>
  <si>
    <t>CLA4104</t>
  </si>
  <si>
    <t>C15</t>
  </si>
  <si>
    <t>0.1uF</t>
  </si>
  <si>
    <t>C16, C17</t>
  </si>
  <si>
    <t>15pF</t>
  </si>
  <si>
    <t>CLA4082</t>
  </si>
  <si>
    <t>C18</t>
  </si>
  <si>
    <t>22uF</t>
  </si>
  <si>
    <t>C19</t>
  </si>
  <si>
    <t>10uF</t>
  </si>
  <si>
    <t>CLA4107</t>
  </si>
  <si>
    <t>C21</t>
  </si>
  <si>
    <t>150pF</t>
  </si>
  <si>
    <t>CLA4087</t>
  </si>
  <si>
    <t>C23, C24, C30, C31</t>
  </si>
  <si>
    <t>CP_EIA-3216-10_Kemet-I</t>
  </si>
  <si>
    <t>CLA1280</t>
  </si>
  <si>
    <t>C25, C26, C32</t>
  </si>
  <si>
    <t>CLA1284</t>
  </si>
  <si>
    <t>C6</t>
  </si>
  <si>
    <t>4.7uF</t>
  </si>
  <si>
    <t>CLA4095</t>
  </si>
  <si>
    <t>D1</t>
  </si>
  <si>
    <t>D_SMA</t>
  </si>
  <si>
    <t>40V-5A</t>
  </si>
  <si>
    <t>A022107</t>
  </si>
  <si>
    <t>D2, D3, D4, D5, D8, D9</t>
  </si>
  <si>
    <t>LED</t>
  </si>
  <si>
    <t>CL07448</t>
  </si>
  <si>
    <t>I2C, J1, ST-LINK</t>
  </si>
  <si>
    <t>JST 4</t>
  </si>
  <si>
    <t>Conn_01x04_Socket</t>
  </si>
  <si>
    <t>CLA1870(cái)-CLA1880(đực)</t>
  </si>
  <si>
    <t>J12</t>
  </si>
  <si>
    <t>jst</t>
  </si>
  <si>
    <t>Conn_01x02_Socket</t>
  </si>
  <si>
    <t>CLA1878(đực),CLA1868(cái)</t>
  </si>
  <si>
    <t>J5</t>
  </si>
  <si>
    <t>PinHeader_1x07_P2.54mm_Vertical</t>
  </si>
  <si>
    <t>Conn_01x07_Pin</t>
  </si>
  <si>
    <t>CLA1873(cái),CLA1883(đực)</t>
  </si>
  <si>
    <t>L1</t>
  </si>
  <si>
    <t>L_7.3x7.3_H4.5</t>
  </si>
  <si>
    <t>22uH</t>
  </si>
  <si>
    <t>CLA1397</t>
  </si>
  <si>
    <t>LS1</t>
  </si>
  <si>
    <t>CUI_CMT-8530S-SMT</t>
  </si>
  <si>
    <t>CMT-8530S-SMT</t>
  </si>
  <si>
    <t>A081005</t>
  </si>
  <si>
    <t>MOTER-R, MOTOR-L</t>
  </si>
  <si>
    <t>JST 6</t>
  </si>
  <si>
    <t>Conn_01x06_Pin</t>
  </si>
  <si>
    <t>CLA1872(cái),CLA1882(đực)</t>
  </si>
  <si>
    <t>Q1</t>
  </si>
  <si>
    <t>SOT-23</t>
  </si>
  <si>
    <t>S8550</t>
  </si>
  <si>
    <t>CL00852(đã có)</t>
  </si>
  <si>
    <t>R1, R2, R3</t>
  </si>
  <si>
    <t>10K</t>
  </si>
  <si>
    <t>CLA0759</t>
  </si>
  <si>
    <t>R10, R11, R19, R20</t>
  </si>
  <si>
    <t>1K</t>
  </si>
  <si>
    <t>CLA0742</t>
  </si>
  <si>
    <t>R17, R18</t>
  </si>
  <si>
    <t>4.7k</t>
  </si>
  <si>
    <t>CL05810</t>
  </si>
  <si>
    <t>R21</t>
  </si>
  <si>
    <t>1.1R</t>
  </si>
  <si>
    <t>CLA3613</t>
  </si>
  <si>
    <t>R4</t>
  </si>
  <si>
    <t>210K</t>
  </si>
  <si>
    <t>G080201</t>
  </si>
  <si>
    <t>R5</t>
  </si>
  <si>
    <t>40.2K</t>
  </si>
  <si>
    <t>04Z3XP</t>
  </si>
  <si>
    <t>R6, R7</t>
  </si>
  <si>
    <t>100k</t>
  </si>
  <si>
    <t>CLA0771</t>
  </si>
  <si>
    <t>R8</t>
  </si>
  <si>
    <t>75k</t>
  </si>
  <si>
    <t>CLA3340</t>
  </si>
  <si>
    <t>R9</t>
  </si>
  <si>
    <t>20k</t>
  </si>
  <si>
    <t>CLA3326</t>
  </si>
  <si>
    <t>RESET, SW2, SW3</t>
  </si>
  <si>
    <t>SW_Tactile_SPST_NO_Straight_CK_PTS636Sx25SMTRLFS</t>
  </si>
  <si>
    <t>SW_Push</t>
  </si>
  <si>
    <t>CLA1752</t>
  </si>
  <si>
    <t>RN2, RN3</t>
  </si>
  <si>
    <t>R_Array_Convex_5x0603</t>
  </si>
  <si>
    <t>R_Pack05</t>
  </si>
  <si>
    <t>CL08484</t>
  </si>
  <si>
    <t>SW4</t>
  </si>
  <si>
    <t>SW_DIP_SPSTx05_Slide_KingTek_DSHP05TS_W7.62mm_P1.27mm</t>
  </si>
  <si>
    <t>SW_DIP_x05</t>
  </si>
  <si>
    <t>A022606</t>
  </si>
  <si>
    <t>U1</t>
  </si>
  <si>
    <t>LQFP-100_14x14mm_P0.5mm</t>
  </si>
  <si>
    <t>STM32H743VITx</t>
  </si>
  <si>
    <t>U2</t>
  </si>
  <si>
    <t>SOT-223-3_TabPin2</t>
  </si>
  <si>
    <t>AMS1117</t>
  </si>
  <si>
    <t>CL00249</t>
  </si>
  <si>
    <t>U3</t>
  </si>
  <si>
    <t>SOP65P760X160-24N</t>
  </si>
  <si>
    <t>TB6612FNG_C_8_EL</t>
  </si>
  <si>
    <t>U4</t>
  </si>
  <si>
    <t>SO-08POWER</t>
  </si>
  <si>
    <t>MP1584</t>
  </si>
  <si>
    <t>A081105</t>
  </si>
  <si>
    <t>U5</t>
  </si>
  <si>
    <t>AMS1117-5.0</t>
  </si>
  <si>
    <t>CL00250</t>
  </si>
  <si>
    <t>Y1</t>
  </si>
  <si>
    <t>Crystal_SMD_3225-4Pin_3.2x2.5mm</t>
  </si>
  <si>
    <t>Crystal_GND23_Small</t>
  </si>
  <si>
    <t>CLA1877</t>
  </si>
  <si>
    <t>5(dây)</t>
  </si>
  <si>
    <t>stt</t>
  </si>
  <si>
    <t>CL00852</t>
  </si>
  <si>
    <t>2 dây</t>
  </si>
  <si>
    <t>sll</t>
  </si>
  <si>
    <t>đon giá</t>
  </si>
  <si>
    <t>thành giá</t>
  </si>
  <si>
    <t>đơn vị</t>
  </si>
  <si>
    <t>dây</t>
  </si>
  <si>
    <t>cái</t>
  </si>
  <si>
    <t>túi</t>
  </si>
  <si>
    <t>mỗi thứ 1 túi</t>
  </si>
  <si>
    <t>G020804</t>
  </si>
  <si>
    <t>CLA2435</t>
  </si>
  <si>
    <t>A051011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</si>
</sst>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  <font>
      <b/>
      <sz val="14"/>
      <color rgb="FF333333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" fontId="0" fillId="0" borderId="0" xfId="0" applyNumberFormat="1"/>
    <xf numFmtId="1" fontId="19" fillId="0" borderId="0" xfId="0" applyNumberFormat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15EB-2B70-4D74-82C7-1B1EC7497485}">
  <dimension ref="A1:P40"/>
  <sheetViews>
    <sheetView zoomScaleNormal="100" workbookViewId="0">
      <selection activeCell="B16" sqref="B16"/>
    </sheetView>
  </sheetViews>
  <sheetFormatPr defaultRowHeight="15" x14ac:dyDescent="0.25"/>
  <cols>
    <col min="2" max="2" width="26.42578125" customWidth="1"/>
    <col min="6" max="6" width="26.140625" customWidth="1"/>
    <col min="15" max="15" width="3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133</v>
      </c>
      <c r="N1" t="s">
        <v>2</v>
      </c>
      <c r="O1" t="s">
        <v>5</v>
      </c>
      <c r="P1" t="s">
        <v>6</v>
      </c>
    </row>
    <row r="2" spans="1:16" x14ac:dyDescent="0.25">
      <c r="A2" t="s">
        <v>7</v>
      </c>
      <c r="B2">
        <v>603</v>
      </c>
      <c r="C2">
        <v>15</v>
      </c>
      <c r="D2" t="s">
        <v>8</v>
      </c>
      <c r="F2" t="s">
        <v>9</v>
      </c>
      <c r="M2">
        <v>1</v>
      </c>
      <c r="N2">
        <v>15</v>
      </c>
      <c r="O2" t="s">
        <v>9</v>
      </c>
    </row>
    <row r="3" spans="1:16" x14ac:dyDescent="0.25">
      <c r="A3" t="s">
        <v>10</v>
      </c>
      <c r="B3">
        <v>603</v>
      </c>
      <c r="C3">
        <v>1</v>
      </c>
      <c r="D3" t="s">
        <v>11</v>
      </c>
      <c r="F3" t="s">
        <v>12</v>
      </c>
      <c r="M3">
        <v>2</v>
      </c>
      <c r="N3">
        <v>1</v>
      </c>
      <c r="O3" t="s">
        <v>12</v>
      </c>
    </row>
    <row r="4" spans="1:16" x14ac:dyDescent="0.25">
      <c r="A4" t="s">
        <v>13</v>
      </c>
      <c r="B4">
        <v>603</v>
      </c>
      <c r="C4">
        <v>2</v>
      </c>
      <c r="D4" t="s">
        <v>14</v>
      </c>
      <c r="F4" t="s">
        <v>15</v>
      </c>
      <c r="M4">
        <v>3</v>
      </c>
      <c r="N4">
        <v>2</v>
      </c>
      <c r="O4" t="s">
        <v>15</v>
      </c>
    </row>
    <row r="5" spans="1:16" x14ac:dyDescent="0.25">
      <c r="A5" t="s">
        <v>16</v>
      </c>
      <c r="B5">
        <v>603</v>
      </c>
      <c r="C5">
        <v>1</v>
      </c>
      <c r="D5" t="s">
        <v>17</v>
      </c>
      <c r="F5" t="s">
        <v>9</v>
      </c>
      <c r="M5">
        <v>4</v>
      </c>
      <c r="N5">
        <v>1</v>
      </c>
      <c r="O5" t="s">
        <v>9</v>
      </c>
    </row>
    <row r="6" spans="1:16" x14ac:dyDescent="0.25">
      <c r="A6" t="s">
        <v>18</v>
      </c>
      <c r="B6">
        <v>603</v>
      </c>
      <c r="C6">
        <v>2</v>
      </c>
      <c r="D6" t="s">
        <v>19</v>
      </c>
      <c r="F6" t="s">
        <v>20</v>
      </c>
      <c r="M6">
        <v>5</v>
      </c>
      <c r="N6">
        <v>2</v>
      </c>
      <c r="O6" t="s">
        <v>20</v>
      </c>
    </row>
    <row r="7" spans="1:16" x14ac:dyDescent="0.25">
      <c r="A7" t="s">
        <v>21</v>
      </c>
      <c r="B7">
        <v>603</v>
      </c>
      <c r="C7">
        <v>1</v>
      </c>
      <c r="D7" t="s">
        <v>22</v>
      </c>
      <c r="F7" t="s">
        <v>20</v>
      </c>
      <c r="M7">
        <v>6</v>
      </c>
      <c r="N7">
        <v>1</v>
      </c>
      <c r="O7" t="s">
        <v>20</v>
      </c>
    </row>
    <row r="8" spans="1:16" x14ac:dyDescent="0.25">
      <c r="A8" t="s">
        <v>23</v>
      </c>
      <c r="B8">
        <v>603</v>
      </c>
      <c r="C8">
        <v>1</v>
      </c>
      <c r="D8" t="s">
        <v>24</v>
      </c>
      <c r="F8" t="s">
        <v>25</v>
      </c>
      <c r="M8">
        <v>7</v>
      </c>
      <c r="N8">
        <v>1</v>
      </c>
      <c r="O8" t="s">
        <v>25</v>
      </c>
    </row>
    <row r="9" spans="1:16" x14ac:dyDescent="0.25">
      <c r="A9" t="s">
        <v>26</v>
      </c>
      <c r="B9">
        <v>805</v>
      </c>
      <c r="C9">
        <v>1</v>
      </c>
      <c r="D9" t="s">
        <v>27</v>
      </c>
      <c r="F9" t="s">
        <v>28</v>
      </c>
      <c r="M9">
        <v>8</v>
      </c>
      <c r="N9">
        <v>1</v>
      </c>
      <c r="O9" t="s">
        <v>28</v>
      </c>
    </row>
    <row r="10" spans="1:16" x14ac:dyDescent="0.25">
      <c r="A10" t="s">
        <v>29</v>
      </c>
      <c r="B10" t="s">
        <v>30</v>
      </c>
      <c r="C10">
        <v>4</v>
      </c>
      <c r="D10" t="s">
        <v>22</v>
      </c>
      <c r="F10" t="s">
        <v>31</v>
      </c>
      <c r="M10">
        <v>9</v>
      </c>
      <c r="N10">
        <v>4</v>
      </c>
      <c r="O10" t="s">
        <v>31</v>
      </c>
    </row>
    <row r="11" spans="1:16" x14ac:dyDescent="0.25">
      <c r="A11" t="s">
        <v>32</v>
      </c>
      <c r="B11" t="s">
        <v>30</v>
      </c>
      <c r="C11">
        <v>3</v>
      </c>
      <c r="D11" t="s">
        <v>24</v>
      </c>
      <c r="F11" t="s">
        <v>33</v>
      </c>
      <c r="M11">
        <v>10</v>
      </c>
      <c r="N11">
        <v>3</v>
      </c>
      <c r="O11" t="s">
        <v>33</v>
      </c>
    </row>
    <row r="12" spans="1:16" x14ac:dyDescent="0.25">
      <c r="A12" t="s">
        <v>34</v>
      </c>
      <c r="B12">
        <v>603</v>
      </c>
      <c r="C12">
        <v>1</v>
      </c>
      <c r="D12" t="s">
        <v>35</v>
      </c>
      <c r="F12" t="s">
        <v>36</v>
      </c>
      <c r="M12">
        <v>11</v>
      </c>
      <c r="N12">
        <v>1</v>
      </c>
      <c r="O12" t="s">
        <v>36</v>
      </c>
    </row>
    <row r="13" spans="1:16" x14ac:dyDescent="0.25">
      <c r="A13" t="s">
        <v>37</v>
      </c>
      <c r="B13" t="s">
        <v>38</v>
      </c>
      <c r="C13">
        <v>1</v>
      </c>
      <c r="D13" t="s">
        <v>39</v>
      </c>
      <c r="G13" t="s">
        <v>40</v>
      </c>
      <c r="M13">
        <v>12</v>
      </c>
      <c r="N13">
        <v>1</v>
      </c>
      <c r="P13" t="s">
        <v>40</v>
      </c>
    </row>
    <row r="14" spans="1:16" x14ac:dyDescent="0.25">
      <c r="A14" t="s">
        <v>41</v>
      </c>
      <c r="B14">
        <v>603</v>
      </c>
      <c r="C14">
        <v>1</v>
      </c>
      <c r="D14" t="s">
        <v>42</v>
      </c>
      <c r="F14" t="s">
        <v>43</v>
      </c>
      <c r="M14">
        <v>13</v>
      </c>
      <c r="N14">
        <v>1</v>
      </c>
      <c r="O14" t="s">
        <v>43</v>
      </c>
    </row>
    <row r="15" spans="1:16" x14ac:dyDescent="0.25">
      <c r="A15" t="s">
        <v>44</v>
      </c>
      <c r="B15" t="s">
        <v>45</v>
      </c>
      <c r="C15">
        <v>3</v>
      </c>
      <c r="D15" t="s">
        <v>46</v>
      </c>
      <c r="F15" t="s">
        <v>47</v>
      </c>
      <c r="M15">
        <v>14</v>
      </c>
      <c r="N15">
        <v>3</v>
      </c>
      <c r="O15" t="s">
        <v>47</v>
      </c>
    </row>
    <row r="16" spans="1:16" x14ac:dyDescent="0.25">
      <c r="A16" t="s">
        <v>48</v>
      </c>
      <c r="B16" t="s">
        <v>49</v>
      </c>
      <c r="C16">
        <v>1</v>
      </c>
      <c r="D16" t="s">
        <v>50</v>
      </c>
      <c r="F16" t="s">
        <v>51</v>
      </c>
      <c r="M16">
        <v>15</v>
      </c>
      <c r="N16">
        <v>1</v>
      </c>
      <c r="O16" t="s">
        <v>51</v>
      </c>
    </row>
    <row r="17" spans="1:16" x14ac:dyDescent="0.25">
      <c r="A17" t="s">
        <v>52</v>
      </c>
      <c r="B17" t="s">
        <v>53</v>
      </c>
      <c r="C17">
        <v>1</v>
      </c>
      <c r="D17" t="s">
        <v>54</v>
      </c>
      <c r="F17" t="s">
        <v>55</v>
      </c>
      <c r="M17">
        <v>16</v>
      </c>
      <c r="N17">
        <v>1</v>
      </c>
      <c r="O17" t="s">
        <v>55</v>
      </c>
    </row>
    <row r="18" spans="1:16" x14ac:dyDescent="0.25">
      <c r="A18" t="s">
        <v>56</v>
      </c>
      <c r="B18" t="s">
        <v>57</v>
      </c>
      <c r="C18">
        <v>1</v>
      </c>
      <c r="D18" t="s">
        <v>58</v>
      </c>
      <c r="F18" t="s">
        <v>59</v>
      </c>
      <c r="M18">
        <v>17</v>
      </c>
      <c r="N18">
        <v>1</v>
      </c>
      <c r="O18" t="s">
        <v>59</v>
      </c>
    </row>
    <row r="19" spans="1:16" x14ac:dyDescent="0.25">
      <c r="A19" t="s">
        <v>60</v>
      </c>
      <c r="B19" t="s">
        <v>61</v>
      </c>
      <c r="C19">
        <v>1</v>
      </c>
      <c r="D19" t="s">
        <v>62</v>
      </c>
      <c r="G19" t="s">
        <v>63</v>
      </c>
      <c r="M19">
        <v>18</v>
      </c>
      <c r="N19">
        <v>5</v>
      </c>
      <c r="P19" t="s">
        <v>63</v>
      </c>
    </row>
    <row r="20" spans="1:16" x14ac:dyDescent="0.25">
      <c r="A20" t="s">
        <v>64</v>
      </c>
      <c r="B20" t="s">
        <v>65</v>
      </c>
      <c r="C20">
        <v>2</v>
      </c>
      <c r="D20" t="s">
        <v>66</v>
      </c>
      <c r="F20" t="s">
        <v>67</v>
      </c>
      <c r="M20">
        <v>19</v>
      </c>
      <c r="N20">
        <v>2</v>
      </c>
      <c r="O20" t="s">
        <v>67</v>
      </c>
    </row>
    <row r="21" spans="1:16" x14ac:dyDescent="0.25">
      <c r="A21" t="s">
        <v>68</v>
      </c>
      <c r="B21" t="s">
        <v>69</v>
      </c>
      <c r="C21">
        <v>1</v>
      </c>
      <c r="D21" t="s">
        <v>70</v>
      </c>
      <c r="F21" t="s">
        <v>71</v>
      </c>
      <c r="M21">
        <v>20</v>
      </c>
      <c r="N21" t="s">
        <v>135</v>
      </c>
      <c r="O21" t="s">
        <v>134</v>
      </c>
    </row>
    <row r="22" spans="1:16" x14ac:dyDescent="0.25">
      <c r="A22" t="s">
        <v>72</v>
      </c>
      <c r="B22">
        <v>603</v>
      </c>
      <c r="C22">
        <v>3</v>
      </c>
      <c r="D22" t="s">
        <v>73</v>
      </c>
      <c r="F22" t="s">
        <v>74</v>
      </c>
      <c r="M22">
        <v>21</v>
      </c>
      <c r="N22">
        <v>3</v>
      </c>
      <c r="O22" t="s">
        <v>74</v>
      </c>
    </row>
    <row r="23" spans="1:16" x14ac:dyDescent="0.25">
      <c r="A23" t="s">
        <v>75</v>
      </c>
      <c r="B23">
        <v>603</v>
      </c>
      <c r="C23">
        <v>4</v>
      </c>
      <c r="D23" t="s">
        <v>76</v>
      </c>
      <c r="F23" t="s">
        <v>77</v>
      </c>
      <c r="M23">
        <v>22</v>
      </c>
      <c r="N23">
        <v>4</v>
      </c>
      <c r="O23" t="s">
        <v>77</v>
      </c>
    </row>
    <row r="24" spans="1:16" x14ac:dyDescent="0.25">
      <c r="A24" t="s">
        <v>78</v>
      </c>
      <c r="B24">
        <v>603</v>
      </c>
      <c r="C24">
        <v>2</v>
      </c>
      <c r="D24" t="s">
        <v>79</v>
      </c>
      <c r="F24" t="s">
        <v>80</v>
      </c>
      <c r="M24">
        <v>23</v>
      </c>
      <c r="N24">
        <v>2</v>
      </c>
      <c r="O24" t="s">
        <v>80</v>
      </c>
    </row>
    <row r="25" spans="1:16" x14ac:dyDescent="0.25">
      <c r="A25" t="s">
        <v>81</v>
      </c>
      <c r="B25">
        <v>805</v>
      </c>
      <c r="C25">
        <v>1</v>
      </c>
      <c r="D25" t="s">
        <v>82</v>
      </c>
      <c r="F25" t="s">
        <v>83</v>
      </c>
      <c r="M25">
        <v>24</v>
      </c>
      <c r="N25">
        <v>1</v>
      </c>
      <c r="O25" t="s">
        <v>83</v>
      </c>
    </row>
    <row r="26" spans="1:16" x14ac:dyDescent="0.25">
      <c r="A26" t="s">
        <v>84</v>
      </c>
      <c r="B26">
        <v>603</v>
      </c>
      <c r="C26">
        <v>1</v>
      </c>
      <c r="D26" t="s">
        <v>85</v>
      </c>
      <c r="G26" t="s">
        <v>86</v>
      </c>
      <c r="M26">
        <v>25</v>
      </c>
      <c r="N26">
        <v>1</v>
      </c>
      <c r="P26" t="s">
        <v>86</v>
      </c>
    </row>
    <row r="27" spans="1:16" x14ac:dyDescent="0.25">
      <c r="A27" t="s">
        <v>87</v>
      </c>
      <c r="B27">
        <v>805</v>
      </c>
      <c r="C27">
        <v>1</v>
      </c>
      <c r="D27" t="s">
        <v>88</v>
      </c>
      <c r="G27" t="s">
        <v>89</v>
      </c>
      <c r="M27">
        <v>26</v>
      </c>
      <c r="N27">
        <v>1</v>
      </c>
      <c r="P27" t="s">
        <v>89</v>
      </c>
    </row>
    <row r="28" spans="1:16" x14ac:dyDescent="0.25">
      <c r="A28" t="s">
        <v>90</v>
      </c>
      <c r="B28">
        <v>603</v>
      </c>
      <c r="C28">
        <v>2</v>
      </c>
      <c r="D28" t="s">
        <v>91</v>
      </c>
      <c r="F28" t="s">
        <v>92</v>
      </c>
      <c r="M28">
        <v>27</v>
      </c>
      <c r="N28">
        <v>2</v>
      </c>
      <c r="O28" t="s">
        <v>92</v>
      </c>
    </row>
    <row r="29" spans="1:16" x14ac:dyDescent="0.25">
      <c r="A29" t="s">
        <v>93</v>
      </c>
      <c r="B29">
        <v>805</v>
      </c>
      <c r="C29">
        <v>1</v>
      </c>
      <c r="D29" t="s">
        <v>94</v>
      </c>
      <c r="F29" t="s">
        <v>95</v>
      </c>
      <c r="M29">
        <v>28</v>
      </c>
      <c r="N29">
        <v>1</v>
      </c>
      <c r="O29" t="s">
        <v>95</v>
      </c>
    </row>
    <row r="30" spans="1:16" x14ac:dyDescent="0.25">
      <c r="A30" t="s">
        <v>96</v>
      </c>
      <c r="B30">
        <v>805</v>
      </c>
      <c r="C30">
        <v>1</v>
      </c>
      <c r="D30" t="s">
        <v>97</v>
      </c>
      <c r="F30" t="s">
        <v>98</v>
      </c>
      <c r="M30">
        <v>29</v>
      </c>
      <c r="N30">
        <v>1</v>
      </c>
      <c r="O30" t="s">
        <v>98</v>
      </c>
    </row>
    <row r="31" spans="1:16" x14ac:dyDescent="0.25">
      <c r="A31" t="s">
        <v>99</v>
      </c>
      <c r="B31" t="s">
        <v>100</v>
      </c>
      <c r="C31">
        <v>3</v>
      </c>
      <c r="D31" t="s">
        <v>101</v>
      </c>
      <c r="F31" t="s">
        <v>102</v>
      </c>
      <c r="M31">
        <v>30</v>
      </c>
      <c r="N31">
        <v>3</v>
      </c>
      <c r="O31" t="s">
        <v>102</v>
      </c>
    </row>
    <row r="32" spans="1:16" x14ac:dyDescent="0.25">
      <c r="A32" t="s">
        <v>103</v>
      </c>
      <c r="B32" t="s">
        <v>104</v>
      </c>
      <c r="C32">
        <v>2</v>
      </c>
      <c r="D32" t="s">
        <v>105</v>
      </c>
      <c r="F32" t="s">
        <v>106</v>
      </c>
      <c r="M32">
        <v>31</v>
      </c>
      <c r="N32">
        <v>2</v>
      </c>
      <c r="O32" t="s">
        <v>106</v>
      </c>
    </row>
    <row r="33" spans="1:16" x14ac:dyDescent="0.25">
      <c r="A33" t="s">
        <v>107</v>
      </c>
      <c r="B33" t="s">
        <v>108</v>
      </c>
      <c r="C33">
        <v>1</v>
      </c>
      <c r="D33" t="s">
        <v>109</v>
      </c>
      <c r="G33" t="s">
        <v>110</v>
      </c>
      <c r="M33">
        <v>32</v>
      </c>
      <c r="N33">
        <v>1</v>
      </c>
      <c r="P33" t="s">
        <v>110</v>
      </c>
    </row>
    <row r="34" spans="1:16" x14ac:dyDescent="0.25">
      <c r="A34" t="s">
        <v>111</v>
      </c>
      <c r="B34" t="s">
        <v>112</v>
      </c>
      <c r="C34">
        <v>1</v>
      </c>
      <c r="D34" t="s">
        <v>113</v>
      </c>
      <c r="M34">
        <v>33</v>
      </c>
      <c r="N34">
        <v>1</v>
      </c>
    </row>
    <row r="35" spans="1:16" x14ac:dyDescent="0.25">
      <c r="A35" t="s">
        <v>114</v>
      </c>
      <c r="B35" t="s">
        <v>115</v>
      </c>
      <c r="C35">
        <v>1</v>
      </c>
      <c r="D35" t="s">
        <v>116</v>
      </c>
      <c r="F35" t="s">
        <v>117</v>
      </c>
      <c r="M35">
        <v>34</v>
      </c>
      <c r="N35">
        <v>1</v>
      </c>
      <c r="O35" t="s">
        <v>117</v>
      </c>
    </row>
    <row r="36" spans="1:16" x14ac:dyDescent="0.25">
      <c r="A36" t="s">
        <v>118</v>
      </c>
      <c r="B36" t="s">
        <v>119</v>
      </c>
      <c r="C36">
        <v>1</v>
      </c>
      <c r="D36" t="s">
        <v>120</v>
      </c>
      <c r="M36">
        <v>35</v>
      </c>
      <c r="N36">
        <v>1</v>
      </c>
    </row>
    <row r="37" spans="1:16" x14ac:dyDescent="0.25">
      <c r="A37" t="s">
        <v>121</v>
      </c>
      <c r="B37" t="s">
        <v>122</v>
      </c>
      <c r="C37">
        <v>1</v>
      </c>
      <c r="D37" t="s">
        <v>123</v>
      </c>
      <c r="G37" t="s">
        <v>124</v>
      </c>
      <c r="M37">
        <v>36</v>
      </c>
      <c r="N37">
        <v>1</v>
      </c>
      <c r="P37" t="s">
        <v>124</v>
      </c>
    </row>
    <row r="38" spans="1:16" x14ac:dyDescent="0.25">
      <c r="A38" t="s">
        <v>125</v>
      </c>
      <c r="B38" t="s">
        <v>115</v>
      </c>
      <c r="C38">
        <v>1</v>
      </c>
      <c r="D38" t="s">
        <v>126</v>
      </c>
      <c r="F38" t="s">
        <v>127</v>
      </c>
      <c r="M38">
        <v>37</v>
      </c>
      <c r="N38">
        <v>1</v>
      </c>
      <c r="O38" t="s">
        <v>127</v>
      </c>
    </row>
    <row r="39" spans="1:16" x14ac:dyDescent="0.25">
      <c r="A39" t="s">
        <v>128</v>
      </c>
      <c r="B39" t="s">
        <v>129</v>
      </c>
      <c r="C39">
        <v>1</v>
      </c>
      <c r="D39" t="s">
        <v>130</v>
      </c>
      <c r="M39">
        <v>38</v>
      </c>
      <c r="N39">
        <v>1</v>
      </c>
    </row>
    <row r="40" spans="1:16" x14ac:dyDescent="0.25">
      <c r="C40" t="s">
        <v>132</v>
      </c>
      <c r="F40" s="1" t="s">
        <v>131</v>
      </c>
      <c r="M40">
        <v>39</v>
      </c>
      <c r="N40" t="s">
        <v>132</v>
      </c>
      <c r="O40" s="1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02A9-164A-4AC7-9490-D59B1CC6B0EC}">
  <dimension ref="G11:O58"/>
  <sheetViews>
    <sheetView tabSelected="1" topLeftCell="A27" workbookViewId="0">
      <selection activeCell="D39" sqref="D39"/>
    </sheetView>
  </sheetViews>
  <sheetFormatPr defaultRowHeight="15" x14ac:dyDescent="0.25"/>
  <cols>
    <col min="7" max="7" width="5.5703125" customWidth="1"/>
    <col min="8" max="9" width="16.140625" style="2" customWidth="1"/>
    <col min="10" max="10" width="11.42578125" customWidth="1"/>
    <col min="11" max="11" width="32.42578125" customWidth="1"/>
  </cols>
  <sheetData>
    <row r="11" spans="7:14" x14ac:dyDescent="0.25">
      <c r="G11" t="s">
        <v>133</v>
      </c>
      <c r="H11" s="2" t="s">
        <v>136</v>
      </c>
      <c r="I11" s="2" t="s">
        <v>139</v>
      </c>
      <c r="J11" t="s">
        <v>2</v>
      </c>
      <c r="K11" t="s">
        <v>5</v>
      </c>
      <c r="L11" t="s">
        <v>6</v>
      </c>
      <c r="M11" t="s">
        <v>137</v>
      </c>
      <c r="N11" t="s">
        <v>138</v>
      </c>
    </row>
    <row r="12" spans="7:14" ht="18.75" x14ac:dyDescent="0.3">
      <c r="G12">
        <v>1</v>
      </c>
      <c r="H12" s="3">
        <v>2</v>
      </c>
      <c r="I12" s="3" t="s">
        <v>140</v>
      </c>
      <c r="J12">
        <v>15</v>
      </c>
      <c r="K12" t="s">
        <v>9</v>
      </c>
      <c r="M12">
        <v>2000</v>
      </c>
      <c r="N12">
        <v>4000</v>
      </c>
    </row>
    <row r="13" spans="7:14" x14ac:dyDescent="0.25">
      <c r="G13">
        <v>2</v>
      </c>
      <c r="H13" s="2">
        <v>1</v>
      </c>
      <c r="I13" s="2" t="s">
        <v>140</v>
      </c>
      <c r="J13">
        <v>1</v>
      </c>
      <c r="K13" t="s">
        <v>12</v>
      </c>
      <c r="M13">
        <v>3000</v>
      </c>
      <c r="N13">
        <v>3000</v>
      </c>
    </row>
    <row r="14" spans="7:14" x14ac:dyDescent="0.25">
      <c r="G14">
        <v>3</v>
      </c>
      <c r="H14" s="2">
        <v>1</v>
      </c>
      <c r="I14" s="2" t="s">
        <v>140</v>
      </c>
      <c r="J14">
        <v>2</v>
      </c>
      <c r="K14" t="s">
        <v>15</v>
      </c>
      <c r="M14">
        <v>4000</v>
      </c>
      <c r="N14">
        <v>4000</v>
      </c>
    </row>
    <row r="15" spans="7:14" x14ac:dyDescent="0.25">
      <c r="G15">
        <v>4</v>
      </c>
      <c r="H15" s="2">
        <v>1</v>
      </c>
      <c r="I15" s="2" t="s">
        <v>140</v>
      </c>
      <c r="J15">
        <v>1</v>
      </c>
      <c r="K15" t="s">
        <v>9</v>
      </c>
      <c r="M15">
        <v>2000</v>
      </c>
      <c r="N15">
        <v>2000</v>
      </c>
    </row>
    <row r="16" spans="7:14" x14ac:dyDescent="0.25">
      <c r="G16">
        <v>5</v>
      </c>
      <c r="H16" s="2">
        <v>1</v>
      </c>
      <c r="I16" s="2" t="s">
        <v>140</v>
      </c>
      <c r="J16">
        <v>2</v>
      </c>
      <c r="K16" t="s">
        <v>20</v>
      </c>
      <c r="M16">
        <v>2000</v>
      </c>
      <c r="N16">
        <v>2000</v>
      </c>
    </row>
    <row r="17" spans="7:15" x14ac:dyDescent="0.25">
      <c r="G17">
        <v>6</v>
      </c>
      <c r="H17" s="2">
        <f>IF(J17&gt;10,2,1)</f>
        <v>1</v>
      </c>
      <c r="I17" s="2" t="s">
        <v>140</v>
      </c>
      <c r="J17">
        <v>1</v>
      </c>
      <c r="K17" t="s">
        <v>20</v>
      </c>
      <c r="M17">
        <v>2000</v>
      </c>
      <c r="N17">
        <f>M17*H17</f>
        <v>2000</v>
      </c>
    </row>
    <row r="18" spans="7:15" x14ac:dyDescent="0.25">
      <c r="G18">
        <v>7</v>
      </c>
      <c r="H18" s="2">
        <f t="shared" ref="H18:H49" si="0">IF(J18&gt;10,2,1)</f>
        <v>1</v>
      </c>
      <c r="I18" s="2" t="s">
        <v>140</v>
      </c>
      <c r="J18">
        <v>1</v>
      </c>
      <c r="K18" t="s">
        <v>25</v>
      </c>
      <c r="M18">
        <v>3000</v>
      </c>
      <c r="N18">
        <f t="shared" ref="N18:N57" si="1">M18*H18</f>
        <v>3000</v>
      </c>
    </row>
    <row r="19" spans="7:15" x14ac:dyDescent="0.25">
      <c r="G19">
        <v>8</v>
      </c>
      <c r="H19" s="2">
        <f t="shared" si="0"/>
        <v>1</v>
      </c>
      <c r="I19" s="2" t="s">
        <v>140</v>
      </c>
      <c r="J19">
        <v>1</v>
      </c>
      <c r="K19" t="s">
        <v>28</v>
      </c>
      <c r="M19">
        <v>2000</v>
      </c>
      <c r="N19">
        <f t="shared" si="1"/>
        <v>2000</v>
      </c>
    </row>
    <row r="20" spans="7:15" x14ac:dyDescent="0.25">
      <c r="G20">
        <v>9</v>
      </c>
      <c r="H20" s="2">
        <v>6</v>
      </c>
      <c r="I20" s="2" t="s">
        <v>141</v>
      </c>
      <c r="J20">
        <v>4</v>
      </c>
      <c r="K20" t="s">
        <v>31</v>
      </c>
      <c r="M20">
        <v>2000</v>
      </c>
      <c r="N20">
        <f t="shared" si="1"/>
        <v>12000</v>
      </c>
    </row>
    <row r="21" spans="7:15" x14ac:dyDescent="0.25">
      <c r="G21">
        <v>10</v>
      </c>
      <c r="H21" s="2">
        <v>5</v>
      </c>
      <c r="I21" s="2" t="s">
        <v>141</v>
      </c>
      <c r="J21">
        <v>3</v>
      </c>
      <c r="K21" t="s">
        <v>33</v>
      </c>
      <c r="M21">
        <v>1400</v>
      </c>
      <c r="N21">
        <f t="shared" si="1"/>
        <v>7000</v>
      </c>
    </row>
    <row r="22" spans="7:15" x14ac:dyDescent="0.25">
      <c r="G22">
        <v>11</v>
      </c>
      <c r="H22" s="2">
        <f t="shared" si="0"/>
        <v>1</v>
      </c>
      <c r="I22" s="2" t="s">
        <v>140</v>
      </c>
      <c r="J22">
        <v>1</v>
      </c>
      <c r="K22" t="s">
        <v>36</v>
      </c>
      <c r="M22">
        <v>2000</v>
      </c>
      <c r="N22">
        <f t="shared" si="1"/>
        <v>2000</v>
      </c>
    </row>
    <row r="23" spans="7:15" x14ac:dyDescent="0.25">
      <c r="G23">
        <v>12</v>
      </c>
      <c r="H23" s="2">
        <v>5</v>
      </c>
      <c r="I23" s="2" t="s">
        <v>141</v>
      </c>
      <c r="J23">
        <v>1</v>
      </c>
      <c r="L23" t="s">
        <v>40</v>
      </c>
      <c r="M23">
        <v>1500</v>
      </c>
      <c r="N23">
        <f t="shared" si="1"/>
        <v>7500</v>
      </c>
    </row>
    <row r="24" spans="7:15" x14ac:dyDescent="0.25">
      <c r="G24">
        <v>13</v>
      </c>
      <c r="H24" s="2">
        <f t="shared" si="0"/>
        <v>1</v>
      </c>
      <c r="I24" s="2" t="s">
        <v>140</v>
      </c>
      <c r="J24">
        <v>1</v>
      </c>
      <c r="K24" t="s">
        <v>43</v>
      </c>
      <c r="M24">
        <v>2500</v>
      </c>
      <c r="N24">
        <f t="shared" si="1"/>
        <v>2500</v>
      </c>
    </row>
    <row r="25" spans="7:15" x14ac:dyDescent="0.25">
      <c r="G25">
        <v>14</v>
      </c>
      <c r="H25" s="2">
        <v>1</v>
      </c>
      <c r="I25" s="2" t="s">
        <v>142</v>
      </c>
      <c r="J25">
        <v>3</v>
      </c>
      <c r="K25" t="s">
        <v>47</v>
      </c>
      <c r="M25">
        <v>3000</v>
      </c>
      <c r="N25">
        <f t="shared" si="1"/>
        <v>3000</v>
      </c>
      <c r="O25" t="s">
        <v>143</v>
      </c>
    </row>
    <row r="26" spans="7:15" x14ac:dyDescent="0.25">
      <c r="G26">
        <v>15</v>
      </c>
      <c r="H26" s="2">
        <v>1</v>
      </c>
      <c r="I26" s="2" t="s">
        <v>142</v>
      </c>
      <c r="J26">
        <v>1</v>
      </c>
      <c r="K26" t="s">
        <v>51</v>
      </c>
      <c r="M26">
        <v>2500</v>
      </c>
      <c r="N26">
        <f t="shared" si="1"/>
        <v>2500</v>
      </c>
      <c r="O26" t="s">
        <v>143</v>
      </c>
    </row>
    <row r="27" spans="7:15" x14ac:dyDescent="0.25">
      <c r="G27">
        <v>16</v>
      </c>
      <c r="H27" s="2">
        <f t="shared" si="0"/>
        <v>1</v>
      </c>
      <c r="I27" s="2" t="s">
        <v>142</v>
      </c>
      <c r="J27">
        <v>1</v>
      </c>
      <c r="K27" t="s">
        <v>55</v>
      </c>
      <c r="M27">
        <v>4500</v>
      </c>
      <c r="N27">
        <f t="shared" si="1"/>
        <v>4500</v>
      </c>
      <c r="O27" t="s">
        <v>143</v>
      </c>
    </row>
    <row r="28" spans="7:15" x14ac:dyDescent="0.25">
      <c r="G28">
        <v>17</v>
      </c>
      <c r="H28" s="2">
        <v>4</v>
      </c>
      <c r="I28" s="2" t="s">
        <v>141</v>
      </c>
      <c r="J28">
        <v>1</v>
      </c>
      <c r="K28" t="s">
        <v>59</v>
      </c>
      <c r="M28">
        <v>1500</v>
      </c>
      <c r="N28">
        <f t="shared" si="1"/>
        <v>6000</v>
      </c>
    </row>
    <row r="29" spans="7:15" x14ac:dyDescent="0.25">
      <c r="G29">
        <v>18</v>
      </c>
      <c r="H29" s="2">
        <v>5</v>
      </c>
      <c r="I29" s="2" t="s">
        <v>141</v>
      </c>
      <c r="J29">
        <v>1</v>
      </c>
      <c r="L29" t="s">
        <v>63</v>
      </c>
      <c r="M29">
        <v>6000</v>
      </c>
      <c r="N29">
        <f t="shared" si="1"/>
        <v>30000</v>
      </c>
    </row>
    <row r="30" spans="7:15" x14ac:dyDescent="0.25">
      <c r="G30">
        <v>19</v>
      </c>
      <c r="H30" s="2">
        <v>1</v>
      </c>
      <c r="I30" s="2" t="s">
        <v>142</v>
      </c>
      <c r="J30">
        <v>2</v>
      </c>
      <c r="K30" t="s">
        <v>67</v>
      </c>
      <c r="M30">
        <v>4500</v>
      </c>
      <c r="N30">
        <f t="shared" si="1"/>
        <v>4500</v>
      </c>
      <c r="O30" t="s">
        <v>143</v>
      </c>
    </row>
    <row r="31" spans="7:15" x14ac:dyDescent="0.25">
      <c r="G31">
        <v>20</v>
      </c>
      <c r="H31" s="2">
        <v>1</v>
      </c>
      <c r="I31" s="2" t="s">
        <v>140</v>
      </c>
      <c r="J31">
        <v>2</v>
      </c>
      <c r="K31" t="s">
        <v>134</v>
      </c>
      <c r="M31">
        <v>12000</v>
      </c>
      <c r="N31">
        <f t="shared" si="1"/>
        <v>12000</v>
      </c>
    </row>
    <row r="32" spans="7:15" x14ac:dyDescent="0.25">
      <c r="G32">
        <v>21</v>
      </c>
      <c r="H32" s="2">
        <f t="shared" si="0"/>
        <v>1</v>
      </c>
      <c r="I32" s="2" t="s">
        <v>140</v>
      </c>
      <c r="J32">
        <v>3</v>
      </c>
      <c r="K32" t="s">
        <v>74</v>
      </c>
      <c r="M32">
        <v>2000</v>
      </c>
      <c r="N32">
        <f t="shared" si="1"/>
        <v>2000</v>
      </c>
    </row>
    <row r="33" spans="7:14" x14ac:dyDescent="0.25">
      <c r="G33">
        <v>22</v>
      </c>
      <c r="H33" s="2">
        <f t="shared" si="0"/>
        <v>1</v>
      </c>
      <c r="I33" s="2" t="s">
        <v>140</v>
      </c>
      <c r="J33">
        <v>4</v>
      </c>
      <c r="K33" t="s">
        <v>77</v>
      </c>
      <c r="M33">
        <v>2000</v>
      </c>
      <c r="N33">
        <f t="shared" si="1"/>
        <v>2000</v>
      </c>
    </row>
    <row r="34" spans="7:14" x14ac:dyDescent="0.25">
      <c r="G34">
        <v>23</v>
      </c>
      <c r="H34" s="2">
        <f t="shared" si="0"/>
        <v>1</v>
      </c>
      <c r="I34" s="2" t="s">
        <v>140</v>
      </c>
      <c r="J34">
        <v>2</v>
      </c>
      <c r="K34" t="s">
        <v>80</v>
      </c>
      <c r="M34">
        <v>2000</v>
      </c>
      <c r="N34">
        <f t="shared" si="1"/>
        <v>2000</v>
      </c>
    </row>
    <row r="35" spans="7:14" x14ac:dyDescent="0.25">
      <c r="G35">
        <v>24</v>
      </c>
      <c r="H35" s="2">
        <f t="shared" si="0"/>
        <v>1</v>
      </c>
      <c r="I35" s="2" t="s">
        <v>140</v>
      </c>
      <c r="J35">
        <v>1</v>
      </c>
      <c r="K35" t="s">
        <v>83</v>
      </c>
      <c r="M35">
        <v>3000</v>
      </c>
      <c r="N35">
        <f t="shared" si="1"/>
        <v>3000</v>
      </c>
    </row>
    <row r="36" spans="7:14" x14ac:dyDescent="0.25">
      <c r="G36">
        <v>25</v>
      </c>
      <c r="H36" s="2">
        <f t="shared" si="0"/>
        <v>1</v>
      </c>
      <c r="I36" s="2" t="s">
        <v>140</v>
      </c>
      <c r="J36">
        <v>1</v>
      </c>
      <c r="L36" t="s">
        <v>86</v>
      </c>
      <c r="M36">
        <v>1800</v>
      </c>
      <c r="N36">
        <f t="shared" si="1"/>
        <v>1800</v>
      </c>
    </row>
    <row r="37" spans="7:14" x14ac:dyDescent="0.25">
      <c r="G37">
        <v>26</v>
      </c>
      <c r="H37" s="2">
        <f t="shared" si="0"/>
        <v>1</v>
      </c>
      <c r="I37" s="2" t="s">
        <v>140</v>
      </c>
      <c r="J37">
        <v>1</v>
      </c>
      <c r="L37" t="s">
        <v>89</v>
      </c>
      <c r="M37">
        <v>2300</v>
      </c>
      <c r="N37">
        <f t="shared" si="1"/>
        <v>2300</v>
      </c>
    </row>
    <row r="38" spans="7:14" x14ac:dyDescent="0.25">
      <c r="G38">
        <v>27</v>
      </c>
      <c r="H38" s="2">
        <f t="shared" si="0"/>
        <v>1</v>
      </c>
      <c r="I38" s="2" t="s">
        <v>140</v>
      </c>
      <c r="J38">
        <v>2</v>
      </c>
      <c r="K38" t="s">
        <v>92</v>
      </c>
      <c r="M38">
        <v>2000</v>
      </c>
      <c r="N38">
        <f t="shared" si="1"/>
        <v>2000</v>
      </c>
    </row>
    <row r="39" spans="7:14" x14ac:dyDescent="0.25">
      <c r="G39">
        <v>28</v>
      </c>
      <c r="H39" s="2">
        <f t="shared" si="0"/>
        <v>1</v>
      </c>
      <c r="I39" s="2" t="s">
        <v>140</v>
      </c>
      <c r="J39">
        <v>1</v>
      </c>
      <c r="K39" t="s">
        <v>95</v>
      </c>
      <c r="M39">
        <v>3000</v>
      </c>
      <c r="N39">
        <f t="shared" si="1"/>
        <v>3000</v>
      </c>
    </row>
    <row r="40" spans="7:14" x14ac:dyDescent="0.25">
      <c r="G40">
        <v>29</v>
      </c>
      <c r="H40" s="2">
        <f t="shared" si="0"/>
        <v>1</v>
      </c>
      <c r="I40" s="2" t="s">
        <v>140</v>
      </c>
      <c r="J40">
        <v>1</v>
      </c>
      <c r="K40" t="s">
        <v>98</v>
      </c>
      <c r="M40">
        <v>3000</v>
      </c>
      <c r="N40">
        <f t="shared" si="1"/>
        <v>3000</v>
      </c>
    </row>
    <row r="41" spans="7:14" x14ac:dyDescent="0.25">
      <c r="G41">
        <v>30</v>
      </c>
      <c r="H41" s="2">
        <f t="shared" si="0"/>
        <v>1</v>
      </c>
      <c r="I41" s="2" t="s">
        <v>140</v>
      </c>
      <c r="J41">
        <v>3</v>
      </c>
      <c r="K41" t="s">
        <v>102</v>
      </c>
      <c r="M41">
        <v>5000</v>
      </c>
      <c r="N41">
        <f t="shared" si="1"/>
        <v>5000</v>
      </c>
    </row>
    <row r="42" spans="7:14" x14ac:dyDescent="0.25">
      <c r="G42">
        <v>31</v>
      </c>
      <c r="H42" s="2">
        <f t="shared" si="0"/>
        <v>1</v>
      </c>
      <c r="I42" s="2" t="s">
        <v>140</v>
      </c>
      <c r="J42">
        <v>2</v>
      </c>
      <c r="K42" t="s">
        <v>106</v>
      </c>
      <c r="M42">
        <v>4000</v>
      </c>
      <c r="N42">
        <f t="shared" si="1"/>
        <v>4000</v>
      </c>
    </row>
    <row r="43" spans="7:14" x14ac:dyDescent="0.25">
      <c r="G43">
        <v>32</v>
      </c>
      <c r="H43" s="2">
        <f t="shared" si="0"/>
        <v>1</v>
      </c>
      <c r="I43" s="2" t="s">
        <v>141</v>
      </c>
      <c r="J43">
        <v>1</v>
      </c>
      <c r="L43" t="s">
        <v>110</v>
      </c>
      <c r="M43">
        <v>7000</v>
      </c>
      <c r="N43">
        <f t="shared" si="1"/>
        <v>7000</v>
      </c>
    </row>
    <row r="44" spans="7:14" x14ac:dyDescent="0.25">
      <c r="G44">
        <v>33</v>
      </c>
      <c r="H44" s="2">
        <f t="shared" si="0"/>
        <v>1</v>
      </c>
      <c r="I44" s="2" t="s">
        <v>140</v>
      </c>
      <c r="J44">
        <v>1</v>
      </c>
      <c r="N44">
        <f t="shared" si="1"/>
        <v>0</v>
      </c>
    </row>
    <row r="45" spans="7:14" x14ac:dyDescent="0.25">
      <c r="G45">
        <v>34</v>
      </c>
      <c r="H45" s="2">
        <v>5</v>
      </c>
      <c r="I45" s="2" t="s">
        <v>141</v>
      </c>
      <c r="J45">
        <v>1</v>
      </c>
      <c r="K45" t="s">
        <v>117</v>
      </c>
      <c r="M45">
        <v>1400</v>
      </c>
      <c r="N45">
        <f t="shared" si="1"/>
        <v>7000</v>
      </c>
    </row>
    <row r="46" spans="7:14" x14ac:dyDescent="0.25">
      <c r="G46">
        <v>35</v>
      </c>
      <c r="H46" s="2">
        <v>3</v>
      </c>
      <c r="I46" s="2" t="s">
        <v>141</v>
      </c>
      <c r="J46">
        <v>1</v>
      </c>
      <c r="L46" s="4" t="s">
        <v>146</v>
      </c>
      <c r="M46">
        <v>30000</v>
      </c>
      <c r="N46">
        <f t="shared" si="1"/>
        <v>90000</v>
      </c>
    </row>
    <row r="47" spans="7:14" x14ac:dyDescent="0.25">
      <c r="G47">
        <v>36</v>
      </c>
      <c r="H47" s="2">
        <v>2</v>
      </c>
      <c r="I47" s="2" t="s">
        <v>141</v>
      </c>
      <c r="J47">
        <v>1</v>
      </c>
      <c r="L47" t="s">
        <v>124</v>
      </c>
      <c r="M47">
        <v>10500</v>
      </c>
      <c r="N47">
        <f t="shared" si="1"/>
        <v>21000</v>
      </c>
    </row>
    <row r="48" spans="7:14" x14ac:dyDescent="0.25">
      <c r="G48">
        <v>37</v>
      </c>
      <c r="H48" s="2">
        <v>5</v>
      </c>
      <c r="I48" s="2" t="s">
        <v>141</v>
      </c>
      <c r="J48">
        <v>1</v>
      </c>
      <c r="K48" t="s">
        <v>127</v>
      </c>
      <c r="M48">
        <v>1400</v>
      </c>
      <c r="N48">
        <f t="shared" si="1"/>
        <v>7000</v>
      </c>
    </row>
    <row r="49" spans="7:14" x14ac:dyDescent="0.25">
      <c r="G49">
        <v>38</v>
      </c>
      <c r="H49" s="2">
        <f t="shared" si="0"/>
        <v>1</v>
      </c>
      <c r="I49" s="2" t="s">
        <v>140</v>
      </c>
      <c r="J49">
        <v>1</v>
      </c>
      <c r="N49">
        <f t="shared" si="1"/>
        <v>0</v>
      </c>
    </row>
    <row r="50" spans="7:14" x14ac:dyDescent="0.25">
      <c r="G50">
        <v>39</v>
      </c>
      <c r="H50" s="2">
        <v>3</v>
      </c>
      <c r="I50" s="2" t="s">
        <v>140</v>
      </c>
      <c r="K50" s="1" t="s">
        <v>131</v>
      </c>
      <c r="M50">
        <v>1000</v>
      </c>
      <c r="N50">
        <f t="shared" si="1"/>
        <v>3000</v>
      </c>
    </row>
    <row r="51" spans="7:14" x14ac:dyDescent="0.25">
      <c r="G51">
        <v>40</v>
      </c>
      <c r="H51" s="2">
        <v>2</v>
      </c>
      <c r="I51" s="2" t="s">
        <v>141</v>
      </c>
      <c r="L51" s="4" t="s">
        <v>144</v>
      </c>
      <c r="M51">
        <v>3000</v>
      </c>
      <c r="N51">
        <f t="shared" si="1"/>
        <v>6000</v>
      </c>
    </row>
    <row r="52" spans="7:14" x14ac:dyDescent="0.25">
      <c r="G52">
        <v>41</v>
      </c>
      <c r="H52" s="2">
        <v>1</v>
      </c>
      <c r="I52" s="2" t="s">
        <v>141</v>
      </c>
      <c r="K52" s="5" t="s">
        <v>145</v>
      </c>
      <c r="M52">
        <v>1800</v>
      </c>
      <c r="N52">
        <f t="shared" si="1"/>
        <v>1800</v>
      </c>
    </row>
    <row r="53" spans="7:14" x14ac:dyDescent="0.25">
      <c r="N53">
        <f t="shared" si="1"/>
        <v>0</v>
      </c>
    </row>
    <row r="54" spans="7:14" x14ac:dyDescent="0.25">
      <c r="N54">
        <f t="shared" si="1"/>
        <v>0</v>
      </c>
    </row>
    <row r="55" spans="7:14" x14ac:dyDescent="0.25">
      <c r="N55">
        <f t="shared" si="1"/>
        <v>0</v>
      </c>
    </row>
    <row r="56" spans="7:14" x14ac:dyDescent="0.25">
      <c r="N56">
        <f t="shared" si="1"/>
        <v>0</v>
      </c>
    </row>
    <row r="57" spans="7:14" x14ac:dyDescent="0.25">
      <c r="N57">
        <f t="shared" si="1"/>
        <v>0</v>
      </c>
    </row>
    <row r="58" spans="7:14" x14ac:dyDescent="0.25">
      <c r="N58">
        <f>SUM(N12:N57)</f>
        <v>288400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lên đơn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Trung An</cp:lastModifiedBy>
  <dcterms:created xsi:type="dcterms:W3CDTF">2024-10-25T07:28:37Z</dcterms:created>
  <dcterms:modified xsi:type="dcterms:W3CDTF">2024-10-29T15:22:40Z</dcterms:modified>
</cp:coreProperties>
</file>