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rop-type-assets\california\"/>
    </mc:Choice>
  </mc:AlternateContent>
  <xr:revisionPtr revIDLastSave="0" documentId="13_ncr:1_{D9079CCC-ED48-4CE1-A9AD-3CDD5150D712}" xr6:coauthVersionLast="47" xr6:coauthVersionMax="47" xr10:uidLastSave="{00000000-0000-0000-0000-000000000000}"/>
  <bookViews>
    <workbookView xWindow="6552" yWindow="4788" windowWidth="23040" windowHeight="12204" xr2:uid="{FA981BB1-8470-4354-9AF4-8A061986AB8E}"/>
  </bookViews>
  <sheets>
    <sheet name="ca2016_2023_cdl_remap_table" sheetId="3" r:id="rId1"/>
    <sheet name="ca2014_cdl_remap_table" sheetId="4" r:id="rId2"/>
    <sheet name="CDL Cod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3" l="1"/>
  <c r="F55" i="3"/>
  <c r="G55" i="3"/>
  <c r="H55" i="3"/>
  <c r="D55" i="3"/>
  <c r="F60" i="3"/>
  <c r="G60" i="3"/>
  <c r="F61" i="3"/>
  <c r="G61" i="3"/>
  <c r="F62" i="3"/>
  <c r="G62" i="3"/>
  <c r="F63" i="3"/>
  <c r="G63" i="3"/>
  <c r="F64" i="3"/>
  <c r="G64" i="3"/>
  <c r="D64" i="3"/>
  <c r="H64" i="3" s="1"/>
  <c r="D60" i="3"/>
  <c r="H60" i="3" s="1"/>
  <c r="D61" i="3"/>
  <c r="H61" i="3" s="1"/>
  <c r="D62" i="3"/>
  <c r="H62" i="3" s="1"/>
  <c r="D63" i="3"/>
  <c r="H63" i="3" s="1"/>
  <c r="F59" i="3"/>
  <c r="G59" i="3"/>
  <c r="D59" i="3"/>
  <c r="H59" i="3" s="1"/>
  <c r="F76" i="3"/>
  <c r="G76" i="3"/>
  <c r="D76" i="3"/>
  <c r="H76" i="3" s="1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6" i="3"/>
  <c r="G56" i="3"/>
  <c r="F57" i="3"/>
  <c r="G57" i="3"/>
  <c r="F58" i="3"/>
  <c r="G58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D117" i="3"/>
  <c r="D115" i="3"/>
  <c r="D5" i="3"/>
  <c r="D13" i="3"/>
  <c r="D3" i="3"/>
  <c r="D24" i="3"/>
  <c r="D25" i="3"/>
  <c r="D26" i="3"/>
  <c r="D27" i="3"/>
  <c r="D29" i="3"/>
  <c r="D30" i="3"/>
  <c r="D31" i="3"/>
  <c r="D100" i="3"/>
  <c r="D101" i="3"/>
  <c r="D98" i="3"/>
  <c r="D94" i="3"/>
  <c r="D95" i="3"/>
  <c r="D96" i="3"/>
  <c r="D97" i="3"/>
  <c r="D85" i="3"/>
  <c r="D82" i="3"/>
  <c r="D80" i="3"/>
  <c r="D91" i="3"/>
  <c r="D102" i="3"/>
  <c r="D106" i="3"/>
  <c r="D108" i="3"/>
  <c r="D109" i="3"/>
  <c r="D110" i="3"/>
  <c r="D74" i="3"/>
  <c r="D75" i="3"/>
  <c r="D67" i="3"/>
  <c r="D68" i="3"/>
  <c r="D37" i="3"/>
  <c r="D38" i="3"/>
  <c r="D39" i="3"/>
  <c r="D47" i="3"/>
  <c r="D48" i="3"/>
  <c r="D49" i="3"/>
  <c r="D41" i="3"/>
  <c r="D42" i="3"/>
  <c r="D43" i="3"/>
  <c r="D44" i="3"/>
  <c r="D46" i="3"/>
  <c r="D53" i="3"/>
  <c r="D51" i="3"/>
  <c r="G2" i="3"/>
  <c r="F2" i="3"/>
  <c r="D119" i="3"/>
  <c r="D118" i="3"/>
  <c r="H118" i="3" s="1"/>
  <c r="D116" i="3"/>
  <c r="D114" i="3"/>
  <c r="D113" i="3"/>
  <c r="D112" i="3"/>
  <c r="D111" i="3"/>
  <c r="D107" i="3"/>
  <c r="D105" i="3"/>
  <c r="D104" i="3"/>
  <c r="D103" i="3"/>
  <c r="D99" i="3"/>
  <c r="D93" i="3"/>
  <c r="D92" i="3"/>
  <c r="D90" i="3"/>
  <c r="D89" i="3"/>
  <c r="D88" i="3"/>
  <c r="D87" i="3"/>
  <c r="D86" i="3"/>
  <c r="D84" i="3"/>
  <c r="D83" i="3"/>
  <c r="D81" i="3"/>
  <c r="D79" i="3"/>
  <c r="D78" i="3"/>
  <c r="D77" i="3"/>
  <c r="D73" i="3"/>
  <c r="D72" i="3"/>
  <c r="D71" i="3"/>
  <c r="D70" i="3"/>
  <c r="D69" i="3"/>
  <c r="D66" i="3"/>
  <c r="D65" i="3"/>
  <c r="D58" i="3"/>
  <c r="D57" i="3"/>
  <c r="D56" i="3"/>
  <c r="D54" i="3"/>
  <c r="D52" i="3"/>
  <c r="D50" i="3"/>
  <c r="D45" i="3"/>
  <c r="D40" i="3"/>
  <c r="D36" i="3"/>
  <c r="D35" i="3"/>
  <c r="D34" i="3"/>
  <c r="D33" i="3"/>
  <c r="D32" i="3"/>
  <c r="D28" i="3"/>
  <c r="D23" i="3"/>
  <c r="D22" i="3"/>
  <c r="D21" i="3"/>
  <c r="D20" i="3"/>
  <c r="D19" i="3"/>
  <c r="D18" i="3"/>
  <c r="D17" i="3"/>
  <c r="D16" i="3"/>
  <c r="D15" i="3"/>
  <c r="D14" i="3"/>
  <c r="D12" i="3"/>
  <c r="D11" i="3"/>
  <c r="D10" i="3"/>
  <c r="D9" i="3"/>
  <c r="D8" i="3"/>
  <c r="D7" i="3"/>
  <c r="D6" i="3"/>
  <c r="D4" i="3"/>
  <c r="D2" i="3"/>
  <c r="H53" i="3" l="1"/>
  <c r="H71" i="3"/>
  <c r="H32" i="3"/>
  <c r="H44" i="3"/>
  <c r="H52" i="3"/>
  <c r="H37" i="3"/>
  <c r="H29" i="3"/>
  <c r="H57" i="3"/>
  <c r="H15" i="3"/>
  <c r="H75" i="3"/>
  <c r="H74" i="3"/>
  <c r="H119" i="3"/>
  <c r="H23" i="3"/>
  <c r="H77" i="3"/>
  <c r="H83" i="3"/>
  <c r="H12" i="3"/>
  <c r="H46" i="3"/>
  <c r="H14" i="3"/>
  <c r="H30" i="3"/>
  <c r="H47" i="3"/>
  <c r="H50" i="3"/>
  <c r="H6" i="3"/>
  <c r="H68" i="3"/>
  <c r="H81" i="3"/>
  <c r="H39" i="3"/>
  <c r="H85" i="3"/>
  <c r="H2" i="3"/>
  <c r="H27" i="3"/>
  <c r="H58" i="3"/>
  <c r="H4" i="3"/>
  <c r="H106" i="3"/>
  <c r="H113" i="3"/>
  <c r="H8" i="3"/>
  <c r="H103" i="3"/>
  <c r="H111" i="3"/>
  <c r="H101" i="3"/>
  <c r="H66" i="3"/>
  <c r="H94" i="3"/>
  <c r="H43" i="3"/>
  <c r="H5" i="3"/>
  <c r="H67" i="3"/>
  <c r="H97" i="3"/>
  <c r="H110" i="3"/>
  <c r="H36" i="3"/>
  <c r="H72" i="3"/>
  <c r="H105" i="3"/>
  <c r="H93" i="3"/>
  <c r="H16" i="3"/>
  <c r="H65" i="3"/>
  <c r="H107" i="3"/>
  <c r="H3" i="3"/>
  <c r="H95" i="3"/>
  <c r="H24" i="3"/>
  <c r="H33" i="3"/>
  <c r="H69" i="3"/>
  <c r="H22" i="3"/>
  <c r="H34" i="3"/>
  <c r="H31" i="3"/>
  <c r="H96" i="3"/>
  <c r="H109" i="3"/>
  <c r="H114" i="3"/>
  <c r="H42" i="3"/>
  <c r="H51" i="3"/>
  <c r="H89" i="3"/>
  <c r="H21" i="3"/>
  <c r="H11" i="3"/>
  <c r="H116" i="3"/>
  <c r="H41" i="3"/>
  <c r="H88" i="3"/>
  <c r="H104" i="3"/>
  <c r="H20" i="3"/>
  <c r="H13" i="3"/>
  <c r="H92" i="3"/>
  <c r="H80" i="3"/>
  <c r="H98" i="3"/>
  <c r="H40" i="3"/>
  <c r="H49" i="3"/>
  <c r="H87" i="3"/>
  <c r="H19" i="3"/>
  <c r="H108" i="3"/>
  <c r="H73" i="3"/>
  <c r="H48" i="3"/>
  <c r="H9" i="3"/>
  <c r="H26" i="3"/>
  <c r="H70" i="3"/>
  <c r="H99" i="3"/>
  <c r="H86" i="3"/>
  <c r="H117" i="3"/>
  <c r="H10" i="3"/>
  <c r="H35" i="3"/>
  <c r="H54" i="3"/>
  <c r="H82" i="3"/>
  <c r="H100" i="3"/>
  <c r="H38" i="3"/>
  <c r="H79" i="3"/>
  <c r="H102" i="3"/>
  <c r="H18" i="3"/>
  <c r="H90" i="3"/>
  <c r="H7" i="3"/>
  <c r="H25" i="3"/>
  <c r="H28" i="3"/>
  <c r="H56" i="3"/>
  <c r="H91" i="3"/>
  <c r="H112" i="3"/>
  <c r="H45" i="3"/>
  <c r="H78" i="3"/>
  <c r="H84" i="3"/>
  <c r="H17" i="3"/>
</calcChain>
</file>

<file path=xl/sharedStrings.xml><?xml version="1.0" encoding="utf-8"?>
<sst xmlns="http://schemas.openxmlformats.org/spreadsheetml/2006/main" count="454" uniqueCount="376">
  <si>
    <t>IN</t>
  </si>
  <si>
    <t>OUT</t>
  </si>
  <si>
    <t>CDL_name</t>
  </si>
  <si>
    <t>C</t>
  </si>
  <si>
    <t>Citrus and subtropical (CDL Citrus)</t>
  </si>
  <si>
    <t>C10</t>
  </si>
  <si>
    <t>C2</t>
  </si>
  <si>
    <t>C3</t>
  </si>
  <si>
    <t>C4</t>
  </si>
  <si>
    <t>C5</t>
  </si>
  <si>
    <t>Avocados</t>
  </si>
  <si>
    <t>C6</t>
  </si>
  <si>
    <t>Olives</t>
  </si>
  <si>
    <t>C7</t>
  </si>
  <si>
    <t>C8</t>
  </si>
  <si>
    <t>D</t>
  </si>
  <si>
    <t>D1</t>
  </si>
  <si>
    <t>Apples</t>
  </si>
  <si>
    <t>D10</t>
  </si>
  <si>
    <t>D11</t>
  </si>
  <si>
    <t>D12</t>
  </si>
  <si>
    <t>Almonds</t>
  </si>
  <si>
    <t>D13</t>
  </si>
  <si>
    <t>Walnuts</t>
  </si>
  <si>
    <t>D14</t>
  </si>
  <si>
    <t>Pistachios</t>
  </si>
  <si>
    <t>D15</t>
  </si>
  <si>
    <t>Pomegranates</t>
  </si>
  <si>
    <t>D16</t>
  </si>
  <si>
    <t>D17</t>
  </si>
  <si>
    <t>D2</t>
  </si>
  <si>
    <t>Apricots</t>
  </si>
  <si>
    <t>D3</t>
  </si>
  <si>
    <t>Cherries</t>
  </si>
  <si>
    <t>D5</t>
  </si>
  <si>
    <t>D6</t>
  </si>
  <si>
    <t>Pears</t>
  </si>
  <si>
    <t>D7</t>
  </si>
  <si>
    <t>Plums</t>
  </si>
  <si>
    <t>D8</t>
  </si>
  <si>
    <t>Prunes</t>
  </si>
  <si>
    <t>F</t>
  </si>
  <si>
    <t>Field Crops - No Subclass</t>
  </si>
  <si>
    <t>F1</t>
  </si>
  <si>
    <t>Cotton</t>
  </si>
  <si>
    <t>F10</t>
  </si>
  <si>
    <t>Beans (dry)</t>
  </si>
  <si>
    <t>F11</t>
  </si>
  <si>
    <t>Field Misc.</t>
  </si>
  <si>
    <t>F12</t>
  </si>
  <si>
    <t>Sunflowers</t>
  </si>
  <si>
    <t>F16</t>
  </si>
  <si>
    <t>Corn, Sorghum or Sudan (grouped for remote sensing classification only)</t>
  </si>
  <si>
    <t>F2</t>
  </si>
  <si>
    <t>Safflower</t>
  </si>
  <si>
    <t>F5</t>
  </si>
  <si>
    <t>Sugar beets</t>
  </si>
  <si>
    <t>G</t>
  </si>
  <si>
    <t>Grain and Hay - No Subclass</t>
  </si>
  <si>
    <t>G2</t>
  </si>
  <si>
    <t>Wheat</t>
  </si>
  <si>
    <t>G6</t>
  </si>
  <si>
    <t>Grain and Hay - Misc.</t>
  </si>
  <si>
    <t>I1</t>
  </si>
  <si>
    <t>Idle - Land not cropped in current or prior year, but within last 3 yrs.</t>
  </si>
  <si>
    <t>I2</t>
  </si>
  <si>
    <t>Idle - New lands being prepared for crop production</t>
  </si>
  <si>
    <t>I4</t>
  </si>
  <si>
    <t>P</t>
  </si>
  <si>
    <t>Pasture (CDL Other Hay/Non Alfalfa)</t>
  </si>
  <si>
    <t>P1</t>
  </si>
  <si>
    <t>Alfalfa and alfalfa mixtures</t>
  </si>
  <si>
    <t>P3</t>
  </si>
  <si>
    <t>P4</t>
  </si>
  <si>
    <t>P5</t>
  </si>
  <si>
    <t>Induced high water table native pasture (CDL Other Hay/Non Alfalfa)</t>
  </si>
  <si>
    <t>P6</t>
  </si>
  <si>
    <t>Miscellaneous grasses (CDL Other Hay/Non Alfalfa)</t>
  </si>
  <si>
    <t>P7</t>
  </si>
  <si>
    <t>R1</t>
  </si>
  <si>
    <t>Rice</t>
  </si>
  <si>
    <t>R2</t>
  </si>
  <si>
    <t>T</t>
  </si>
  <si>
    <t>Truck Crops - No Subclass</t>
  </si>
  <si>
    <t>T10</t>
  </si>
  <si>
    <t>Onions and Garlic</t>
  </si>
  <si>
    <t>T12</t>
  </si>
  <si>
    <t>Potatoes</t>
  </si>
  <si>
    <t>T13</t>
  </si>
  <si>
    <t>Sweet Potatoes</t>
  </si>
  <si>
    <t>T15</t>
  </si>
  <si>
    <t>Tomatoes (Processing)</t>
  </si>
  <si>
    <t>T16</t>
  </si>
  <si>
    <t>Flowers, nursery and Christmas Tree Farms</t>
  </si>
  <si>
    <t>T17</t>
  </si>
  <si>
    <t>Truck Crops - Mixture of four or more</t>
  </si>
  <si>
    <t>T18</t>
  </si>
  <si>
    <t>Truck Crops - Misc.</t>
  </si>
  <si>
    <t>T19</t>
  </si>
  <si>
    <t>Blueberries</t>
  </si>
  <si>
    <t>T20</t>
  </si>
  <si>
    <t>Strawberries</t>
  </si>
  <si>
    <t>T21</t>
  </si>
  <si>
    <t>Peppers</t>
  </si>
  <si>
    <t>T27</t>
  </si>
  <si>
    <t>T30</t>
  </si>
  <si>
    <t>Lettuce</t>
  </si>
  <si>
    <t>T31</t>
  </si>
  <si>
    <t>Potato or Sweet potato (grouped for remote sensing classification only)</t>
  </si>
  <si>
    <t>T32</t>
  </si>
  <si>
    <t>T4</t>
  </si>
  <si>
    <t>Broccoli</t>
  </si>
  <si>
    <t>T6</t>
  </si>
  <si>
    <t>Carrots</t>
  </si>
  <si>
    <t>T9</t>
  </si>
  <si>
    <t>Melons, Squash, and Cucumbers</t>
  </si>
  <si>
    <t>U</t>
  </si>
  <si>
    <t>Developed</t>
  </si>
  <si>
    <t>UL2</t>
  </si>
  <si>
    <t>Urban Landscape - Golf Course Irrigated</t>
  </si>
  <si>
    <t>V</t>
  </si>
  <si>
    <t>Vineyards - No Subclass</t>
  </si>
  <si>
    <t>V2</t>
  </si>
  <si>
    <t>Wine grapes</t>
  </si>
  <si>
    <t>X</t>
  </si>
  <si>
    <t>YP</t>
  </si>
  <si>
    <t>Background</t>
  </si>
  <si>
    <t>Corn</t>
  </si>
  <si>
    <t>Sorghum</t>
  </si>
  <si>
    <t>Soybeans</t>
  </si>
  <si>
    <t>Sunflower</t>
  </si>
  <si>
    <t>Peanuts</t>
  </si>
  <si>
    <t>Tobacco</t>
  </si>
  <si>
    <t>Sweet Corn</t>
  </si>
  <si>
    <t>Pop or Orn Corn</t>
  </si>
  <si>
    <t>Mint</t>
  </si>
  <si>
    <t>Barley</t>
  </si>
  <si>
    <t>Durum Wheat</t>
  </si>
  <si>
    <t>Spring Wheat</t>
  </si>
  <si>
    <t>Winter Wheat</t>
  </si>
  <si>
    <t>Small Grains</t>
  </si>
  <si>
    <t>W. Wheat -&gt; Soybeans</t>
  </si>
  <si>
    <t>Rye</t>
  </si>
  <si>
    <t>Oats</t>
  </si>
  <si>
    <t>Millet</t>
  </si>
  <si>
    <t>Speltz</t>
  </si>
  <si>
    <t>Canola</t>
  </si>
  <si>
    <t>Flaxseed</t>
  </si>
  <si>
    <t>Rape Seed</t>
  </si>
  <si>
    <t>Mustard</t>
  </si>
  <si>
    <t>Alfalfa</t>
  </si>
  <si>
    <t>Grass Hay</t>
  </si>
  <si>
    <t>Camelina</t>
  </si>
  <si>
    <t>Buckwheat</t>
  </si>
  <si>
    <t>Sugarbeets</t>
  </si>
  <si>
    <t>Dry Beans</t>
  </si>
  <si>
    <t>Other Crops</t>
  </si>
  <si>
    <t>Sugarcane</t>
  </si>
  <si>
    <t>Misc Annual Crop</t>
  </si>
  <si>
    <t>Watermelons</t>
  </si>
  <si>
    <t>Onions</t>
  </si>
  <si>
    <t>Cucumbers</t>
  </si>
  <si>
    <t>Chick Peas</t>
  </si>
  <si>
    <t>Lentils</t>
  </si>
  <si>
    <t>Peas</t>
  </si>
  <si>
    <t>Tomatoes</t>
  </si>
  <si>
    <t>Caneberries</t>
  </si>
  <si>
    <t>Hops</t>
  </si>
  <si>
    <t>Herbs</t>
  </si>
  <si>
    <t>Clover / Wildflowers</t>
  </si>
  <si>
    <t>Sod/Grass Seed</t>
  </si>
  <si>
    <t>Switchgrass</t>
  </si>
  <si>
    <t>Fallow / Idle Cropland</t>
  </si>
  <si>
    <t>Pasture/Grass</t>
  </si>
  <si>
    <t>Forest</t>
  </si>
  <si>
    <t>Shrubland</t>
  </si>
  <si>
    <t>Barren</t>
  </si>
  <si>
    <t>Peaches</t>
  </si>
  <si>
    <t>Grapes</t>
  </si>
  <si>
    <t>Christmas Trees</t>
  </si>
  <si>
    <t>Other Tree Crops</t>
  </si>
  <si>
    <t>Citrus</t>
  </si>
  <si>
    <t>Pecans</t>
  </si>
  <si>
    <t>Table Grapes</t>
  </si>
  <si>
    <t>Clouds/No Data</t>
  </si>
  <si>
    <t>Water</t>
  </si>
  <si>
    <t>Wetlands</t>
  </si>
  <si>
    <t>Nonag/Undefined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</si>
  <si>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</si>
  <si>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</si>
  <si>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</si>
  <si>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</si>
  <si>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</si>
  <si>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</si>
  <si>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</si>
  <si>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</si>
  <si>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</si>
  <si>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</si>
  <si>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Grass/Pasture</t>
  </si>
  <si>
    <t>Woody Wetlands</t>
  </si>
  <si>
    <t>Herbaceous Wetlands</t>
  </si>
  <si>
    <t>Triticale</t>
  </si>
  <si>
    <t>Asparagus</t>
  </si>
  <si>
    <t>Garlic</t>
  </si>
  <si>
    <t>Cantaloupes</t>
  </si>
  <si>
    <t>Oranges</t>
  </si>
  <si>
    <t>Honeydew Melons</t>
  </si>
  <si>
    <t>Nectarines</t>
  </si>
  <si>
    <t>Greens</t>
  </si>
  <si>
    <t>Squash</t>
  </si>
  <si>
    <t>Vetch</t>
  </si>
  <si>
    <t>W. Wheat -&gt; Corn</t>
  </si>
  <si>
    <t>W. Wheat -&gt; Oats/Corn</t>
  </si>
  <si>
    <t>Triticale -&gt; Corn</t>
  </si>
  <si>
    <t>Pumpkins</t>
  </si>
  <si>
    <t>Lettuce -&gt; Durum Wheat</t>
  </si>
  <si>
    <t>Lettuce -&gt; Cantaloupe</t>
  </si>
  <si>
    <t>Lettuce -&gt; Cotton</t>
  </si>
  <si>
    <t>Lettuce -&gt; Barley</t>
  </si>
  <si>
    <t>Durum Wheat -&gt; Sorghum</t>
  </si>
  <si>
    <t>Barley -&gt; Sorghum</t>
  </si>
  <si>
    <t>W. Wheat -&gt; Sorghum</t>
  </si>
  <si>
    <t>Barley -&gt; Corn</t>
  </si>
  <si>
    <t>W. Wheat -&gt; Cotton</t>
  </si>
  <si>
    <t>Soybeans -&gt; Cotton</t>
  </si>
  <si>
    <t>Soybeans -&gt; Oats</t>
  </si>
  <si>
    <t>Corn -&gt; Soybeans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</si>
  <si>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</si>
  <si>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</si>
  <si>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</si>
  <si>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</si>
  <si>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</si>
  <si>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</si>
  <si>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</si>
  <si>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</si>
  <si>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Barley -&gt; Soybeans</t>
  </si>
  <si>
    <t>CDL</t>
  </si>
  <si>
    <t>CDL Name</t>
  </si>
  <si>
    <t>Tomatoes (all)</t>
  </si>
  <si>
    <t>CADWR_name</t>
  </si>
  <si>
    <t>Note</t>
  </si>
  <si>
    <t>G1</t>
  </si>
  <si>
    <t>G3</t>
  </si>
  <si>
    <t>F3</t>
  </si>
  <si>
    <t>F4</t>
  </si>
  <si>
    <t>F6</t>
  </si>
  <si>
    <t>F7</t>
  </si>
  <si>
    <t>F8</t>
  </si>
  <si>
    <t>F9</t>
  </si>
  <si>
    <t>Flax</t>
  </si>
  <si>
    <t>Corn (field &amp; sweet)</t>
  </si>
  <si>
    <t>Sudan</t>
  </si>
  <si>
    <t>Grain sorghum</t>
  </si>
  <si>
    <t>Castor beans</t>
  </si>
  <si>
    <t>F13</t>
  </si>
  <si>
    <t>F14</t>
  </si>
  <si>
    <t>F15</t>
  </si>
  <si>
    <t>Hybrid sorghum/Sudan</t>
  </si>
  <si>
    <t>Sugar cane</t>
  </si>
  <si>
    <t>P8</t>
  </si>
  <si>
    <t>P9</t>
  </si>
  <si>
    <t>P10</t>
  </si>
  <si>
    <t>Klein grass</t>
  </si>
  <si>
    <t>Rye grass</t>
  </si>
  <si>
    <t>Bermuda grass</t>
  </si>
  <si>
    <t>T1</t>
  </si>
  <si>
    <t>T2</t>
  </si>
  <si>
    <t>T3</t>
  </si>
  <si>
    <t>T7</t>
  </si>
  <si>
    <t>T8</t>
  </si>
  <si>
    <t>T11</t>
  </si>
  <si>
    <t>T14</t>
  </si>
  <si>
    <t>Artichokes</t>
  </si>
  <si>
    <t>Beans (green)</t>
  </si>
  <si>
    <t>Cole crops</t>
  </si>
  <si>
    <t>Lettuce (all types)</t>
  </si>
  <si>
    <t>T22</t>
  </si>
  <si>
    <t>T23</t>
  </si>
  <si>
    <t>T24</t>
  </si>
  <si>
    <t>T25</t>
  </si>
  <si>
    <t>T26</t>
  </si>
  <si>
    <t>Tomatoes (market)</t>
  </si>
  <si>
    <t>Brussels sprouts</t>
  </si>
  <si>
    <t>Spinach</t>
  </si>
  <si>
    <t>P2</t>
  </si>
  <si>
    <t>Clover</t>
  </si>
  <si>
    <t>T28</t>
  </si>
  <si>
    <t>T29</t>
  </si>
  <si>
    <t>Asian leafy vegetables</t>
  </si>
  <si>
    <t>D9</t>
  </si>
  <si>
    <t>Peaches and nectarines</t>
  </si>
  <si>
    <t>Figs</t>
  </si>
  <si>
    <t>C1</t>
  </si>
  <si>
    <t>C9</t>
  </si>
  <si>
    <t>Grapefruit</t>
  </si>
  <si>
    <t>C11</t>
  </si>
  <si>
    <t>Mixed subtropical fruits</t>
  </si>
  <si>
    <t>V3</t>
  </si>
  <si>
    <t>Raisin grapes</t>
  </si>
  <si>
    <t>Table grapes</t>
  </si>
  <si>
    <t>V1</t>
  </si>
  <si>
    <t>Young perennial fruits and nuts (maybe "catch-all" for polygons without a subclass)</t>
  </si>
  <si>
    <t>Subtropical Fruits Misc.</t>
  </si>
  <si>
    <t>Jojoba</t>
  </si>
  <si>
    <t>Lemons</t>
  </si>
  <si>
    <t>Dates</t>
  </si>
  <si>
    <t>Kiwis</t>
  </si>
  <si>
    <t>Eucalyptus</t>
  </si>
  <si>
    <t>Deciduous fruits and nuts</t>
  </si>
  <si>
    <t>Miscellaneous deciduous</t>
  </si>
  <si>
    <t>Mixed deciduous</t>
  </si>
  <si>
    <t>Plums Prunes or Apricots grouped for remote sensing only</t>
  </si>
  <si>
    <t>Idle long term land consistently idle for four or more years</t>
  </si>
  <si>
    <t>Turf Farms</t>
  </si>
  <si>
    <t>Wild Rice</t>
  </si>
  <si>
    <t xml:space="preserve">Not cropped or unclassified </t>
  </si>
  <si>
    <t>Greenhouse</t>
  </si>
  <si>
    <t>Mixed pasture</t>
  </si>
  <si>
    <t>Native pasture</t>
  </si>
  <si>
    <t>NOTES</t>
  </si>
  <si>
    <t>Alfalfa and Alfalfa Mixtures</t>
  </si>
  <si>
    <t>Beans (Dry)</t>
  </si>
  <si>
    <t>Bush Berries</t>
  </si>
  <si>
    <t>CDL Blueberries</t>
  </si>
  <si>
    <t>Cole Crops</t>
  </si>
  <si>
    <t>Corn, Sorghum and Sudan</t>
  </si>
  <si>
    <t>CDL Corn</t>
  </si>
  <si>
    <t>CDL Other Tree Crops</t>
  </si>
  <si>
    <t>Idle</t>
  </si>
  <si>
    <t>CDL Fallow</t>
  </si>
  <si>
    <t>Lettuce/Leafy Greens</t>
  </si>
  <si>
    <t>CDL Lettuce</t>
  </si>
  <si>
    <t>Managed Wetland</t>
  </si>
  <si>
    <t>CDL Wetlands</t>
  </si>
  <si>
    <t>Melons, Squash and Cucumbers</t>
  </si>
  <si>
    <t>CDL Watermelons</t>
  </si>
  <si>
    <t>Miscellaneous Deciduous</t>
  </si>
  <si>
    <t>Miscellaneous Field Crops</t>
  </si>
  <si>
    <t>CDL Misc Vegs &amp; Fruits</t>
  </si>
  <si>
    <t>Miscellaneous Grasses</t>
  </si>
  <si>
    <t>CDL Other Hay/Non Alfalfa</t>
  </si>
  <si>
    <t>Miscellaneous Grain and Hay</t>
  </si>
  <si>
    <t>Miscellaneous Subtropical Fruits</t>
  </si>
  <si>
    <t>Miscellaneous Truck Crops</t>
  </si>
  <si>
    <t>Mixed Pasture</t>
  </si>
  <si>
    <t>CDL Onions</t>
  </si>
  <si>
    <t>Peaches/Nectarines</t>
  </si>
  <si>
    <t>CDL Peaches</t>
  </si>
  <si>
    <t>Plums, Prunes and Apricots</t>
  </si>
  <si>
    <t>CDL Plums</t>
  </si>
  <si>
    <t>Potatoes and Sweet Potatoes</t>
  </si>
  <si>
    <t>CDL Potatoes</t>
  </si>
  <si>
    <t>Urban</t>
  </si>
  <si>
    <t>CDL Developed</t>
  </si>
  <si>
    <t>CDL Rice</t>
  </si>
  <si>
    <t>Young Perennials</t>
  </si>
  <si>
    <t>CDL Other Tree Crops (CGM - double check mapping)</t>
  </si>
  <si>
    <t>Flowers, Nursery and Christmas Tree Farms</t>
  </si>
  <si>
    <t>CDL Developed/Low Intensity</t>
  </si>
  <si>
    <t>R</t>
  </si>
  <si>
    <t>NR</t>
  </si>
  <si>
    <t>Riparian Vegetation</t>
  </si>
  <si>
    <t>NR1</t>
  </si>
  <si>
    <t>NR2</t>
  </si>
  <si>
    <t>NR3</t>
  </si>
  <si>
    <t>NR4</t>
  </si>
  <si>
    <t>NR5</t>
  </si>
  <si>
    <t>Marsh lands, tules and sedges</t>
  </si>
  <si>
    <t>Natural high water table meadow</t>
  </si>
  <si>
    <t>Trees, shrubs or other larger stream side or watercourse vegetation</t>
  </si>
  <si>
    <t>Permanent duck marsh, flooded during summer</t>
  </si>
  <si>
    <t>Seasonal duck marsh, dry or only partially wet during summer</t>
  </si>
  <si>
    <t>Mixed grain and hay</t>
  </si>
  <si>
    <t>G7</t>
  </si>
  <si>
    <t>OpenET</t>
  </si>
  <si>
    <t>Discontinued in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</si>
</sst>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 Unicode MS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2EBF7-A778-459C-AC53-3365F773828D}" name="Table1" displayName="Table1" ref="A1:D119" totalsRowShown="0">
  <autoFilter ref="A1:D119" xr:uid="{01B2EBF7-A778-459C-AC53-3365F773828D}"/>
  <sortState xmlns:xlrd2="http://schemas.microsoft.com/office/spreadsheetml/2017/richdata2" ref="A2:D119">
    <sortCondition ref="A2:A119"/>
  </sortState>
  <tableColumns count="4">
    <tableColumn id="1" xr3:uid="{CA4FD4A8-834E-4A13-A374-A050C06343BE}" name="IN" dataDxfId="4"/>
    <tableColumn id="2" xr3:uid="{74F991F4-C82B-40D8-A836-DF8D71487AA1}" name="CADWR_name" dataDxfId="3"/>
    <tableColumn id="3" xr3:uid="{9D1B8F54-3982-4680-8178-314A35A9C1F7}" name="OUT" dataDxfId="2"/>
    <tableColumn id="4" xr3:uid="{D82B69C0-2759-4ABF-BAFE-1B8C5B0CAB6E}" name="CDL_name" dataDxfId="1">
      <calculatedColumnFormula>LOOKUP(C2,'CDL Codes'!$A$1:$B$137)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913D-DD32-487F-9897-B5F2AA3DE66E}">
  <dimension ref="A1:H119"/>
  <sheetViews>
    <sheetView tabSelected="1" topLeftCell="A98" zoomScale="120" zoomScaleNormal="120" workbookViewId="0">
      <selection activeCell="F1" sqref="F1:H119"/>
    </sheetView>
  </sheetViews>
  <sheetFormatPr defaultRowHeight="14.4"/>
  <cols>
    <col min="1" max="1" width="8.88671875" style="6"/>
    <col min="2" max="2" width="59.21875" bestFit="1" customWidth="1"/>
    <col min="3" max="3" width="8.88671875" style="6" customWidth="1"/>
    <col min="4" max="4" width="20.5546875" bestFit="1" customWidth="1"/>
  </cols>
  <sheetData>
    <row r="1" spans="1:8">
      <c r="A1" s="6" t="s">
        <v>0</v>
      </c>
      <c r="B1" t="s">
        <v>239</v>
      </c>
      <c r="C1" s="6" t="s">
        <v>1</v>
      </c>
      <c r="D1" t="s">
        <v>2</v>
      </c>
      <c r="F1" t="s">
        <v>0</v>
      </c>
      <c r="G1" t="s">
        <v>1</v>
      </c>
      <c r="H1" t="s">
        <v>240</v>
      </c>
    </row>
    <row r="2" spans="1:8">
      <c r="A2" s="6" t="s">
        <v>3</v>
      </c>
      <c r="B2" t="s">
        <v>4</v>
      </c>
      <c r="C2" s="6">
        <v>72</v>
      </c>
      <c r="D2" t="str">
        <f>LOOKUP(C2,'CDL Codes'!$A$1:$B$137)</f>
        <v>Citrus</v>
      </c>
      <c r="F2" t="str">
        <f>Table1[[#This Row],[IN]]</f>
        <v>C</v>
      </c>
      <c r="G2">
        <f>Table1[[#This Row],[OUT]]</f>
        <v>72</v>
      </c>
      <c r="H2" t="str">
        <f>"CA:"&amp;Table1[[#This Row],[CADWR_name]]&amp;" | "&amp;"CDL:"&amp;Table1[[#This Row],[CDL_name]]</f>
        <v>CA:Citrus and subtropical (CDL Citrus) | CDL:Citrus</v>
      </c>
    </row>
    <row r="3" spans="1:8">
      <c r="A3" s="6" t="s">
        <v>292</v>
      </c>
      <c r="B3" t="s">
        <v>294</v>
      </c>
      <c r="C3" s="6">
        <v>72</v>
      </c>
      <c r="D3" t="str">
        <f>LOOKUP(C3,'CDL Codes'!$A$1:$B$137)</f>
        <v>Citrus</v>
      </c>
      <c r="F3" t="str">
        <f>Table1[[#This Row],[IN]]</f>
        <v>C1</v>
      </c>
      <c r="G3">
        <f>Table1[[#This Row],[OUT]]</f>
        <v>72</v>
      </c>
      <c r="H3" t="str">
        <f>"CA:"&amp;Table1[[#This Row],[CADWR_name]]&amp;" | "&amp;"CDL:"&amp;Table1[[#This Row],[CDL_name]]</f>
        <v>CA:Grapefruit | CDL:Citrus</v>
      </c>
    </row>
    <row r="4" spans="1:8">
      <c r="A4" s="6" t="s">
        <v>5</v>
      </c>
      <c r="B4" t="s">
        <v>307</v>
      </c>
      <c r="C4" s="6">
        <v>71</v>
      </c>
      <c r="D4" t="str">
        <f>LOOKUP(C4,'CDL Codes'!$A$1:$B$137)</f>
        <v>Other Tree Crops</v>
      </c>
      <c r="F4" t="str">
        <f>Table1[[#This Row],[IN]]</f>
        <v>C10</v>
      </c>
      <c r="G4">
        <f>Table1[[#This Row],[OUT]]</f>
        <v>71</v>
      </c>
      <c r="H4" t="str">
        <f>"CA:"&amp;Table1[[#This Row],[CADWR_name]]&amp;" | "&amp;"CDL:"&amp;Table1[[#This Row],[CDL_name]]</f>
        <v>CA:Eucalyptus | CDL:Other Tree Crops</v>
      </c>
    </row>
    <row r="5" spans="1:8">
      <c r="A5" s="6" t="s">
        <v>295</v>
      </c>
      <c r="B5" t="s">
        <v>296</v>
      </c>
      <c r="C5" s="6">
        <v>71</v>
      </c>
      <c r="D5" t="str">
        <f>LOOKUP(C5,'CDL Codes'!$A$1:$B$137)</f>
        <v>Other Tree Crops</v>
      </c>
      <c r="F5" t="str">
        <f>Table1[[#This Row],[IN]]</f>
        <v>C11</v>
      </c>
      <c r="G5">
        <f>Table1[[#This Row],[OUT]]</f>
        <v>71</v>
      </c>
      <c r="H5" t="str">
        <f>"CA:"&amp;Table1[[#This Row],[CADWR_name]]&amp;" | "&amp;"CDL:"&amp;Table1[[#This Row],[CDL_name]]</f>
        <v>CA:Mixed subtropical fruits | CDL:Other Tree Crops</v>
      </c>
    </row>
    <row r="6" spans="1:8">
      <c r="A6" s="6" t="s">
        <v>6</v>
      </c>
      <c r="B6" t="s">
        <v>304</v>
      </c>
      <c r="C6" s="6">
        <v>72</v>
      </c>
      <c r="D6" t="str">
        <f>LOOKUP(C6,'CDL Codes'!$A$1:$B$137)</f>
        <v>Citrus</v>
      </c>
      <c r="F6" t="str">
        <f>Table1[[#This Row],[IN]]</f>
        <v>C2</v>
      </c>
      <c r="G6">
        <f>Table1[[#This Row],[OUT]]</f>
        <v>72</v>
      </c>
      <c r="H6" t="str">
        <f>"CA:"&amp;Table1[[#This Row],[CADWR_name]]&amp;" | "&amp;"CDL:"&amp;Table1[[#This Row],[CDL_name]]</f>
        <v>CA:Lemons | CDL:Citrus</v>
      </c>
    </row>
    <row r="7" spans="1:8">
      <c r="A7" s="6" t="s">
        <v>7</v>
      </c>
      <c r="B7" t="s">
        <v>205</v>
      </c>
      <c r="C7" s="6">
        <v>72</v>
      </c>
      <c r="D7" t="str">
        <f>LOOKUP(C7,'CDL Codes'!$A$1:$B$137)</f>
        <v>Citrus</v>
      </c>
      <c r="F7" t="str">
        <f>Table1[[#This Row],[IN]]</f>
        <v>C3</v>
      </c>
      <c r="G7">
        <f>Table1[[#This Row],[OUT]]</f>
        <v>72</v>
      </c>
      <c r="H7" t="str">
        <f>"CA:"&amp;Table1[[#This Row],[CADWR_name]]&amp;" | "&amp;"CDL:"&amp;Table1[[#This Row],[CDL_name]]</f>
        <v>CA:Oranges | CDL:Citrus</v>
      </c>
    </row>
    <row r="8" spans="1:8">
      <c r="A8" s="6" t="s">
        <v>8</v>
      </c>
      <c r="B8" t="s">
        <v>305</v>
      </c>
      <c r="C8" s="6">
        <v>71</v>
      </c>
      <c r="D8" t="str">
        <f>LOOKUP(C8,'CDL Codes'!$A$1:$B$137)</f>
        <v>Other Tree Crops</v>
      </c>
      <c r="F8" t="str">
        <f>Table1[[#This Row],[IN]]</f>
        <v>C4</v>
      </c>
      <c r="G8">
        <f>Table1[[#This Row],[OUT]]</f>
        <v>71</v>
      </c>
      <c r="H8" t="str">
        <f>"CA:"&amp;Table1[[#This Row],[CADWR_name]]&amp;" | "&amp;"CDL:"&amp;Table1[[#This Row],[CDL_name]]</f>
        <v>CA:Dates | CDL:Other Tree Crops</v>
      </c>
    </row>
    <row r="9" spans="1:8">
      <c r="A9" s="6" t="s">
        <v>9</v>
      </c>
      <c r="B9" t="s">
        <v>10</v>
      </c>
      <c r="C9" s="6">
        <v>215</v>
      </c>
      <c r="D9" t="str">
        <f>LOOKUP(C9,'CDL Codes'!$A$1:$B$137)</f>
        <v>Avocados</v>
      </c>
      <c r="F9" t="str">
        <f>Table1[[#This Row],[IN]]</f>
        <v>C5</v>
      </c>
      <c r="G9">
        <f>Table1[[#This Row],[OUT]]</f>
        <v>215</v>
      </c>
      <c r="H9" t="str">
        <f>"CA:"&amp;Table1[[#This Row],[CADWR_name]]&amp;" | "&amp;"CDL:"&amp;Table1[[#This Row],[CDL_name]]</f>
        <v>CA:Avocados | CDL:Avocados</v>
      </c>
    </row>
    <row r="10" spans="1:8">
      <c r="A10" s="6" t="s">
        <v>11</v>
      </c>
      <c r="B10" t="s">
        <v>12</v>
      </c>
      <c r="C10" s="6">
        <v>211</v>
      </c>
      <c r="D10" t="str">
        <f>LOOKUP(C10,'CDL Codes'!$A$1:$B$137)</f>
        <v>Olives</v>
      </c>
      <c r="F10" t="str">
        <f>Table1[[#This Row],[IN]]</f>
        <v>C6</v>
      </c>
      <c r="G10">
        <f>Table1[[#This Row],[OUT]]</f>
        <v>211</v>
      </c>
      <c r="H10" t="str">
        <f>"CA:"&amp;Table1[[#This Row],[CADWR_name]]&amp;" | "&amp;"CDL:"&amp;Table1[[#This Row],[CDL_name]]</f>
        <v>CA:Olives | CDL:Olives</v>
      </c>
    </row>
    <row r="11" spans="1:8">
      <c r="A11" s="6" t="s">
        <v>13</v>
      </c>
      <c r="B11" t="s">
        <v>302</v>
      </c>
      <c r="C11" s="6">
        <v>71</v>
      </c>
      <c r="D11" t="str">
        <f>LOOKUP(C11,'CDL Codes'!$A$1:$B$137)</f>
        <v>Other Tree Crops</v>
      </c>
      <c r="F11" t="str">
        <f>Table1[[#This Row],[IN]]</f>
        <v>C7</v>
      </c>
      <c r="G11">
        <f>Table1[[#This Row],[OUT]]</f>
        <v>71</v>
      </c>
      <c r="H11" t="str">
        <f>"CA:"&amp;Table1[[#This Row],[CADWR_name]]&amp;" | "&amp;"CDL:"&amp;Table1[[#This Row],[CDL_name]]</f>
        <v>CA:Subtropical Fruits Misc. | CDL:Other Tree Crops</v>
      </c>
    </row>
    <row r="12" spans="1:8">
      <c r="A12" s="6" t="s">
        <v>14</v>
      </c>
      <c r="B12" t="s">
        <v>306</v>
      </c>
      <c r="C12" s="6">
        <v>71</v>
      </c>
      <c r="D12" t="str">
        <f>LOOKUP(C12,'CDL Codes'!$A$1:$B$137)</f>
        <v>Other Tree Crops</v>
      </c>
      <c r="F12" t="str">
        <f>Table1[[#This Row],[IN]]</f>
        <v>C8</v>
      </c>
      <c r="G12">
        <f>Table1[[#This Row],[OUT]]</f>
        <v>71</v>
      </c>
      <c r="H12" t="str">
        <f>"CA:"&amp;Table1[[#This Row],[CADWR_name]]&amp;" | "&amp;"CDL:"&amp;Table1[[#This Row],[CDL_name]]</f>
        <v>CA:Kiwis | CDL:Other Tree Crops</v>
      </c>
    </row>
    <row r="13" spans="1:8">
      <c r="A13" s="6" t="s">
        <v>293</v>
      </c>
      <c r="B13" t="s">
        <v>303</v>
      </c>
      <c r="C13" s="6">
        <v>71</v>
      </c>
      <c r="D13" t="str">
        <f>LOOKUP(C13,'CDL Codes'!$A$1:$B$137)</f>
        <v>Other Tree Crops</v>
      </c>
      <c r="F13" t="str">
        <f>Table1[[#This Row],[IN]]</f>
        <v>C9</v>
      </c>
      <c r="G13">
        <f>Table1[[#This Row],[OUT]]</f>
        <v>71</v>
      </c>
      <c r="H13" t="str">
        <f>"CA:"&amp;Table1[[#This Row],[CADWR_name]]&amp;" | "&amp;"CDL:"&amp;Table1[[#This Row],[CDL_name]]</f>
        <v>CA:Jojoba | CDL:Other Tree Crops</v>
      </c>
    </row>
    <row r="14" spans="1:8">
      <c r="A14" s="6" t="s">
        <v>15</v>
      </c>
      <c r="B14" t="s">
        <v>308</v>
      </c>
      <c r="C14" s="6">
        <v>71</v>
      </c>
      <c r="D14" t="str">
        <f>LOOKUP(C14,'CDL Codes'!$A$1:$B$137)</f>
        <v>Other Tree Crops</v>
      </c>
      <c r="F14" t="str">
        <f>Table1[[#This Row],[IN]]</f>
        <v>D</v>
      </c>
      <c r="G14">
        <f>Table1[[#This Row],[OUT]]</f>
        <v>71</v>
      </c>
      <c r="H14" t="str">
        <f>"CA:"&amp;Table1[[#This Row],[CADWR_name]]&amp;" | "&amp;"CDL:"&amp;Table1[[#This Row],[CDL_name]]</f>
        <v>CA:Deciduous fruits and nuts | CDL:Other Tree Crops</v>
      </c>
    </row>
    <row r="15" spans="1:8">
      <c r="A15" s="6" t="s">
        <v>16</v>
      </c>
      <c r="B15" t="s">
        <v>17</v>
      </c>
      <c r="C15" s="6">
        <v>68</v>
      </c>
      <c r="D15" t="str">
        <f>LOOKUP(C15,'CDL Codes'!$A$1:$B$137)</f>
        <v>Apples</v>
      </c>
      <c r="F15" t="str">
        <f>Table1[[#This Row],[IN]]</f>
        <v>D1</v>
      </c>
      <c r="G15">
        <f>Table1[[#This Row],[OUT]]</f>
        <v>68</v>
      </c>
      <c r="H15" t="str">
        <f>"CA:"&amp;Table1[[#This Row],[CADWR_name]]&amp;" | "&amp;"CDL:"&amp;Table1[[#This Row],[CDL_name]]</f>
        <v>CA:Apples | CDL:Apples</v>
      </c>
    </row>
    <row r="16" spans="1:8">
      <c r="A16" s="6" t="s">
        <v>18</v>
      </c>
      <c r="B16" t="s">
        <v>309</v>
      </c>
      <c r="C16" s="6">
        <v>71</v>
      </c>
      <c r="D16" t="str">
        <f>LOOKUP(C16,'CDL Codes'!$A$1:$B$137)</f>
        <v>Other Tree Crops</v>
      </c>
      <c r="F16" t="str">
        <f>Table1[[#This Row],[IN]]</f>
        <v>D10</v>
      </c>
      <c r="G16">
        <f>Table1[[#This Row],[OUT]]</f>
        <v>71</v>
      </c>
      <c r="H16" t="str">
        <f>"CA:"&amp;Table1[[#This Row],[CADWR_name]]&amp;" | "&amp;"CDL:"&amp;Table1[[#This Row],[CDL_name]]</f>
        <v>CA:Miscellaneous deciduous | CDL:Other Tree Crops</v>
      </c>
    </row>
    <row r="17" spans="1:8">
      <c r="A17" s="6" t="s">
        <v>19</v>
      </c>
      <c r="B17" t="s">
        <v>310</v>
      </c>
      <c r="C17" s="6">
        <v>71</v>
      </c>
      <c r="D17" t="str">
        <f>LOOKUP(C17,'CDL Codes'!$A$1:$B$137)</f>
        <v>Other Tree Crops</v>
      </c>
      <c r="F17" t="str">
        <f>Table1[[#This Row],[IN]]</f>
        <v>D11</v>
      </c>
      <c r="G17">
        <f>Table1[[#This Row],[OUT]]</f>
        <v>71</v>
      </c>
      <c r="H17" t="str">
        <f>"CA:"&amp;Table1[[#This Row],[CADWR_name]]&amp;" | "&amp;"CDL:"&amp;Table1[[#This Row],[CDL_name]]</f>
        <v>CA:Mixed deciduous | CDL:Other Tree Crops</v>
      </c>
    </row>
    <row r="18" spans="1:8">
      <c r="A18" s="6" t="s">
        <v>20</v>
      </c>
      <c r="B18" t="s">
        <v>21</v>
      </c>
      <c r="C18" s="6">
        <v>75</v>
      </c>
      <c r="D18" t="str">
        <f>LOOKUP(C18,'CDL Codes'!$A$1:$B$137)</f>
        <v>Almonds</v>
      </c>
      <c r="F18" t="str">
        <f>Table1[[#This Row],[IN]]</f>
        <v>D12</v>
      </c>
      <c r="G18">
        <f>Table1[[#This Row],[OUT]]</f>
        <v>75</v>
      </c>
      <c r="H18" t="str">
        <f>"CA:"&amp;Table1[[#This Row],[CADWR_name]]&amp;" | "&amp;"CDL:"&amp;Table1[[#This Row],[CDL_name]]</f>
        <v>CA:Almonds | CDL:Almonds</v>
      </c>
    </row>
    <row r="19" spans="1:8">
      <c r="A19" s="6" t="s">
        <v>22</v>
      </c>
      <c r="B19" t="s">
        <v>23</v>
      </c>
      <c r="C19" s="6">
        <v>76</v>
      </c>
      <c r="D19" t="str">
        <f>LOOKUP(C19,'CDL Codes'!$A$1:$B$137)</f>
        <v>Walnuts</v>
      </c>
      <c r="F19" t="str">
        <f>Table1[[#This Row],[IN]]</f>
        <v>D13</v>
      </c>
      <c r="G19">
        <f>Table1[[#This Row],[OUT]]</f>
        <v>76</v>
      </c>
      <c r="H19" t="str">
        <f>"CA:"&amp;Table1[[#This Row],[CADWR_name]]&amp;" | "&amp;"CDL:"&amp;Table1[[#This Row],[CDL_name]]</f>
        <v>CA:Walnuts | CDL:Walnuts</v>
      </c>
    </row>
    <row r="20" spans="1:8">
      <c r="A20" s="6" t="s">
        <v>24</v>
      </c>
      <c r="B20" t="s">
        <v>25</v>
      </c>
      <c r="C20" s="6">
        <v>204</v>
      </c>
      <c r="D20" t="str">
        <f>LOOKUP(C20,'CDL Codes'!$A$1:$B$137)</f>
        <v>Pistachios</v>
      </c>
      <c r="F20" t="str">
        <f>Table1[[#This Row],[IN]]</f>
        <v>D14</v>
      </c>
      <c r="G20">
        <f>Table1[[#This Row],[OUT]]</f>
        <v>204</v>
      </c>
      <c r="H20" t="str">
        <f>"CA:"&amp;Table1[[#This Row],[CADWR_name]]&amp;" | "&amp;"CDL:"&amp;Table1[[#This Row],[CDL_name]]</f>
        <v>CA:Pistachios | CDL:Pistachios</v>
      </c>
    </row>
    <row r="21" spans="1:8">
      <c r="A21" s="6" t="s">
        <v>26</v>
      </c>
      <c r="B21" t="s">
        <v>27</v>
      </c>
      <c r="C21" s="6">
        <v>217</v>
      </c>
      <c r="D21" t="str">
        <f>LOOKUP(C21,'CDL Codes'!$A$1:$B$137)</f>
        <v>Pomegranates</v>
      </c>
      <c r="F21" t="str">
        <f>Table1[[#This Row],[IN]]</f>
        <v>D15</v>
      </c>
      <c r="G21">
        <f>Table1[[#This Row],[OUT]]</f>
        <v>217</v>
      </c>
      <c r="H21" t="str">
        <f>"CA:"&amp;Table1[[#This Row],[CADWR_name]]&amp;" | "&amp;"CDL:"&amp;Table1[[#This Row],[CDL_name]]</f>
        <v>CA:Pomegranates | CDL:Pomegranates</v>
      </c>
    </row>
    <row r="22" spans="1:8">
      <c r="A22" s="6" t="s">
        <v>28</v>
      </c>
      <c r="B22" t="s">
        <v>311</v>
      </c>
      <c r="C22" s="6">
        <v>220</v>
      </c>
      <c r="D22" t="str">
        <f>LOOKUP(C22,'CDL Codes'!$A$1:$B$137)</f>
        <v>Plums</v>
      </c>
      <c r="F22" t="str">
        <f>Table1[[#This Row],[IN]]</f>
        <v>D16</v>
      </c>
      <c r="G22">
        <f>Table1[[#This Row],[OUT]]</f>
        <v>220</v>
      </c>
      <c r="H22" t="str">
        <f>"CA:"&amp;Table1[[#This Row],[CADWR_name]]&amp;" | "&amp;"CDL:"&amp;Table1[[#This Row],[CDL_name]]</f>
        <v>CA:Plums Prunes or Apricots grouped for remote sensing only | CDL:Plums</v>
      </c>
    </row>
    <row r="23" spans="1:8">
      <c r="A23" s="6" t="s">
        <v>29</v>
      </c>
      <c r="B23" s="5" t="s">
        <v>182</v>
      </c>
      <c r="C23" s="6">
        <v>74</v>
      </c>
      <c r="D23" t="str">
        <f>LOOKUP(C23,'CDL Codes'!$A$1:$B$137)</f>
        <v>Pecans</v>
      </c>
      <c r="F23" t="str">
        <f>Table1[[#This Row],[IN]]</f>
        <v>D17</v>
      </c>
      <c r="G23">
        <f>Table1[[#This Row],[OUT]]</f>
        <v>74</v>
      </c>
      <c r="H23" t="str">
        <f>"CA:"&amp;Table1[[#This Row],[CADWR_name]]&amp;" | "&amp;"CDL:"&amp;Table1[[#This Row],[CDL_name]]</f>
        <v>CA:Pecans | CDL:Pecans</v>
      </c>
    </row>
    <row r="24" spans="1:8">
      <c r="A24" s="6" t="s">
        <v>30</v>
      </c>
      <c r="B24" t="s">
        <v>31</v>
      </c>
      <c r="C24" s="6">
        <v>223</v>
      </c>
      <c r="D24" t="str">
        <f>LOOKUP(C24,'CDL Codes'!$A$1:$B$137)</f>
        <v>Apricots</v>
      </c>
      <c r="F24" t="str">
        <f>Table1[[#This Row],[IN]]</f>
        <v>D2</v>
      </c>
      <c r="G24">
        <f>Table1[[#This Row],[OUT]]</f>
        <v>223</v>
      </c>
      <c r="H24" t="str">
        <f>"CA:"&amp;Table1[[#This Row],[CADWR_name]]&amp;" | "&amp;"CDL:"&amp;Table1[[#This Row],[CDL_name]]</f>
        <v>CA:Apricots | CDL:Apricots</v>
      </c>
    </row>
    <row r="25" spans="1:8">
      <c r="A25" s="6" t="s">
        <v>32</v>
      </c>
      <c r="B25" t="s">
        <v>33</v>
      </c>
      <c r="C25" s="6">
        <v>66</v>
      </c>
      <c r="D25" t="str">
        <f>LOOKUP(C25,'CDL Codes'!$A$1:$B$137)</f>
        <v>Cherries</v>
      </c>
      <c r="F25" t="str">
        <f>Table1[[#This Row],[IN]]</f>
        <v>D3</v>
      </c>
      <c r="G25">
        <f>Table1[[#This Row],[OUT]]</f>
        <v>66</v>
      </c>
      <c r="H25" t="str">
        <f>"CA:"&amp;Table1[[#This Row],[CADWR_name]]&amp;" | "&amp;"CDL:"&amp;Table1[[#This Row],[CDL_name]]</f>
        <v>CA:Cherries | CDL:Cherries</v>
      </c>
    </row>
    <row r="26" spans="1:8">
      <c r="A26" s="6" t="s">
        <v>34</v>
      </c>
      <c r="B26" t="s">
        <v>290</v>
      </c>
      <c r="C26" s="6">
        <v>67</v>
      </c>
      <c r="D26" t="str">
        <f>LOOKUP(C26,'CDL Codes'!$A$1:$B$137)</f>
        <v>Peaches</v>
      </c>
      <c r="F26" t="str">
        <f>Table1[[#This Row],[IN]]</f>
        <v>D5</v>
      </c>
      <c r="G26">
        <f>Table1[[#This Row],[OUT]]</f>
        <v>67</v>
      </c>
      <c r="H26" t="str">
        <f>"CA:"&amp;Table1[[#This Row],[CADWR_name]]&amp;" | "&amp;"CDL:"&amp;Table1[[#This Row],[CDL_name]]</f>
        <v>CA:Peaches and nectarines | CDL:Peaches</v>
      </c>
    </row>
    <row r="27" spans="1:8">
      <c r="A27" s="6" t="s">
        <v>35</v>
      </c>
      <c r="B27" t="s">
        <v>36</v>
      </c>
      <c r="C27" s="6">
        <v>77</v>
      </c>
      <c r="D27" t="str">
        <f>LOOKUP(C27,'CDL Codes'!$A$1:$B$137)</f>
        <v>Pears</v>
      </c>
      <c r="F27" t="str">
        <f>Table1[[#This Row],[IN]]</f>
        <v>D6</v>
      </c>
      <c r="G27">
        <f>Table1[[#This Row],[OUT]]</f>
        <v>77</v>
      </c>
      <c r="H27" t="str">
        <f>"CA:"&amp;Table1[[#This Row],[CADWR_name]]&amp;" | "&amp;"CDL:"&amp;Table1[[#This Row],[CDL_name]]</f>
        <v>CA:Pears | CDL:Pears</v>
      </c>
    </row>
    <row r="28" spans="1:8">
      <c r="A28" s="6" t="s">
        <v>35</v>
      </c>
      <c r="B28" t="s">
        <v>36</v>
      </c>
      <c r="C28" s="6">
        <v>77</v>
      </c>
      <c r="D28" t="str">
        <f>LOOKUP(C28,'CDL Codes'!$A$1:$B$137)</f>
        <v>Pears</v>
      </c>
      <c r="F28" t="str">
        <f>Table1[[#This Row],[IN]]</f>
        <v>D6</v>
      </c>
      <c r="G28">
        <f>Table1[[#This Row],[OUT]]</f>
        <v>77</v>
      </c>
      <c r="H28" t="str">
        <f>"CA:"&amp;Table1[[#This Row],[CADWR_name]]&amp;" | "&amp;"CDL:"&amp;Table1[[#This Row],[CDL_name]]</f>
        <v>CA:Pears | CDL:Pears</v>
      </c>
    </row>
    <row r="29" spans="1:8">
      <c r="A29" s="6" t="s">
        <v>37</v>
      </c>
      <c r="B29" t="s">
        <v>38</v>
      </c>
      <c r="C29" s="6">
        <v>220</v>
      </c>
      <c r="D29" t="str">
        <f>LOOKUP(C29,'CDL Codes'!$A$1:$B$137)</f>
        <v>Plums</v>
      </c>
      <c r="F29" t="str">
        <f>Table1[[#This Row],[IN]]</f>
        <v>D7</v>
      </c>
      <c r="G29">
        <f>Table1[[#This Row],[OUT]]</f>
        <v>220</v>
      </c>
      <c r="H29" t="str">
        <f>"CA:"&amp;Table1[[#This Row],[CADWR_name]]&amp;" | "&amp;"CDL:"&amp;Table1[[#This Row],[CDL_name]]</f>
        <v>CA:Plums | CDL:Plums</v>
      </c>
    </row>
    <row r="30" spans="1:8">
      <c r="A30" s="6" t="s">
        <v>39</v>
      </c>
      <c r="B30" t="s">
        <v>40</v>
      </c>
      <c r="C30" s="6">
        <v>210</v>
      </c>
      <c r="D30" t="str">
        <f>LOOKUP(C30,'CDL Codes'!$A$1:$B$137)</f>
        <v>Prunes</v>
      </c>
      <c r="F30" t="str">
        <f>Table1[[#This Row],[IN]]</f>
        <v>D8</v>
      </c>
      <c r="G30">
        <f>Table1[[#This Row],[OUT]]</f>
        <v>210</v>
      </c>
      <c r="H30" t="str">
        <f>"CA:"&amp;Table1[[#This Row],[CADWR_name]]&amp;" | "&amp;"CDL:"&amp;Table1[[#This Row],[CDL_name]]</f>
        <v>CA:Prunes | CDL:Prunes</v>
      </c>
    </row>
    <row r="31" spans="1:8">
      <c r="A31" s="6" t="s">
        <v>289</v>
      </c>
      <c r="B31" t="s">
        <v>291</v>
      </c>
      <c r="C31" s="6">
        <v>71</v>
      </c>
      <c r="D31" t="str">
        <f>LOOKUP(C31,'CDL Codes'!$A$1:$B$137)</f>
        <v>Other Tree Crops</v>
      </c>
      <c r="F31" t="str">
        <f>Table1[[#This Row],[IN]]</f>
        <v>D9</v>
      </c>
      <c r="G31">
        <f>Table1[[#This Row],[OUT]]</f>
        <v>71</v>
      </c>
      <c r="H31" t="str">
        <f>"CA:"&amp;Table1[[#This Row],[CADWR_name]]&amp;" | "&amp;"CDL:"&amp;Table1[[#This Row],[CDL_name]]</f>
        <v>CA:Figs | CDL:Other Tree Crops</v>
      </c>
    </row>
    <row r="32" spans="1:8">
      <c r="A32" s="6" t="s">
        <v>41</v>
      </c>
      <c r="B32" t="s">
        <v>42</v>
      </c>
      <c r="C32" s="6">
        <v>47</v>
      </c>
      <c r="D32" t="str">
        <f>LOOKUP(C32,'CDL Codes'!$A$1:$B$137)</f>
        <v>Misc Annual Crop</v>
      </c>
      <c r="F32" t="str">
        <f>Table1[[#This Row],[IN]]</f>
        <v>F</v>
      </c>
      <c r="G32">
        <f>Table1[[#This Row],[OUT]]</f>
        <v>47</v>
      </c>
      <c r="H32" t="str">
        <f>"CA:"&amp;Table1[[#This Row],[CADWR_name]]&amp;" | "&amp;"CDL:"&amp;Table1[[#This Row],[CDL_name]]</f>
        <v>CA:Field Crops - No Subclass | CDL:Misc Annual Crop</v>
      </c>
    </row>
    <row r="33" spans="1:8">
      <c r="A33" s="6" t="s">
        <v>43</v>
      </c>
      <c r="B33" t="s">
        <v>44</v>
      </c>
      <c r="C33" s="6">
        <v>2</v>
      </c>
      <c r="D33" t="str">
        <f>LOOKUP(C33,'CDL Codes'!$A$1:$B$137)</f>
        <v>Cotton</v>
      </c>
      <c r="F33" t="str">
        <f>Table1[[#This Row],[IN]]</f>
        <v>F1</v>
      </c>
      <c r="G33">
        <f>Table1[[#This Row],[OUT]]</f>
        <v>2</v>
      </c>
      <c r="H33" t="str">
        <f>"CA:"&amp;Table1[[#This Row],[CADWR_name]]&amp;" | "&amp;"CDL:"&amp;Table1[[#This Row],[CDL_name]]</f>
        <v>CA:Cotton | CDL:Cotton</v>
      </c>
    </row>
    <row r="34" spans="1:8">
      <c r="A34" s="6" t="s">
        <v>45</v>
      </c>
      <c r="B34" t="s">
        <v>46</v>
      </c>
      <c r="C34" s="6">
        <v>42</v>
      </c>
      <c r="D34" t="str">
        <f>LOOKUP(C34,'CDL Codes'!$A$1:$B$137)</f>
        <v>Dry Beans</v>
      </c>
      <c r="F34" t="str">
        <f>Table1[[#This Row],[IN]]</f>
        <v>F10</v>
      </c>
      <c r="G34">
        <f>Table1[[#This Row],[OUT]]</f>
        <v>42</v>
      </c>
      <c r="H34" t="str">
        <f>"CA:"&amp;Table1[[#This Row],[CADWR_name]]&amp;" | "&amp;"CDL:"&amp;Table1[[#This Row],[CDL_name]]</f>
        <v>CA:Beans (dry) | CDL:Dry Beans</v>
      </c>
    </row>
    <row r="35" spans="1:8">
      <c r="A35" s="6" t="s">
        <v>47</v>
      </c>
      <c r="B35" t="s">
        <v>48</v>
      </c>
      <c r="C35" s="6">
        <v>47</v>
      </c>
      <c r="D35" t="str">
        <f>LOOKUP(C35,'CDL Codes'!$A$1:$B$137)</f>
        <v>Misc Annual Crop</v>
      </c>
      <c r="F35" t="str">
        <f>Table1[[#This Row],[IN]]</f>
        <v>F11</v>
      </c>
      <c r="G35">
        <f>Table1[[#This Row],[OUT]]</f>
        <v>47</v>
      </c>
      <c r="H35" t="str">
        <f>"CA:"&amp;Table1[[#This Row],[CADWR_name]]&amp;" | "&amp;"CDL:"&amp;Table1[[#This Row],[CDL_name]]</f>
        <v>CA:Field Misc. | CDL:Misc Annual Crop</v>
      </c>
    </row>
    <row r="36" spans="1:8">
      <c r="A36" s="6" t="s">
        <v>49</v>
      </c>
      <c r="B36" t="s">
        <v>50</v>
      </c>
      <c r="C36" s="6">
        <v>6</v>
      </c>
      <c r="D36" t="str">
        <f>LOOKUP(C36,'CDL Codes'!$A$1:$B$137)</f>
        <v>Sunflower</v>
      </c>
      <c r="F36" t="str">
        <f>Table1[[#This Row],[IN]]</f>
        <v>F12</v>
      </c>
      <c r="G36">
        <f>Table1[[#This Row],[OUT]]</f>
        <v>6</v>
      </c>
      <c r="H36" t="str">
        <f>"CA:"&amp;Table1[[#This Row],[CADWR_name]]&amp;" | "&amp;"CDL:"&amp;Table1[[#This Row],[CDL_name]]</f>
        <v>CA:Sunflowers | CDL:Sunflower</v>
      </c>
    </row>
    <row r="37" spans="1:8">
      <c r="A37" s="6" t="s">
        <v>254</v>
      </c>
      <c r="B37" t="s">
        <v>257</v>
      </c>
      <c r="C37" s="6">
        <v>4</v>
      </c>
      <c r="D37" t="str">
        <f>LOOKUP(C37,'CDL Codes'!$A$1:$B$137)</f>
        <v>Sorghum</v>
      </c>
      <c r="F37" t="str">
        <f>Table1[[#This Row],[IN]]</f>
        <v>F13</v>
      </c>
      <c r="G37">
        <f>Table1[[#This Row],[OUT]]</f>
        <v>4</v>
      </c>
      <c r="H37" t="str">
        <f>"CA:"&amp;Table1[[#This Row],[CADWR_name]]&amp;" | "&amp;"CDL:"&amp;Table1[[#This Row],[CDL_name]]</f>
        <v>CA:Hybrid sorghum/Sudan | CDL:Sorghum</v>
      </c>
    </row>
    <row r="38" spans="1:8">
      <c r="A38" s="6" t="s">
        <v>255</v>
      </c>
      <c r="B38" t="s">
        <v>144</v>
      </c>
      <c r="C38" s="6">
        <v>29</v>
      </c>
      <c r="D38" t="str">
        <f>LOOKUP(C38,'CDL Codes'!$A$1:$B$137)</f>
        <v>Millet</v>
      </c>
      <c r="F38" t="str">
        <f>Table1[[#This Row],[IN]]</f>
        <v>F14</v>
      </c>
      <c r="G38">
        <f>Table1[[#This Row],[OUT]]</f>
        <v>29</v>
      </c>
      <c r="H38" t="str">
        <f>"CA:"&amp;Table1[[#This Row],[CADWR_name]]&amp;" | "&amp;"CDL:"&amp;Table1[[#This Row],[CDL_name]]</f>
        <v>CA:Millet | CDL:Millet</v>
      </c>
    </row>
    <row r="39" spans="1:8">
      <c r="A39" s="6" t="s">
        <v>256</v>
      </c>
      <c r="B39" t="s">
        <v>258</v>
      </c>
      <c r="C39" s="6">
        <v>45</v>
      </c>
      <c r="D39" t="str">
        <f>LOOKUP(C39,'CDL Codes'!$A$1:$B$137)</f>
        <v>Sugarcane</v>
      </c>
      <c r="F39" t="str">
        <f>Table1[[#This Row],[IN]]</f>
        <v>F15</v>
      </c>
      <c r="G39">
        <f>Table1[[#This Row],[OUT]]</f>
        <v>45</v>
      </c>
      <c r="H39" t="str">
        <f>"CA:"&amp;Table1[[#This Row],[CADWR_name]]&amp;" | "&amp;"CDL:"&amp;Table1[[#This Row],[CDL_name]]</f>
        <v>CA:Sugar cane | CDL:Sugarcane</v>
      </c>
    </row>
    <row r="40" spans="1:8">
      <c r="A40" s="6" t="s">
        <v>51</v>
      </c>
      <c r="B40" t="s">
        <v>52</v>
      </c>
      <c r="C40" s="6">
        <v>1</v>
      </c>
      <c r="D40" t="str">
        <f>LOOKUP(C40,'CDL Codes'!$A$1:$B$137)</f>
        <v>Corn</v>
      </c>
      <c r="F40" t="str">
        <f>Table1[[#This Row],[IN]]</f>
        <v>F16</v>
      </c>
      <c r="G40">
        <f>Table1[[#This Row],[OUT]]</f>
        <v>1</v>
      </c>
      <c r="H40" t="str">
        <f>"CA:"&amp;Table1[[#This Row],[CADWR_name]]&amp;" | "&amp;"CDL:"&amp;Table1[[#This Row],[CDL_name]]</f>
        <v>CA:Corn, Sorghum or Sudan (grouped for remote sensing classification only) | CDL:Corn</v>
      </c>
    </row>
    <row r="41" spans="1:8">
      <c r="A41" s="6" t="s">
        <v>53</v>
      </c>
      <c r="B41" t="s">
        <v>54</v>
      </c>
      <c r="C41" s="6">
        <v>33</v>
      </c>
      <c r="D41" t="str">
        <f>LOOKUP(C41,'CDL Codes'!$A$1:$B$137)</f>
        <v>Safflower</v>
      </c>
      <c r="F41" t="str">
        <f>Table1[[#This Row],[IN]]</f>
        <v>F2</v>
      </c>
      <c r="G41">
        <f>Table1[[#This Row],[OUT]]</f>
        <v>33</v>
      </c>
      <c r="H41" t="str">
        <f>"CA:"&amp;Table1[[#This Row],[CADWR_name]]&amp;" | "&amp;"CDL:"&amp;Table1[[#This Row],[CDL_name]]</f>
        <v>CA:Safflower | CDL:Safflower</v>
      </c>
    </row>
    <row r="42" spans="1:8">
      <c r="A42" s="6" t="s">
        <v>243</v>
      </c>
      <c r="B42" t="s">
        <v>249</v>
      </c>
      <c r="C42" s="6">
        <v>32</v>
      </c>
      <c r="D42" t="str">
        <f>LOOKUP(C42,'CDL Codes'!$A$1:$B$137)</f>
        <v>Flaxseed</v>
      </c>
      <c r="F42" t="str">
        <f>Table1[[#This Row],[IN]]</f>
        <v>F3</v>
      </c>
      <c r="G42">
        <f>Table1[[#This Row],[OUT]]</f>
        <v>32</v>
      </c>
      <c r="H42" t="str">
        <f>"CA:"&amp;Table1[[#This Row],[CADWR_name]]&amp;" | "&amp;"CDL:"&amp;Table1[[#This Row],[CDL_name]]</f>
        <v>CA:Flax | CDL:Flaxseed</v>
      </c>
    </row>
    <row r="43" spans="1:8">
      <c r="A43" s="6" t="s">
        <v>244</v>
      </c>
      <c r="B43" t="s">
        <v>167</v>
      </c>
      <c r="C43" s="6">
        <v>56</v>
      </c>
      <c r="D43" t="str">
        <f>LOOKUP(C43,'CDL Codes'!$A$1:$B$137)</f>
        <v>Hops</v>
      </c>
      <c r="F43" t="str">
        <f>Table1[[#This Row],[IN]]</f>
        <v>F4</v>
      </c>
      <c r="G43">
        <f>Table1[[#This Row],[OUT]]</f>
        <v>56</v>
      </c>
      <c r="H43" t="str">
        <f>"CA:"&amp;Table1[[#This Row],[CADWR_name]]&amp;" | "&amp;"CDL:"&amp;Table1[[#This Row],[CDL_name]]</f>
        <v>CA:Hops | CDL:Hops</v>
      </c>
    </row>
    <row r="44" spans="1:8">
      <c r="A44" s="6" t="s">
        <v>55</v>
      </c>
      <c r="B44" t="s">
        <v>56</v>
      </c>
      <c r="C44" s="6">
        <v>41</v>
      </c>
      <c r="D44" t="str">
        <f>LOOKUP(C44,'CDL Codes'!$A$1:$B$137)</f>
        <v>Sugarbeets</v>
      </c>
      <c r="F44" t="str">
        <f>Table1[[#This Row],[IN]]</f>
        <v>F5</v>
      </c>
      <c r="G44">
        <f>Table1[[#This Row],[OUT]]</f>
        <v>41</v>
      </c>
      <c r="H44" t="str">
        <f>"CA:"&amp;Table1[[#This Row],[CADWR_name]]&amp;" | "&amp;"CDL:"&amp;Table1[[#This Row],[CDL_name]]</f>
        <v>CA:Sugar beets | CDL:Sugarbeets</v>
      </c>
    </row>
    <row r="45" spans="1:8">
      <c r="A45" s="6" t="s">
        <v>55</v>
      </c>
      <c r="B45" t="s">
        <v>56</v>
      </c>
      <c r="C45" s="6">
        <v>41</v>
      </c>
      <c r="D45" t="str">
        <f>LOOKUP(C45,'CDL Codes'!$A$1:$B$137)</f>
        <v>Sugarbeets</v>
      </c>
      <c r="F45" t="str">
        <f>Table1[[#This Row],[IN]]</f>
        <v>F5</v>
      </c>
      <c r="G45">
        <f>Table1[[#This Row],[OUT]]</f>
        <v>41</v>
      </c>
      <c r="H45" t="str">
        <f>"CA:"&amp;Table1[[#This Row],[CADWR_name]]&amp;" | "&amp;"CDL:"&amp;Table1[[#This Row],[CDL_name]]</f>
        <v>CA:Sugar beets | CDL:Sugarbeets</v>
      </c>
    </row>
    <row r="46" spans="1:8">
      <c r="A46" s="6" t="s">
        <v>245</v>
      </c>
      <c r="B46" t="s">
        <v>250</v>
      </c>
      <c r="C46" s="6">
        <v>1</v>
      </c>
      <c r="D46" t="str">
        <f>LOOKUP(C46,'CDL Codes'!$A$1:$B$137)</f>
        <v>Corn</v>
      </c>
      <c r="F46" t="str">
        <f>Table1[[#This Row],[IN]]</f>
        <v>F6</v>
      </c>
      <c r="G46">
        <f>Table1[[#This Row],[OUT]]</f>
        <v>1</v>
      </c>
      <c r="H46" t="str">
        <f>"CA:"&amp;Table1[[#This Row],[CADWR_name]]&amp;" | "&amp;"CDL:"&amp;Table1[[#This Row],[CDL_name]]</f>
        <v>CA:Corn (field &amp; sweet) | CDL:Corn</v>
      </c>
    </row>
    <row r="47" spans="1:8">
      <c r="A47" s="6" t="s">
        <v>246</v>
      </c>
      <c r="B47" t="s">
        <v>252</v>
      </c>
      <c r="C47" s="6">
        <v>4</v>
      </c>
      <c r="D47" t="str">
        <f>LOOKUP(C47,'CDL Codes'!$A$1:$B$137)</f>
        <v>Sorghum</v>
      </c>
      <c r="F47" t="str">
        <f>Table1[[#This Row],[IN]]</f>
        <v>F7</v>
      </c>
      <c r="G47">
        <f>Table1[[#This Row],[OUT]]</f>
        <v>4</v>
      </c>
      <c r="H47" t="str">
        <f>"CA:"&amp;Table1[[#This Row],[CADWR_name]]&amp;" | "&amp;"CDL:"&amp;Table1[[#This Row],[CDL_name]]</f>
        <v>CA:Grain sorghum | CDL:Sorghum</v>
      </c>
    </row>
    <row r="48" spans="1:8">
      <c r="A48" s="6" t="s">
        <v>247</v>
      </c>
      <c r="B48" t="s">
        <v>251</v>
      </c>
      <c r="C48" s="6">
        <v>47</v>
      </c>
      <c r="D48" t="str">
        <f>LOOKUP(C48,'CDL Codes'!$A$1:$B$137)</f>
        <v>Misc Annual Crop</v>
      </c>
      <c r="F48" t="str">
        <f>Table1[[#This Row],[IN]]</f>
        <v>F8</v>
      </c>
      <c r="G48">
        <f>Table1[[#This Row],[OUT]]</f>
        <v>47</v>
      </c>
      <c r="H48" t="str">
        <f>"CA:"&amp;Table1[[#This Row],[CADWR_name]]&amp;" | "&amp;"CDL:"&amp;Table1[[#This Row],[CDL_name]]</f>
        <v>CA:Sudan | CDL:Misc Annual Crop</v>
      </c>
    </row>
    <row r="49" spans="1:8">
      <c r="A49" s="6" t="s">
        <v>248</v>
      </c>
      <c r="B49" t="s">
        <v>253</v>
      </c>
      <c r="C49" s="6">
        <v>47</v>
      </c>
      <c r="D49" t="str">
        <f>LOOKUP(C49,'CDL Codes'!$A$1:$B$137)</f>
        <v>Misc Annual Crop</v>
      </c>
      <c r="F49" t="str">
        <f>Table1[[#This Row],[IN]]</f>
        <v>F9</v>
      </c>
      <c r="G49">
        <f>Table1[[#This Row],[OUT]]</f>
        <v>47</v>
      </c>
      <c r="H49" t="str">
        <f>"CA:"&amp;Table1[[#This Row],[CADWR_name]]&amp;" | "&amp;"CDL:"&amp;Table1[[#This Row],[CDL_name]]</f>
        <v>CA:Castor beans | CDL:Misc Annual Crop</v>
      </c>
    </row>
    <row r="50" spans="1:8">
      <c r="A50" s="6" t="s">
        <v>57</v>
      </c>
      <c r="B50" t="s">
        <v>58</v>
      </c>
      <c r="C50" s="6">
        <v>25</v>
      </c>
      <c r="D50" t="str">
        <f>LOOKUP(C50,'CDL Codes'!$A$1:$B$137)</f>
        <v>Small Grains</v>
      </c>
      <c r="F50" t="str">
        <f>Table1[[#This Row],[IN]]</f>
        <v>G</v>
      </c>
      <c r="G50">
        <f>Table1[[#This Row],[OUT]]</f>
        <v>25</v>
      </c>
      <c r="H50" t="str">
        <f>"CA:"&amp;Table1[[#This Row],[CADWR_name]]&amp;" | "&amp;"CDL:"&amp;Table1[[#This Row],[CDL_name]]</f>
        <v>CA:Grain and Hay - No Subclass | CDL:Small Grains</v>
      </c>
    </row>
    <row r="51" spans="1:8">
      <c r="A51" s="6" t="s">
        <v>241</v>
      </c>
      <c r="B51" t="s">
        <v>136</v>
      </c>
      <c r="C51" s="6">
        <v>21</v>
      </c>
      <c r="D51" t="str">
        <f>LOOKUP(C51,'CDL Codes'!$A$1:$B$137)</f>
        <v>Barley</v>
      </c>
      <c r="F51" t="str">
        <f>Table1[[#This Row],[IN]]</f>
        <v>G1</v>
      </c>
      <c r="G51">
        <f>Table1[[#This Row],[OUT]]</f>
        <v>21</v>
      </c>
      <c r="H51" t="str">
        <f>"CA:"&amp;Table1[[#This Row],[CADWR_name]]&amp;" | "&amp;"CDL:"&amp;Table1[[#This Row],[CDL_name]]</f>
        <v>CA:Barley | CDL:Barley</v>
      </c>
    </row>
    <row r="52" spans="1:8">
      <c r="A52" s="6" t="s">
        <v>59</v>
      </c>
      <c r="B52" t="s">
        <v>60</v>
      </c>
      <c r="C52" s="6">
        <v>24</v>
      </c>
      <c r="D52" t="str">
        <f>LOOKUP(C52,'CDL Codes'!$A$1:$B$137)</f>
        <v>Winter Wheat</v>
      </c>
      <c r="F52" t="str">
        <f>Table1[[#This Row],[IN]]</f>
        <v>G2</v>
      </c>
      <c r="G52">
        <f>Table1[[#This Row],[OUT]]</f>
        <v>24</v>
      </c>
      <c r="H52" t="str">
        <f>"CA:"&amp;Table1[[#This Row],[CADWR_name]]&amp;" | "&amp;"CDL:"&amp;Table1[[#This Row],[CDL_name]]</f>
        <v>CA:Wheat | CDL:Winter Wheat</v>
      </c>
    </row>
    <row r="53" spans="1:8">
      <c r="A53" s="6" t="s">
        <v>242</v>
      </c>
      <c r="B53" t="s">
        <v>143</v>
      </c>
      <c r="C53" s="6">
        <v>28</v>
      </c>
      <c r="D53" t="str">
        <f>LOOKUP(C53,'CDL Codes'!$A$1:$B$137)</f>
        <v>Oats</v>
      </c>
      <c r="F53" t="str">
        <f>Table1[[#This Row],[IN]]</f>
        <v>G3</v>
      </c>
      <c r="G53">
        <f>Table1[[#This Row],[OUT]]</f>
        <v>28</v>
      </c>
      <c r="H53" t="str">
        <f>"CA:"&amp;Table1[[#This Row],[CADWR_name]]&amp;" | "&amp;"CDL:"&amp;Table1[[#This Row],[CDL_name]]</f>
        <v>CA:Oats | CDL:Oats</v>
      </c>
    </row>
    <row r="54" spans="1:8">
      <c r="A54" s="6" t="s">
        <v>61</v>
      </c>
      <c r="B54" t="s">
        <v>62</v>
      </c>
      <c r="C54" s="6">
        <v>25</v>
      </c>
      <c r="D54" t="str">
        <f>LOOKUP(C54,'CDL Codes'!$A$1:$B$137)</f>
        <v>Small Grains</v>
      </c>
      <c r="F54" t="str">
        <f>Table1[[#This Row],[IN]]</f>
        <v>G6</v>
      </c>
      <c r="G54">
        <f>Table1[[#This Row],[OUT]]</f>
        <v>25</v>
      </c>
      <c r="H54" t="str">
        <f>"CA:"&amp;Table1[[#This Row],[CADWR_name]]&amp;" | "&amp;"CDL:"&amp;Table1[[#This Row],[CDL_name]]</f>
        <v>CA:Grain and Hay - Misc. | CDL:Small Grains</v>
      </c>
    </row>
    <row r="55" spans="1:8">
      <c r="A55" s="6" t="s">
        <v>373</v>
      </c>
      <c r="B55" t="s">
        <v>372</v>
      </c>
      <c r="C55" s="6">
        <v>37</v>
      </c>
      <c r="D55" t="str">
        <f>LOOKUP(C55,'CDL Codes'!$A$1:$B$137)</f>
        <v>Grass Hay</v>
      </c>
      <c r="F55" t="str">
        <f>Table1[[#This Row],[IN]]</f>
        <v>G7</v>
      </c>
      <c r="G55">
        <f>Table1[[#This Row],[OUT]]</f>
        <v>37</v>
      </c>
      <c r="H55" t="str">
        <f>"CA:"&amp;Table1[[#This Row],[CADWR_name]]&amp;" | "&amp;"CDL:"&amp;Table1[[#This Row],[CDL_name]]</f>
        <v>CA:Mixed grain and hay | CDL:Grass Hay</v>
      </c>
    </row>
    <row r="56" spans="1:8">
      <c r="A56" s="6" t="s">
        <v>63</v>
      </c>
      <c r="B56" t="s">
        <v>64</v>
      </c>
      <c r="C56" s="6">
        <v>61</v>
      </c>
      <c r="D56" t="str">
        <f>LOOKUP(C56,'CDL Codes'!$A$1:$B$137)</f>
        <v>Fallow / Idle Cropland</v>
      </c>
      <c r="F56" t="str">
        <f>Table1[[#This Row],[IN]]</f>
        <v>I1</v>
      </c>
      <c r="G56">
        <f>Table1[[#This Row],[OUT]]</f>
        <v>61</v>
      </c>
      <c r="H56" t="str">
        <f>"CA:"&amp;Table1[[#This Row],[CADWR_name]]&amp;" | "&amp;"CDL:"&amp;Table1[[#This Row],[CDL_name]]</f>
        <v>CA:Idle - Land not cropped in current or prior year, but within last 3 yrs. | CDL:Fallow / Idle Cropland</v>
      </c>
    </row>
    <row r="57" spans="1:8">
      <c r="A57" s="6" t="s">
        <v>65</v>
      </c>
      <c r="B57" t="s">
        <v>66</v>
      </c>
      <c r="C57" s="6">
        <v>61</v>
      </c>
      <c r="D57" t="str">
        <f>LOOKUP(C57,'CDL Codes'!$A$1:$B$137)</f>
        <v>Fallow / Idle Cropland</v>
      </c>
      <c r="F57" t="str">
        <f>Table1[[#This Row],[IN]]</f>
        <v>I2</v>
      </c>
      <c r="G57">
        <f>Table1[[#This Row],[OUT]]</f>
        <v>61</v>
      </c>
      <c r="H57" t="str">
        <f>"CA:"&amp;Table1[[#This Row],[CADWR_name]]&amp;" | "&amp;"CDL:"&amp;Table1[[#This Row],[CDL_name]]</f>
        <v>CA:Idle - New lands being prepared for crop production | CDL:Fallow / Idle Cropland</v>
      </c>
    </row>
    <row r="58" spans="1:8">
      <c r="A58" s="6" t="s">
        <v>67</v>
      </c>
      <c r="B58" t="s">
        <v>312</v>
      </c>
      <c r="C58" s="6">
        <v>61</v>
      </c>
      <c r="D58" t="str">
        <f>LOOKUP(C58,'CDL Codes'!$A$1:$B$137)</f>
        <v>Fallow / Idle Cropland</v>
      </c>
      <c r="F58" t="str">
        <f>Table1[[#This Row],[IN]]</f>
        <v>I4</v>
      </c>
      <c r="G58">
        <f>Table1[[#This Row],[OUT]]</f>
        <v>61</v>
      </c>
      <c r="H58" t="str">
        <f>"CA:"&amp;Table1[[#This Row],[CADWR_name]]&amp;" | "&amp;"CDL:"&amp;Table1[[#This Row],[CDL_name]]</f>
        <v>CA:Idle long term land consistently idle for four or more years | CDL:Fallow / Idle Cropland</v>
      </c>
    </row>
    <row r="59" spans="1:8">
      <c r="A59" s="6" t="s">
        <v>360</v>
      </c>
      <c r="B59" t="s">
        <v>361</v>
      </c>
      <c r="C59" s="6">
        <v>195</v>
      </c>
      <c r="D59" t="str">
        <f>LOOKUP(C59,'CDL Codes'!$A$1:$B$137)</f>
        <v>Herbaceous Wetlands</v>
      </c>
      <c r="F59" t="str">
        <f>Table1[[#This Row],[IN]]</f>
        <v>NR</v>
      </c>
      <c r="G59">
        <f>Table1[[#This Row],[OUT]]</f>
        <v>195</v>
      </c>
      <c r="H59" t="str">
        <f>"CA:"&amp;Table1[[#This Row],[CADWR_name]]&amp;" | "&amp;"CDL:"&amp;Table1[[#This Row],[CDL_name]]</f>
        <v>CA:Riparian Vegetation | CDL:Herbaceous Wetlands</v>
      </c>
    </row>
    <row r="60" spans="1:8">
      <c r="A60" s="6" t="s">
        <v>362</v>
      </c>
      <c r="B60" t="s">
        <v>367</v>
      </c>
      <c r="C60" s="6">
        <v>195</v>
      </c>
      <c r="D60" t="str">
        <f>LOOKUP(C60,'CDL Codes'!$A$1:$B$137)</f>
        <v>Herbaceous Wetlands</v>
      </c>
      <c r="F60" t="str">
        <f>Table1[[#This Row],[IN]]</f>
        <v>NR1</v>
      </c>
      <c r="G60">
        <f>Table1[[#This Row],[OUT]]</f>
        <v>195</v>
      </c>
      <c r="H60" t="str">
        <f>"CA:"&amp;Table1[[#This Row],[CADWR_name]]&amp;" | "&amp;"CDL:"&amp;Table1[[#This Row],[CDL_name]]</f>
        <v>CA:Marsh lands, tules and sedges | CDL:Herbaceous Wetlands</v>
      </c>
    </row>
    <row r="61" spans="1:8">
      <c r="A61" s="6" t="s">
        <v>363</v>
      </c>
      <c r="B61" t="s">
        <v>368</v>
      </c>
      <c r="C61" s="6">
        <v>37</v>
      </c>
      <c r="D61" t="str">
        <f>LOOKUP(C61,'CDL Codes'!$A$1:$B$137)</f>
        <v>Grass Hay</v>
      </c>
      <c r="F61" t="str">
        <f>Table1[[#This Row],[IN]]</f>
        <v>NR2</v>
      </c>
      <c r="G61">
        <f>Table1[[#This Row],[OUT]]</f>
        <v>37</v>
      </c>
      <c r="H61" t="str">
        <f>"CA:"&amp;Table1[[#This Row],[CADWR_name]]&amp;" | "&amp;"CDL:"&amp;Table1[[#This Row],[CDL_name]]</f>
        <v>CA:Natural high water table meadow | CDL:Grass Hay</v>
      </c>
    </row>
    <row r="62" spans="1:8">
      <c r="A62" s="6" t="s">
        <v>364</v>
      </c>
      <c r="B62" t="s">
        <v>369</v>
      </c>
      <c r="C62" s="6">
        <v>190</v>
      </c>
      <c r="D62" t="str">
        <f>LOOKUP(C62,'CDL Codes'!$A$1:$B$137)</f>
        <v>Woody Wetlands</v>
      </c>
      <c r="F62" t="str">
        <f>Table1[[#This Row],[IN]]</f>
        <v>NR3</v>
      </c>
      <c r="G62">
        <f>Table1[[#This Row],[OUT]]</f>
        <v>190</v>
      </c>
      <c r="H62" t="str">
        <f>"CA:"&amp;Table1[[#This Row],[CADWR_name]]&amp;" | "&amp;"CDL:"&amp;Table1[[#This Row],[CDL_name]]</f>
        <v>CA:Trees, shrubs or other larger stream side or watercourse vegetation | CDL:Woody Wetlands</v>
      </c>
    </row>
    <row r="63" spans="1:8">
      <c r="A63" s="6" t="s">
        <v>365</v>
      </c>
      <c r="B63" t="s">
        <v>371</v>
      </c>
      <c r="C63" s="6">
        <v>195</v>
      </c>
      <c r="D63" t="str">
        <f>LOOKUP(C63,'CDL Codes'!$A$1:$B$137)</f>
        <v>Herbaceous Wetlands</v>
      </c>
      <c r="F63" t="str">
        <f>Table1[[#This Row],[IN]]</f>
        <v>NR4</v>
      </c>
      <c r="G63">
        <f>Table1[[#This Row],[OUT]]</f>
        <v>195</v>
      </c>
      <c r="H63" t="str">
        <f>"CA:"&amp;Table1[[#This Row],[CADWR_name]]&amp;" | "&amp;"CDL:"&amp;Table1[[#This Row],[CDL_name]]</f>
        <v>CA:Seasonal duck marsh, dry or only partially wet during summer | CDL:Herbaceous Wetlands</v>
      </c>
    </row>
    <row r="64" spans="1:8">
      <c r="A64" s="6" t="s">
        <v>366</v>
      </c>
      <c r="B64" t="s">
        <v>370</v>
      </c>
      <c r="C64" s="6">
        <v>195</v>
      </c>
      <c r="D64" t="str">
        <f>LOOKUP(C64,'CDL Codes'!$A$1:$B$137)</f>
        <v>Herbaceous Wetlands</v>
      </c>
      <c r="F64" t="str">
        <f>Table1[[#This Row],[IN]]</f>
        <v>NR5</v>
      </c>
      <c r="G64">
        <f>Table1[[#This Row],[OUT]]</f>
        <v>195</v>
      </c>
      <c r="H64" t="str">
        <f>"CA:"&amp;Table1[[#This Row],[CADWR_name]]&amp;" | "&amp;"CDL:"&amp;Table1[[#This Row],[CDL_name]]</f>
        <v>CA:Permanent duck marsh, flooded during summer | CDL:Herbaceous Wetlands</v>
      </c>
    </row>
    <row r="65" spans="1:8">
      <c r="A65" s="6" t="s">
        <v>68</v>
      </c>
      <c r="B65" t="s">
        <v>69</v>
      </c>
      <c r="C65" s="6">
        <v>62</v>
      </c>
      <c r="D65" t="str">
        <f>LOOKUP(C65,'CDL Codes'!$A$1:$B$137)</f>
        <v>Pasture/Grass</v>
      </c>
      <c r="F65" t="str">
        <f>Table1[[#This Row],[IN]]</f>
        <v>P</v>
      </c>
      <c r="G65">
        <f>Table1[[#This Row],[OUT]]</f>
        <v>62</v>
      </c>
      <c r="H65" t="str">
        <f>"CA:"&amp;Table1[[#This Row],[CADWR_name]]&amp;" | "&amp;"CDL:"&amp;Table1[[#This Row],[CDL_name]]</f>
        <v>CA:Pasture (CDL Other Hay/Non Alfalfa) | CDL:Pasture/Grass</v>
      </c>
    </row>
    <row r="66" spans="1:8">
      <c r="A66" s="6" t="s">
        <v>70</v>
      </c>
      <c r="B66" t="s">
        <v>71</v>
      </c>
      <c r="C66" s="6">
        <v>36</v>
      </c>
      <c r="D66" t="str">
        <f>LOOKUP(C66,'CDL Codes'!$A$1:$B$137)</f>
        <v>Alfalfa</v>
      </c>
      <c r="F66" t="str">
        <f>Table1[[#This Row],[IN]]</f>
        <v>P1</v>
      </c>
      <c r="G66">
        <f>Table1[[#This Row],[OUT]]</f>
        <v>36</v>
      </c>
      <c r="H66" t="str">
        <f>"CA:"&amp;Table1[[#This Row],[CADWR_name]]&amp;" | "&amp;"CDL:"&amp;Table1[[#This Row],[CDL_name]]</f>
        <v>CA:Alfalfa and alfalfa mixtures | CDL:Alfalfa</v>
      </c>
    </row>
    <row r="67" spans="1:8">
      <c r="A67" s="6" t="s">
        <v>261</v>
      </c>
      <c r="B67" t="s">
        <v>262</v>
      </c>
      <c r="C67" s="6">
        <v>37</v>
      </c>
      <c r="D67" t="str">
        <f>LOOKUP(C67,'CDL Codes'!$A$1:$B$137)</f>
        <v>Grass Hay</v>
      </c>
      <c r="F67" t="str">
        <f>Table1[[#This Row],[IN]]</f>
        <v>P10</v>
      </c>
      <c r="G67">
        <f>Table1[[#This Row],[OUT]]</f>
        <v>37</v>
      </c>
      <c r="H67" t="str">
        <f>"CA:"&amp;Table1[[#This Row],[CADWR_name]]&amp;" | "&amp;"CDL:"&amp;Table1[[#This Row],[CDL_name]]</f>
        <v>CA:Klein grass | CDL:Grass Hay</v>
      </c>
    </row>
    <row r="68" spans="1:8">
      <c r="A68" s="6" t="s">
        <v>284</v>
      </c>
      <c r="B68" t="s">
        <v>285</v>
      </c>
      <c r="C68" s="6">
        <v>58</v>
      </c>
      <c r="D68" t="str">
        <f>LOOKUP(C68,'CDL Codes'!$A$1:$B$137)</f>
        <v>Clover / Wildflowers</v>
      </c>
      <c r="F68" t="str">
        <f>Table1[[#This Row],[IN]]</f>
        <v>P2</v>
      </c>
      <c r="G68">
        <f>Table1[[#This Row],[OUT]]</f>
        <v>58</v>
      </c>
      <c r="H68" t="str">
        <f>"CA:"&amp;Table1[[#This Row],[CADWR_name]]&amp;" | "&amp;"CDL:"&amp;Table1[[#This Row],[CDL_name]]</f>
        <v>CA:Clover | CDL:Clover / Wildflowers</v>
      </c>
    </row>
    <row r="69" spans="1:8">
      <c r="A69" s="6" t="s">
        <v>72</v>
      </c>
      <c r="B69" t="s">
        <v>317</v>
      </c>
      <c r="C69" s="6">
        <v>62</v>
      </c>
      <c r="D69" t="str">
        <f>LOOKUP(C69,'CDL Codes'!$A$1:$B$137)</f>
        <v>Pasture/Grass</v>
      </c>
      <c r="F69" t="str">
        <f>Table1[[#This Row],[IN]]</f>
        <v>P3</v>
      </c>
      <c r="G69">
        <f>Table1[[#This Row],[OUT]]</f>
        <v>62</v>
      </c>
      <c r="H69" t="str">
        <f>"CA:"&amp;Table1[[#This Row],[CADWR_name]]&amp;" | "&amp;"CDL:"&amp;Table1[[#This Row],[CDL_name]]</f>
        <v>CA:Mixed pasture | CDL:Pasture/Grass</v>
      </c>
    </row>
    <row r="70" spans="1:8">
      <c r="A70" s="6" t="s">
        <v>73</v>
      </c>
      <c r="B70" t="s">
        <v>318</v>
      </c>
      <c r="C70" s="6">
        <v>62</v>
      </c>
      <c r="D70" t="str">
        <f>LOOKUP(C70,'CDL Codes'!$A$1:$B$137)</f>
        <v>Pasture/Grass</v>
      </c>
      <c r="F70" t="str">
        <f>Table1[[#This Row],[IN]]</f>
        <v>P4</v>
      </c>
      <c r="G70">
        <f>Table1[[#This Row],[OUT]]</f>
        <v>62</v>
      </c>
      <c r="H70" t="str">
        <f>"CA:"&amp;Table1[[#This Row],[CADWR_name]]&amp;" | "&amp;"CDL:"&amp;Table1[[#This Row],[CDL_name]]</f>
        <v>CA:Native pasture | CDL:Pasture/Grass</v>
      </c>
    </row>
    <row r="71" spans="1:8">
      <c r="A71" s="6" t="s">
        <v>74</v>
      </c>
      <c r="B71" t="s">
        <v>75</v>
      </c>
      <c r="C71" s="6">
        <v>37</v>
      </c>
      <c r="D71" t="str">
        <f>LOOKUP(C71,'CDL Codes'!$A$1:$B$137)</f>
        <v>Grass Hay</v>
      </c>
      <c r="F71" t="str">
        <f>Table1[[#This Row],[IN]]</f>
        <v>P5</v>
      </c>
      <c r="G71">
        <f>Table1[[#This Row],[OUT]]</f>
        <v>37</v>
      </c>
      <c r="H71" t="str">
        <f>"CA:"&amp;Table1[[#This Row],[CADWR_name]]&amp;" | "&amp;"CDL:"&amp;Table1[[#This Row],[CDL_name]]</f>
        <v>CA:Induced high water table native pasture (CDL Other Hay/Non Alfalfa) | CDL:Grass Hay</v>
      </c>
    </row>
    <row r="72" spans="1:8">
      <c r="A72" s="6" t="s">
        <v>76</v>
      </c>
      <c r="B72" t="s">
        <v>77</v>
      </c>
      <c r="C72" s="6">
        <v>37</v>
      </c>
      <c r="D72" t="str">
        <f>LOOKUP(C72,'CDL Codes'!$A$1:$B$137)</f>
        <v>Grass Hay</v>
      </c>
      <c r="F72" t="str">
        <f>Table1[[#This Row],[IN]]</f>
        <v>P6</v>
      </c>
      <c r="G72">
        <f>Table1[[#This Row],[OUT]]</f>
        <v>37</v>
      </c>
      <c r="H72" t="str">
        <f>"CA:"&amp;Table1[[#This Row],[CADWR_name]]&amp;" | "&amp;"CDL:"&amp;Table1[[#This Row],[CDL_name]]</f>
        <v>CA:Miscellaneous grasses (CDL Other Hay/Non Alfalfa) | CDL:Grass Hay</v>
      </c>
    </row>
    <row r="73" spans="1:8">
      <c r="A73" s="6" t="s">
        <v>78</v>
      </c>
      <c r="B73" t="s">
        <v>313</v>
      </c>
      <c r="C73" s="6">
        <v>59</v>
      </c>
      <c r="D73" t="str">
        <f>LOOKUP(C73,'CDL Codes'!$A$1:$B$137)</f>
        <v>Sod/Grass Seed</v>
      </c>
      <c r="F73" t="str">
        <f>Table1[[#This Row],[IN]]</f>
        <v>P7</v>
      </c>
      <c r="G73">
        <f>Table1[[#This Row],[OUT]]</f>
        <v>59</v>
      </c>
      <c r="H73" t="str">
        <f>"CA:"&amp;Table1[[#This Row],[CADWR_name]]&amp;" | "&amp;"CDL:"&amp;Table1[[#This Row],[CDL_name]]</f>
        <v>CA:Turf Farms | CDL:Sod/Grass Seed</v>
      </c>
    </row>
    <row r="74" spans="1:8">
      <c r="A74" s="6" t="s">
        <v>259</v>
      </c>
      <c r="B74" t="s">
        <v>264</v>
      </c>
      <c r="C74" s="6">
        <v>59</v>
      </c>
      <c r="D74" t="str">
        <f>LOOKUP(C74,'CDL Codes'!$A$1:$B$137)</f>
        <v>Sod/Grass Seed</v>
      </c>
      <c r="F74" t="str">
        <f>Table1[[#This Row],[IN]]</f>
        <v>P8</v>
      </c>
      <c r="G74">
        <f>Table1[[#This Row],[OUT]]</f>
        <v>59</v>
      </c>
      <c r="H74" t="str">
        <f>"CA:"&amp;Table1[[#This Row],[CADWR_name]]&amp;" | "&amp;"CDL:"&amp;Table1[[#This Row],[CDL_name]]</f>
        <v>CA:Bermuda grass | CDL:Sod/Grass Seed</v>
      </c>
    </row>
    <row r="75" spans="1:8">
      <c r="A75" s="6" t="s">
        <v>260</v>
      </c>
      <c r="B75" t="s">
        <v>263</v>
      </c>
      <c r="C75" s="6">
        <v>27</v>
      </c>
      <c r="D75" t="str">
        <f>LOOKUP(C75,'CDL Codes'!$A$1:$B$137)</f>
        <v>Rye</v>
      </c>
      <c r="F75" t="str">
        <f>Table1[[#This Row],[IN]]</f>
        <v>P9</v>
      </c>
      <c r="G75">
        <f>Table1[[#This Row],[OUT]]</f>
        <v>27</v>
      </c>
      <c r="H75" t="str">
        <f>"CA:"&amp;Table1[[#This Row],[CADWR_name]]&amp;" | "&amp;"CDL:"&amp;Table1[[#This Row],[CDL_name]]</f>
        <v>CA:Rye grass | CDL:Rye</v>
      </c>
    </row>
    <row r="76" spans="1:8">
      <c r="A76" s="6" t="s">
        <v>359</v>
      </c>
      <c r="B76" t="s">
        <v>80</v>
      </c>
      <c r="C76" s="6">
        <v>3</v>
      </c>
      <c r="D76" t="str">
        <f>LOOKUP(C76,'CDL Codes'!$A$1:$B$137)</f>
        <v>Rice</v>
      </c>
      <c r="F76" t="str">
        <f>Table1[[#This Row],[IN]]</f>
        <v>R</v>
      </c>
      <c r="G76">
        <f>Table1[[#This Row],[OUT]]</f>
        <v>3</v>
      </c>
      <c r="H76" t="str">
        <f>"CA:"&amp;Table1[[#This Row],[CADWR_name]]&amp;" | "&amp;"CDL:"&amp;Table1[[#This Row],[CDL_name]]</f>
        <v>CA:Rice | CDL:Rice</v>
      </c>
    </row>
    <row r="77" spans="1:8">
      <c r="A77" s="6" t="s">
        <v>79</v>
      </c>
      <c r="B77" t="s">
        <v>80</v>
      </c>
      <c r="C77" s="6">
        <v>3</v>
      </c>
      <c r="D77" t="str">
        <f>LOOKUP(C77,'CDL Codes'!$A$1:$B$137)</f>
        <v>Rice</v>
      </c>
      <c r="F77" t="str">
        <f>Table1[[#This Row],[IN]]</f>
        <v>R1</v>
      </c>
      <c r="G77">
        <f>Table1[[#This Row],[OUT]]</f>
        <v>3</v>
      </c>
      <c r="H77" t="str">
        <f>"CA:"&amp;Table1[[#This Row],[CADWR_name]]&amp;" | "&amp;"CDL:"&amp;Table1[[#This Row],[CDL_name]]</f>
        <v>CA:Rice | CDL:Rice</v>
      </c>
    </row>
    <row r="78" spans="1:8">
      <c r="A78" s="6" t="s">
        <v>81</v>
      </c>
      <c r="B78" t="s">
        <v>314</v>
      </c>
      <c r="C78" s="6">
        <v>3</v>
      </c>
      <c r="D78" t="str">
        <f>LOOKUP(C78,'CDL Codes'!$A$1:$B$137)</f>
        <v>Rice</v>
      </c>
      <c r="F78" t="str">
        <f>Table1[[#This Row],[IN]]</f>
        <v>R2</v>
      </c>
      <c r="G78">
        <f>Table1[[#This Row],[OUT]]</f>
        <v>3</v>
      </c>
      <c r="H78" t="str">
        <f>"CA:"&amp;Table1[[#This Row],[CADWR_name]]&amp;" | "&amp;"CDL:"&amp;Table1[[#This Row],[CDL_name]]</f>
        <v>CA:Wild Rice | CDL:Rice</v>
      </c>
    </row>
    <row r="79" spans="1:8">
      <c r="A79" s="6" t="s">
        <v>82</v>
      </c>
      <c r="B79" t="s">
        <v>83</v>
      </c>
      <c r="C79" s="6">
        <v>47</v>
      </c>
      <c r="D79" t="str">
        <f>LOOKUP(C79,'CDL Codes'!$A$1:$B$137)</f>
        <v>Misc Annual Crop</v>
      </c>
      <c r="F79" t="str">
        <f>Table1[[#This Row],[IN]]</f>
        <v>T</v>
      </c>
      <c r="G79">
        <f>Table1[[#This Row],[OUT]]</f>
        <v>47</v>
      </c>
      <c r="H79" t="str">
        <f>"CA:"&amp;Table1[[#This Row],[CADWR_name]]&amp;" | "&amp;"CDL:"&amp;Table1[[#This Row],[CDL_name]]</f>
        <v>CA:Truck Crops - No Subclass | CDL:Misc Annual Crop</v>
      </c>
    </row>
    <row r="80" spans="1:8">
      <c r="A80" s="6" t="s">
        <v>265</v>
      </c>
      <c r="B80" t="s">
        <v>272</v>
      </c>
      <c r="C80" s="6">
        <v>47</v>
      </c>
      <c r="D80" t="str">
        <f>LOOKUP(C80,'CDL Codes'!$A$1:$B$137)</f>
        <v>Misc Annual Crop</v>
      </c>
      <c r="F80" t="str">
        <f>Table1[[#This Row],[IN]]</f>
        <v>T1</v>
      </c>
      <c r="G80">
        <f>Table1[[#This Row],[OUT]]</f>
        <v>47</v>
      </c>
      <c r="H80" t="str">
        <f>"CA:"&amp;Table1[[#This Row],[CADWR_name]]&amp;" | "&amp;"CDL:"&amp;Table1[[#This Row],[CDL_name]]</f>
        <v>CA:Artichokes | CDL:Misc Annual Crop</v>
      </c>
    </row>
    <row r="81" spans="1:8">
      <c r="A81" s="6" t="s">
        <v>84</v>
      </c>
      <c r="B81" t="s">
        <v>85</v>
      </c>
      <c r="C81" s="6">
        <v>49</v>
      </c>
      <c r="D81" t="str">
        <f>LOOKUP(C81,'CDL Codes'!$A$1:$B$137)</f>
        <v>Onions</v>
      </c>
      <c r="F81" t="str">
        <f>Table1[[#This Row],[IN]]</f>
        <v>T10</v>
      </c>
      <c r="G81">
        <f>Table1[[#This Row],[OUT]]</f>
        <v>49</v>
      </c>
      <c r="H81" t="str">
        <f>"CA:"&amp;Table1[[#This Row],[CADWR_name]]&amp;" | "&amp;"CDL:"&amp;Table1[[#This Row],[CDL_name]]</f>
        <v>CA:Onions and Garlic | CDL:Onions</v>
      </c>
    </row>
    <row r="82" spans="1:8">
      <c r="A82" s="6" t="s">
        <v>270</v>
      </c>
      <c r="B82" t="s">
        <v>164</v>
      </c>
      <c r="C82" s="6">
        <v>53</v>
      </c>
      <c r="D82" t="str">
        <f>LOOKUP(C82,'CDL Codes'!$A$1:$B$137)</f>
        <v>Peas</v>
      </c>
      <c r="F82" t="str">
        <f>Table1[[#This Row],[IN]]</f>
        <v>T11</v>
      </c>
      <c r="G82">
        <f>Table1[[#This Row],[OUT]]</f>
        <v>53</v>
      </c>
      <c r="H82" t="str">
        <f>"CA:"&amp;Table1[[#This Row],[CADWR_name]]&amp;" | "&amp;"CDL:"&amp;Table1[[#This Row],[CDL_name]]</f>
        <v>CA:Peas | CDL:Peas</v>
      </c>
    </row>
    <row r="83" spans="1:8">
      <c r="A83" s="6" t="s">
        <v>86</v>
      </c>
      <c r="B83" t="s">
        <v>87</v>
      </c>
      <c r="C83" s="6">
        <v>43</v>
      </c>
      <c r="D83" t="str">
        <f>LOOKUP(C83,'CDL Codes'!$A$1:$B$137)</f>
        <v>Potatoes</v>
      </c>
      <c r="F83" t="str">
        <f>Table1[[#This Row],[IN]]</f>
        <v>T12</v>
      </c>
      <c r="G83">
        <f>Table1[[#This Row],[OUT]]</f>
        <v>43</v>
      </c>
      <c r="H83" t="str">
        <f>"CA:"&amp;Table1[[#This Row],[CADWR_name]]&amp;" | "&amp;"CDL:"&amp;Table1[[#This Row],[CDL_name]]</f>
        <v>CA:Potatoes | CDL:Potatoes</v>
      </c>
    </row>
    <row r="84" spans="1:8">
      <c r="A84" s="6" t="s">
        <v>88</v>
      </c>
      <c r="B84" t="s">
        <v>89</v>
      </c>
      <c r="C84" s="6">
        <v>46</v>
      </c>
      <c r="D84" t="str">
        <f>LOOKUP(C84,'CDL Codes'!$A$1:$B$137)</f>
        <v>Sweet Potatoes</v>
      </c>
      <c r="F84" t="str">
        <f>Table1[[#This Row],[IN]]</f>
        <v>T13</v>
      </c>
      <c r="G84">
        <f>Table1[[#This Row],[OUT]]</f>
        <v>46</v>
      </c>
      <c r="H84" t="str">
        <f>"CA:"&amp;Table1[[#This Row],[CADWR_name]]&amp;" | "&amp;"CDL:"&amp;Table1[[#This Row],[CDL_name]]</f>
        <v>CA:Sweet Potatoes | CDL:Sweet Potatoes</v>
      </c>
    </row>
    <row r="85" spans="1:8">
      <c r="A85" s="6" t="s">
        <v>271</v>
      </c>
      <c r="B85" t="s">
        <v>283</v>
      </c>
      <c r="C85" s="6">
        <v>47</v>
      </c>
      <c r="D85" t="str">
        <f>LOOKUP(C85,'CDL Codes'!$A$1:$B$137)</f>
        <v>Misc Annual Crop</v>
      </c>
      <c r="F85" t="str">
        <f>Table1[[#This Row],[IN]]</f>
        <v>T14</v>
      </c>
      <c r="G85">
        <f>Table1[[#This Row],[OUT]]</f>
        <v>47</v>
      </c>
      <c r="H85" t="str">
        <f>"CA:"&amp;Table1[[#This Row],[CADWR_name]]&amp;" | "&amp;"CDL:"&amp;Table1[[#This Row],[CDL_name]]</f>
        <v>CA:Spinach | CDL:Misc Annual Crop</v>
      </c>
    </row>
    <row r="86" spans="1:8">
      <c r="A86" s="6" t="s">
        <v>90</v>
      </c>
      <c r="B86" t="s">
        <v>91</v>
      </c>
      <c r="C86" s="6">
        <v>54</v>
      </c>
      <c r="D86" t="str">
        <f>LOOKUP(C86,'CDL Codes'!$A$1:$B$137)</f>
        <v>Tomatoes</v>
      </c>
      <c r="F86" t="str">
        <f>Table1[[#This Row],[IN]]</f>
        <v>T15</v>
      </c>
      <c r="G86">
        <f>Table1[[#This Row],[OUT]]</f>
        <v>54</v>
      </c>
      <c r="H86" t="str">
        <f>"CA:"&amp;Table1[[#This Row],[CADWR_name]]&amp;" | "&amp;"CDL:"&amp;Table1[[#This Row],[CDL_name]]</f>
        <v>CA:Tomatoes (Processing) | CDL:Tomatoes</v>
      </c>
    </row>
    <row r="87" spans="1:8">
      <c r="A87" s="6" t="s">
        <v>92</v>
      </c>
      <c r="B87" t="s">
        <v>93</v>
      </c>
      <c r="C87" s="6">
        <v>47</v>
      </c>
      <c r="D87" t="str">
        <f>LOOKUP(C87,'CDL Codes'!$A$1:$B$137)</f>
        <v>Misc Annual Crop</v>
      </c>
      <c r="F87" t="str">
        <f>Table1[[#This Row],[IN]]</f>
        <v>T16</v>
      </c>
      <c r="G87">
        <f>Table1[[#This Row],[OUT]]</f>
        <v>47</v>
      </c>
      <c r="H87" t="str">
        <f>"CA:"&amp;Table1[[#This Row],[CADWR_name]]&amp;" | "&amp;"CDL:"&amp;Table1[[#This Row],[CDL_name]]</f>
        <v>CA:Flowers, nursery and Christmas Tree Farms | CDL:Misc Annual Crop</v>
      </c>
    </row>
    <row r="88" spans="1:8">
      <c r="A88" s="6" t="s">
        <v>94</v>
      </c>
      <c r="B88" t="s">
        <v>95</v>
      </c>
      <c r="C88" s="6">
        <v>47</v>
      </c>
      <c r="D88" t="str">
        <f>LOOKUP(C88,'CDL Codes'!$A$1:$B$137)</f>
        <v>Misc Annual Crop</v>
      </c>
      <c r="F88" t="str">
        <f>Table1[[#This Row],[IN]]</f>
        <v>T17</v>
      </c>
      <c r="G88">
        <f>Table1[[#This Row],[OUT]]</f>
        <v>47</v>
      </c>
      <c r="H88" t="str">
        <f>"CA:"&amp;Table1[[#This Row],[CADWR_name]]&amp;" | "&amp;"CDL:"&amp;Table1[[#This Row],[CDL_name]]</f>
        <v>CA:Truck Crops - Mixture of four or more | CDL:Misc Annual Crop</v>
      </c>
    </row>
    <row r="89" spans="1:8">
      <c r="A89" s="6" t="s">
        <v>96</v>
      </c>
      <c r="B89" t="s">
        <v>97</v>
      </c>
      <c r="C89" s="6">
        <v>47</v>
      </c>
      <c r="D89" t="str">
        <f>LOOKUP(C89,'CDL Codes'!$A$1:$B$137)</f>
        <v>Misc Annual Crop</v>
      </c>
      <c r="F89" t="str">
        <f>Table1[[#This Row],[IN]]</f>
        <v>T18</v>
      </c>
      <c r="G89">
        <f>Table1[[#This Row],[OUT]]</f>
        <v>47</v>
      </c>
      <c r="H89" t="str">
        <f>"CA:"&amp;Table1[[#This Row],[CADWR_name]]&amp;" | "&amp;"CDL:"&amp;Table1[[#This Row],[CDL_name]]</f>
        <v>CA:Truck Crops - Misc. | CDL:Misc Annual Crop</v>
      </c>
    </row>
    <row r="90" spans="1:8">
      <c r="A90" s="6" t="s">
        <v>98</v>
      </c>
      <c r="B90" t="s">
        <v>99</v>
      </c>
      <c r="C90" s="6">
        <v>242</v>
      </c>
      <c r="D90" t="str">
        <f>LOOKUP(C90,'CDL Codes'!$A$1:$B$137)</f>
        <v>Blueberries</v>
      </c>
      <c r="F90" t="str">
        <f>Table1[[#This Row],[IN]]</f>
        <v>T19</v>
      </c>
      <c r="G90">
        <f>Table1[[#This Row],[OUT]]</f>
        <v>242</v>
      </c>
      <c r="H90" t="str">
        <f>"CA:"&amp;Table1[[#This Row],[CADWR_name]]&amp;" | "&amp;"CDL:"&amp;Table1[[#This Row],[CDL_name]]</f>
        <v>CA:Blueberries | CDL:Blueberries</v>
      </c>
    </row>
    <row r="91" spans="1:8">
      <c r="A91" s="6" t="s">
        <v>266</v>
      </c>
      <c r="B91" t="s">
        <v>202</v>
      </c>
      <c r="C91" s="6">
        <v>207</v>
      </c>
      <c r="D91" t="str">
        <f>LOOKUP(C91,'CDL Codes'!$A$1:$B$137)</f>
        <v>Asparagus</v>
      </c>
      <c r="F91" t="str">
        <f>Table1[[#This Row],[IN]]</f>
        <v>T2</v>
      </c>
      <c r="G91">
        <f>Table1[[#This Row],[OUT]]</f>
        <v>207</v>
      </c>
      <c r="H91" t="str">
        <f>"CA:"&amp;Table1[[#This Row],[CADWR_name]]&amp;" | "&amp;"CDL:"&amp;Table1[[#This Row],[CDL_name]]</f>
        <v>CA:Asparagus | CDL:Asparagus</v>
      </c>
    </row>
    <row r="92" spans="1:8">
      <c r="A92" s="6" t="s">
        <v>100</v>
      </c>
      <c r="B92" t="s">
        <v>101</v>
      </c>
      <c r="C92" s="6">
        <v>221</v>
      </c>
      <c r="D92" t="str">
        <f>LOOKUP(C92,'CDL Codes'!$A$1:$B$137)</f>
        <v>Strawberries</v>
      </c>
      <c r="F92" t="str">
        <f>Table1[[#This Row],[IN]]</f>
        <v>T20</v>
      </c>
      <c r="G92">
        <f>Table1[[#This Row],[OUT]]</f>
        <v>221</v>
      </c>
      <c r="H92" t="str">
        <f>"CA:"&amp;Table1[[#This Row],[CADWR_name]]&amp;" | "&amp;"CDL:"&amp;Table1[[#This Row],[CDL_name]]</f>
        <v>CA:Strawberries | CDL:Strawberries</v>
      </c>
    </row>
    <row r="93" spans="1:8">
      <c r="A93" s="6" t="s">
        <v>102</v>
      </c>
      <c r="B93" t="s">
        <v>103</v>
      </c>
      <c r="C93" s="6">
        <v>216</v>
      </c>
      <c r="D93" t="str">
        <f>LOOKUP(C93,'CDL Codes'!$A$1:$B$137)</f>
        <v>Peppers</v>
      </c>
      <c r="F93" t="str">
        <f>Table1[[#This Row],[IN]]</f>
        <v>T21</v>
      </c>
      <c r="G93">
        <f>Table1[[#This Row],[OUT]]</f>
        <v>216</v>
      </c>
      <c r="H93" t="str">
        <f>"CA:"&amp;Table1[[#This Row],[CADWR_name]]&amp;" | "&amp;"CDL:"&amp;Table1[[#This Row],[CDL_name]]</f>
        <v>CA:Peppers | CDL:Peppers</v>
      </c>
    </row>
    <row r="94" spans="1:8">
      <c r="A94" s="6" t="s">
        <v>276</v>
      </c>
      <c r="B94" t="s">
        <v>111</v>
      </c>
      <c r="C94" s="6">
        <v>214</v>
      </c>
      <c r="D94" t="str">
        <f>LOOKUP(C94,'CDL Codes'!$A$1:$B$137)</f>
        <v>Broccoli</v>
      </c>
      <c r="F94" t="str">
        <f>Table1[[#This Row],[IN]]</f>
        <v>T22</v>
      </c>
      <c r="G94">
        <f>Table1[[#This Row],[OUT]]</f>
        <v>214</v>
      </c>
      <c r="H94" t="str">
        <f>"CA:"&amp;Table1[[#This Row],[CADWR_name]]&amp;" | "&amp;"CDL:"&amp;Table1[[#This Row],[CDL_name]]</f>
        <v>CA:Broccoli | CDL:Broccoli</v>
      </c>
    </row>
    <row r="95" spans="1:8">
      <c r="A95" s="6" t="s">
        <v>277</v>
      </c>
      <c r="B95" t="s">
        <v>227</v>
      </c>
      <c r="C95" s="6">
        <v>243</v>
      </c>
      <c r="D95" t="str">
        <f>LOOKUP(C95,'CDL Codes'!$A$1:$B$137)</f>
        <v>Cabbage</v>
      </c>
      <c r="F95" t="str">
        <f>Table1[[#This Row],[IN]]</f>
        <v>T23</v>
      </c>
      <c r="G95">
        <f>Table1[[#This Row],[OUT]]</f>
        <v>243</v>
      </c>
      <c r="H95" t="str">
        <f>"CA:"&amp;Table1[[#This Row],[CADWR_name]]&amp;" | "&amp;"CDL:"&amp;Table1[[#This Row],[CDL_name]]</f>
        <v>CA:Cabbage | CDL:Cabbage</v>
      </c>
    </row>
    <row r="96" spans="1:8">
      <c r="A96" s="6" t="s">
        <v>278</v>
      </c>
      <c r="B96" t="s">
        <v>228</v>
      </c>
      <c r="C96" s="6">
        <v>244</v>
      </c>
      <c r="D96" t="str">
        <f>LOOKUP(C96,'CDL Codes'!$A$1:$B$137)</f>
        <v>Cauliflower</v>
      </c>
      <c r="F96" t="str">
        <f>Table1[[#This Row],[IN]]</f>
        <v>T24</v>
      </c>
      <c r="G96">
        <f>Table1[[#This Row],[OUT]]</f>
        <v>244</v>
      </c>
      <c r="H96" t="str">
        <f>"CA:"&amp;Table1[[#This Row],[CADWR_name]]&amp;" | "&amp;"CDL:"&amp;Table1[[#This Row],[CDL_name]]</f>
        <v>CA:Cauliflower | CDL:Cauliflower</v>
      </c>
    </row>
    <row r="97" spans="1:8">
      <c r="A97" s="6" t="s">
        <v>279</v>
      </c>
      <c r="B97" t="s">
        <v>282</v>
      </c>
      <c r="C97" s="6">
        <v>47</v>
      </c>
      <c r="D97" t="str">
        <f>LOOKUP(C97,'CDL Codes'!$A$1:$B$137)</f>
        <v>Misc Annual Crop</v>
      </c>
      <c r="F97" t="str">
        <f>Table1[[#This Row],[IN]]</f>
        <v>T25</v>
      </c>
      <c r="G97">
        <f>Table1[[#This Row],[OUT]]</f>
        <v>47</v>
      </c>
      <c r="H97" t="str">
        <f>"CA:"&amp;Table1[[#This Row],[CADWR_name]]&amp;" | "&amp;"CDL:"&amp;Table1[[#This Row],[CDL_name]]</f>
        <v>CA:Brussels sprouts | CDL:Misc Annual Crop</v>
      </c>
    </row>
    <row r="98" spans="1:8">
      <c r="A98" s="6" t="s">
        <v>280</v>
      </c>
      <c r="B98" t="s">
        <v>281</v>
      </c>
      <c r="C98" s="6">
        <v>54</v>
      </c>
      <c r="D98" t="str">
        <f>LOOKUP(C98,'CDL Codes'!$A$1:$B$137)</f>
        <v>Tomatoes</v>
      </c>
      <c r="F98" t="str">
        <f>Table1[[#This Row],[IN]]</f>
        <v>T26</v>
      </c>
      <c r="G98">
        <f>Table1[[#This Row],[OUT]]</f>
        <v>54</v>
      </c>
      <c r="H98" t="str">
        <f>"CA:"&amp;Table1[[#This Row],[CADWR_name]]&amp;" | "&amp;"CDL:"&amp;Table1[[#This Row],[CDL_name]]</f>
        <v>CA:Tomatoes (market) | CDL:Tomatoes</v>
      </c>
    </row>
    <row r="99" spans="1:8">
      <c r="A99" s="6" t="s">
        <v>104</v>
      </c>
      <c r="B99" t="s">
        <v>316</v>
      </c>
      <c r="C99" s="6">
        <v>122</v>
      </c>
      <c r="D99" t="str">
        <f>LOOKUP(C99,'CDL Codes'!$A$1:$B$137)</f>
        <v>Developed/Low Intensity</v>
      </c>
      <c r="F99" t="str">
        <f>Table1[[#This Row],[IN]]</f>
        <v>T27</v>
      </c>
      <c r="G99">
        <f>Table1[[#This Row],[OUT]]</f>
        <v>122</v>
      </c>
      <c r="H99" t="str">
        <f>"CA:"&amp;Table1[[#This Row],[CADWR_name]]&amp;" | "&amp;"CDL:"&amp;Table1[[#This Row],[CDL_name]]</f>
        <v>CA:Greenhouse | CDL:Developed/Low Intensity</v>
      </c>
    </row>
    <row r="100" spans="1:8">
      <c r="A100" s="6" t="s">
        <v>286</v>
      </c>
      <c r="B100" t="s">
        <v>99</v>
      </c>
      <c r="C100" s="6">
        <v>242</v>
      </c>
      <c r="D100" t="str">
        <f>LOOKUP(C100,'CDL Codes'!$A$1:$B$137)</f>
        <v>Blueberries</v>
      </c>
      <c r="F100" t="str">
        <f>Table1[[#This Row],[IN]]</f>
        <v>T28</v>
      </c>
      <c r="G100">
        <f>Table1[[#This Row],[OUT]]</f>
        <v>242</v>
      </c>
      <c r="H100" t="str">
        <f>"CA:"&amp;Table1[[#This Row],[CADWR_name]]&amp;" | "&amp;"CDL:"&amp;Table1[[#This Row],[CDL_name]]</f>
        <v>CA:Blueberries | CDL:Blueberries</v>
      </c>
    </row>
    <row r="101" spans="1:8">
      <c r="A101" s="6" t="s">
        <v>287</v>
      </c>
      <c r="B101" t="s">
        <v>288</v>
      </c>
      <c r="C101" s="6">
        <v>47</v>
      </c>
      <c r="D101" t="str">
        <f>LOOKUP(C101,'CDL Codes'!$A$1:$B$137)</f>
        <v>Misc Annual Crop</v>
      </c>
      <c r="F101" t="str">
        <f>Table1[[#This Row],[IN]]</f>
        <v>T29</v>
      </c>
      <c r="G101">
        <f>Table1[[#This Row],[OUT]]</f>
        <v>47</v>
      </c>
      <c r="H101" t="str">
        <f>"CA:"&amp;Table1[[#This Row],[CADWR_name]]&amp;" | "&amp;"CDL:"&amp;Table1[[#This Row],[CDL_name]]</f>
        <v>CA:Asian leafy vegetables | CDL:Misc Annual Crop</v>
      </c>
    </row>
    <row r="102" spans="1:8">
      <c r="A102" s="6" t="s">
        <v>267</v>
      </c>
      <c r="B102" t="s">
        <v>273</v>
      </c>
      <c r="C102" s="6">
        <v>47</v>
      </c>
      <c r="D102" t="str">
        <f>LOOKUP(C102,'CDL Codes'!$A$1:$B$137)</f>
        <v>Misc Annual Crop</v>
      </c>
      <c r="F102" t="str">
        <f>Table1[[#This Row],[IN]]</f>
        <v>T3</v>
      </c>
      <c r="G102">
        <f>Table1[[#This Row],[OUT]]</f>
        <v>47</v>
      </c>
      <c r="H102" t="str">
        <f>"CA:"&amp;Table1[[#This Row],[CADWR_name]]&amp;" | "&amp;"CDL:"&amp;Table1[[#This Row],[CDL_name]]</f>
        <v>CA:Beans (green) | CDL:Misc Annual Crop</v>
      </c>
    </row>
    <row r="103" spans="1:8">
      <c r="A103" s="6" t="s">
        <v>105</v>
      </c>
      <c r="B103" t="s">
        <v>106</v>
      </c>
      <c r="C103" s="6">
        <v>227</v>
      </c>
      <c r="D103" t="str">
        <f>LOOKUP(C103,'CDL Codes'!$A$1:$B$137)</f>
        <v>Lettuce</v>
      </c>
      <c r="F103" t="str">
        <f>Table1[[#This Row],[IN]]</f>
        <v>T30</v>
      </c>
      <c r="G103">
        <f>Table1[[#This Row],[OUT]]</f>
        <v>227</v>
      </c>
      <c r="H103" t="str">
        <f>"CA:"&amp;Table1[[#This Row],[CADWR_name]]&amp;" | "&amp;"CDL:"&amp;Table1[[#This Row],[CDL_name]]</f>
        <v>CA:Lettuce | CDL:Lettuce</v>
      </c>
    </row>
    <row r="104" spans="1:8">
      <c r="A104" s="6" t="s">
        <v>107</v>
      </c>
      <c r="B104" t="s">
        <v>108</v>
      </c>
      <c r="C104" s="6">
        <v>46</v>
      </c>
      <c r="D104" t="str">
        <f>LOOKUP(C104,'CDL Codes'!$A$1:$B$137)</f>
        <v>Sweet Potatoes</v>
      </c>
      <c r="F104" t="str">
        <f>Table1[[#This Row],[IN]]</f>
        <v>T31</v>
      </c>
      <c r="G104">
        <f>Table1[[#This Row],[OUT]]</f>
        <v>46</v>
      </c>
      <c r="H104" t="str">
        <f>"CA:"&amp;Table1[[#This Row],[CADWR_name]]&amp;" | "&amp;"CDL:"&amp;Table1[[#This Row],[CDL_name]]</f>
        <v>CA:Potato or Sweet potato (grouped for remote sensing classification only) | CDL:Sweet Potatoes</v>
      </c>
    </row>
    <row r="105" spans="1:8">
      <c r="A105" s="6" t="s">
        <v>109</v>
      </c>
      <c r="B105" s="5" t="s">
        <v>238</v>
      </c>
      <c r="C105" s="6">
        <v>54</v>
      </c>
      <c r="D105" t="str">
        <f>LOOKUP(C105,'CDL Codes'!$A$1:$B$137)</f>
        <v>Tomatoes</v>
      </c>
      <c r="F105" t="str">
        <f>Table1[[#This Row],[IN]]</f>
        <v>T32</v>
      </c>
      <c r="G105">
        <f>Table1[[#This Row],[OUT]]</f>
        <v>54</v>
      </c>
      <c r="H105" t="str">
        <f>"CA:"&amp;Table1[[#This Row],[CADWR_name]]&amp;" | "&amp;"CDL:"&amp;Table1[[#This Row],[CDL_name]]</f>
        <v>CA:Tomatoes (all) | CDL:Tomatoes</v>
      </c>
    </row>
    <row r="106" spans="1:8">
      <c r="A106" s="6" t="s">
        <v>110</v>
      </c>
      <c r="B106" t="s">
        <v>274</v>
      </c>
      <c r="C106" s="6">
        <v>214</v>
      </c>
      <c r="D106" t="str">
        <f>LOOKUP(C106,'CDL Codes'!$A$1:$B$137)</f>
        <v>Broccoli</v>
      </c>
      <c r="F106" t="str">
        <f>Table1[[#This Row],[IN]]</f>
        <v>T4</v>
      </c>
      <c r="G106">
        <f>Table1[[#This Row],[OUT]]</f>
        <v>214</v>
      </c>
      <c r="H106" t="str">
        <f>"CA:"&amp;Table1[[#This Row],[CADWR_name]]&amp;" | "&amp;"CDL:"&amp;Table1[[#This Row],[CDL_name]]</f>
        <v>CA:Cole crops | CDL:Broccoli</v>
      </c>
    </row>
    <row r="107" spans="1:8">
      <c r="A107" s="6" t="s">
        <v>110</v>
      </c>
      <c r="B107" t="s">
        <v>111</v>
      </c>
      <c r="C107" s="6">
        <v>214</v>
      </c>
      <c r="D107" t="str">
        <f>LOOKUP(C107,'CDL Codes'!$A$1:$B$137)</f>
        <v>Broccoli</v>
      </c>
      <c r="F107" t="str">
        <f>Table1[[#This Row],[IN]]</f>
        <v>T4</v>
      </c>
      <c r="G107">
        <f>Table1[[#This Row],[OUT]]</f>
        <v>214</v>
      </c>
      <c r="H107" t="str">
        <f>"CA:"&amp;Table1[[#This Row],[CADWR_name]]&amp;" | "&amp;"CDL:"&amp;Table1[[#This Row],[CDL_name]]</f>
        <v>CA:Broccoli | CDL:Broccoli</v>
      </c>
    </row>
    <row r="108" spans="1:8">
      <c r="A108" s="6" t="s">
        <v>112</v>
      </c>
      <c r="B108" t="s">
        <v>113</v>
      </c>
      <c r="C108" s="6">
        <v>206</v>
      </c>
      <c r="D108" t="str">
        <f>LOOKUP(C108,'CDL Codes'!$A$1:$B$137)</f>
        <v>Carrots</v>
      </c>
      <c r="F108" t="str">
        <f>Table1[[#This Row],[IN]]</f>
        <v>T6</v>
      </c>
      <c r="G108">
        <f>Table1[[#This Row],[OUT]]</f>
        <v>206</v>
      </c>
      <c r="H108" t="str">
        <f>"CA:"&amp;Table1[[#This Row],[CADWR_name]]&amp;" | "&amp;"CDL:"&amp;Table1[[#This Row],[CDL_name]]</f>
        <v>CA:Carrots | CDL:Carrots</v>
      </c>
    </row>
    <row r="109" spans="1:8">
      <c r="A109" s="6" t="s">
        <v>268</v>
      </c>
      <c r="B109" t="s">
        <v>229</v>
      </c>
      <c r="C109" s="6">
        <v>245</v>
      </c>
      <c r="D109" t="str">
        <f>LOOKUP(C109,'CDL Codes'!$A$1:$B$137)</f>
        <v>Celery</v>
      </c>
      <c r="F109" t="str">
        <f>Table1[[#This Row],[IN]]</f>
        <v>T7</v>
      </c>
      <c r="G109">
        <f>Table1[[#This Row],[OUT]]</f>
        <v>245</v>
      </c>
      <c r="H109" t="str">
        <f>"CA:"&amp;Table1[[#This Row],[CADWR_name]]&amp;" | "&amp;"CDL:"&amp;Table1[[#This Row],[CDL_name]]</f>
        <v>CA:Celery | CDL:Celery</v>
      </c>
    </row>
    <row r="110" spans="1:8">
      <c r="A110" s="6" t="s">
        <v>269</v>
      </c>
      <c r="B110" t="s">
        <v>275</v>
      </c>
      <c r="C110" s="6">
        <v>227</v>
      </c>
      <c r="D110" t="str">
        <f>LOOKUP(C110,'CDL Codes'!$A$1:$B$137)</f>
        <v>Lettuce</v>
      </c>
      <c r="F110" t="str">
        <f>Table1[[#This Row],[IN]]</f>
        <v>T8</v>
      </c>
      <c r="G110">
        <f>Table1[[#This Row],[OUT]]</f>
        <v>227</v>
      </c>
      <c r="H110" t="str">
        <f>"CA:"&amp;Table1[[#This Row],[CADWR_name]]&amp;" | "&amp;"CDL:"&amp;Table1[[#This Row],[CDL_name]]</f>
        <v>CA:Lettuce (all types) | CDL:Lettuce</v>
      </c>
    </row>
    <row r="111" spans="1:8">
      <c r="A111" s="6" t="s">
        <v>114</v>
      </c>
      <c r="B111" t="s">
        <v>115</v>
      </c>
      <c r="C111" s="6">
        <v>48</v>
      </c>
      <c r="D111" t="str">
        <f>LOOKUP(C111,'CDL Codes'!$A$1:$B$137)</f>
        <v>Watermelons</v>
      </c>
      <c r="F111" t="str">
        <f>Table1[[#This Row],[IN]]</f>
        <v>T9</v>
      </c>
      <c r="G111">
        <f>Table1[[#This Row],[OUT]]</f>
        <v>48</v>
      </c>
      <c r="H111" t="str">
        <f>"CA:"&amp;Table1[[#This Row],[CADWR_name]]&amp;" | "&amp;"CDL:"&amp;Table1[[#This Row],[CDL_name]]</f>
        <v>CA:Melons, Squash, and Cucumbers | CDL:Watermelons</v>
      </c>
    </row>
    <row r="112" spans="1:8">
      <c r="A112" s="6" t="s">
        <v>116</v>
      </c>
      <c r="B112" t="s">
        <v>117</v>
      </c>
      <c r="C112" s="6">
        <v>82</v>
      </c>
      <c r="D112" t="str">
        <f>LOOKUP(C112,'CDL Codes'!$A$1:$B$137)</f>
        <v>Developed</v>
      </c>
      <c r="F112" t="str">
        <f>Table1[[#This Row],[IN]]</f>
        <v>U</v>
      </c>
      <c r="G112">
        <f>Table1[[#This Row],[OUT]]</f>
        <v>82</v>
      </c>
      <c r="H112" t="str">
        <f>"CA:"&amp;Table1[[#This Row],[CADWR_name]]&amp;" | "&amp;"CDL:"&amp;Table1[[#This Row],[CDL_name]]</f>
        <v>CA:Developed | CDL:Developed</v>
      </c>
    </row>
    <row r="113" spans="1:8">
      <c r="A113" s="6" t="s">
        <v>118</v>
      </c>
      <c r="B113" t="s">
        <v>119</v>
      </c>
      <c r="C113" s="6">
        <v>59</v>
      </c>
      <c r="D113" t="str">
        <f>LOOKUP(C113,'CDL Codes'!$A$1:$B$137)</f>
        <v>Sod/Grass Seed</v>
      </c>
      <c r="F113" t="str">
        <f>Table1[[#This Row],[IN]]</f>
        <v>UL2</v>
      </c>
      <c r="G113">
        <f>Table1[[#This Row],[OUT]]</f>
        <v>59</v>
      </c>
      <c r="H113" t="str">
        <f>"CA:"&amp;Table1[[#This Row],[CADWR_name]]&amp;" | "&amp;"CDL:"&amp;Table1[[#This Row],[CDL_name]]</f>
        <v>CA:Urban Landscape - Golf Course Irrigated | CDL:Sod/Grass Seed</v>
      </c>
    </row>
    <row r="114" spans="1:8">
      <c r="A114" s="6" t="s">
        <v>120</v>
      </c>
      <c r="B114" t="s">
        <v>121</v>
      </c>
      <c r="C114" s="6">
        <v>69</v>
      </c>
      <c r="D114" t="str">
        <f>LOOKUP(C114,'CDL Codes'!$A$1:$B$137)</f>
        <v>Grapes</v>
      </c>
      <c r="F114" t="str">
        <f>Table1[[#This Row],[IN]]</f>
        <v>V</v>
      </c>
      <c r="G114">
        <f>Table1[[#This Row],[OUT]]</f>
        <v>69</v>
      </c>
      <c r="H114" t="str">
        <f>"CA:"&amp;Table1[[#This Row],[CADWR_name]]&amp;" | "&amp;"CDL:"&amp;Table1[[#This Row],[CDL_name]]</f>
        <v>CA:Vineyards - No Subclass | CDL:Grapes</v>
      </c>
    </row>
    <row r="115" spans="1:8">
      <c r="A115" s="6" t="s">
        <v>300</v>
      </c>
      <c r="B115" t="s">
        <v>299</v>
      </c>
      <c r="C115" s="6">
        <v>78</v>
      </c>
      <c r="D115" t="str">
        <f>LOOKUP(C115,'CDL Codes'!$A$1:$B$137)</f>
        <v>Table Grapes</v>
      </c>
      <c r="F115" t="str">
        <f>Table1[[#This Row],[IN]]</f>
        <v>V1</v>
      </c>
      <c r="G115">
        <f>Table1[[#This Row],[OUT]]</f>
        <v>78</v>
      </c>
      <c r="H115" t="str">
        <f>"CA:"&amp;Table1[[#This Row],[CADWR_name]]&amp;" | "&amp;"OpenET:"&amp;Table1[[#This Row],[CDL_name]]</f>
        <v>CA:Table grapes | OpenET:Table Grapes</v>
      </c>
    </row>
    <row r="116" spans="1:8">
      <c r="A116" s="6" t="s">
        <v>122</v>
      </c>
      <c r="B116" t="s">
        <v>123</v>
      </c>
      <c r="C116" s="6">
        <v>69</v>
      </c>
      <c r="D116" t="str">
        <f>LOOKUP(C116,'CDL Codes'!$A$1:$B$137)</f>
        <v>Grapes</v>
      </c>
      <c r="F116" t="str">
        <f>Table1[[#This Row],[IN]]</f>
        <v>V2</v>
      </c>
      <c r="G116">
        <f>Table1[[#This Row],[OUT]]</f>
        <v>69</v>
      </c>
      <c r="H116" t="str">
        <f>"CA:"&amp;Table1[[#This Row],[CADWR_name]]&amp;" | "&amp;"CDL:"&amp;Table1[[#This Row],[CDL_name]]</f>
        <v>CA:Wine grapes | CDL:Grapes</v>
      </c>
    </row>
    <row r="117" spans="1:8">
      <c r="A117" s="6" t="s">
        <v>297</v>
      </c>
      <c r="B117" t="s">
        <v>298</v>
      </c>
      <c r="C117" s="6">
        <v>69</v>
      </c>
      <c r="D117" t="str">
        <f>LOOKUP(C117,'CDL Codes'!$A$1:$B$137)</f>
        <v>Grapes</v>
      </c>
      <c r="F117" t="str">
        <f>Table1[[#This Row],[IN]]</f>
        <v>V3</v>
      </c>
      <c r="G117">
        <f>Table1[[#This Row],[OUT]]</f>
        <v>69</v>
      </c>
      <c r="H117" t="str">
        <f>"CA:"&amp;Table1[[#This Row],[CADWR_name]]&amp;" | "&amp;"CDL:"&amp;Table1[[#This Row],[CDL_name]]</f>
        <v>CA:Raisin grapes | CDL:Grapes</v>
      </c>
    </row>
    <row r="118" spans="1:8">
      <c r="A118" s="6" t="s">
        <v>124</v>
      </c>
      <c r="B118" t="s">
        <v>315</v>
      </c>
      <c r="C118" s="6">
        <v>61</v>
      </c>
      <c r="D118" t="str">
        <f>LOOKUP(C118,'CDL Codes'!$A$1:$B$137)</f>
        <v>Fallow / Idle Cropland</v>
      </c>
      <c r="F118" t="str">
        <f>Table1[[#This Row],[IN]]</f>
        <v>X</v>
      </c>
      <c r="G118">
        <f>Table1[[#This Row],[OUT]]</f>
        <v>61</v>
      </c>
      <c r="H118" t="str">
        <f>"CA:"&amp;Table1[[#This Row],[CADWR_name]]&amp;" | "&amp;"CDL:"&amp;Table1[[#This Row],[CDL_name]]</f>
        <v>CA:Not cropped or unclassified  | CDL:Fallow / Idle Cropland</v>
      </c>
    </row>
    <row r="119" spans="1:8">
      <c r="A119" s="6" t="s">
        <v>125</v>
      </c>
      <c r="B119" t="s">
        <v>301</v>
      </c>
      <c r="C119" s="6">
        <v>47</v>
      </c>
      <c r="D119" t="str">
        <f>LOOKUP(C119,'CDL Codes'!$A$1:$B$137)</f>
        <v>Misc Annual Crop</v>
      </c>
      <c r="F119" t="str">
        <f>Table1[[#This Row],[IN]]</f>
        <v>YP</v>
      </c>
      <c r="G119">
        <f>Table1[[#This Row],[OUT]]</f>
        <v>47</v>
      </c>
      <c r="H119" t="str">
        <f>"CA:"&amp;Table1[[#This Row],[CADWR_name]]&amp;" | "&amp;"CDL:"&amp;Table1[[#This Row],[CDL_name]]</f>
        <v>CA:Young perennial fruits and nuts (maybe "catch-all" for polygons without a subclass) | CDL:Misc Annual Crop</v>
      </c>
    </row>
  </sheetData>
  <phoneticPr fontId="21" type="noConversion"/>
  <conditionalFormatting sqref="D2:D119">
    <cfRule type="cellIs" dxfId="0" priority="1" operator="equal">
      <formula>"Background"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D657-97C9-4182-AF5F-8CE849BAD7E8}">
  <dimension ref="A1:C48"/>
  <sheetViews>
    <sheetView topLeftCell="A28" workbookViewId="0">
      <selection activeCell="E60" sqref="E60"/>
    </sheetView>
  </sheetViews>
  <sheetFormatPr defaultRowHeight="14.4"/>
  <cols>
    <col min="1" max="1" width="36.44140625" bestFit="1" customWidth="1"/>
  </cols>
  <sheetData>
    <row r="1" spans="1:3">
      <c r="A1" t="s">
        <v>0</v>
      </c>
      <c r="B1" t="s">
        <v>1</v>
      </c>
      <c r="C1" t="s">
        <v>319</v>
      </c>
    </row>
    <row r="2" spans="1:3">
      <c r="A2" t="s">
        <v>325</v>
      </c>
      <c r="B2">
        <v>1</v>
      </c>
      <c r="C2" t="s">
        <v>326</v>
      </c>
    </row>
    <row r="3" spans="1:3">
      <c r="A3" t="s">
        <v>44</v>
      </c>
      <c r="B3">
        <v>2</v>
      </c>
    </row>
    <row r="4" spans="1:3">
      <c r="A4" t="s">
        <v>80</v>
      </c>
      <c r="B4">
        <v>3</v>
      </c>
    </row>
    <row r="5" spans="1:3">
      <c r="A5" t="s">
        <v>314</v>
      </c>
      <c r="B5">
        <v>3</v>
      </c>
      <c r="C5" t="s">
        <v>354</v>
      </c>
    </row>
    <row r="6" spans="1:3">
      <c r="A6" t="s">
        <v>50</v>
      </c>
      <c r="B6">
        <v>6</v>
      </c>
    </row>
    <row r="7" spans="1:3">
      <c r="A7" t="s">
        <v>60</v>
      </c>
      <c r="B7">
        <v>24</v>
      </c>
    </row>
    <row r="8" spans="1:3">
      <c r="A8" t="s">
        <v>341</v>
      </c>
      <c r="B8">
        <v>25</v>
      </c>
    </row>
    <row r="9" spans="1:3">
      <c r="A9" t="s">
        <v>54</v>
      </c>
      <c r="B9">
        <v>33</v>
      </c>
    </row>
    <row r="10" spans="1:3">
      <c r="A10" t="s">
        <v>320</v>
      </c>
      <c r="B10">
        <v>36</v>
      </c>
    </row>
    <row r="11" spans="1:3">
      <c r="A11" t="s">
        <v>339</v>
      </c>
      <c r="B11">
        <v>37</v>
      </c>
      <c r="C11" t="s">
        <v>340</v>
      </c>
    </row>
    <row r="12" spans="1:3">
      <c r="A12" t="s">
        <v>344</v>
      </c>
      <c r="B12">
        <v>37</v>
      </c>
      <c r="C12" t="s">
        <v>340</v>
      </c>
    </row>
    <row r="13" spans="1:3">
      <c r="A13" t="s">
        <v>321</v>
      </c>
      <c r="B13">
        <v>42</v>
      </c>
    </row>
    <row r="14" spans="1:3">
      <c r="A14" t="s">
        <v>350</v>
      </c>
      <c r="B14">
        <v>43</v>
      </c>
      <c r="C14" t="s">
        <v>351</v>
      </c>
    </row>
    <row r="15" spans="1:3">
      <c r="A15" t="s">
        <v>337</v>
      </c>
      <c r="B15">
        <v>47</v>
      </c>
      <c r="C15" t="s">
        <v>338</v>
      </c>
    </row>
    <row r="16" spans="1:3">
      <c r="A16" t="s">
        <v>342</v>
      </c>
      <c r="B16">
        <v>71</v>
      </c>
    </row>
    <row r="17" spans="1:3">
      <c r="A17" t="s">
        <v>343</v>
      </c>
      <c r="B17">
        <v>47</v>
      </c>
    </row>
    <row r="18" spans="1:3">
      <c r="A18" t="s">
        <v>357</v>
      </c>
      <c r="B18">
        <v>47</v>
      </c>
      <c r="C18" t="s">
        <v>338</v>
      </c>
    </row>
    <row r="19" spans="1:3">
      <c r="A19" t="s">
        <v>334</v>
      </c>
      <c r="B19">
        <v>48</v>
      </c>
      <c r="C19" t="s">
        <v>335</v>
      </c>
    </row>
    <row r="20" spans="1:3">
      <c r="A20" t="s">
        <v>85</v>
      </c>
      <c r="B20">
        <v>49</v>
      </c>
      <c r="C20" t="s">
        <v>345</v>
      </c>
    </row>
    <row r="21" spans="1:3">
      <c r="A21" t="s">
        <v>165</v>
      </c>
      <c r="B21">
        <v>54</v>
      </c>
    </row>
    <row r="22" spans="1:3">
      <c r="A22" t="s">
        <v>328</v>
      </c>
      <c r="B22">
        <v>61</v>
      </c>
      <c r="C22" t="s">
        <v>329</v>
      </c>
    </row>
    <row r="23" spans="1:3">
      <c r="A23" t="s">
        <v>33</v>
      </c>
      <c r="B23">
        <v>66</v>
      </c>
    </row>
    <row r="24" spans="1:3">
      <c r="A24" t="s">
        <v>346</v>
      </c>
      <c r="B24">
        <v>67</v>
      </c>
      <c r="C24" t="s">
        <v>347</v>
      </c>
    </row>
    <row r="25" spans="1:3">
      <c r="A25" t="s">
        <v>17</v>
      </c>
      <c r="B25">
        <v>68</v>
      </c>
    </row>
    <row r="26" spans="1:3">
      <c r="A26" t="s">
        <v>178</v>
      </c>
      <c r="B26">
        <v>69</v>
      </c>
    </row>
    <row r="27" spans="1:3">
      <c r="A27" t="s">
        <v>305</v>
      </c>
      <c r="B27">
        <v>71</v>
      </c>
      <c r="C27" t="s">
        <v>327</v>
      </c>
    </row>
    <row r="28" spans="1:3">
      <c r="A28" t="s">
        <v>306</v>
      </c>
      <c r="B28">
        <v>71</v>
      </c>
      <c r="C28" t="s">
        <v>327</v>
      </c>
    </row>
    <row r="29" spans="1:3">
      <c r="A29" t="s">
        <v>336</v>
      </c>
      <c r="B29">
        <v>71</v>
      </c>
      <c r="C29" t="s">
        <v>327</v>
      </c>
    </row>
    <row r="30" spans="1:3">
      <c r="A30" t="s">
        <v>355</v>
      </c>
      <c r="B30">
        <v>71</v>
      </c>
      <c r="C30" t="s">
        <v>356</v>
      </c>
    </row>
    <row r="31" spans="1:3">
      <c r="A31" t="s">
        <v>181</v>
      </c>
      <c r="B31">
        <v>72</v>
      </c>
    </row>
    <row r="32" spans="1:3">
      <c r="A32" t="s">
        <v>21</v>
      </c>
      <c r="B32">
        <v>75</v>
      </c>
    </row>
    <row r="33" spans="1:3">
      <c r="A33" t="s">
        <v>23</v>
      </c>
      <c r="B33">
        <v>76</v>
      </c>
    </row>
    <row r="34" spans="1:3">
      <c r="A34" t="s">
        <v>36</v>
      </c>
      <c r="B34">
        <v>77</v>
      </c>
    </row>
    <row r="35" spans="1:3">
      <c r="A35" t="s">
        <v>352</v>
      </c>
      <c r="B35">
        <v>82</v>
      </c>
      <c r="C35" t="s">
        <v>353</v>
      </c>
    </row>
    <row r="36" spans="1:3">
      <c r="A36" t="s">
        <v>332</v>
      </c>
      <c r="B36">
        <v>87</v>
      </c>
      <c r="C36" t="s">
        <v>333</v>
      </c>
    </row>
    <row r="37" spans="1:3">
      <c r="A37" t="s">
        <v>316</v>
      </c>
      <c r="B37">
        <v>122</v>
      </c>
      <c r="C37" t="s">
        <v>358</v>
      </c>
    </row>
    <row r="38" spans="1:3">
      <c r="A38" t="s">
        <v>25</v>
      </c>
      <c r="B38">
        <v>204</v>
      </c>
    </row>
    <row r="39" spans="1:3">
      <c r="A39" t="s">
        <v>113</v>
      </c>
      <c r="B39">
        <v>206</v>
      </c>
    </row>
    <row r="40" spans="1:3">
      <c r="A40" t="s">
        <v>12</v>
      </c>
      <c r="B40">
        <v>211</v>
      </c>
    </row>
    <row r="41" spans="1:3">
      <c r="A41" t="s">
        <v>324</v>
      </c>
      <c r="B41">
        <v>214</v>
      </c>
    </row>
    <row r="42" spans="1:3">
      <c r="A42" t="s">
        <v>10</v>
      </c>
      <c r="B42">
        <v>215</v>
      </c>
    </row>
    <row r="43" spans="1:3">
      <c r="A43" t="s">
        <v>103</v>
      </c>
      <c r="B43">
        <v>216</v>
      </c>
    </row>
    <row r="44" spans="1:3">
      <c r="A44" t="s">
        <v>27</v>
      </c>
      <c r="B44">
        <v>217</v>
      </c>
    </row>
    <row r="45" spans="1:3">
      <c r="A45" t="s">
        <v>348</v>
      </c>
      <c r="B45">
        <v>220</v>
      </c>
      <c r="C45" t="s">
        <v>349</v>
      </c>
    </row>
    <row r="46" spans="1:3">
      <c r="A46" t="s">
        <v>101</v>
      </c>
      <c r="B46">
        <v>221</v>
      </c>
    </row>
    <row r="47" spans="1:3">
      <c r="A47" t="s">
        <v>330</v>
      </c>
      <c r="B47">
        <v>227</v>
      </c>
      <c r="C47" t="s">
        <v>331</v>
      </c>
    </row>
    <row r="48" spans="1:3">
      <c r="A48" t="s">
        <v>322</v>
      </c>
      <c r="B48">
        <v>242</v>
      </c>
      <c r="C48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2D8-79CF-4735-B6D3-CEC5ECA4F289}">
  <dimension ref="A1:C137"/>
  <sheetViews>
    <sheetView topLeftCell="A51" workbookViewId="0">
      <selection activeCell="C55" sqref="C55"/>
    </sheetView>
  </sheetViews>
  <sheetFormatPr defaultRowHeight="14.4"/>
  <cols>
    <col min="1" max="1" width="14.21875" customWidth="1"/>
    <col min="2" max="2" width="19.21875" customWidth="1"/>
  </cols>
  <sheetData>
    <row r="1" spans="1:2" ht="15" thickBot="1">
      <c r="A1" s="1" t="s">
        <v>236</v>
      </c>
      <c r="B1" s="1" t="s">
        <v>237</v>
      </c>
    </row>
    <row r="2" spans="1:2" ht="15" thickBot="1">
      <c r="A2" s="2">
        <v>0</v>
      </c>
      <c r="B2" s="1" t="s">
        <v>126</v>
      </c>
    </row>
    <row r="3" spans="1:2" ht="15" thickBot="1">
      <c r="A3" s="2">
        <v>1</v>
      </c>
      <c r="B3" s="1" t="s">
        <v>127</v>
      </c>
    </row>
    <row r="4" spans="1:2" ht="15" thickBot="1">
      <c r="A4" s="2">
        <v>2</v>
      </c>
      <c r="B4" s="1" t="s">
        <v>44</v>
      </c>
    </row>
    <row r="5" spans="1:2" ht="15" thickBot="1">
      <c r="A5" s="2">
        <v>3</v>
      </c>
      <c r="B5" s="1" t="s">
        <v>80</v>
      </c>
    </row>
    <row r="6" spans="1:2" ht="15" thickBot="1">
      <c r="A6" s="2">
        <v>4</v>
      </c>
      <c r="B6" s="1" t="s">
        <v>128</v>
      </c>
    </row>
    <row r="7" spans="1:2" ht="15" thickBot="1">
      <c r="A7" s="2">
        <v>5</v>
      </c>
      <c r="B7" s="1" t="s">
        <v>129</v>
      </c>
    </row>
    <row r="8" spans="1:2" ht="15" thickBot="1">
      <c r="A8" s="2">
        <v>6</v>
      </c>
      <c r="B8" s="1" t="s">
        <v>130</v>
      </c>
    </row>
    <row r="9" spans="1:2" ht="15" thickBot="1">
      <c r="A9" s="2">
        <v>10</v>
      </c>
      <c r="B9" s="1" t="s">
        <v>131</v>
      </c>
    </row>
    <row r="10" spans="1:2" ht="15" thickBot="1">
      <c r="A10" s="2">
        <v>11</v>
      </c>
      <c r="B10" s="1" t="s">
        <v>132</v>
      </c>
    </row>
    <row r="11" spans="1:2" ht="15" thickBot="1">
      <c r="A11" s="2">
        <v>12</v>
      </c>
      <c r="B11" s="1" t="s">
        <v>133</v>
      </c>
    </row>
    <row r="12" spans="1:2" ht="15" thickBot="1">
      <c r="A12" s="2">
        <v>13</v>
      </c>
      <c r="B12" s="1" t="s">
        <v>134</v>
      </c>
    </row>
    <row r="13" spans="1:2" ht="15" thickBot="1">
      <c r="A13" s="2">
        <v>14</v>
      </c>
      <c r="B13" s="1" t="s">
        <v>135</v>
      </c>
    </row>
    <row r="14" spans="1:2" ht="15" thickBot="1">
      <c r="A14" s="2">
        <v>21</v>
      </c>
      <c r="B14" s="1" t="s">
        <v>136</v>
      </c>
    </row>
    <row r="15" spans="1:2" ht="15" thickBot="1">
      <c r="A15" s="2">
        <v>22</v>
      </c>
      <c r="B15" s="1" t="s">
        <v>137</v>
      </c>
    </row>
    <row r="16" spans="1:2" ht="15" thickBot="1">
      <c r="A16" s="2">
        <v>23</v>
      </c>
      <c r="B16" s="1" t="s">
        <v>138</v>
      </c>
    </row>
    <row r="17" spans="1:2" ht="15" thickBot="1">
      <c r="A17" s="2">
        <v>24</v>
      </c>
      <c r="B17" s="1" t="s">
        <v>139</v>
      </c>
    </row>
    <row r="18" spans="1:2" ht="15" thickBot="1">
      <c r="A18" s="2">
        <v>25</v>
      </c>
      <c r="B18" s="1" t="s">
        <v>140</v>
      </c>
    </row>
    <row r="19" spans="1:2" ht="27.6" thickBot="1">
      <c r="A19" s="2">
        <v>26</v>
      </c>
      <c r="B19" s="1" t="s">
        <v>141</v>
      </c>
    </row>
    <row r="20" spans="1:2" ht="15" thickBot="1">
      <c r="A20" s="2">
        <v>27</v>
      </c>
      <c r="B20" s="1" t="s">
        <v>142</v>
      </c>
    </row>
    <row r="21" spans="1:2" ht="15" thickBot="1">
      <c r="A21" s="2">
        <v>28</v>
      </c>
      <c r="B21" s="1" t="s">
        <v>143</v>
      </c>
    </row>
    <row r="22" spans="1:2" ht="15" thickBot="1">
      <c r="A22" s="2">
        <v>29</v>
      </c>
      <c r="B22" s="1" t="s">
        <v>144</v>
      </c>
    </row>
    <row r="23" spans="1:2" ht="15" thickBot="1">
      <c r="A23" s="2">
        <v>30</v>
      </c>
      <c r="B23" s="1" t="s">
        <v>145</v>
      </c>
    </row>
    <row r="24" spans="1:2" ht="15" thickBot="1">
      <c r="A24" s="2">
        <v>31</v>
      </c>
      <c r="B24" s="1" t="s">
        <v>146</v>
      </c>
    </row>
    <row r="25" spans="1:2" ht="15" thickBot="1">
      <c r="A25" s="2">
        <v>32</v>
      </c>
      <c r="B25" s="1" t="s">
        <v>147</v>
      </c>
    </row>
    <row r="26" spans="1:2" ht="15" thickBot="1">
      <c r="A26" s="2">
        <v>33</v>
      </c>
      <c r="B26" s="1" t="s">
        <v>54</v>
      </c>
    </row>
    <row r="27" spans="1:2" ht="15" thickBot="1">
      <c r="A27" s="2">
        <v>34</v>
      </c>
      <c r="B27" s="1" t="s">
        <v>148</v>
      </c>
    </row>
    <row r="28" spans="1:2" ht="15" thickBot="1">
      <c r="A28" s="2">
        <v>35</v>
      </c>
      <c r="B28" s="1" t="s">
        <v>149</v>
      </c>
    </row>
    <row r="29" spans="1:2" ht="15" thickBot="1">
      <c r="A29" s="2">
        <v>36</v>
      </c>
      <c r="B29" s="1" t="s">
        <v>150</v>
      </c>
    </row>
    <row r="30" spans="1:2" ht="15" thickBot="1">
      <c r="A30" s="2">
        <v>37</v>
      </c>
      <c r="B30" s="1" t="s">
        <v>151</v>
      </c>
    </row>
    <row r="31" spans="1:2" ht="15" thickBot="1">
      <c r="A31" s="2">
        <v>38</v>
      </c>
      <c r="B31" s="1" t="s">
        <v>152</v>
      </c>
    </row>
    <row r="32" spans="1:2" ht="15" thickBot="1">
      <c r="A32" s="2">
        <v>39</v>
      </c>
      <c r="B32" s="1" t="s">
        <v>153</v>
      </c>
    </row>
    <row r="33" spans="1:2" ht="15" thickBot="1">
      <c r="A33" s="2">
        <v>41</v>
      </c>
      <c r="B33" s="1" t="s">
        <v>154</v>
      </c>
    </row>
    <row r="34" spans="1:2" ht="15" thickBot="1">
      <c r="A34" s="2">
        <v>42</v>
      </c>
      <c r="B34" s="1" t="s">
        <v>155</v>
      </c>
    </row>
    <row r="35" spans="1:2" ht="15" thickBot="1">
      <c r="A35" s="2">
        <v>43</v>
      </c>
      <c r="B35" s="1" t="s">
        <v>87</v>
      </c>
    </row>
    <row r="36" spans="1:2" ht="15" thickBot="1">
      <c r="A36" s="2">
        <v>44</v>
      </c>
      <c r="B36" s="1" t="s">
        <v>156</v>
      </c>
    </row>
    <row r="37" spans="1:2" ht="15" thickBot="1">
      <c r="A37" s="2">
        <v>45</v>
      </c>
      <c r="B37" s="1" t="s">
        <v>157</v>
      </c>
    </row>
    <row r="38" spans="1:2" ht="15" thickBot="1">
      <c r="A38" s="2">
        <v>46</v>
      </c>
      <c r="B38" s="1" t="s">
        <v>89</v>
      </c>
    </row>
    <row r="39" spans="1:2" ht="15" thickBot="1">
      <c r="A39" s="2">
        <v>47</v>
      </c>
      <c r="B39" s="1" t="s">
        <v>158</v>
      </c>
    </row>
    <row r="40" spans="1:2" ht="15" thickBot="1">
      <c r="A40" s="2">
        <v>48</v>
      </c>
      <c r="B40" s="1" t="s">
        <v>159</v>
      </c>
    </row>
    <row r="41" spans="1:2" ht="15" thickBot="1">
      <c r="A41" s="2">
        <v>49</v>
      </c>
      <c r="B41" s="1" t="s">
        <v>160</v>
      </c>
    </row>
    <row r="42" spans="1:2" ht="15" thickBot="1">
      <c r="A42" s="2">
        <v>50</v>
      </c>
      <c r="B42" s="1" t="s">
        <v>161</v>
      </c>
    </row>
    <row r="43" spans="1:2" ht="15" thickBot="1">
      <c r="A43" s="2">
        <v>51</v>
      </c>
      <c r="B43" s="1" t="s">
        <v>162</v>
      </c>
    </row>
    <row r="44" spans="1:2" ht="15" thickBot="1">
      <c r="A44" s="2">
        <v>52</v>
      </c>
      <c r="B44" s="1" t="s">
        <v>163</v>
      </c>
    </row>
    <row r="45" spans="1:2" ht="15" thickBot="1">
      <c r="A45" s="2">
        <v>53</v>
      </c>
      <c r="B45" s="1" t="s">
        <v>164</v>
      </c>
    </row>
    <row r="46" spans="1:2" ht="15" thickBot="1">
      <c r="A46" s="2">
        <v>54</v>
      </c>
      <c r="B46" s="1" t="s">
        <v>165</v>
      </c>
    </row>
    <row r="47" spans="1:2" ht="15" thickBot="1">
      <c r="A47" s="2">
        <v>55</v>
      </c>
      <c r="B47" s="1" t="s">
        <v>166</v>
      </c>
    </row>
    <row r="48" spans="1:2" ht="15" thickBot="1">
      <c r="A48" s="2">
        <v>56</v>
      </c>
      <c r="B48" s="1" t="s">
        <v>167</v>
      </c>
    </row>
    <row r="49" spans="1:3" ht="15" thickBot="1">
      <c r="A49" s="2">
        <v>57</v>
      </c>
      <c r="B49" s="1" t="s">
        <v>168</v>
      </c>
    </row>
    <row r="50" spans="1:3" ht="15" thickBot="1">
      <c r="A50" s="2">
        <v>58</v>
      </c>
      <c r="B50" s="1" t="s">
        <v>169</v>
      </c>
    </row>
    <row r="51" spans="1:3" ht="15" thickBot="1">
      <c r="A51" s="2">
        <v>59</v>
      </c>
      <c r="B51" s="1" t="s">
        <v>170</v>
      </c>
    </row>
    <row r="52" spans="1:3" ht="15" thickBot="1">
      <c r="A52" s="2">
        <v>60</v>
      </c>
      <c r="B52" s="1" t="s">
        <v>171</v>
      </c>
    </row>
    <row r="53" spans="1:3" ht="15" thickBot="1">
      <c r="A53" s="2">
        <v>61</v>
      </c>
      <c r="B53" s="1" t="s">
        <v>172</v>
      </c>
    </row>
    <row r="54" spans="1:3" ht="15" thickBot="1">
      <c r="A54" s="3">
        <v>62</v>
      </c>
      <c r="B54" s="4" t="s">
        <v>173</v>
      </c>
      <c r="C54" t="s">
        <v>375</v>
      </c>
    </row>
    <row r="55" spans="1:3" ht="15" thickBot="1">
      <c r="A55" s="2">
        <v>63</v>
      </c>
      <c r="B55" s="1" t="s">
        <v>174</v>
      </c>
    </row>
    <row r="56" spans="1:3" ht="15" thickBot="1">
      <c r="A56" s="2">
        <v>64</v>
      </c>
      <c r="B56" s="1" t="s">
        <v>175</v>
      </c>
    </row>
    <row r="57" spans="1:3" ht="15" thickBot="1">
      <c r="A57" s="2">
        <v>65</v>
      </c>
      <c r="B57" s="1" t="s">
        <v>176</v>
      </c>
    </row>
    <row r="58" spans="1:3" ht="15" thickBot="1">
      <c r="A58" s="2">
        <v>66</v>
      </c>
      <c r="B58" s="1" t="s">
        <v>33</v>
      </c>
    </row>
    <row r="59" spans="1:3" ht="15" thickBot="1">
      <c r="A59" s="2">
        <v>67</v>
      </c>
      <c r="B59" s="1" t="s">
        <v>177</v>
      </c>
    </row>
    <row r="60" spans="1:3" ht="15" thickBot="1">
      <c r="A60" s="2">
        <v>68</v>
      </c>
      <c r="B60" s="1" t="s">
        <v>17</v>
      </c>
    </row>
    <row r="61" spans="1:3" ht="15" thickBot="1">
      <c r="A61" s="2">
        <v>69</v>
      </c>
      <c r="B61" s="1" t="s">
        <v>178</v>
      </c>
    </row>
    <row r="62" spans="1:3" ht="15" thickBot="1">
      <c r="A62" s="2">
        <v>70</v>
      </c>
      <c r="B62" s="1" t="s">
        <v>179</v>
      </c>
    </row>
    <row r="63" spans="1:3" ht="15" thickBot="1">
      <c r="A63" s="2">
        <v>71</v>
      </c>
      <c r="B63" s="1" t="s">
        <v>180</v>
      </c>
    </row>
    <row r="64" spans="1:3" ht="15" thickBot="1">
      <c r="A64" s="2">
        <v>72</v>
      </c>
      <c r="B64" s="1" t="s">
        <v>181</v>
      </c>
    </row>
    <row r="65" spans="1:3" ht="15" thickBot="1">
      <c r="A65" s="2">
        <v>74</v>
      </c>
      <c r="B65" s="1" t="s">
        <v>182</v>
      </c>
    </row>
    <row r="66" spans="1:3" ht="15" thickBot="1">
      <c r="A66" s="2">
        <v>75</v>
      </c>
      <c r="B66" s="1" t="s">
        <v>21</v>
      </c>
    </row>
    <row r="67" spans="1:3" ht="15" thickBot="1">
      <c r="A67" s="2">
        <v>76</v>
      </c>
      <c r="B67" s="1" t="s">
        <v>23</v>
      </c>
    </row>
    <row r="68" spans="1:3" ht="15" thickBot="1">
      <c r="A68" s="2">
        <v>77</v>
      </c>
      <c r="B68" s="1" t="s">
        <v>36</v>
      </c>
    </row>
    <row r="69" spans="1:3" ht="15" thickBot="1">
      <c r="A69" s="2">
        <v>78</v>
      </c>
      <c r="B69" s="1" t="s">
        <v>183</v>
      </c>
      <c r="C69" t="s">
        <v>374</v>
      </c>
    </row>
    <row r="70" spans="1:3" ht="15" thickBot="1">
      <c r="A70" s="2">
        <v>81</v>
      </c>
      <c r="B70" s="1" t="s">
        <v>184</v>
      </c>
    </row>
    <row r="71" spans="1:3" ht="15" thickBot="1">
      <c r="A71" s="2">
        <v>82</v>
      </c>
      <c r="B71" s="1" t="s">
        <v>117</v>
      </c>
    </row>
    <row r="72" spans="1:3" ht="15" thickBot="1">
      <c r="A72" s="2">
        <v>83</v>
      </c>
      <c r="B72" s="1" t="s">
        <v>185</v>
      </c>
    </row>
    <row r="73" spans="1:3" ht="15" thickBot="1">
      <c r="A73" s="2">
        <v>87</v>
      </c>
      <c r="B73" s="1" t="s">
        <v>186</v>
      </c>
    </row>
    <row r="74" spans="1:3" ht="15" thickBot="1">
      <c r="A74" s="2">
        <v>88</v>
      </c>
      <c r="B74" s="1" t="s">
        <v>187</v>
      </c>
    </row>
    <row r="75" spans="1:3" ht="15" thickBot="1">
      <c r="A75" s="2">
        <v>92</v>
      </c>
      <c r="B75" s="1" t="s">
        <v>188</v>
      </c>
    </row>
    <row r="76" spans="1:3" ht="15" thickBot="1">
      <c r="A76" s="2">
        <v>111</v>
      </c>
      <c r="B76" s="1" t="s">
        <v>189</v>
      </c>
    </row>
    <row r="77" spans="1:3" ht="15" thickBot="1">
      <c r="A77" s="2">
        <v>112</v>
      </c>
      <c r="B77" s="1" t="s">
        <v>190</v>
      </c>
    </row>
    <row r="78" spans="1:3" ht="27.6" thickBot="1">
      <c r="A78" s="2">
        <v>121</v>
      </c>
      <c r="B78" s="1" t="s">
        <v>191</v>
      </c>
    </row>
    <row r="79" spans="1:3" ht="27.6" thickBot="1">
      <c r="A79" s="2">
        <v>122</v>
      </c>
      <c r="B79" s="1" t="s">
        <v>192</v>
      </c>
    </row>
    <row r="80" spans="1:3" ht="27.6" thickBot="1">
      <c r="A80" s="2">
        <v>123</v>
      </c>
      <c r="B80" s="1" t="s">
        <v>193</v>
      </c>
    </row>
    <row r="81" spans="1:2" ht="27.6" thickBot="1">
      <c r="A81" s="2">
        <v>124</v>
      </c>
      <c r="B81" s="1" t="s">
        <v>194</v>
      </c>
    </row>
    <row r="82" spans="1:2" ht="15" thickBot="1">
      <c r="A82" s="2">
        <v>131</v>
      </c>
      <c r="B82" s="1" t="s">
        <v>176</v>
      </c>
    </row>
    <row r="83" spans="1:2" ht="15" thickBot="1">
      <c r="A83" s="2">
        <v>141</v>
      </c>
      <c r="B83" s="1" t="s">
        <v>195</v>
      </c>
    </row>
    <row r="84" spans="1:2" ht="15" thickBot="1">
      <c r="A84" s="2">
        <v>142</v>
      </c>
      <c r="B84" s="1" t="s">
        <v>196</v>
      </c>
    </row>
    <row r="85" spans="1:2" ht="15" thickBot="1">
      <c r="A85" s="2">
        <v>143</v>
      </c>
      <c r="B85" s="1" t="s">
        <v>197</v>
      </c>
    </row>
    <row r="86" spans="1:2" ht="15" thickBot="1">
      <c r="A86" s="2">
        <v>152</v>
      </c>
      <c r="B86" s="1" t="s">
        <v>175</v>
      </c>
    </row>
    <row r="87" spans="1:2" ht="15" thickBot="1">
      <c r="A87" s="2">
        <v>176</v>
      </c>
      <c r="B87" s="1" t="s">
        <v>198</v>
      </c>
    </row>
    <row r="88" spans="1:2" ht="15" thickBot="1">
      <c r="A88" s="2">
        <v>190</v>
      </c>
      <c r="B88" s="1" t="s">
        <v>199</v>
      </c>
    </row>
    <row r="89" spans="1:2" ht="15" thickBot="1">
      <c r="A89" s="2">
        <v>195</v>
      </c>
      <c r="B89" s="1" t="s">
        <v>200</v>
      </c>
    </row>
    <row r="90" spans="1:2" ht="15" thickBot="1">
      <c r="A90" s="2">
        <v>204</v>
      </c>
      <c r="B90" s="1" t="s">
        <v>25</v>
      </c>
    </row>
    <row r="91" spans="1:2" ht="15" thickBot="1">
      <c r="A91" s="2">
        <v>205</v>
      </c>
      <c r="B91" s="1" t="s">
        <v>201</v>
      </c>
    </row>
    <row r="92" spans="1:2" ht="15" thickBot="1">
      <c r="A92" s="2">
        <v>206</v>
      </c>
      <c r="B92" s="1" t="s">
        <v>113</v>
      </c>
    </row>
    <row r="93" spans="1:2" ht="15" thickBot="1">
      <c r="A93" s="2">
        <v>207</v>
      </c>
      <c r="B93" s="1" t="s">
        <v>202</v>
      </c>
    </row>
    <row r="94" spans="1:2" ht="15" thickBot="1">
      <c r="A94" s="2">
        <v>208</v>
      </c>
      <c r="B94" s="1" t="s">
        <v>203</v>
      </c>
    </row>
    <row r="95" spans="1:2" ht="15" thickBot="1">
      <c r="A95" s="2">
        <v>209</v>
      </c>
      <c r="B95" s="1" t="s">
        <v>204</v>
      </c>
    </row>
    <row r="96" spans="1:2" ht="15" thickBot="1">
      <c r="A96" s="2">
        <v>210</v>
      </c>
      <c r="B96" s="1" t="s">
        <v>40</v>
      </c>
    </row>
    <row r="97" spans="1:2" ht="15" thickBot="1">
      <c r="A97" s="2">
        <v>211</v>
      </c>
      <c r="B97" s="1" t="s">
        <v>12</v>
      </c>
    </row>
    <row r="98" spans="1:2" ht="15" thickBot="1">
      <c r="A98" s="2">
        <v>212</v>
      </c>
      <c r="B98" s="1" t="s">
        <v>205</v>
      </c>
    </row>
    <row r="99" spans="1:2" ht="15" thickBot="1">
      <c r="A99" s="2">
        <v>213</v>
      </c>
      <c r="B99" s="1" t="s">
        <v>206</v>
      </c>
    </row>
    <row r="100" spans="1:2" ht="15" thickBot="1">
      <c r="A100" s="2">
        <v>214</v>
      </c>
      <c r="B100" s="1" t="s">
        <v>111</v>
      </c>
    </row>
    <row r="101" spans="1:2" ht="15" thickBot="1">
      <c r="A101" s="2">
        <v>215</v>
      </c>
      <c r="B101" s="1" t="s">
        <v>10</v>
      </c>
    </row>
    <row r="102" spans="1:2" ht="15" thickBot="1">
      <c r="A102" s="2">
        <v>216</v>
      </c>
      <c r="B102" s="1" t="s">
        <v>103</v>
      </c>
    </row>
    <row r="103" spans="1:2" ht="15" thickBot="1">
      <c r="A103" s="2">
        <v>217</v>
      </c>
      <c r="B103" s="1" t="s">
        <v>27</v>
      </c>
    </row>
    <row r="104" spans="1:2" ht="15" thickBot="1">
      <c r="A104" s="2">
        <v>218</v>
      </c>
      <c r="B104" s="1" t="s">
        <v>207</v>
      </c>
    </row>
    <row r="105" spans="1:2" ht="15" thickBot="1">
      <c r="A105" s="2">
        <v>219</v>
      </c>
      <c r="B105" s="1" t="s">
        <v>208</v>
      </c>
    </row>
    <row r="106" spans="1:2" ht="15" thickBot="1">
      <c r="A106" s="2">
        <v>220</v>
      </c>
      <c r="B106" s="1" t="s">
        <v>38</v>
      </c>
    </row>
    <row r="107" spans="1:2" ht="15" thickBot="1">
      <c r="A107" s="2">
        <v>221</v>
      </c>
      <c r="B107" s="1" t="s">
        <v>101</v>
      </c>
    </row>
    <row r="108" spans="1:2" ht="15" thickBot="1">
      <c r="A108" s="2">
        <v>222</v>
      </c>
      <c r="B108" s="1" t="s">
        <v>209</v>
      </c>
    </row>
    <row r="109" spans="1:2" ht="15" thickBot="1">
      <c r="A109" s="2">
        <v>223</v>
      </c>
      <c r="B109" s="1" t="s">
        <v>31</v>
      </c>
    </row>
    <row r="110" spans="1:2" ht="15" thickBot="1">
      <c r="A110" s="2">
        <v>224</v>
      </c>
      <c r="B110" s="1" t="s">
        <v>210</v>
      </c>
    </row>
    <row r="111" spans="1:2" ht="15" thickBot="1">
      <c r="A111" s="2">
        <v>225</v>
      </c>
      <c r="B111" s="1" t="s">
        <v>211</v>
      </c>
    </row>
    <row r="112" spans="1:2" ht="27.6" thickBot="1">
      <c r="A112" s="2">
        <v>226</v>
      </c>
      <c r="B112" s="1" t="s">
        <v>212</v>
      </c>
    </row>
    <row r="113" spans="1:2" ht="15" thickBot="1">
      <c r="A113" s="2">
        <v>227</v>
      </c>
      <c r="B113" s="1" t="s">
        <v>106</v>
      </c>
    </row>
    <row r="114" spans="1:2" ht="15" thickBot="1">
      <c r="A114" s="2">
        <v>228</v>
      </c>
      <c r="B114" s="1" t="s">
        <v>213</v>
      </c>
    </row>
    <row r="115" spans="1:2" ht="15" thickBot="1">
      <c r="A115" s="2">
        <v>229</v>
      </c>
      <c r="B115" s="1" t="s">
        <v>214</v>
      </c>
    </row>
    <row r="116" spans="1:2" ht="27.6" thickBot="1">
      <c r="A116" s="2">
        <v>230</v>
      </c>
      <c r="B116" s="1" t="s">
        <v>215</v>
      </c>
    </row>
    <row r="117" spans="1:2" ht="15" thickBot="1">
      <c r="A117" s="2">
        <v>231</v>
      </c>
      <c r="B117" s="1" t="s">
        <v>216</v>
      </c>
    </row>
    <row r="118" spans="1:2" ht="15" thickBot="1">
      <c r="A118" s="2">
        <v>232</v>
      </c>
      <c r="B118" s="1" t="s">
        <v>217</v>
      </c>
    </row>
    <row r="119" spans="1:2" ht="15" thickBot="1">
      <c r="A119" s="2">
        <v>233</v>
      </c>
      <c r="B119" s="1" t="s">
        <v>218</v>
      </c>
    </row>
    <row r="120" spans="1:2" ht="27.6" thickBot="1">
      <c r="A120" s="2">
        <v>234</v>
      </c>
      <c r="B120" s="1" t="s">
        <v>219</v>
      </c>
    </row>
    <row r="121" spans="1:2" ht="15" thickBot="1">
      <c r="A121" s="2">
        <v>235</v>
      </c>
      <c r="B121" s="1" t="s">
        <v>220</v>
      </c>
    </row>
    <row r="122" spans="1:2" ht="27.6" thickBot="1">
      <c r="A122" s="2">
        <v>236</v>
      </c>
      <c r="B122" s="1" t="s">
        <v>221</v>
      </c>
    </row>
    <row r="123" spans="1:2" ht="15" thickBot="1">
      <c r="A123" s="2">
        <v>237</v>
      </c>
      <c r="B123" s="1" t="s">
        <v>222</v>
      </c>
    </row>
    <row r="124" spans="1:2" ht="15" thickBot="1">
      <c r="A124" s="2">
        <v>238</v>
      </c>
      <c r="B124" s="1" t="s">
        <v>223</v>
      </c>
    </row>
    <row r="125" spans="1:2" ht="15" thickBot="1">
      <c r="A125" s="2">
        <v>239</v>
      </c>
      <c r="B125" s="1" t="s">
        <v>224</v>
      </c>
    </row>
    <row r="126" spans="1:2" ht="15" thickBot="1">
      <c r="A126" s="2">
        <v>240</v>
      </c>
      <c r="B126" s="1" t="s">
        <v>225</v>
      </c>
    </row>
    <row r="127" spans="1:2" ht="15" thickBot="1">
      <c r="A127" s="2">
        <v>241</v>
      </c>
      <c r="B127" s="1" t="s">
        <v>226</v>
      </c>
    </row>
    <row r="128" spans="1:2" ht="15" thickBot="1">
      <c r="A128" s="2">
        <v>242</v>
      </c>
      <c r="B128" s="1" t="s">
        <v>99</v>
      </c>
    </row>
    <row r="129" spans="1:2" ht="15" thickBot="1">
      <c r="A129" s="2">
        <v>243</v>
      </c>
      <c r="B129" s="1" t="s">
        <v>227</v>
      </c>
    </row>
    <row r="130" spans="1:2" ht="15" thickBot="1">
      <c r="A130" s="2">
        <v>244</v>
      </c>
      <c r="B130" s="1" t="s">
        <v>228</v>
      </c>
    </row>
    <row r="131" spans="1:2" ht="15" thickBot="1">
      <c r="A131" s="2">
        <v>245</v>
      </c>
      <c r="B131" s="1" t="s">
        <v>229</v>
      </c>
    </row>
    <row r="132" spans="1:2" ht="15" thickBot="1">
      <c r="A132" s="2">
        <v>246</v>
      </c>
      <c r="B132" s="1" t="s">
        <v>230</v>
      </c>
    </row>
    <row r="133" spans="1:2" ht="15" thickBot="1">
      <c r="A133" s="2">
        <v>247</v>
      </c>
      <c r="B133" s="1" t="s">
        <v>231</v>
      </c>
    </row>
    <row r="134" spans="1:2" ht="15" thickBot="1">
      <c r="A134" s="2">
        <v>248</v>
      </c>
      <c r="B134" s="1" t="s">
        <v>232</v>
      </c>
    </row>
    <row r="135" spans="1:2" ht="15" thickBot="1">
      <c r="A135" s="2">
        <v>249</v>
      </c>
      <c r="B135" s="1" t="s">
        <v>233</v>
      </c>
    </row>
    <row r="136" spans="1:2" ht="15" thickBot="1">
      <c r="A136" s="2">
        <v>250</v>
      </c>
      <c r="B136" s="1" t="s">
        <v>234</v>
      </c>
    </row>
    <row r="137" spans="1:2" ht="15" thickBot="1">
      <c r="A137" s="2">
        <v>254</v>
      </c>
      <c r="B137" s="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ca2016_2023_cdl_remap_table</vt:lpstr>
      <vt:lpstr>ca2014_cdl_remap_table</vt:lpstr>
      <vt:lpstr>CDL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Bromley</dc:creator>
  <cp:lastModifiedBy>Matt Bromley</cp:lastModifiedBy>
  <dcterms:created xsi:type="dcterms:W3CDTF">2025-03-10T23:13:05Z</dcterms:created>
  <dcterms:modified xsi:type="dcterms:W3CDTF">2025-03-19T21:44:53Z</dcterms:modified>
</cp:coreProperties>
</file>