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<sst xmlns="http://schemas.openxmlformats.org/spreadsheetml/2006/main" count="782" uniqueCount="281">
  <si>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</si>
  <si>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</si>
  <si>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</si>
  <si>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</si>
  <si>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</si>
  <si>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</si>
  <si>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</si>
  <si>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</si>
  <si>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</si>
  <si>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</si>
  <si>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</si>
  <si>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</si>
  <si>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</si>
  <si>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</si>
  <si>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</si>
  <si>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</si>
  <si>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</si>
  <si>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</si>
  <si>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</si>
  <si>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</si>
  <si>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</si>
  <si>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</si>
  <si>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</si>
  <si>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</si>
  <si>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</si>
  <si>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</si>
  <si>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</si>
  <si>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</si>
  <si>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</si>
  <si>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</si>
  <si>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</si>
  <si>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</si>
  <si>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</si>
  <si>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</si>
  <si>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</si>
  <si>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</si>
  <si>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</si>
  <si>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</si>
  <si>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</si>
  <si>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</si>
  <si>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</si>
  <si>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</si>
  <si>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</si>
  <si>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</si>
  <si>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</si>
  <si>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</si>
  <si>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</si>
  <si>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</si>
  <si>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</si>
  <si>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</si>
  <si>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</si>
  <si>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</si>
  <si>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</si>
  <si>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</si>
  <si>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</si>
  <si>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</si>
  <si>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</si>
  <si>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</si>
  <si>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</si>
  <si>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</si>
  <si>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</si>
  <si>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</si>
  <si>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</si>
  <si>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</si>
  <si>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</si>
  <si>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</si>
  <si>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</si>
  <si>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</si>
  <si>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</si>
  <si>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</si>
  <si>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</si>
  <si>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</si>
  <si>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</si>
  <si>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</si>
  <si>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</si>
  <si>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</si>
  <si>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</si>
  <si>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</si>
  <si>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</si>
  <si>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</si>
  <si>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</si>
  <si>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</si>
  <si>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</si>
  <si>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</si>
  <si>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</si>
  <si>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</si>
  <si>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</si>
  <si>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</si>
  <si>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</si>
  <si>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</si>
  <si>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</si>
  <si>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</si>
  <si>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</si>
  <si>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</si>
  <si>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</si>
  <si>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</si>
  <si>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</si>
  <si>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</si>
  <si>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</si>
  <si>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</si>
  <si>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</si>
  <si>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</si>
  <si>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</si>
  <si>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</si>
  <si>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</si>
  <si>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</si>
  <si>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</si>
  <si>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</si>
  <si>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</si>
  <si>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</si>
  <si>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</si>
  <si>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</si>
  <si>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</si>
  <si>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</si>
  <si>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</si>
  <si>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</si>
  <si>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</si>
  <si>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</si>
  <si>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</si>
  <si>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</si>
  <si>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</si>
  <si>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</si>
  <si>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</si>
  <si>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</si>
  <si>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</si>
  <si>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</si>
  <si>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</si>
  <si>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</si>
  <si>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</si>
  <si>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</si>
  <si>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</si>
  <si>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</si>
  <si>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</si>
  <si>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</si>
  <si>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</si>
  <si>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</si>
  <si>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</si>
  <si>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</si>
  <si>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</si>
  <si>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</si>
  <si>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</si>
  <si>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</si>
  <si>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</si>
  <si>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</si>
  <si>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</si>
  <si>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</si>
  <si>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</si>
  <si>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</si>
  <si>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</si>
  <si>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</si>
  <si>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</si>
  <si>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</si>
  <si>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</si>
  <si>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</si>
  <si>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</si>
  <si>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</si>
  <si>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</si>
  <si>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</si>
  <si>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</si>
  <si>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</si>
  <si>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</si>
  <si>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</si>
  <si>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</si>
  <si>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</si>
  <si>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</si>
  <si>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</si>
  <si>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</si>
  <si>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</si>
  <si>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</si>
  <si>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</si>
  <si>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</si>
  <si>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</si>
  <si>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</si>
  <si>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</si>
  <si>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</si>
  <si>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</si>
  <si>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</si>
  <si>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</si>
  <si>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</si>
  <si>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</si>
  <si>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</si>
  <si>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</si>
  <si>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</si>
  <si>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</si>
  <si>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</si>
  <si>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</si>
  <si>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</si>
  <si>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</si>
  <si>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</si>
  <si>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</si>
  <si>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</si>
  <si>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</si>
  <si>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</si>
  <si>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</si>
  <si>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</si>
  <si>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</si>
  <si>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</si>
  <si>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</si>
  <si>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</si>
  <si>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</si>
  <si>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</si>
  <si>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</si>
  <si>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</si>
  <si>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</si>
  <si>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</si>
  <si>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</si>
  <si>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</si>
  <si>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</si>
  <si>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</si>
  <si>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</si>
  <si>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</si>
  <si>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</si>
  <si>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</si>
  <si>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</si>
  <si>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</si>
  <si>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</si>
  <si>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</si>
  <si>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</si>
  <si>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</si>
  <si>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</si>
  <si>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</si>
  <si>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</si>
  <si>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</si>
  <si>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</si>
  <si>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</si>
  <si>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</si>
  <si>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</si>
  <si>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</si>
  <si>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</si>
  <si>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</si>
  <si>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</si>
  <si>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</si>
  <si>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</si>
  <si>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</si>
  <si>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</si>
  <si>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</si>
  <si>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</si>
  <si>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</si>
  <si>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</si>
  <si>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</si>
  <si>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</si>
  <si>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</si>
  <si>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</si>
  <si>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</si>
  <si>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</si>
  <si>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</si>
  <si>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</si>
  <si>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</si>
  <si>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</si>
  <si>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</si>
  <si>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</si>
  <si>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</si>
  <si>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</si>
  <si>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</si>
  <si>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</si>
  <si>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</si>
  <si>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</si>
  <si>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</si>
  <si>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</si>
  <si>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</si>
  <si>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</si>
  <si>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</si>
  <si>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</si>
  <si>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</si>
  <si>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</si>
  <si>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2006</t>
  </si>
  <si>
    <t>2007</t>
  </si>
  <si>
    <t>2008</t>
  </si>
  <si>
    <t>2009</t>
  </si>
  <si>
    <t>2010</t>
  </si>
  <si>
    <t>2012</t>
  </si>
  <si>
    <t>NO</t>
  </si>
  <si>
    <t xml:space="preserve">Emissions Summary for Jamaica     </t>
  </si>
  <si>
    <t>From 1994 to 2008</t>
  </si>
  <si>
    <t>From 2008 to 2012</t>
  </si>
  <si>
    <t>From 1994 to 2012</t>
  </si>
  <si>
    <t>Change in GHG emissions/removals from 1994 to 2012</t>
  </si>
  <si>
    <t>1994 (without LULUCF / LUCF)</t>
  </si>
  <si>
    <t>2012 (without LULUCF / LUCF)</t>
  </si>
  <si>
    <t>1994 (with LULUCF / LUCF)</t>
  </si>
  <si>
    <t>2012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</si>
</sst>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  <c r="H2" s="2"/>
      <c r="I2" s="2"/>
    </row>
    <row r="3" spans="1:3" ht="13.5" x14ac:dyDescent="0.25" customHeight="true">
      <c r="A3" s="3" t="s">
        <v>254</v>
      </c>
      <c r="B3" s="46" t="n">
        <v>8561.19</v>
      </c>
      <c r="C3" s="46" t="n">
        <v>11204.47</v>
      </c>
      <c r="D3" t="n" s="46">
        <v>9854.93</v>
      </c>
      <c r="E3" t="n" s="46">
        <v>10655.98</v>
      </c>
      <c r="F3" t="n" s="46">
        <v>7916.63</v>
      </c>
      <c r="G3" t="n" s="46">
        <v>7283.62</v>
      </c>
      <c r="H3" t="n" s="46">
        <v>7383.89</v>
      </c>
      <c r="I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-167.0</v>
      </c>
      <c r="C4" s="46" t="n">
        <v>-1686.0</v>
      </c>
      <c r="D4" t="n" s="46">
        <v>-1638.0</v>
      </c>
      <c r="E4" t="n" s="46">
        <v>-1632.0</v>
      </c>
      <c r="F4" t="n" s="46">
        <v>-1622.0</v>
      </c>
      <c r="G4" t="n" s="46">
        <v>-1618.0</v>
      </c>
      <c r="H4" t="n" s="46">
        <v>-1626.0</v>
      </c>
      <c r="I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8394.19</v>
      </c>
      <c r="C5" s="46" t="n">
        <v>9518.47</v>
      </c>
      <c r="D5" t="n" s="46">
        <v>8216.93</v>
      </c>
      <c r="E5" t="n" s="46">
        <v>9023.98</v>
      </c>
      <c r="F5" t="n" s="46">
        <v>6294.63</v>
      </c>
      <c r="G5" t="n" s="46">
        <v>5665.62</v>
      </c>
      <c r="H5" t="n" s="46">
        <v>5757.89</v>
      </c>
      <c r="I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116314.20279000001</v>
      </c>
      <c r="C6" s="46" t="n">
        <v>15966.0</v>
      </c>
      <c r="D6" t="n" s="46">
        <v>15762.05</v>
      </c>
      <c r="E6" t="n" s="46">
        <v>18465.11</v>
      </c>
      <c r="F6" t="n" s="46">
        <v>15533.79</v>
      </c>
      <c r="G6" t="n" s="46">
        <v>14866.26</v>
      </c>
      <c r="H6" t="n" s="46">
        <v>14918.49</v>
      </c>
      <c r="I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-167.0</v>
      </c>
      <c r="C7" s="46" t="n">
        <v>-1686.0</v>
      </c>
      <c r="D7" t="n" s="46">
        <v>-1638.0</v>
      </c>
      <c r="E7" t="n" s="46">
        <v>-1632.0</v>
      </c>
      <c r="F7" t="n" s="46">
        <v>-1622.0</v>
      </c>
      <c r="G7" t="n" s="46">
        <v>-1618.0</v>
      </c>
      <c r="H7" t="n" s="46">
        <v>-1626.0</v>
      </c>
      <c r="I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116147.20279000001</v>
      </c>
      <c r="C8" s="46" t="n">
        <v>14280.0</v>
      </c>
      <c r="D8" t="n" s="46">
        <v>14124.05</v>
      </c>
      <c r="E8" t="n" s="46">
        <v>16833.11</v>
      </c>
      <c r="F8" t="n" s="46">
        <v>13911.79</v>
      </c>
      <c r="G8" t="n" s="46">
        <v>13248.26</v>
      </c>
      <c r="H8" t="n" s="46">
        <v>13292.49</v>
      </c>
      <c r="I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  <c r="H9" s="58"/>
      <c r="I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  <c r="H10" s="2"/>
      <c r="I10" s="2"/>
    </row>
    <row r="11" spans="1:3" x14ac:dyDescent="0.2" ht="12.75" customHeight="true">
      <c r="A11" s="3" t="s">
        <v>12</v>
      </c>
      <c r="B11" s="46" t="n">
        <v>8230.99</v>
      </c>
      <c r="C11" s="46" t="n">
        <v>10743.58</v>
      </c>
      <c r="D11" t="n" s="46">
        <v>9450.97</v>
      </c>
      <c r="E11" t="n" s="46">
        <v>10194.91</v>
      </c>
      <c r="F11" t="n" s="46">
        <v>7509.48</v>
      </c>
      <c r="G11" t="n" s="46">
        <v>6934.07</v>
      </c>
      <c r="H11" t="n" s="46">
        <v>7013.34</v>
      </c>
      <c r="I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2254.09</v>
      </c>
      <c r="C12" s="46" t="n">
        <v>3012.57</v>
      </c>
      <c r="D12" t="n" s="46">
        <v>3179.73</v>
      </c>
      <c r="E12" t="n" s="46">
        <v>3070.6</v>
      </c>
      <c r="F12" t="n" s="46">
        <v>3138.33</v>
      </c>
      <c r="G12" t="n" s="46">
        <v>3101.92</v>
      </c>
      <c r="H12" t="n" s="46">
        <v>2833.44</v>
      </c>
      <c r="I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4122.82</v>
      </c>
      <c r="C13" s="46" t="n">
        <v>4986.32</v>
      </c>
      <c r="D13" t="n" s="46">
        <v>3442.19</v>
      </c>
      <c r="E13" t="n" s="46">
        <v>4746.8</v>
      </c>
      <c r="F13" t="n" s="46">
        <v>1961.48</v>
      </c>
      <c r="G13" t="n" s="46">
        <v>1515.02</v>
      </c>
      <c r="H13" t="n" s="46">
        <v>2006.61</v>
      </c>
      <c r="I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1268.69</v>
      </c>
      <c r="C14" s="46" t="n">
        <v>2188.11</v>
      </c>
      <c r="D14" t="n" s="46">
        <v>2108.24</v>
      </c>
      <c r="E14" t="n" s="46">
        <v>1998.68</v>
      </c>
      <c r="F14" t="n" s="46">
        <v>2071.43</v>
      </c>
      <c r="G14" t="n" s="46">
        <v>1977.39</v>
      </c>
      <c r="H14" t="n" s="46">
        <v>1806.18</v>
      </c>
      <c r="I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602.97</v>
      </c>
      <c r="C15" s="46" t="n">
        <v>555.39</v>
      </c>
      <c r="D15" t="n" s="46">
        <v>719.79</v>
      </c>
      <c r="E15" t="n" s="46">
        <v>378.47</v>
      </c>
      <c r="F15" t="n" s="46">
        <v>336.52</v>
      </c>
      <c r="G15" t="n" s="46">
        <v>338.65</v>
      </c>
      <c r="H15" t="n" s="46">
        <v>366.83</v>
      </c>
      <c r="I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 t="n">
        <v>-18.0</v>
      </c>
      <c r="C16" s="46" t="s">
        <v>271</v>
      </c>
      <c r="D16" t="s" s="46">
        <v>271</v>
      </c>
      <c r="E16" t="s" s="46">
        <v>271</v>
      </c>
      <c r="F16" t="s" s="46">
        <v>271</v>
      </c>
      <c r="G16" t="s" s="46">
        <v>271</v>
      </c>
      <c r="H16" t="s" s="46">
        <v>271</v>
      </c>
      <c r="I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0.42</v>
      </c>
      <c r="C17" s="46" t="n">
        <v>1.19</v>
      </c>
      <c r="D17" t="n" s="46">
        <v>1.02</v>
      </c>
      <c r="E17" t="n" s="46">
        <v>0.36</v>
      </c>
      <c r="F17" t="n" s="46">
        <v>1.72</v>
      </c>
      <c r="G17" t="n" s="46">
        <v>1.09</v>
      </c>
      <c r="H17" t="n" s="46">
        <v>0.28</v>
      </c>
      <c r="I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379.0</v>
      </c>
      <c r="C18" s="46" t="n">
        <v>615.01</v>
      </c>
      <c r="D18" t="n" s="46">
        <v>567.09</v>
      </c>
      <c r="E18" t="n" s="46">
        <v>629.53</v>
      </c>
      <c r="F18" t="n" s="46">
        <v>579.12</v>
      </c>
      <c r="G18" t="n" s="46">
        <v>510.7</v>
      </c>
      <c r="H18" t="n" s="46">
        <v>528.38</v>
      </c>
      <c r="I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379.0</v>
      </c>
      <c r="C19" s="46" t="n">
        <v>542.02</v>
      </c>
      <c r="D19" t="n" s="46">
        <v>477.79</v>
      </c>
      <c r="E19" t="n" s="46">
        <v>535.1</v>
      </c>
      <c r="F19" t="n" s="46">
        <v>482.24</v>
      </c>
      <c r="G19" t="n" s="46">
        <v>413.67</v>
      </c>
      <c r="H19" t="n" s="46">
        <v>434.76</v>
      </c>
      <c r="I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 t="s">
        <v>271</v>
      </c>
      <c r="D20" t="s" s="46">
        <v>271</v>
      </c>
      <c r="E20" t="s" s="46">
        <v>271</v>
      </c>
      <c r="F20" t="s" s="46">
        <v>271</v>
      </c>
      <c r="G20" t="s" s="46">
        <v>271</v>
      </c>
      <c r="H20" t="s" s="46">
        <v>271</v>
      </c>
      <c r="I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 t="s">
        <v>271</v>
      </c>
      <c r="D21" t="s" s="46">
        <v>271</v>
      </c>
      <c r="E21" t="s" s="46">
        <v>271</v>
      </c>
      <c r="F21" t="s" s="46">
        <v>271</v>
      </c>
      <c r="G21" t="s" s="46">
        <v>271</v>
      </c>
      <c r="H21" t="s" s="46">
        <v>271</v>
      </c>
      <c r="I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 t="n">
        <v>1.94</v>
      </c>
      <c r="D22" t="n" s="46">
        <v>1.94</v>
      </c>
      <c r="E22" t="n" s="46">
        <v>1.94</v>
      </c>
      <c r="F22" t="n" s="46">
        <v>1.94</v>
      </c>
      <c r="G22" t="n" s="46">
        <v>1.94</v>
      </c>
      <c r="H22" t="n" s="46">
        <v>1.8</v>
      </c>
      <c r="I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 t="s">
        <v>271</v>
      </c>
      <c r="D23" t="s" s="46">
        <v>271</v>
      </c>
      <c r="E23" t="s" s="46">
        <v>271</v>
      </c>
      <c r="F23" t="s" s="46">
        <v>271</v>
      </c>
      <c r="G23" t="s" s="46">
        <v>271</v>
      </c>
      <c r="H23" t="s" s="46">
        <v>271</v>
      </c>
      <c r="I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 t="n">
        <v>71.05</v>
      </c>
      <c r="D24" t="n" s="46">
        <v>87.36</v>
      </c>
      <c r="E24" t="n" s="46">
        <v>92.49</v>
      </c>
      <c r="F24" t="n" s="46">
        <v>94.94</v>
      </c>
      <c r="G24" t="n" s="46">
        <v>95.09</v>
      </c>
      <c r="H24" t="n" s="46">
        <v>91.82</v>
      </c>
      <c r="I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 t="s">
        <v>271</v>
      </c>
      <c r="D25" t="s" s="46">
        <v>271</v>
      </c>
      <c r="E25" t="s" s="46">
        <v>271</v>
      </c>
      <c r="F25" t="s" s="46">
        <v>271</v>
      </c>
      <c r="G25" t="s" s="46">
        <v>271</v>
      </c>
      <c r="H25" t="s" s="46">
        <v>271</v>
      </c>
      <c r="I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46"/>
      <c r="F26" s="46"/>
      <c r="G26" s="46"/>
      <c r="H26" s="46"/>
      <c r="I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107322.1773</v>
      </c>
      <c r="C27" s="46" t="n">
        <v>4002.67</v>
      </c>
      <c r="D27" t="n" s="46">
        <v>5139.2</v>
      </c>
      <c r="E27" t="n" s="46">
        <v>7026.47</v>
      </c>
      <c r="F27" t="n" s="46">
        <v>6806.8</v>
      </c>
      <c r="G27" t="n" s="46">
        <v>6787.42</v>
      </c>
      <c r="H27" t="n" s="46">
        <v>6743.07</v>
      </c>
      <c r="I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751.6782</v>
      </c>
      <c r="C28" s="46" t="n">
        <v>173.46</v>
      </c>
      <c r="D28" t="n" s="46">
        <v>181.23</v>
      </c>
      <c r="E28" t="n" s="46">
        <v>174.51</v>
      </c>
      <c r="F28" t="n" s="46">
        <v>167.58</v>
      </c>
      <c r="G28" t="n" s="46">
        <v>160.86</v>
      </c>
      <c r="H28" t="n" s="46">
        <v>172.83</v>
      </c>
      <c r="I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1480.4991</v>
      </c>
      <c r="C29" s="46" t="n">
        <v>1322.26</v>
      </c>
      <c r="D29" t="n" s="46">
        <v>1706.6</v>
      </c>
      <c r="E29" t="n" s="46">
        <v>2351.5</v>
      </c>
      <c r="F29" t="n" s="46">
        <v>2278.89</v>
      </c>
      <c r="G29" t="n" s="46">
        <v>2262.92</v>
      </c>
      <c r="H29" t="n" s="46">
        <v>2209.49</v>
      </c>
      <c r="I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/>
      <c r="D30" t="n" s="46">
        <v>0.21</v>
      </c>
      <c r="E30" t="n" s="46">
        <v>0.21</v>
      </c>
      <c r="F30" t="n" s="46">
        <v>0.21</v>
      </c>
      <c r="G30" t="n" s="46">
        <v>0.21</v>
      </c>
      <c r="H30" t="n" s="46">
        <v>0.21</v>
      </c>
      <c r="I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105090.0</v>
      </c>
      <c r="C31" s="46" t="n">
        <v>1298.9</v>
      </c>
      <c r="D31" t="n" s="46">
        <v>1624.4</v>
      </c>
      <c r="E31" t="n" s="46">
        <v>2154.5</v>
      </c>
      <c r="F31" t="n" s="46">
        <v>2077.0</v>
      </c>
      <c r="G31" t="n" s="46">
        <v>2073.9</v>
      </c>
      <c r="H31" t="n" s="46">
        <v>2070.8</v>
      </c>
      <c r="I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/>
      <c r="C32" s="46" t="s">
        <v>271</v>
      </c>
      <c r="D32" t="s" s="46">
        <v>271</v>
      </c>
      <c r="E32" t="s" s="46">
        <v>271</v>
      </c>
      <c r="F32" t="s" s="46">
        <v>271</v>
      </c>
      <c r="G32" t="s" s="46">
        <v>271</v>
      </c>
      <c r="H32" t="s" s="46">
        <v>271</v>
      </c>
      <c r="I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/>
      <c r="C33" s="46" t="n">
        <v>8.35</v>
      </c>
      <c r="D33" t="n" s="46">
        <v>8.56</v>
      </c>
      <c r="E33" t="n" s="46">
        <v>8.35</v>
      </c>
      <c r="F33" t="n" s="46">
        <v>7.72</v>
      </c>
      <c r="G33" t="n" s="46">
        <v>7.93</v>
      </c>
      <c r="H33" t="n" s="46">
        <v>8.14</v>
      </c>
      <c r="I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 t="n">
        <v>1200.77</v>
      </c>
      <c r="D34" t="n" s="46">
        <v>1620.3</v>
      </c>
      <c r="E34" t="n" s="46">
        <v>2339.0</v>
      </c>
      <c r="F34" t="n" s="46">
        <v>2276.14</v>
      </c>
      <c r="G34" t="n" s="46">
        <v>2282.7</v>
      </c>
      <c r="H34" t="n" s="46">
        <v>2284.1</v>
      </c>
      <c r="I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-167.0</v>
      </c>
      <c r="C35" s="46" t="n">
        <v>-1686.0</v>
      </c>
      <c r="D35" t="n" s="46">
        <v>-1638.0</v>
      </c>
      <c r="E35" t="n" s="46">
        <v>-1632.0</v>
      </c>
      <c r="F35" t="n" s="46">
        <v>-1622.0</v>
      </c>
      <c r="G35" t="n" s="46">
        <v>-1618.0</v>
      </c>
      <c r="H35" t="n" s="46">
        <v>-1626.0</v>
      </c>
      <c r="I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-167.0</v>
      </c>
      <c r="C36" s="46" t="n">
        <v>-1834.0</v>
      </c>
      <c r="D36" t="n" s="46">
        <v>-1786.0</v>
      </c>
      <c r="E36" t="n" s="46">
        <v>-1779.0</v>
      </c>
      <c r="F36" t="n" s="46">
        <v>-1770.0</v>
      </c>
      <c r="G36" t="n" s="46">
        <v>-1767.0</v>
      </c>
      <c r="H36" t="n" s="46">
        <v>-1777.0</v>
      </c>
      <c r="I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/>
      <c r="C37" s="46" t="n">
        <v>86.0</v>
      </c>
      <c r="D37" t="n" s="46">
        <v>85.0</v>
      </c>
      <c r="E37" t="n" s="46">
        <v>83.0</v>
      </c>
      <c r="F37" t="n" s="46">
        <v>83.0</v>
      </c>
      <c r="G37" t="n" s="46">
        <v>83.0</v>
      </c>
      <c r="H37" t="n" s="46">
        <v>83.0</v>
      </c>
      <c r="I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46"/>
      <c r="E38" s="46"/>
      <c r="F38" s="46"/>
      <c r="G38" s="46"/>
      <c r="H38" s="46"/>
      <c r="I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46"/>
      <c r="E39" s="46"/>
      <c r="F39" s="46"/>
      <c r="G39" s="46"/>
      <c r="H39" s="46"/>
      <c r="I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 t="n">
        <v>62.0</v>
      </c>
      <c r="D40" t="n" s="46">
        <v>63.0</v>
      </c>
      <c r="E40" t="n" s="46">
        <v>64.0</v>
      </c>
      <c r="F40" t="n" s="46">
        <v>65.0</v>
      </c>
      <c r="G40" t="n" s="46">
        <v>66.0</v>
      </c>
      <c r="H40" t="n" s="46">
        <v>68.0</v>
      </c>
      <c r="I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382.03549</v>
      </c>
      <c r="C41" s="46" t="n">
        <v>604.74</v>
      </c>
      <c r="D41" t="n" s="46">
        <v>604.79</v>
      </c>
      <c r="E41" t="n" s="46">
        <v>614.2</v>
      </c>
      <c r="F41" t="n" s="46">
        <v>638.39</v>
      </c>
      <c r="G41" t="n" s="46">
        <v>634.07</v>
      </c>
      <c r="H41" t="n" s="46">
        <v>633.7</v>
      </c>
      <c r="I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304.5</v>
      </c>
      <c r="C42" s="46" t="n">
        <v>400.05</v>
      </c>
      <c r="D42" t="n" s="46">
        <v>412.44</v>
      </c>
      <c r="E42" t="n" s="46">
        <v>422.31</v>
      </c>
      <c r="F42" t="n" s="46">
        <v>455.91</v>
      </c>
      <c r="G42" t="n" s="46">
        <v>468.3</v>
      </c>
      <c r="H42" t="n" s="46">
        <v>463.05</v>
      </c>
      <c r="I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77.53549</v>
      </c>
      <c r="C43" s="46" t="n">
        <v>138.58</v>
      </c>
      <c r="D43" t="n" s="46">
        <v>127.24</v>
      </c>
      <c r="E43" t="n" s="46">
        <v>119.89</v>
      </c>
      <c r="F43" t="n" s="46">
        <v>117.37</v>
      </c>
      <c r="G43" t="n" s="46">
        <v>110.65</v>
      </c>
      <c r="H43" t="n" s="46">
        <v>116.53</v>
      </c>
      <c r="I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 t="n">
        <v>6.0</v>
      </c>
      <c r="D44" t="n" s="46">
        <v>5.0</v>
      </c>
      <c r="E44" t="n" s="46">
        <v>5.0</v>
      </c>
      <c r="F44" t="n" s="46">
        <v>5.0</v>
      </c>
      <c r="G44" t="n" s="46">
        <v>5.0</v>
      </c>
      <c r="H44" t="n" s="46">
        <v>5.0</v>
      </c>
      <c r="I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 t="n">
        <v>60.11</v>
      </c>
      <c r="D45" t="n" s="46">
        <v>60.11</v>
      </c>
      <c r="E45" t="n" s="46">
        <v>67.0</v>
      </c>
      <c r="F45" t="n" s="46">
        <v>60.11</v>
      </c>
      <c r="G45" t="n" s="46">
        <v>50.12</v>
      </c>
      <c r="H45" t="n" s="46">
        <v>49.12</v>
      </c>
      <c r="I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 t="s">
        <v>271</v>
      </c>
      <c r="D46" t="s" s="46">
        <v>271</v>
      </c>
      <c r="E46" t="s" s="46">
        <v>271</v>
      </c>
      <c r="F46" t="s" s="46">
        <v>271</v>
      </c>
      <c r="G46" t="s" s="46">
        <v>271</v>
      </c>
      <c r="H46" t="s" s="46">
        <v>271</v>
      </c>
      <c r="I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IF(COLUMN() &lt;= 2, "", SUBSTITUTE(INDIRECT(ADDRESS(1,COLUMN()-1)), "Base year", "BY") &amp; "/" &amp; INDIRECT(ADDRESS(1,COLUMN())))</f>
      </c>
      <c r="H47" s="52">
        <f>IF(COLUMN() &lt;= 2, "", SUBSTITUTE(INDIRECT(ADDRESS(1,COLUMN()-1)), "Base year", "BY") &amp; "/" &amp; INDIRECT(ADDRESS(1,COLUMN())))</f>
      </c>
      <c r="I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  <c r="H48" s="2"/>
      <c r="I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IFERROR(IF(OR(SECTOR_AAC=0,SECTOR_AAC=-1),CHAR(150),SECTOR_AAC),IF(COLUMN()&lt;=2,"",CHAR(150)))</f>
      </c>
      <c r="H49" s="54">
        <f>IFERROR(IF(OR(SECTOR_AAC=0,SECTOR_AAC=-1),CHAR(150),SECTOR_AAC),IF(COLUMN()&lt;=2,"",CHAR(150)))</f>
      </c>
      <c r="I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IFERROR(IF(OR(SECTOR_AAC=0,SECTOR_AAC=-1),CHAR(150),SECTOR_AAC),IF(COLUMN()&lt;=2,"",CHAR(150)))</f>
      </c>
      <c r="H50" s="54">
        <f>IFERROR(IF(OR(SECTOR_AAC=0,SECTOR_AAC=-1),CHAR(150),SECTOR_AAC),IF(COLUMN()&lt;=2,"",CHAR(150)))</f>
      </c>
      <c r="I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IFERROR(IF(OR(SECTOR_AAC=0,SECTOR_AAC=-1),CHAR(150),SECTOR_AAC),IF(COLUMN()&lt;=2,"",CHAR(150)))</f>
      </c>
      <c r="H51" s="54">
        <f>IFERROR(IF(OR(SECTOR_AAC=0,SECTOR_AAC=-1),CHAR(150),SECTOR_AAC),IF(COLUMN()&lt;=2,"",CHAR(150)))</f>
      </c>
      <c r="I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IFERROR(IF(OR(SECTOR_AAC=0,SECTOR_AAC=-1),CHAR(150),SECTOR_AAC),IF(COLUMN()&lt;=2,"",CHAR(150)))</f>
      </c>
      <c r="H52" s="54">
        <f>IFERROR(IF(OR(SECTOR_AAC=0,SECTOR_AAC=-1),CHAR(150),SECTOR_AAC),IF(COLUMN()&lt;=2,"",CHAR(150)))</f>
      </c>
      <c r="I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IFERROR(IF(OR(SECTOR_AAC=0,SECTOR_AAC=-1),CHAR(150),SECTOR_AAC),IF(COLUMN()&lt;=2,"",CHAR(150)))</f>
      </c>
      <c r="H53" s="54">
        <f>IFERROR(IF(OR(SECTOR_AAC=0,SECTOR_AAC=-1),CHAR(150),SECTOR_AAC),IF(COLUMN()&lt;=2,"",CHAR(150)))</f>
      </c>
      <c r="I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IFERROR(IF(OR(SECTOR_AAC=0,SECTOR_AAC=-1),CHAR(150),SECTOR_AAC),IF(COLUMN()&lt;=2,"",CHAR(150)))</f>
      </c>
      <c r="H54" s="54">
        <f>IFERROR(IF(OR(SECTOR_AAC=0,SECTOR_AAC=-1),CHAR(150),SECTOR_AAC),IF(COLUMN()&lt;=2,"",CHAR(150)))</f>
      </c>
      <c r="I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  <c r="H55" s="58"/>
      <c r="I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  <c r="H56" s="2"/>
      <c r="I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IFERROR(IF(OR(SECTOR_AAC=0,SECTOR_AAC=-1),CHAR(150),SECTOR_AAC),IF(COLUMN()&lt;=2,"",CHAR(150)))</f>
      </c>
      <c r="H57" s="54">
        <f>IFERROR(IF(OR(SECTOR_AAC=0,SECTOR_AAC=-1),CHAR(150),SECTOR_AAC),IF(COLUMN()&lt;=2,"",CHAR(150)))</f>
      </c>
      <c r="I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IFERROR(IF(OR(SECTOR_AAC=0,SECTOR_AAC=-1),CHAR(150),SECTOR_AAC),IF(COLUMN()&lt;=2,"",CHAR(150)))</f>
      </c>
      <c r="H58" s="54">
        <f>IFERROR(IF(OR(SECTOR_AAC=0,SECTOR_AAC=-1),CHAR(150),SECTOR_AAC),IF(COLUMN()&lt;=2,"",CHAR(150)))</f>
      </c>
      <c r="I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IFERROR(IF(OR(SECTOR_AAC=0,SECTOR_AAC=-1),CHAR(150),SECTOR_AAC),IF(COLUMN()&lt;=2,"",CHAR(150)))</f>
      </c>
      <c r="H59" s="54">
        <f>IFERROR(IF(OR(SECTOR_AAC=0,SECTOR_AAC=-1),CHAR(150),SECTOR_AAC),IF(COLUMN()&lt;=2,"",CHAR(150)))</f>
      </c>
      <c r="I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IFERROR(IF(OR(SECTOR_AAC=0,SECTOR_AAC=-1),CHAR(150),SECTOR_AAC),IF(COLUMN()&lt;=2,"",CHAR(150)))</f>
      </c>
      <c r="H60" s="54">
        <f>IFERROR(IF(OR(SECTOR_AAC=0,SECTOR_AAC=-1),CHAR(150),SECTOR_AAC),IF(COLUMN()&lt;=2,"",CHAR(150)))</f>
      </c>
      <c r="I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IFERROR(IF(OR(SECTOR_AAC=0,SECTOR_AAC=-1),CHAR(150),SECTOR_AAC),IF(COLUMN()&lt;=2,"",CHAR(150)))</f>
      </c>
      <c r="H61" s="54">
        <f>IFERROR(IF(OR(SECTOR_AAC=0,SECTOR_AAC=-1),CHAR(150),SECTOR_AAC),IF(COLUMN()&lt;=2,"",CHAR(150)))</f>
      </c>
      <c r="I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IFERROR(IF(OR(SECTOR_AAC=0,SECTOR_AAC=-1),CHAR(150),SECTOR_AAC),IF(COLUMN()&lt;=2,"",CHAR(150)))</f>
      </c>
      <c r="H62" s="54">
        <f>IFERROR(IF(OR(SECTOR_AAC=0,SECTOR_AAC=-1),CHAR(150),SECTOR_AAC),IF(COLUMN()&lt;=2,"",CHAR(150)))</f>
      </c>
      <c r="I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IFERROR(IF(OR(SECTOR_AAC=0,SECTOR_AAC=-1),CHAR(150),SECTOR_AAC),IF(COLUMN()&lt;=2,"",CHAR(150)))</f>
      </c>
      <c r="H63" s="54">
        <f>IFERROR(IF(OR(SECTOR_AAC=0,SECTOR_AAC=-1),CHAR(150),SECTOR_AAC),IF(COLUMN()&lt;=2,"",CHAR(150)))</f>
      </c>
      <c r="I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IFERROR(IF(OR(SECTOR_AAC=0,SECTOR_AAC=-1),CHAR(150),SECTOR_AAC),IF(COLUMN()&lt;=2,"",CHAR(150)))</f>
      </c>
      <c r="H64" s="54">
        <f>IFERROR(IF(OR(SECTOR_AAC=0,SECTOR_AAC=-1),CHAR(150),SECTOR_AAC),IF(COLUMN()&lt;=2,"",CHAR(150)))</f>
      </c>
      <c r="I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IFERROR(IF(OR(SECTOR_AAC=0,SECTOR_AAC=-1),CHAR(150),SECTOR_AAC),IF(COLUMN()&lt;=2,"",CHAR(150)))</f>
      </c>
      <c r="H65" s="54">
        <f>IFERROR(IF(OR(SECTOR_AAC=0,SECTOR_AAC=-1),CHAR(150),SECTOR_AAC),IF(COLUMN()&lt;=2,"",CHAR(150)))</f>
      </c>
      <c r="I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IFERROR(IF(OR(SECTOR_AAC=0,SECTOR_AAC=-1),CHAR(150),SECTOR_AAC),IF(COLUMN()&lt;=2,"",CHAR(150)))</f>
      </c>
      <c r="H66" s="54">
        <f>IFERROR(IF(OR(SECTOR_AAC=0,SECTOR_AAC=-1),CHAR(150),SECTOR_AAC),IF(COLUMN()&lt;=2,"",CHAR(150)))</f>
      </c>
      <c r="I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IFERROR(IF(OR(SECTOR_AAC=0,SECTOR_AAC=-1),CHAR(150),SECTOR_AAC),IF(COLUMN()&lt;=2,"",CHAR(150)))</f>
      </c>
      <c r="H67" s="54">
        <f>IFERROR(IF(OR(SECTOR_AAC=0,SECTOR_AAC=-1),CHAR(150),SECTOR_AAC),IF(COLUMN()&lt;=2,"",CHAR(150)))</f>
      </c>
      <c r="I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IFERROR(IF(OR(SECTOR_AAC=0,SECTOR_AAC=-1),CHAR(150),SECTOR_AAC),IF(COLUMN()&lt;=2,"",CHAR(150)))</f>
      </c>
      <c r="H68" s="54">
        <f>IFERROR(IF(OR(SECTOR_AAC=0,SECTOR_AAC=-1),CHAR(150),SECTOR_AAC),IF(COLUMN()&lt;=2,"",CHAR(150)))</f>
      </c>
      <c r="I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IFERROR(IF(OR(SECTOR_AAC=0,SECTOR_AAC=-1),CHAR(150),SECTOR_AAC),IF(COLUMN()&lt;=2,"",CHAR(150)))</f>
      </c>
      <c r="H69" s="54">
        <f>IFERROR(IF(OR(SECTOR_AAC=0,SECTOR_AAC=-1),CHAR(150),SECTOR_AAC),IF(COLUMN()&lt;=2,"",CHAR(150)))</f>
      </c>
      <c r="I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IFERROR(IF(OR(SECTOR_AAC=0,SECTOR_AAC=-1),CHAR(150),SECTOR_AAC),IF(COLUMN()&lt;=2,"",CHAR(150)))</f>
      </c>
      <c r="H70" s="54">
        <f>IFERROR(IF(OR(SECTOR_AAC=0,SECTOR_AAC=-1),CHAR(150),SECTOR_AAC),IF(COLUMN()&lt;=2,"",CHAR(150)))</f>
      </c>
      <c r="I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IFERROR(IF(OR(SECTOR_AAC=0,SECTOR_AAC=-1),CHAR(150),SECTOR_AAC),IF(COLUMN()&lt;=2,"",CHAR(150)))</f>
      </c>
      <c r="H71" s="54">
        <f>IFERROR(IF(OR(SECTOR_AAC=0,SECTOR_AAC=-1),CHAR(150),SECTOR_AAC),IF(COLUMN()&lt;=2,"",CHAR(150)))</f>
      </c>
      <c r="I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IFERROR(IF(OR(SECTOR_AAC=0,SECTOR_AAC=-1),CHAR(150),SECTOR_AAC),IF(COLUMN()&lt;=2,"",CHAR(150)))</f>
      </c>
      <c r="H72" s="54">
        <f>IFERROR(IF(OR(SECTOR_AAC=0,SECTOR_AAC=-1),CHAR(150),SECTOR_AAC),IF(COLUMN()&lt;=2,"",CHAR(150)))</f>
      </c>
      <c r="I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IFERROR(IF(OR(SECTOR_AAC=0,SECTOR_AAC=-1),CHAR(150),SECTOR_AAC),IF(COLUMN()&lt;=2,"",CHAR(150)))</f>
      </c>
      <c r="H73" s="54">
        <f>IFERROR(IF(OR(SECTOR_AAC=0,SECTOR_AAC=-1),CHAR(150),SECTOR_AAC),IF(COLUMN()&lt;=2,"",CHAR(150)))</f>
      </c>
      <c r="I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IFERROR(IF(OR(SECTOR_AAC=0,SECTOR_AAC=-1),CHAR(150),SECTOR_AAC),IF(COLUMN()&lt;=2,"",CHAR(150)))</f>
      </c>
      <c r="H74" s="54">
        <f>IFERROR(IF(OR(SECTOR_AAC=0,SECTOR_AAC=-1),CHAR(150),SECTOR_AAC),IF(COLUMN()&lt;=2,"",CHAR(150)))</f>
      </c>
      <c r="I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IFERROR(IF(OR(SECTOR_AAC=0,SECTOR_AAC=-1),CHAR(150),SECTOR_AAC),IF(COLUMN()&lt;=2,"",CHAR(150)))</f>
      </c>
      <c r="H75" s="54">
        <f>IFERROR(IF(OR(SECTOR_AAC=0,SECTOR_AAC=-1),CHAR(150),SECTOR_AAC),IF(COLUMN()&lt;=2,"",CHAR(150)))</f>
      </c>
      <c r="I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IFERROR(IF(OR(SECTOR_AAC=0,SECTOR_AAC=-1),CHAR(150),SECTOR_AAC),IF(COLUMN()&lt;=2,"",CHAR(150)))</f>
      </c>
      <c r="H76" s="54">
        <f>IFERROR(IF(OR(SECTOR_AAC=0,SECTOR_AAC=-1),CHAR(150),SECTOR_AAC),IF(COLUMN()&lt;=2,"",CHAR(150)))</f>
      </c>
      <c r="I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IFERROR(IF(OR(SECTOR_AAC=0,SECTOR_AAC=-1),CHAR(150),SECTOR_AAC),IF(COLUMN()&lt;=2,"",CHAR(150)))</f>
      </c>
      <c r="H77" s="54">
        <f>IFERROR(IF(OR(SECTOR_AAC=0,SECTOR_AAC=-1),CHAR(150),SECTOR_AAC),IF(COLUMN()&lt;=2,"",CHAR(150)))</f>
      </c>
      <c r="I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IFERROR(IF(OR(SECTOR_AAC=0,SECTOR_AAC=-1),CHAR(150),SECTOR_AAC),IF(COLUMN()&lt;=2,"",CHAR(150)))</f>
      </c>
      <c r="H78" s="54">
        <f>IFERROR(IF(OR(SECTOR_AAC=0,SECTOR_AAC=-1),CHAR(150),SECTOR_AAC),IF(COLUMN()&lt;=2,"",CHAR(150)))</f>
      </c>
      <c r="I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IFERROR(IF(OR(SECTOR_AAC=0,SECTOR_AAC=-1),CHAR(150),SECTOR_AAC),IF(COLUMN()&lt;=2,"",CHAR(150)))</f>
      </c>
      <c r="H79" s="54">
        <f>IFERROR(IF(OR(SECTOR_AAC=0,SECTOR_AAC=-1),CHAR(150),SECTOR_AAC),IF(COLUMN()&lt;=2,"",CHAR(150)))</f>
      </c>
      <c r="I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IFERROR(IF(OR(SECTOR_AAC=0,SECTOR_AAC=-1),CHAR(150),SECTOR_AAC),IF(COLUMN()&lt;=2,"",CHAR(150)))</f>
      </c>
      <c r="H80" s="54">
        <f>IFERROR(IF(OR(SECTOR_AAC=0,SECTOR_AAC=-1),CHAR(150),SECTOR_AAC),IF(COLUMN()&lt;=2,"",CHAR(150)))</f>
      </c>
      <c r="I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IFERROR(IF(OR(SECTOR_AAC=0,SECTOR_AAC=-1),CHAR(150),SECTOR_AAC),IF(COLUMN()&lt;=2,"",CHAR(150)))</f>
      </c>
      <c r="H81" s="54">
        <f>IFERROR(IF(OR(SECTOR_AAC=0,SECTOR_AAC=-1),CHAR(150),SECTOR_AAC),IF(COLUMN()&lt;=2,"",CHAR(150)))</f>
      </c>
      <c r="I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IFERROR(IF(OR(SECTOR_AAC=0,SECTOR_AAC=-1),CHAR(150),SECTOR_AAC),IF(COLUMN()&lt;=2,"",CHAR(150)))</f>
      </c>
      <c r="H82" s="54">
        <f>IFERROR(IF(OR(SECTOR_AAC=0,SECTOR_AAC=-1),CHAR(150),SECTOR_AAC),IF(COLUMN()&lt;=2,"",CHAR(150)))</f>
      </c>
      <c r="I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IFERROR(IF(OR(SECTOR_AAC=0,SECTOR_AAC=-1),CHAR(150),SECTOR_AAC),IF(COLUMN()&lt;=2,"",CHAR(150)))</f>
      </c>
      <c r="H83" s="54">
        <f>IFERROR(IF(OR(SECTOR_AAC=0,SECTOR_AAC=-1),CHAR(150),SECTOR_AAC),IF(COLUMN()&lt;=2,"",CHAR(150)))</f>
      </c>
      <c r="I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IFERROR(IF(OR(SECTOR_AAC=0,SECTOR_AAC=-1),CHAR(150),SECTOR_AAC),IF(COLUMN()&lt;=2,"",CHAR(150)))</f>
      </c>
      <c r="H84" s="54">
        <f>IFERROR(IF(OR(SECTOR_AAC=0,SECTOR_AAC=-1),CHAR(150),SECTOR_AAC),IF(COLUMN()&lt;=2,"",CHAR(150)))</f>
      </c>
      <c r="I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IFERROR(IF(OR(SECTOR_AAC=0,SECTOR_AAC=-1),CHAR(150),SECTOR_AAC),IF(COLUMN()&lt;=2,"",CHAR(150)))</f>
      </c>
      <c r="H85" s="54">
        <f>IFERROR(IF(OR(SECTOR_AAC=0,SECTOR_AAC=-1),CHAR(150),SECTOR_AAC),IF(COLUMN()&lt;=2,"",CHAR(150)))</f>
      </c>
      <c r="I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IFERROR(IF(OR(SECTOR_AAC=0,SECTOR_AAC=-1),CHAR(150),SECTOR_AAC),IF(COLUMN()&lt;=2,"",CHAR(150)))</f>
      </c>
      <c r="H86" s="54">
        <f>IFERROR(IF(OR(SECTOR_AAC=0,SECTOR_AAC=-1),CHAR(150),SECTOR_AAC),IF(COLUMN()&lt;=2,"",CHAR(150)))</f>
      </c>
      <c r="I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IFERROR(IF(OR(SECTOR_AAC=0,SECTOR_AAC=-1),CHAR(150),SECTOR_AAC),IF(COLUMN()&lt;=2,"",CHAR(150)))</f>
      </c>
      <c r="H87" s="54">
        <f>IFERROR(IF(OR(SECTOR_AAC=0,SECTOR_AAC=-1),CHAR(150),SECTOR_AAC),IF(COLUMN()&lt;=2,"",CHAR(150)))</f>
      </c>
      <c r="I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IFERROR(IF(OR(SECTOR_AAC=0,SECTOR_AAC=-1),CHAR(150),SECTOR_AAC),IF(COLUMN()&lt;=2,"",CHAR(150)))</f>
      </c>
      <c r="H88" s="54">
        <f>IFERROR(IF(OR(SECTOR_AAC=0,SECTOR_AAC=-1),CHAR(150),SECTOR_AAC),IF(COLUMN()&lt;=2,"",CHAR(150)))</f>
      </c>
      <c r="I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IFERROR(IF(OR(SECTOR_AAC=0,SECTOR_AAC=-1),CHAR(150),SECTOR_AAC),IF(COLUMN()&lt;=2,"",CHAR(150)))</f>
      </c>
      <c r="H89" s="54">
        <f>IFERROR(IF(OR(SECTOR_AAC=0,SECTOR_AAC=-1),CHAR(150),SECTOR_AAC),IF(COLUMN()&lt;=2,"",CHAR(150)))</f>
      </c>
      <c r="I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IFERROR(IF(OR(SECTOR_AAC=0,SECTOR_AAC=-1),CHAR(150),SECTOR_AAC),IF(COLUMN()&lt;=2,"",CHAR(150)))</f>
      </c>
      <c r="H90" s="54">
        <f>IFERROR(IF(OR(SECTOR_AAC=0,SECTOR_AAC=-1),CHAR(150),SECTOR_AAC),IF(COLUMN()&lt;=2,"",CHAR(150)))</f>
      </c>
      <c r="I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IFERROR(IF(OR(SECTOR_AAC=0,SECTOR_AAC=-1),CHAR(150),SECTOR_AAC),IF(COLUMN()&lt;=2,"",CHAR(150)))</f>
      </c>
      <c r="H91" s="54">
        <f>IFERROR(IF(OR(SECTOR_AAC=0,SECTOR_AAC=-1),CHAR(150),SECTOR_AAC),IF(COLUMN()&lt;=2,"",CHAR(150)))</f>
      </c>
      <c r="I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IFERROR(IF(OR(SECTOR_AAC=0,SECTOR_AAC=-1),CHAR(150),SECTOR_AAC),IF(COLUMN()&lt;=2,"",CHAR(150)))</f>
      </c>
      <c r="H92" s="54">
        <f>IFERROR(IF(OR(SECTOR_AAC=0,SECTOR_AAC=-1),CHAR(150),SECTOR_AAC),IF(COLUMN()&lt;=2,"",CHAR(150)))</f>
      </c>
      <c r="I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  <c r="H2" s="2"/>
      <c r="I2" s="2"/>
    </row>
    <row r="3" spans="1:3" x14ac:dyDescent="0.2" ht="12.75" customHeight="true">
      <c r="A3" s="8" t="s">
        <v>258</v>
      </c>
      <c r="B3" s="46" t="n">
        <v>8561.19</v>
      </c>
      <c r="C3" s="46" t="n">
        <v>11204.47</v>
      </c>
      <c r="D3" t="n" s="46">
        <v>9854.93</v>
      </c>
      <c r="E3" t="n" s="46">
        <v>10655.98</v>
      </c>
      <c r="F3" t="n" s="46">
        <v>7916.63</v>
      </c>
      <c r="G3" t="n" s="46">
        <v>7283.62</v>
      </c>
      <c r="H3" t="n" s="46">
        <v>7383.89</v>
      </c>
      <c r="I3" s="2"/>
    </row>
    <row r="4" spans="1:3" x14ac:dyDescent="0.2" ht="12.75" customHeight="true">
      <c r="A4" s="8" t="s">
        <v>257</v>
      </c>
      <c r="B4" s="46" t="n">
        <v>1217.91369</v>
      </c>
      <c r="C4" s="46" t="n">
        <v>818.58</v>
      </c>
      <c r="D4" t="n" s="46">
        <v>834.96</v>
      </c>
      <c r="E4" t="n" s="46">
        <v>840.84</v>
      </c>
      <c r="F4" t="n" s="46">
        <v>857.22</v>
      </c>
      <c r="G4" t="n" s="46">
        <v>847.35</v>
      </c>
      <c r="H4" t="n" s="46">
        <v>852.18</v>
      </c>
      <c r="I4" s="2"/>
    </row>
    <row r="5" spans="1:3" x14ac:dyDescent="0.2" ht="12.75" customHeight="true">
      <c r="A5" s="8" t="s">
        <v>259</v>
      </c>
      <c r="B5" s="46" t="n">
        <v>106535.0991</v>
      </c>
      <c r="C5" s="46" t="n">
        <v>3871.9</v>
      </c>
      <c r="D5" t="n" s="46">
        <v>4984.8</v>
      </c>
      <c r="E5" t="n" s="46">
        <v>6875.8</v>
      </c>
      <c r="F5" t="n" s="46">
        <v>6665.0</v>
      </c>
      <c r="G5" t="n" s="46">
        <v>6640.2</v>
      </c>
      <c r="H5" t="n" s="46">
        <v>6590.6</v>
      </c>
      <c r="I5" s="2"/>
    </row>
    <row r="6" spans="1:3" x14ac:dyDescent="0.2" ht="12.75" customHeight="true">
      <c r="A6" s="8" t="s">
        <v>262</v>
      </c>
      <c r="B6" s="46"/>
      <c r="C6" s="46" t="n">
        <v>71.05</v>
      </c>
      <c r="D6" t="n" s="46">
        <v>87.36</v>
      </c>
      <c r="E6" t="n" s="46">
        <v>92.49</v>
      </c>
      <c r="F6" t="n" s="46">
        <v>94.94</v>
      </c>
      <c r="G6" t="n" s="46">
        <v>95.09</v>
      </c>
      <c r="H6" t="n" s="46">
        <v>91.82</v>
      </c>
      <c r="I6" s="2"/>
    </row>
    <row r="7" spans="1:3" x14ac:dyDescent="0.2" ht="12.75" customHeight="true">
      <c r="A7" s="8" t="s">
        <v>89</v>
      </c>
      <c r="B7" s="46"/>
      <c r="C7" s="46" t="n">
        <v>71.05</v>
      </c>
      <c r="D7" t="n" s="46">
        <v>87.36</v>
      </c>
      <c r="E7" t="n" s="46">
        <v>92.49</v>
      </c>
      <c r="F7" t="n" s="46">
        <v>94.94</v>
      </c>
      <c r="G7" t="n" s="46">
        <v>95.09</v>
      </c>
      <c r="H7" t="n" s="46">
        <v>91.82</v>
      </c>
      <c r="I7" s="2"/>
    </row>
    <row r="8" spans="1:3" x14ac:dyDescent="0.2" ht="12.75" customHeight="true">
      <c r="A8" s="8" t="s">
        <v>91</v>
      </c>
      <c r="B8" s="46"/>
      <c r="C8" s="46" t="s">
        <v>271</v>
      </c>
      <c r="D8" t="s" s="46">
        <v>271</v>
      </c>
      <c r="E8" t="s" s="46">
        <v>271</v>
      </c>
      <c r="F8" t="s" s="46">
        <v>271</v>
      </c>
      <c r="G8" t="s" s="46">
        <v>271</v>
      </c>
      <c r="H8" t="s" s="46">
        <v>271</v>
      </c>
      <c r="I8" s="2"/>
    </row>
    <row r="9" spans="1:3" x14ac:dyDescent="0.2" ht="12.75" customHeight="true">
      <c r="A9" s="8" t="s">
        <v>261</v>
      </c>
      <c r="B9" s="46"/>
      <c r="C9" s="46"/>
      <c r="D9" s="46"/>
      <c r="E9" s="46"/>
      <c r="F9" s="46"/>
      <c r="G9" s="46"/>
      <c r="H9" s="46"/>
      <c r="I9" s="2"/>
    </row>
    <row r="10" spans="1:3" x14ac:dyDescent="0.2" ht="12.75" customHeight="true">
      <c r="A10" s="8" t="s">
        <v>260</v>
      </c>
      <c r="B10" s="46" t="n">
        <v>107753.01279</v>
      </c>
      <c r="C10" s="46" t="n">
        <v>4761.53</v>
      </c>
      <c r="D10" t="n" s="46">
        <v>5907.12</v>
      </c>
      <c r="E10" t="n" s="46">
        <v>7809.13</v>
      </c>
      <c r="F10" t="n" s="46">
        <v>7617.16</v>
      </c>
      <c r="G10" t="n" s="46">
        <v>7582.64</v>
      </c>
      <c r="H10" t="n" s="46">
        <v>7534.6</v>
      </c>
      <c r="I10" s="46"/>
    </row>
    <row r="11" spans="1:3" x14ac:dyDescent="0.2" ht="12.75" customHeight="true">
      <c r="A11" s="8" t="s">
        <v>94</v>
      </c>
      <c r="B11" s="46" t="n">
        <v>116314.20279000001</v>
      </c>
      <c r="C11" s="46" t="n">
        <v>15966.0</v>
      </c>
      <c r="D11" t="n" s="46">
        <v>15762.05</v>
      </c>
      <c r="E11" t="n" s="46">
        <v>18465.11</v>
      </c>
      <c r="F11" t="n" s="46">
        <v>15533.79</v>
      </c>
      <c r="G11" t="n" s="46">
        <v>14866.26</v>
      </c>
      <c r="H11" t="n" s="46">
        <v>14918.49</v>
      </c>
      <c r="I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  <c r="H12" s="58"/>
      <c r="I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  <c r="H13" s="2"/>
      <c r="I13" s="2"/>
    </row>
    <row r="14" spans="1:3" x14ac:dyDescent="0.2" ht="12.75" customHeight="true">
      <c r="A14" s="8" t="s">
        <v>258</v>
      </c>
      <c r="B14" s="46" t="n">
        <v>8394.19</v>
      </c>
      <c r="C14" s="46" t="n">
        <v>9518.47</v>
      </c>
      <c r="D14" t="n" s="46">
        <v>8216.93</v>
      </c>
      <c r="E14" t="n" s="46">
        <v>9023.98</v>
      </c>
      <c r="F14" t="n" s="46">
        <v>6294.63</v>
      </c>
      <c r="G14" t="n" s="46">
        <v>5665.62</v>
      </c>
      <c r="H14" t="n" s="46">
        <v>5757.89</v>
      </c>
      <c r="I14" s="2"/>
    </row>
    <row r="15" spans="1:3" x14ac:dyDescent="0.2" ht="12.75" customHeight="true">
      <c r="A15" s="8" t="s">
        <v>257</v>
      </c>
      <c r="B15" s="46" t="n">
        <v>1217.91369</v>
      </c>
      <c r="C15" s="46" t="n">
        <v>818.5799999999999</v>
      </c>
      <c r="D15" t="n" s="46">
        <v>834.9599999999999</v>
      </c>
      <c r="E15" t="n" s="46">
        <v>840.84</v>
      </c>
      <c r="F15" t="n" s="46">
        <v>857.22</v>
      </c>
      <c r="G15" t="n" s="46">
        <v>847.35</v>
      </c>
      <c r="H15" t="n" s="46">
        <v>852.18</v>
      </c>
      <c r="I15" s="2"/>
    </row>
    <row r="16" spans="1:3" x14ac:dyDescent="0.2" ht="12.75" customHeight="true">
      <c r="A16" s="8" t="s">
        <v>259</v>
      </c>
      <c r="B16" s="46" t="n">
        <v>106535.09909999999</v>
      </c>
      <c r="C16" s="46" t="n">
        <v>3871.9</v>
      </c>
      <c r="D16" t="n" s="46">
        <v>4984.799999999999</v>
      </c>
      <c r="E16" t="n" s="46">
        <v>6875.8</v>
      </c>
      <c r="F16" t="n" s="46">
        <v>6665.0</v>
      </c>
      <c r="G16" t="n" s="46">
        <v>6640.200000000001</v>
      </c>
      <c r="H16" t="n" s="46">
        <v>6590.6</v>
      </c>
      <c r="I16" s="2"/>
    </row>
    <row r="17" spans="1:3" x14ac:dyDescent="0.2" ht="12.75" customHeight="true">
      <c r="A17" s="8" t="s">
        <v>262</v>
      </c>
      <c r="B17" s="46"/>
      <c r="C17" s="46" t="n">
        <v>71.05</v>
      </c>
      <c r="D17" t="n" s="46">
        <v>87.36</v>
      </c>
      <c r="E17" t="n" s="46">
        <v>92.49</v>
      </c>
      <c r="F17" t="n" s="46">
        <v>94.94</v>
      </c>
      <c r="G17" t="n" s="46">
        <v>95.09</v>
      </c>
      <c r="H17" t="n" s="46">
        <v>91.82</v>
      </c>
      <c r="I17" s="2"/>
    </row>
    <row r="18" spans="1:3" x14ac:dyDescent="0.2" ht="12.75" customHeight="true">
      <c r="A18" s="8" t="s">
        <v>89</v>
      </c>
      <c r="B18" s="46"/>
      <c r="C18" s="46" t="n">
        <v>71.05</v>
      </c>
      <c r="D18" t="n" s="46">
        <v>87.36</v>
      </c>
      <c r="E18" t="n" s="46">
        <v>92.49</v>
      </c>
      <c r="F18" t="n" s="46">
        <v>94.94</v>
      </c>
      <c r="G18" t="n" s="46">
        <v>95.09</v>
      </c>
      <c r="H18" t="n" s="46">
        <v>91.82</v>
      </c>
      <c r="I18" s="2"/>
    </row>
    <row r="19" spans="1:3" x14ac:dyDescent="0.2" ht="12.75" customHeight="true">
      <c r="A19" s="8" t="s">
        <v>91</v>
      </c>
      <c r="B19" s="46"/>
      <c r="C19" s="46" t="s">
        <v>271</v>
      </c>
      <c r="D19" t="s" s="46">
        <v>271</v>
      </c>
      <c r="E19" t="s" s="46">
        <v>271</v>
      </c>
      <c r="F19" t="s" s="46">
        <v>271</v>
      </c>
      <c r="G19" t="s" s="46">
        <v>271</v>
      </c>
      <c r="H19" t="s" s="46">
        <v>271</v>
      </c>
      <c r="I19" s="2"/>
    </row>
    <row r="20" spans="1:3" x14ac:dyDescent="0.2" ht="12.75" customHeight="true">
      <c r="A20" s="8" t="s">
        <v>261</v>
      </c>
      <c r="B20" s="46"/>
      <c r="C20" s="46"/>
      <c r="D20" s="46"/>
      <c r="E20" s="46"/>
      <c r="F20" s="46"/>
      <c r="G20" s="46"/>
      <c r="H20" s="46"/>
      <c r="I20" s="2"/>
    </row>
    <row r="21" spans="1:3" x14ac:dyDescent="0.2" ht="12.75" customHeight="true">
      <c r="A21" s="8" t="s">
        <v>260</v>
      </c>
      <c r="B21" s="46" t="n">
        <v>107753.01279</v>
      </c>
      <c r="C21" s="46" t="n">
        <v>4761.53</v>
      </c>
      <c r="D21" t="n" s="46">
        <v>5907.119999999999</v>
      </c>
      <c r="E21" t="n" s="46">
        <v>7809.13</v>
      </c>
      <c r="F21" t="n" s="46">
        <v>7617.16</v>
      </c>
      <c r="G21" t="n" s="46">
        <v>7582.640000000001</v>
      </c>
      <c r="H21" t="n" s="46">
        <v>7534.6</v>
      </c>
      <c r="I21" s="2"/>
    </row>
    <row r="22" spans="1:3" x14ac:dyDescent="0.2" ht="12.75" customHeight="true">
      <c r="A22" s="8" t="s">
        <v>94</v>
      </c>
      <c r="B22" s="46" t="n">
        <v>116147.20279000001</v>
      </c>
      <c r="C22" s="46" t="n">
        <v>14280.0</v>
      </c>
      <c r="D22" t="n" s="46">
        <v>14124.05</v>
      </c>
      <c r="E22" t="n" s="46">
        <v>16833.11</v>
      </c>
      <c r="F22" t="n" s="46">
        <v>13911.79</v>
      </c>
      <c r="G22" t="n" s="46">
        <v>13248.26</v>
      </c>
      <c r="H22" t="n" s="46">
        <v>13292.49</v>
      </c>
      <c r="I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IF(COLUMN() &lt;= 2, "", SUBSTITUTE(INDIRECT(ADDRESS(1,COLUMN()-1)), "Base year", "BY") &amp; "/" &amp; INDIRECT(ADDRESS(1,COLUMN())))</f>
      </c>
      <c r="H23" s="52">
        <f>IF(COLUMN() &lt;= 2, "", SUBSTITUTE(INDIRECT(ADDRESS(1,COLUMN()-1)), "Base year", "BY") &amp; "/" &amp; INDIRECT(ADDRESS(1,COLUMN())))</f>
      </c>
      <c r="I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  <c r="H24" s="2"/>
      <c r="I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IFERROR(IF(OR(GAS_AAC=0,GAS_AAC=-1),CHAR(150),GAS_AAC),IF(COLUMN()&lt;=2,"",CHAR(150)))</f>
      </c>
      <c r="H25" s="54">
        <f>IFERROR(IF(OR(GAS_AAC=0,GAS_AAC=-1),CHAR(150),GAS_AAC),IF(COLUMN()&lt;=2,"",CHAR(150)))</f>
      </c>
      <c r="I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IFERROR(IF(OR(GAS_AAC=0,GAS_AAC=-1),CHAR(150),GAS_AAC),IF(COLUMN()&lt;=2,"",CHAR(150)))</f>
      </c>
      <c r="H26" s="54">
        <f>IFERROR(IF(OR(GAS_AAC=0,GAS_AAC=-1),CHAR(150),GAS_AAC),IF(COLUMN()&lt;=2,"",CHAR(150)))</f>
      </c>
      <c r="I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IFERROR(IF(OR(GAS_AAC=0,GAS_AAC=-1),CHAR(150),GAS_AAC),IF(COLUMN()&lt;=2,"",CHAR(150)))</f>
      </c>
      <c r="H27" s="54">
        <f>IFERROR(IF(OR(GAS_AAC=0,GAS_AAC=-1),CHAR(150),GAS_AAC),IF(COLUMN()&lt;=2,"",CHAR(150)))</f>
      </c>
      <c r="I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IFERROR(IF(OR(GAS_AAC=0,GAS_AAC=-1),CHAR(150),GAS_AAC),IF(COLUMN()&lt;=2,"",CHAR(150)))</f>
      </c>
      <c r="H28" s="54">
        <f>IFERROR(IF(OR(GAS_AAC=0,GAS_AAC=-1),CHAR(150),GAS_AAC),IF(COLUMN()&lt;=2,"",CHAR(150)))</f>
      </c>
      <c r="I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IFERROR(IF(OR(GAS_AAC=0,GAS_AAC=-1),CHAR(150),GAS_AAC),IF(COLUMN()&lt;=2,"",CHAR(150)))</f>
      </c>
      <c r="H29" s="54">
        <f>IFERROR(IF(OR(GAS_AAC=0,GAS_AAC=-1),CHAR(150),GAS_AAC),IF(COLUMN()&lt;=2,"",CHAR(150)))</f>
      </c>
      <c r="I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IFERROR(IF(OR(GAS_AAC=0,GAS_AAC=-1),CHAR(150),GAS_AAC),IF(COLUMN()&lt;=2,"",CHAR(150)))</f>
      </c>
      <c r="H30" s="54">
        <f>IFERROR(IF(OR(GAS_AAC=0,GAS_AAC=-1),CHAR(150),GAS_AAC),IF(COLUMN()&lt;=2,"",CHAR(150)))</f>
      </c>
      <c r="I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IFERROR(IF(OR(GAS_AAC=0,GAS_AAC=-1),CHAR(150),GAS_AAC),IF(COLUMN()&lt;=2,"",CHAR(150)))</f>
      </c>
      <c r="H31" s="54">
        <f>IFERROR(IF(OR(GAS_AAC=0,GAS_AAC=-1),CHAR(150),GAS_AAC),IF(COLUMN()&lt;=2,"",CHAR(150)))</f>
      </c>
      <c r="I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IFERROR(IF(OR(GAS_AAC=0,GAS_AAC=-1),CHAR(150),GAS_AAC),IF(COLUMN()&lt;=2,"",CHAR(150)))</f>
      </c>
      <c r="H32" s="54">
        <f>IFERROR(IF(OR(GAS_AAC=0,GAS_AAC=-1),CHAR(150),GAS_AAC),IF(COLUMN()&lt;=2,"",CHAR(150)))</f>
      </c>
      <c r="I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IFERROR(IF(OR(GAS_AAC=0,GAS_AAC=-1),CHAR(150),GAS_AAC),IF(COLUMN()&lt;=2,"",CHAR(150)))</f>
      </c>
      <c r="H33" s="54">
        <f>IFERROR(IF(OR(GAS_AAC=0,GAS_AAC=-1),CHAR(150),GAS_AAC),IF(COLUMN()&lt;=2,"",CHAR(150)))</f>
      </c>
      <c r="I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  <c r="H34" s="58"/>
      <c r="I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  <c r="H35" s="2"/>
      <c r="I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IFERROR(IF(OR(GAS_AAC=0,GAS_AAC=-1),CHAR(150),GAS_AAC),IF(COLUMN()&lt;=2,"",CHAR(150)))</f>
      </c>
      <c r="H36" s="54">
        <f>IFERROR(IF(OR(GAS_AAC=0,GAS_AAC=-1),CHAR(150),GAS_AAC),IF(COLUMN()&lt;=2,"",CHAR(150)))</f>
      </c>
      <c r="I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IFERROR(IF(OR(GAS_AAC=0,GAS_AAC=-1),CHAR(150),GAS_AAC),IF(COLUMN()&lt;=2,"",CHAR(150)))</f>
      </c>
      <c r="H37" s="54">
        <f>IFERROR(IF(OR(GAS_AAC=0,GAS_AAC=-1),CHAR(150),GAS_AAC),IF(COLUMN()&lt;=2,"",CHAR(150)))</f>
      </c>
      <c r="I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IFERROR(IF(OR(GAS_AAC=0,GAS_AAC=-1),CHAR(150),GAS_AAC),IF(COLUMN()&lt;=2,"",CHAR(150)))</f>
      </c>
      <c r="H38" s="54">
        <f>IFERROR(IF(OR(GAS_AAC=0,GAS_AAC=-1),CHAR(150),GAS_AAC),IF(COLUMN()&lt;=2,"",CHAR(150)))</f>
      </c>
      <c r="I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IFERROR(IF(OR(GAS_AAC=0,GAS_AAC=-1),CHAR(150),GAS_AAC),IF(COLUMN()&lt;=2,"",CHAR(150)))</f>
      </c>
      <c r="H39" s="54">
        <f>IFERROR(IF(OR(GAS_AAC=0,GAS_AAC=-1),CHAR(150),GAS_AAC),IF(COLUMN()&lt;=2,"",CHAR(150)))</f>
      </c>
      <c r="I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IFERROR(IF(OR(GAS_AAC=0,GAS_AAC=-1),CHAR(150),GAS_AAC),IF(COLUMN()&lt;=2,"",CHAR(150)))</f>
      </c>
      <c r="H40" s="54">
        <f>IFERROR(IF(OR(GAS_AAC=0,GAS_AAC=-1),CHAR(150),GAS_AAC),IF(COLUMN()&lt;=2,"",CHAR(150)))</f>
      </c>
      <c r="I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IFERROR(IF(OR(GAS_AAC=0,GAS_AAC=-1),CHAR(150),GAS_AAC),IF(COLUMN()&lt;=2,"",CHAR(150)))</f>
      </c>
      <c r="H41" s="54">
        <f>IFERROR(IF(OR(GAS_AAC=0,GAS_AAC=-1),CHAR(150),GAS_AAC),IF(COLUMN()&lt;=2,"",CHAR(150)))</f>
      </c>
      <c r="I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IFERROR(IF(OR(GAS_AAC=0,GAS_AAC=-1),CHAR(150),GAS_AAC),IF(COLUMN()&lt;=2,"",CHAR(150)))</f>
      </c>
      <c r="H42" s="54">
        <f>IFERROR(IF(OR(GAS_AAC=0,GAS_AAC=-1),CHAR(150),GAS_AAC),IF(COLUMN()&lt;=2,"",CHAR(150)))</f>
      </c>
      <c r="I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IFERROR(IF(OR(GAS_AAC=0,GAS_AAC=-1),CHAR(150),GAS_AAC),IF(COLUMN()&lt;=2,"",CHAR(150)))</f>
      </c>
      <c r="H43" s="54">
        <f>IFERROR(IF(OR(GAS_AAC=0,GAS_AAC=-1),CHAR(150),GAS_AAC),IF(COLUMN()&lt;=2,"",CHAR(150)))</f>
      </c>
      <c r="I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IFERROR(IF(OR(GAS_AAC=0,GAS_AAC=-1),CHAR(150),GAS_AAC),IF(COLUMN()&lt;=2,"",CHAR(150)))</f>
      </c>
      <c r="H44" s="54">
        <f>IFERROR(IF(OR(GAS_AAC=0,GAS_AAC=-1),CHAR(150),GAS_AAC),IF(COLUMN()&lt;=2,"",CHAR(150)))</f>
      </c>
      <c r="I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272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267</v>
      </c>
      <c r="F12" s="49" t="s">
        <v>270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8561.19</v>
      </c>
      <c r="E13" s="45" t="n">
        <v>10655.98</v>
      </c>
      <c r="F13" s="45" t="n">
        <v>7383.89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-167.0</v>
      </c>
      <c r="E14" s="45" t="n">
        <v>-1632.0</v>
      </c>
      <c r="F14" s="45" t="n">
        <v>-1626.0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8394.19</v>
      </c>
      <c r="E15" s="45" t="n">
        <v>9023.98</v>
      </c>
      <c r="F15" s="45" t="n">
        <v>5757.89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116314.20279000001</v>
      </c>
      <c r="E16" s="45" t="n">
        <v>18465.11</v>
      </c>
      <c r="F16" s="45" t="n">
        <v>14918.49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-167.0</v>
      </c>
      <c r="E17" s="45" t="n">
        <v>-1632.0</v>
      </c>
      <c r="F17" s="45" t="n">
        <v>-1626.0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116147.20279000001</v>
      </c>
      <c r="E18" s="45" t="n">
        <v>16833.11</v>
      </c>
      <c r="F18" s="45" t="n">
        <v>13292.49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273</v>
      </c>
      <c r="E21" s="48" t="s">
        <v>274</v>
      </c>
      <c r="F21" s="48" t="s">
        <v>275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0.2447</v>
      </c>
      <c r="E22" s="47" t="n">
        <v>-0.3071</v>
      </c>
      <c r="F22" s="47" t="n">
        <v>-0.1375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8.7725</v>
      </c>
      <c r="E23" s="47" t="n">
        <v>-0.0037</v>
      </c>
      <c r="F23" s="47" t="n">
        <v>8.7365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0.075</v>
      </c>
      <c r="E24" s="47" t="n">
        <v>-0.3619</v>
      </c>
      <c r="F24" s="47" t="n">
        <v>-0.3141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-0.8412</v>
      </c>
      <c r="E25" s="47" t="n">
        <v>-0.1921</v>
      </c>
      <c r="F25" s="47" t="n">
        <v>-0.8717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8.7725</v>
      </c>
      <c r="E26" s="47" t="n">
        <v>-0.0037</v>
      </c>
      <c r="F26" s="47" t="n">
        <v>8.7365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-0.8551</v>
      </c>
      <c r="E27" s="47" t="n">
        <v>-0.2103</v>
      </c>
      <c r="F27" s="47" t="n">
        <v>-0.8856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273</v>
      </c>
      <c r="E30" s="48" t="s">
        <v>274</v>
      </c>
      <c r="F30" s="48" t="s">
        <v>275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0.01575728841958579</v>
      </c>
      <c r="E31" s="47" t="n">
        <v>-0.08762588501773627</v>
      </c>
      <c r="F31" s="47" t="n">
        <v>-0.008185128975980005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0.17683221608369704</v>
      </c>
      <c r="E32" s="47" t="n">
        <v>-9.203875373942072E-4</v>
      </c>
      <c r="F32" s="47" t="n">
        <v>0.13477912280644322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0.0051809232762976</v>
      </c>
      <c r="E33" s="47" t="n">
        <v>-0.10624947500964654</v>
      </c>
      <c r="F33" s="47" t="n">
        <v>-0.020724930654281826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-0.12318390991726247</v>
      </c>
      <c r="E34" s="47" t="n">
        <v>-0.05192380508200167</v>
      </c>
      <c r="F34" s="47" t="n">
        <v>-0.1078260011879898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0.17683221608369704</v>
      </c>
      <c r="E35" s="47" t="n">
        <v>-9.203875373942072E-4</v>
      </c>
      <c r="F35" s="47" t="n">
        <v>0.13477912280644322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-0.1288708563510348</v>
      </c>
      <c r="E36" s="47" t="n">
        <v>-0.057328243761202824</v>
      </c>
      <c r="F36" s="47" t="n">
        <v>-0.11345687563510687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276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277</v>
      </c>
      <c r="B118" s="77"/>
      <c r="C118" s="77"/>
      <c r="D118" s="78" t="s">
        <v>278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279</v>
      </c>
      <c r="B134" s="77"/>
      <c r="C134" s="77"/>
      <c r="D134" s="78" t="s">
        <v>280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270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270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270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270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270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270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270</v>
      </c>
      <c r="E4" s="42"/>
    </row>
    <row r="5" spans="1:5" x14ac:dyDescent="0.2" ht="12.75" customHeight="true">
      <c r="B5" s="9" t="s">
        <v>258</v>
      </c>
      <c r="C5" s="9" t="n">
        <v>8561.19</v>
      </c>
      <c r="D5" s="9" t="n">
        <v>7383.89</v>
      </c>
    </row>
    <row r="6" spans="1:5" x14ac:dyDescent="0.2" ht="12.75" customHeight="true">
      <c r="B6" s="9" t="s">
        <v>257</v>
      </c>
      <c r="C6" s="9" t="n">
        <v>1217.91369</v>
      </c>
      <c r="D6" s="9" t="n">
        <v>852.18</v>
      </c>
    </row>
    <row r="7" spans="1:5" x14ac:dyDescent="0.2" ht="12.75" customHeight="true">
      <c r="B7" s="9" t="s">
        <v>259</v>
      </c>
      <c r="C7" s="9" t="n">
        <v>106535.0991</v>
      </c>
      <c r="D7" s="9" t="n">
        <v>6590.6</v>
      </c>
    </row>
    <row r="8" spans="1:5" x14ac:dyDescent="0.2" ht="12.75" customHeight="true">
      <c r="B8" s="9" t="s">
        <v>262</v>
      </c>
      <c r="C8" s="9"/>
      <c r="D8" s="9" t="n">
        <v>91.82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270</v>
      </c>
    </row>
    <row r="20" spans="1:4" x14ac:dyDescent="0.2" ht="12.75" customHeight="true">
      <c r="B20" s="9" t="s">
        <v>258</v>
      </c>
      <c r="C20" s="9" t="n">
        <v>8394.19</v>
      </c>
      <c r="D20" s="9" t="n">
        <v>5757.89</v>
      </c>
    </row>
    <row r="21" spans="1:4" x14ac:dyDescent="0.2" ht="12.75" customHeight="true">
      <c r="B21" s="9" t="s">
        <v>257</v>
      </c>
      <c r="C21" s="9" t="n">
        <v>1217.91369</v>
      </c>
      <c r="D21" s="9" t="n">
        <v>852.18</v>
      </c>
    </row>
    <row r="22" spans="1:4" x14ac:dyDescent="0.2" ht="12.75" customHeight="true">
      <c r="B22" s="9" t="s">
        <v>259</v>
      </c>
      <c r="C22" s="9" t="n">
        <v>106535.09909999999</v>
      </c>
      <c r="D22" s="9" t="n">
        <v>6590.6</v>
      </c>
    </row>
    <row r="23" spans="1:4" x14ac:dyDescent="0.2" ht="12.75" customHeight="true">
      <c r="B23" s="9" t="s">
        <v>262</v>
      </c>
      <c r="C23" s="9"/>
      <c r="D23" s="9" t="n">
        <v>91.82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270</v>
      </c>
    </row>
    <row r="36" spans="2:4" x14ac:dyDescent="0.2" ht="12.75" customHeight="true">
      <c r="B36" s="19" t="s">
        <v>160</v>
      </c>
      <c r="C36" s="19" t="n">
        <v>8230.99</v>
      </c>
      <c r="D36" s="9" t="n">
        <v>7013.34</v>
      </c>
    </row>
    <row r="37" spans="2:4" x14ac:dyDescent="0.2" ht="12.75" customHeight="true">
      <c r="B37" s="43" t="s">
        <v>163</v>
      </c>
      <c r="C37" s="43" t="n">
        <v>379.0</v>
      </c>
      <c r="D37" s="9" t="n">
        <v>528.38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107322.1773</v>
      </c>
      <c r="D39" s="9" t="n">
        <v>6743.07</v>
      </c>
    </row>
    <row r="40" spans="2:4" x14ac:dyDescent="0.2" ht="12.75" customHeight="true">
      <c r="B40" s="43" t="s">
        <v>172</v>
      </c>
      <c r="C40" s="43" t="n">
        <v>382.03549</v>
      </c>
      <c r="D40" s="9" t="n">
        <v>633.7</v>
      </c>
    </row>
    <row r="41" spans="2:4" x14ac:dyDescent="0.2" ht="12.75" customHeight="true">
      <c r="B41" s="43" t="s">
        <v>175</v>
      </c>
      <c r="C41" s="43"/>
      <c r="D41" s="9" t="s">
        <v>271</v>
      </c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270</v>
      </c>
    </row>
    <row r="58" spans="1:4" x14ac:dyDescent="0.2" ht="12.75" customHeight="true">
      <c r="A58" s="3"/>
      <c r="B58" s="3" t="s">
        <v>12</v>
      </c>
      <c r="C58" s="43" t="n">
        <v>8230.99</v>
      </c>
      <c r="D58" s="9" t="n">
        <v>7013.34</v>
      </c>
    </row>
    <row r="59" spans="1:4" x14ac:dyDescent="0.2" ht="12.75" customHeight="true">
      <c r="A59" s="4"/>
      <c r="B59" s="4" t="s">
        <v>14</v>
      </c>
      <c r="C59" s="43" t="n">
        <v>2254.09</v>
      </c>
      <c r="D59" s="9" t="n">
        <v>2833.44</v>
      </c>
    </row>
    <row r="60" spans="1:4" x14ac:dyDescent="0.2" ht="12.75" customHeight="true">
      <c r="A60" s="4"/>
      <c r="B60" s="4" t="s">
        <v>16</v>
      </c>
      <c r="C60" s="43" t="n">
        <v>4122.82</v>
      </c>
      <c r="D60" s="9" t="n">
        <v>2006.61</v>
      </c>
    </row>
    <row r="61" spans="1:4" x14ac:dyDescent="0.2" ht="12.75" customHeight="true">
      <c r="A61" s="4"/>
      <c r="B61" s="4" t="s">
        <v>18</v>
      </c>
      <c r="C61" s="43" t="n">
        <v>1268.69</v>
      </c>
      <c r="D61" s="9" t="n">
        <v>1806.18</v>
      </c>
    </row>
    <row r="62" spans="1:4" x14ac:dyDescent="0.2" ht="12.75" customHeight="true">
      <c r="A62" s="4"/>
      <c r="B62" s="4" t="s">
        <v>20</v>
      </c>
      <c r="C62" s="43" t="n">
        <v>602.97</v>
      </c>
      <c r="D62" s="9" t="n">
        <v>366.83</v>
      </c>
    </row>
    <row r="63" spans="1:4" x14ac:dyDescent="0.2" ht="12.75" customHeight="true">
      <c r="A63" s="4"/>
      <c r="B63" s="4" t="s">
        <v>22</v>
      </c>
      <c r="C63" s="43" t="n">
        <v>-18.0</v>
      </c>
      <c r="D63" s="9" t="s">
        <v>271</v>
      </c>
    </row>
    <row r="64" spans="1:4" x14ac:dyDescent="0.2" ht="12.75" customHeight="true">
      <c r="A64" s="4"/>
      <c r="B64" s="4" t="s">
        <v>24</v>
      </c>
      <c r="C64" s="43" t="n">
        <v>0.42</v>
      </c>
      <c r="D64" s="9" t="n">
        <v>0.28</v>
      </c>
    </row>
    <row r="65" spans="1:4" x14ac:dyDescent="0.2" ht="12.75" customHeight="true">
      <c r="A65" s="4"/>
      <c r="B65" s="3" t="s">
        <v>26</v>
      </c>
      <c r="C65" s="43" t="n">
        <v>379.0</v>
      </c>
      <c r="D65" s="9" t="n">
        <v>528.38</v>
      </c>
    </row>
    <row r="66" spans="1:4" x14ac:dyDescent="0.2" ht="12.75" customHeight="true">
      <c r="A66" s="3"/>
      <c r="B66" s="4" t="s">
        <v>28</v>
      </c>
      <c r="C66" s="43" t="n">
        <v>379.0</v>
      </c>
      <c r="D66" s="9" t="n">
        <v>434.76</v>
      </c>
    </row>
    <row r="67" spans="1:4" x14ac:dyDescent="0.2" ht="12.75" customHeight="true">
      <c r="A67" s="4"/>
      <c r="B67" s="4" t="s">
        <v>30</v>
      </c>
      <c r="C67" s="43"/>
      <c r="D67" s="9" t="s">
        <v>271</v>
      </c>
    </row>
    <row r="68" spans="1:4" x14ac:dyDescent="0.2" ht="12.75" customHeight="true">
      <c r="A68" s="4"/>
      <c r="B68" s="4" t="s">
        <v>32</v>
      </c>
      <c r="C68" s="43"/>
      <c r="D68" s="9" t="s">
        <v>271</v>
      </c>
    </row>
    <row r="69" spans="1:4" x14ac:dyDescent="0.2" ht="12.75" customHeight="true">
      <c r="A69" s="4"/>
      <c r="B69" s="4" t="s">
        <v>34</v>
      </c>
      <c r="C69" s="43"/>
      <c r="D69" s="9" t="n">
        <v>1.8</v>
      </c>
    </row>
    <row r="70" spans="1:4" x14ac:dyDescent="0.2" ht="12.75" customHeight="true">
      <c r="A70" s="4"/>
      <c r="B70" s="4" t="s">
        <v>36</v>
      </c>
      <c r="C70" s="43"/>
      <c r="D70" s="9" t="s">
        <v>271</v>
      </c>
    </row>
    <row r="71" spans="1:4" x14ac:dyDescent="0.2" ht="12.75" customHeight="true">
      <c r="A71" s="4"/>
      <c r="B71" s="4" t="s">
        <v>38</v>
      </c>
      <c r="C71" s="43"/>
      <c r="D71" s="9" t="n">
        <v>91.82</v>
      </c>
    </row>
    <row r="72" spans="1:4" x14ac:dyDescent="0.2" ht="12.75" customHeight="true">
      <c r="A72" s="4"/>
      <c r="B72" s="4" t="s">
        <v>40</v>
      </c>
      <c r="C72" s="43"/>
      <c r="D72" s="9" t="s">
        <v>271</v>
      </c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107322.1773</v>
      </c>
      <c r="D74" s="9" t="n">
        <v>6743.07</v>
      </c>
    </row>
    <row r="75" spans="1:4" x14ac:dyDescent="0.2" ht="12.75" customHeight="true">
      <c r="A75" s="3"/>
      <c r="B75" s="4" t="s">
        <v>46</v>
      </c>
      <c r="C75" s="43" t="n">
        <v>751.6782</v>
      </c>
      <c r="D75" s="9" t="n">
        <v>172.83</v>
      </c>
    </row>
    <row r="76" spans="1:4" x14ac:dyDescent="0.2" ht="12.75" customHeight="true">
      <c r="A76" s="4"/>
      <c r="B76" s="4" t="s">
        <v>48</v>
      </c>
      <c r="C76" s="43" t="n">
        <v>1480.4991</v>
      </c>
      <c r="D76" s="9" t="n">
        <v>2209.49</v>
      </c>
    </row>
    <row r="77" spans="1:4" x14ac:dyDescent="0.2" ht="12.75" customHeight="true">
      <c r="A77" s="4"/>
      <c r="B77" s="4" t="s">
        <v>50</v>
      </c>
      <c r="C77" s="43"/>
      <c r="D77" s="9" t="n">
        <v>0.21</v>
      </c>
    </row>
    <row r="78" spans="1:4" x14ac:dyDescent="0.2" ht="12.75" customHeight="true">
      <c r="A78" s="4"/>
      <c r="B78" s="4" t="s">
        <v>52</v>
      </c>
      <c r="C78" s="43" t="n">
        <v>105090.0</v>
      </c>
      <c r="D78" s="9" t="n">
        <v>2070.8</v>
      </c>
    </row>
    <row r="79" spans="1:4" x14ac:dyDescent="0.2" ht="12.75" customHeight="true">
      <c r="A79" s="4"/>
      <c r="B79" s="4" t="s">
        <v>54</v>
      </c>
      <c r="C79" s="43"/>
      <c r="D79" s="9" t="s">
        <v>271</v>
      </c>
    </row>
    <row r="80" spans="1:4" x14ac:dyDescent="0.2" ht="12.75" customHeight="true">
      <c r="A80" s="4"/>
      <c r="B80" s="4" t="s">
        <v>56</v>
      </c>
      <c r="C80" s="43"/>
      <c r="D80" s="9" t="n">
        <v>8.14</v>
      </c>
    </row>
    <row r="81" spans="1:4" x14ac:dyDescent="0.2" ht="12.75" customHeight="true">
      <c r="A81" s="4"/>
      <c r="B81" s="4" t="s">
        <v>58</v>
      </c>
      <c r="C81" s="43"/>
      <c r="D81" s="9" t="n">
        <v>2284.1</v>
      </c>
    </row>
    <row r="82" spans="1:4" x14ac:dyDescent="0.2" ht="12.75" customHeight="true">
      <c r="A82" s="4"/>
      <c r="B82" s="3" t="s">
        <v>60</v>
      </c>
      <c r="C82" s="43" t="n">
        <v>-167.0</v>
      </c>
      <c r="D82" s="9" t="n">
        <v>-1626.0</v>
      </c>
    </row>
    <row r="83" spans="1:4" x14ac:dyDescent="0.2" ht="12.75" customHeight="true">
      <c r="A83" s="4"/>
      <c r="B83" s="4" t="s">
        <v>62</v>
      </c>
      <c r="C83" s="43" t="n">
        <v>-167.0</v>
      </c>
      <c r="D83" s="9" t="n">
        <v>-1777.0</v>
      </c>
    </row>
    <row r="84" spans="1:4" x14ac:dyDescent="0.2" ht="12.75" customHeight="true">
      <c r="A84" s="4"/>
      <c r="B84" s="4" t="s">
        <v>64</v>
      </c>
      <c r="C84" s="43"/>
      <c r="D84" s="9" t="n">
        <v>83.0</v>
      </c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 t="n">
        <v>68.0</v>
      </c>
    </row>
    <row r="88" spans="1:4" x14ac:dyDescent="0.2" ht="12.75" customHeight="true">
      <c r="A88" s="4"/>
      <c r="B88" s="5" t="s">
        <v>72</v>
      </c>
      <c r="C88" s="43" t="n">
        <v>382.03549</v>
      </c>
      <c r="D88" s="9" t="n">
        <v>633.7</v>
      </c>
    </row>
    <row r="89" spans="1:4" x14ac:dyDescent="0.2" ht="12.75" customHeight="true">
      <c r="A89" s="4"/>
      <c r="B89" s="6" t="s">
        <v>74</v>
      </c>
      <c r="C89" s="43" t="n">
        <v>304.5</v>
      </c>
      <c r="D89" s="9" t="n">
        <v>463.05</v>
      </c>
    </row>
    <row r="90" spans="1:4" x14ac:dyDescent="0.2" ht="12.75" customHeight="true">
      <c r="A90" s="4"/>
      <c r="B90" s="6" t="s">
        <v>76</v>
      </c>
      <c r="C90" s="43" t="n">
        <v>77.53549</v>
      </c>
      <c r="D90" s="9" t="n">
        <v>116.53</v>
      </c>
    </row>
    <row r="91" spans="1:4" x14ac:dyDescent="0.2" ht="12.75" customHeight="true">
      <c r="A91" s="4"/>
      <c r="B91" s="6" t="s">
        <v>78</v>
      </c>
      <c r="C91" s="43"/>
      <c r="D91" s="9" t="n">
        <v>5.0</v>
      </c>
    </row>
    <row r="92" spans="1:4" x14ac:dyDescent="0.2" ht="12.75" customHeight="true">
      <c r="A92" s="4"/>
      <c r="B92" s="6" t="s">
        <v>80</v>
      </c>
      <c r="C92" s="43"/>
      <c r="D92" s="9" t="n">
        <v>49.12</v>
      </c>
    </row>
    <row r="93" spans="1:4" x14ac:dyDescent="0.2" ht="12.75" customHeight="true">
      <c r="A93" s="4"/>
      <c r="B93" s="5" t="s">
        <v>82</v>
      </c>
      <c r="C93" s="43"/>
      <c r="D93" s="9" t="s">
        <v>271</v>
      </c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