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<sst xmlns="http://schemas.openxmlformats.org/spreadsheetml/2006/main" count="646" uniqueCount="277">
  <si>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</si>
  <si>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</si>
  <si>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</si>
  <si>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</si>
  <si>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</si>
  <si>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</si>
  <si>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</si>
  <si>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</si>
  <si>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</si>
  <si>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</si>
  <si>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</si>
  <si>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</si>
  <si>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</si>
  <si>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</si>
  <si>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</si>
  <si>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</si>
  <si>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</si>
  <si>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</si>
  <si>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</si>
  <si>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</si>
  <si>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</si>
  <si>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</si>
  <si>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</si>
  <si>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</si>
  <si>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</si>
  <si>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</si>
  <si>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</si>
  <si>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</si>
  <si>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</si>
  <si>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</si>
  <si>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</si>
  <si>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</si>
  <si>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</si>
  <si>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</si>
  <si>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</si>
  <si>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</si>
  <si>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</si>
  <si>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</si>
  <si>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</si>
  <si>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</si>
  <si>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</si>
  <si>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</si>
  <si>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</si>
  <si>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</si>
  <si>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</si>
  <si>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</si>
  <si>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</si>
  <si>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</si>
  <si>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</si>
  <si>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</si>
  <si>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</si>
  <si>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</si>
  <si>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</si>
  <si>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</si>
  <si>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</si>
  <si>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</si>
  <si>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</si>
  <si>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</si>
  <si>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</si>
  <si>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</si>
  <si>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</si>
  <si>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</si>
  <si>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</si>
  <si>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</si>
  <si>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</si>
  <si>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</si>
  <si>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</si>
  <si>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</si>
  <si>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</si>
  <si>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</si>
  <si>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</si>
  <si>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</si>
  <si>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</si>
  <si>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</si>
  <si>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</si>
  <si>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</si>
  <si>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</si>
  <si>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</si>
  <si>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</si>
  <si>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</si>
  <si>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</si>
  <si>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</si>
  <si>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</si>
  <si>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</si>
  <si>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</si>
  <si>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</si>
  <si>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</si>
  <si>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</si>
  <si>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</si>
  <si>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</si>
  <si>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</si>
  <si>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</si>
  <si>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</si>
  <si>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</si>
  <si>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</si>
  <si>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</si>
  <si>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</si>
  <si>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</si>
  <si>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</si>
  <si>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</si>
  <si>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</si>
  <si>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</si>
  <si>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</si>
  <si>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</si>
  <si>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</si>
  <si>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</si>
  <si>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</si>
  <si>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</si>
  <si>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</si>
  <si>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</si>
  <si>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</si>
  <si>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</si>
  <si>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</si>
  <si>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</si>
  <si>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</si>
  <si>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</si>
  <si>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</si>
  <si>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</si>
  <si>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</si>
  <si>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</si>
  <si>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</si>
  <si>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</si>
  <si>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</si>
  <si>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</si>
  <si>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</si>
  <si>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</si>
  <si>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</si>
  <si>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</si>
  <si>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</si>
  <si>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</si>
  <si>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</si>
  <si>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</si>
  <si>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</si>
  <si>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</si>
  <si>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</si>
  <si>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</si>
  <si>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</si>
  <si>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</si>
  <si>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</si>
  <si>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</si>
  <si>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</si>
  <si>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</si>
  <si>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</si>
  <si>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</si>
  <si>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</si>
  <si>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</si>
  <si>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</si>
  <si>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</si>
  <si>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</si>
  <si>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</si>
  <si>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</si>
  <si>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</si>
  <si>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</si>
  <si>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</si>
  <si>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</si>
  <si>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</si>
  <si>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</si>
  <si>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</si>
  <si>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</si>
  <si>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</si>
  <si>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</si>
  <si>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</si>
  <si>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</si>
  <si>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</si>
  <si>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</si>
  <si>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</si>
  <si>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</si>
  <si>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</si>
  <si>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</si>
  <si>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</si>
  <si>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</si>
  <si>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</si>
  <si>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</si>
  <si>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</si>
  <si>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</si>
  <si>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</si>
  <si>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</si>
  <si>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</si>
  <si>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</si>
  <si>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</si>
  <si>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</si>
  <si>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</si>
  <si>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</si>
  <si>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</si>
  <si>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</si>
  <si>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</si>
  <si>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</si>
  <si>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</si>
  <si>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</si>
  <si>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</si>
  <si>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</si>
  <si>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</si>
  <si>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</si>
  <si>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</si>
  <si>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</si>
  <si>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</si>
  <si>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</si>
  <si>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</si>
  <si>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</si>
  <si>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</si>
  <si>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</si>
  <si>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</si>
  <si>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</si>
  <si>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</si>
  <si>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</si>
  <si>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</si>
  <si>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</si>
  <si>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</si>
  <si>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</si>
  <si>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</si>
  <si>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</si>
  <si>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</si>
  <si>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</si>
  <si>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</si>
  <si>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</si>
  <si>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</si>
  <si>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</si>
  <si>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</si>
  <si>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</si>
  <si>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</si>
  <si>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</si>
  <si>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</si>
  <si>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</si>
  <si>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</si>
  <si>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</si>
  <si>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</si>
  <si>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</si>
  <si>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</si>
  <si>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</si>
  <si>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</si>
  <si>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</si>
  <si>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</si>
  <si>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</si>
  <si>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</si>
  <si>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</si>
  <si>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</si>
  <si>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</si>
  <si>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</si>
  <si>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</si>
  <si>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</si>
  <si>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</si>
  <si>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</si>
  <si>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</si>
  <si>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</si>
  <si>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</si>
  <si>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</si>
  <si>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</si>
  <si>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</si>
  <si>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</si>
  <si>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</si>
  <si>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</si>
  <si>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</si>
  <si>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</si>
  <si>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</si>
  <si>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</si>
  <si>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</si>
  <si>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</si>
  <si>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</si>
  <si>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</si>
  <si>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</si>
  <si>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</si>
  <si>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</si>
  <si>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</si>
  <si>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</si>
  <si>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2012</t>
  </si>
  <si>
    <t>2013</t>
  </si>
  <si>
    <t>2014</t>
  </si>
  <si>
    <t>2015</t>
  </si>
  <si>
    <t xml:space="preserve">Emissions Summary for South Sudan     </t>
  </si>
  <si>
    <t>From 2012 to 2014</t>
  </si>
  <si>
    <t>From 2014 to 2015</t>
  </si>
  <si>
    <t>From 2012 to 2015</t>
  </si>
  <si>
    <t>Change in GHG emissions/removals from 2012 to 2015</t>
  </si>
  <si>
    <t>2012 (without LULUCF / LUCF)</t>
  </si>
  <si>
    <t>2015 (without LULUCF / LUCF)</t>
  </si>
  <si>
    <t>2012 (with LULUCF / LUCF)</t>
  </si>
  <si>
    <t>2015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</si>
</sst>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66569</xdr:colOff>
      <xdr:row>285</xdr:row>
      <xdr:rowOff>28577</xdr:rowOff>
    </xdr:from>
    <xdr:to>
      <xdr:col>5</xdr:col>
      <xdr:colOff>1438275</xdr:colOff>
      <xdr:row>297</xdr:row>
      <xdr:rowOff>142875</xdr:rowOff>
    </xdr:to>
    <xdr:graphicFrame macro="">
      <xdr:nvGraphicFramePr>
        <xdr:cNvPr id="5" name="subSectors/last/luc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294480</xdr:colOff>
      <xdr:row>134</xdr:row>
      <xdr:rowOff>32040</xdr:rowOff>
    </xdr:from>
    <xdr:to>
      <xdr:col>2</xdr:col>
      <xdr:colOff>1714500</xdr:colOff>
      <xdr:row>147</xdr:row>
      <xdr:rowOff>150120</xdr:rowOff>
    </xdr:to>
    <xdr:graphicFrame macro="">
      <xdr:nvGraphicFramePr>
        <xdr:cNvPr id="9" name="gasesWithLulucf/bas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</xdr:col>
      <xdr:colOff>66240</xdr:colOff>
      <xdr:row>134</xdr:row>
      <xdr:rowOff>55800</xdr:rowOff>
    </xdr:from>
    <xdr:to>
      <xdr:col>5</xdr:col>
      <xdr:colOff>1276350</xdr:colOff>
      <xdr:row>148</xdr:row>
      <xdr:rowOff>6840</xdr:rowOff>
    </xdr:to>
    <xdr:graphicFrame macro="">
      <xdr:nvGraphicFramePr>
        <xdr:cNvPr id="10" name="gasesWithLulucf/las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62639</xdr:colOff>
      <xdr:row>206</xdr:row>
      <xdr:rowOff>55080</xdr:rowOff>
    </xdr:from>
    <xdr:to>
      <xdr:col>2</xdr:col>
      <xdr:colOff>1743074</xdr:colOff>
      <xdr:row>224</xdr:row>
      <xdr:rowOff>0</xdr:rowOff>
    </xdr:to>
    <xdr:graphicFrame macro="">
      <xdr:nvGraphicFramePr>
        <xdr:cNvPr id="15" name="subSectors/base/industrial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3</xdr:col>
      <xdr:colOff>28575</xdr:colOff>
      <xdr:row>206</xdr:row>
      <xdr:rowOff>76679</xdr:rowOff>
    </xdr:from>
    <xdr:to>
      <xdr:col>5</xdr:col>
      <xdr:colOff>1762124</xdr:colOff>
      <xdr:row>224</xdr:row>
      <xdr:rowOff>28574</xdr:rowOff>
    </xdr:to>
    <xdr:graphicFrame macro="">
      <xdr:nvGraphicFramePr>
        <xdr:cNvPr id="16" name="subSectors/last/industri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3.42578125" customWidth="true"/>
    <col min="5" max="5" width="13.42578125" customWidth="true"/>
    <col min="6" max="6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  <c r="E2" s="2"/>
      <c r="F2" s="2"/>
    </row>
    <row r="3" spans="1:3" ht="13.5" x14ac:dyDescent="0.25" customHeight="true">
      <c r="A3" s="3" t="s">
        <v>254</v>
      </c>
      <c r="B3" s="46" t="n">
        <v>1027.94</v>
      </c>
      <c r="C3" s="46" t="n">
        <v>1603.56</v>
      </c>
      <c r="D3" t="n" s="46">
        <v>1776.04</v>
      </c>
      <c r="E3" t="n" s="46">
        <v>1828.72</v>
      </c>
      <c r="F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2761.0</v>
      </c>
      <c r="C4" s="46" t="n">
        <v>2761.0</v>
      </c>
      <c r="D4" t="n" s="46">
        <v>2761.0</v>
      </c>
      <c r="E4" t="n" s="46">
        <v>2761.0</v>
      </c>
      <c r="F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3788.94</v>
      </c>
      <c r="C5" s="46" t="n">
        <v>4364.56</v>
      </c>
      <c r="D5" t="n" s="46">
        <v>4537.04</v>
      </c>
      <c r="E5" t="n" s="46">
        <v>4589.72</v>
      </c>
      <c r="F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31521.8051</v>
      </c>
      <c r="C6" s="46" t="n">
        <v>32646.604</v>
      </c>
      <c r="D6" t="n" s="46">
        <v>33381.6565</v>
      </c>
      <c r="E6" t="n" s="46">
        <v>33638.4961</v>
      </c>
      <c r="F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2761.0</v>
      </c>
      <c r="C7" s="46" t="n">
        <v>2761.0</v>
      </c>
      <c r="D7" t="n" s="46">
        <v>2761.0</v>
      </c>
      <c r="E7" t="n" s="46">
        <v>2761.0</v>
      </c>
      <c r="F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34282.8051</v>
      </c>
      <c r="C8" s="46" t="n">
        <v>35407.604</v>
      </c>
      <c r="D8" t="n" s="46">
        <v>36142.6565</v>
      </c>
      <c r="E8" t="n" s="46">
        <v>36399.4961</v>
      </c>
      <c r="F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  <c r="E9" s="58"/>
      <c r="F9" s="58"/>
    </row>
    <row r="10" spans="1:3" x14ac:dyDescent="0.2" ht="12.75" customHeight="true">
      <c r="A10" s="55" t="s">
        <v>11</v>
      </c>
      <c r="B10" s="2"/>
      <c r="C10" s="2"/>
      <c r="D10" s="2"/>
      <c r="E10" s="2"/>
      <c r="F10" s="2"/>
    </row>
    <row r="11" spans="1:3" x14ac:dyDescent="0.2" ht="12.75" customHeight="true">
      <c r="A11" s="3" t="s">
        <v>12</v>
      </c>
      <c r="B11" s="46" t="n">
        <v>1417.6251</v>
      </c>
      <c r="C11" s="46" t="n">
        <v>2277.384</v>
      </c>
      <c r="D11" t="n" s="46">
        <v>2595.0865</v>
      </c>
      <c r="E11" t="n" s="46">
        <v>2655.3061</v>
      </c>
      <c r="F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309.13</v>
      </c>
      <c r="C12" s="46" t="n">
        <v>1036.739</v>
      </c>
      <c r="D12" t="n" s="46">
        <v>1390.998</v>
      </c>
      <c r="E12" t="n" s="46">
        <v>1384.117</v>
      </c>
      <c r="F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 t="n">
        <v>30.7985</v>
      </c>
      <c r="C13" s="46" t="n">
        <v>24.883</v>
      </c>
      <c r="D13" t="n" s="46">
        <v>17.7644</v>
      </c>
      <c r="E13" t="n" s="46">
        <v>20.1706</v>
      </c>
      <c r="F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676.2661</v>
      </c>
      <c r="C14" s="46" t="n">
        <v>548.7836</v>
      </c>
      <c r="D14" t="n" s="46">
        <v>394.7878</v>
      </c>
      <c r="E14" t="n" s="46">
        <v>447.9502</v>
      </c>
      <c r="F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335.7005</v>
      </c>
      <c r="C15" s="46" t="n">
        <v>328.4584</v>
      </c>
      <c r="D15" t="n" s="46">
        <v>317.7763</v>
      </c>
      <c r="E15" t="n" s="46">
        <v>333.5083</v>
      </c>
      <c r="F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/>
      <c r="C16" s="46"/>
      <c r="D16" s="46"/>
      <c r="E16" s="46"/>
      <c r="F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 t="n">
        <v>65.73</v>
      </c>
      <c r="C17" s="46" t="n">
        <v>338.52</v>
      </c>
      <c r="D17" t="n" s="46">
        <v>473.76</v>
      </c>
      <c r="E17" t="n" s="46">
        <v>469.56</v>
      </c>
      <c r="F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 t="n">
        <v>4.55</v>
      </c>
      <c r="C18" s="46" t="n">
        <v>7.15</v>
      </c>
      <c r="D18" t="n" s="46">
        <v>8.32</v>
      </c>
      <c r="E18" t="n" s="46">
        <v>5.59</v>
      </c>
      <c r="F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/>
      <c r="C19" s="46"/>
      <c r="D19" s="46"/>
      <c r="E19" s="46"/>
      <c r="F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/>
      <c r="C20" s="46"/>
      <c r="D20" s="46"/>
      <c r="E20" s="46"/>
      <c r="F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/>
      <c r="C21" s="46"/>
      <c r="D21" s="46"/>
      <c r="E21" s="46"/>
      <c r="F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/>
      <c r="D22" s="46"/>
      <c r="E22" s="46"/>
      <c r="F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 t="n">
        <v>4.55</v>
      </c>
      <c r="C23" s="46" t="n">
        <v>7.15</v>
      </c>
      <c r="D23" t="n" s="46">
        <v>8.32</v>
      </c>
      <c r="E23" t="n" s="46">
        <v>5.59</v>
      </c>
      <c r="F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s="46"/>
      <c r="E24" s="46"/>
      <c r="F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/>
      <c r="D25" s="46"/>
      <c r="E25" s="46"/>
      <c r="F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/>
      <c r="D26" s="46"/>
      <c r="E26" s="46"/>
      <c r="F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26525.31</v>
      </c>
      <c r="C27" s="46" t="n">
        <v>26612.71</v>
      </c>
      <c r="D27" t="n" s="46">
        <v>26832.64</v>
      </c>
      <c r="E27" t="n" s="46">
        <v>26832.64</v>
      </c>
      <c r="F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10542.0</v>
      </c>
      <c r="C28" s="46" t="n">
        <v>10563.0</v>
      </c>
      <c r="D28" t="n" s="46">
        <v>10647.0</v>
      </c>
      <c r="E28" t="n" s="46">
        <v>10647.0</v>
      </c>
      <c r="F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n">
        <v>378.0</v>
      </c>
      <c r="C29" s="46" t="n">
        <v>380.1</v>
      </c>
      <c r="D29" t="n" s="46">
        <v>384.3</v>
      </c>
      <c r="E29" t="n" s="46">
        <v>384.3</v>
      </c>
      <c r="F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 t="n">
        <v>63.0</v>
      </c>
      <c r="C30" s="46" t="n">
        <v>63.0</v>
      </c>
      <c r="D30" t="n" s="46">
        <v>63.0</v>
      </c>
      <c r="E30" t="n" s="46">
        <v>63.0</v>
      </c>
      <c r="F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 t="n">
        <v>14849.0</v>
      </c>
      <c r="C31" s="46" t="n">
        <v>14911.0</v>
      </c>
      <c r="D31" t="n" s="46">
        <v>15035.0</v>
      </c>
      <c r="E31" t="n" s="46">
        <v>15035.0</v>
      </c>
      <c r="F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 t="n">
        <v>676.6</v>
      </c>
      <c r="C32" s="46" t="n">
        <v>676.6</v>
      </c>
      <c r="D32" t="n" s="46">
        <v>676.6</v>
      </c>
      <c r="E32" t="n" s="46">
        <v>676.6</v>
      </c>
      <c r="F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 t="n">
        <v>16.71</v>
      </c>
      <c r="C33" s="46" t="n">
        <v>19.01</v>
      </c>
      <c r="D33" t="n" s="46">
        <v>26.74</v>
      </c>
      <c r="E33" t="n" s="46">
        <v>26.74</v>
      </c>
      <c r="F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s="46"/>
      <c r="E34" s="46"/>
      <c r="F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2761.0</v>
      </c>
      <c r="C35" s="46" t="n">
        <v>2761.0</v>
      </c>
      <c r="D35" t="n" s="46">
        <v>2761.0</v>
      </c>
      <c r="E35" t="n" s="46">
        <v>2761.0</v>
      </c>
      <c r="F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 t="n">
        <v>-25341.0</v>
      </c>
      <c r="C36" s="46" t="n">
        <v>-25341.0</v>
      </c>
      <c r="D36" t="n" s="46">
        <v>-25341.0</v>
      </c>
      <c r="E36" t="n" s="46">
        <v>-25341.0</v>
      </c>
      <c r="F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 t="n">
        <v>28102.0</v>
      </c>
      <c r="C37" s="46" t="n">
        <v>28102.0</v>
      </c>
      <c r="D37" t="n" s="46">
        <v>28102.0</v>
      </c>
      <c r="E37" t="n" s="46">
        <v>28102.0</v>
      </c>
      <c r="F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/>
      <c r="C38" s="46"/>
      <c r="D38" s="46"/>
      <c r="E38" s="46"/>
      <c r="F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/>
      <c r="C39" s="46"/>
      <c r="D39" s="46"/>
      <c r="E39" s="46"/>
      <c r="F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/>
      <c r="D40" s="46"/>
      <c r="E40" s="46"/>
      <c r="F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3574.32</v>
      </c>
      <c r="C41" s="46" t="n">
        <v>3749.36</v>
      </c>
      <c r="D41" t="n" s="46">
        <v>3945.61</v>
      </c>
      <c r="E41" t="n" s="46">
        <v>4144.96</v>
      </c>
      <c r="F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21.42</v>
      </c>
      <c r="C42" s="46" t="n">
        <v>22.26</v>
      </c>
      <c r="D42" t="n" s="46">
        <v>23.31</v>
      </c>
      <c r="E42" t="n" s="46">
        <v>24.36</v>
      </c>
      <c r="F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 t="n">
        <v>3552.9</v>
      </c>
      <c r="C43" s="46" t="n">
        <v>3727.1</v>
      </c>
      <c r="D43" t="n" s="46">
        <v>3922.3</v>
      </c>
      <c r="E43" t="n" s="46">
        <v>4120.6</v>
      </c>
      <c r="F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s="46"/>
      <c r="E44" s="46"/>
      <c r="F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/>
      <c r="C45" s="46"/>
      <c r="D45" s="46"/>
      <c r="E45" s="46"/>
      <c r="F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46"/>
      <c r="E46" s="46"/>
      <c r="F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IF(COLUMN() &lt;= 2, "", SUBSTITUTE(INDIRECT(ADDRESS(1,COLUMN()-1)), "Base year", "BY") &amp; "/" &amp; INDIRECT(ADDRESS(1,COLUMN())))</f>
      </c>
      <c r="E47" s="52">
        <f>IF(COLUMN() &lt;= 2, "", SUBSTITUTE(INDIRECT(ADDRESS(1,COLUMN()-1)), "Base year", "BY") &amp; "/" &amp; INDIRECT(ADDRESS(1,COLUMN())))</f>
      </c>
      <c r="F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  <c r="E48" s="2"/>
      <c r="F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IFERROR(IF(OR(SECTOR_AAC=0,SECTOR_AAC=-1),CHAR(150),SECTOR_AAC),IF(COLUMN()&lt;=2,"",CHAR(150)))</f>
      </c>
      <c r="E49" s="54">
        <f>IFERROR(IF(OR(SECTOR_AAC=0,SECTOR_AAC=-1),CHAR(150),SECTOR_AAC),IF(COLUMN()&lt;=2,"",CHAR(150)))</f>
      </c>
      <c r="F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IFERROR(IF(OR(SECTOR_AAC=0,SECTOR_AAC=-1),CHAR(150),SECTOR_AAC),IF(COLUMN()&lt;=2,"",CHAR(150)))</f>
      </c>
      <c r="E50" s="54">
        <f>IFERROR(IF(OR(SECTOR_AAC=0,SECTOR_AAC=-1),CHAR(150),SECTOR_AAC),IF(COLUMN()&lt;=2,"",CHAR(150)))</f>
      </c>
      <c r="F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IFERROR(IF(OR(SECTOR_AAC=0,SECTOR_AAC=-1),CHAR(150),SECTOR_AAC),IF(COLUMN()&lt;=2,"",CHAR(150)))</f>
      </c>
      <c r="E51" s="54">
        <f>IFERROR(IF(OR(SECTOR_AAC=0,SECTOR_AAC=-1),CHAR(150),SECTOR_AAC),IF(COLUMN()&lt;=2,"",CHAR(150)))</f>
      </c>
      <c r="F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IFERROR(IF(OR(SECTOR_AAC=0,SECTOR_AAC=-1),CHAR(150),SECTOR_AAC),IF(COLUMN()&lt;=2,"",CHAR(150)))</f>
      </c>
      <c r="E52" s="54">
        <f>IFERROR(IF(OR(SECTOR_AAC=0,SECTOR_AAC=-1),CHAR(150),SECTOR_AAC),IF(COLUMN()&lt;=2,"",CHAR(150)))</f>
      </c>
      <c r="F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IFERROR(IF(OR(SECTOR_AAC=0,SECTOR_AAC=-1),CHAR(150),SECTOR_AAC),IF(COLUMN()&lt;=2,"",CHAR(150)))</f>
      </c>
      <c r="E53" s="54">
        <f>IFERROR(IF(OR(SECTOR_AAC=0,SECTOR_AAC=-1),CHAR(150),SECTOR_AAC),IF(COLUMN()&lt;=2,"",CHAR(150)))</f>
      </c>
      <c r="F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IFERROR(IF(OR(SECTOR_AAC=0,SECTOR_AAC=-1),CHAR(150),SECTOR_AAC),IF(COLUMN()&lt;=2,"",CHAR(150)))</f>
      </c>
      <c r="E54" s="54">
        <f>IFERROR(IF(OR(SECTOR_AAC=0,SECTOR_AAC=-1),CHAR(150),SECTOR_AAC),IF(COLUMN()&lt;=2,"",CHAR(150)))</f>
      </c>
      <c r="F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  <c r="E55" s="58"/>
      <c r="F55" s="58"/>
    </row>
    <row r="56" spans="1:3" x14ac:dyDescent="0.2" ht="12.75" customHeight="true">
      <c r="A56" s="55" t="s">
        <v>11</v>
      </c>
      <c r="B56" s="2"/>
      <c r="C56" s="2"/>
      <c r="D56" s="2"/>
      <c r="E56" s="2"/>
      <c r="F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IFERROR(IF(OR(SECTOR_AAC=0,SECTOR_AAC=-1),CHAR(150),SECTOR_AAC),IF(COLUMN()&lt;=2,"",CHAR(150)))</f>
      </c>
      <c r="E57" s="54">
        <f>IFERROR(IF(OR(SECTOR_AAC=0,SECTOR_AAC=-1),CHAR(150),SECTOR_AAC),IF(COLUMN()&lt;=2,"",CHAR(150)))</f>
      </c>
      <c r="F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IFERROR(IF(OR(SECTOR_AAC=0,SECTOR_AAC=-1),CHAR(150),SECTOR_AAC),IF(COLUMN()&lt;=2,"",CHAR(150)))</f>
      </c>
      <c r="E58" s="54">
        <f>IFERROR(IF(OR(SECTOR_AAC=0,SECTOR_AAC=-1),CHAR(150),SECTOR_AAC),IF(COLUMN()&lt;=2,"",CHAR(150)))</f>
      </c>
      <c r="F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IFERROR(IF(OR(SECTOR_AAC=0,SECTOR_AAC=-1),CHAR(150),SECTOR_AAC),IF(COLUMN()&lt;=2,"",CHAR(150)))</f>
      </c>
      <c r="E59" s="54">
        <f>IFERROR(IF(OR(SECTOR_AAC=0,SECTOR_AAC=-1),CHAR(150),SECTOR_AAC),IF(COLUMN()&lt;=2,"",CHAR(150)))</f>
      </c>
      <c r="F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IFERROR(IF(OR(SECTOR_AAC=0,SECTOR_AAC=-1),CHAR(150),SECTOR_AAC),IF(COLUMN()&lt;=2,"",CHAR(150)))</f>
      </c>
      <c r="E60" s="54">
        <f>IFERROR(IF(OR(SECTOR_AAC=0,SECTOR_AAC=-1),CHAR(150),SECTOR_AAC),IF(COLUMN()&lt;=2,"",CHAR(150)))</f>
      </c>
      <c r="F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IFERROR(IF(OR(SECTOR_AAC=0,SECTOR_AAC=-1),CHAR(150),SECTOR_AAC),IF(COLUMN()&lt;=2,"",CHAR(150)))</f>
      </c>
      <c r="E61" s="54">
        <f>IFERROR(IF(OR(SECTOR_AAC=0,SECTOR_AAC=-1),CHAR(150),SECTOR_AAC),IF(COLUMN()&lt;=2,"",CHAR(150)))</f>
      </c>
      <c r="F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IFERROR(IF(OR(SECTOR_AAC=0,SECTOR_AAC=-1),CHAR(150),SECTOR_AAC),IF(COLUMN()&lt;=2,"",CHAR(150)))</f>
      </c>
      <c r="E62" s="54">
        <f>IFERROR(IF(OR(SECTOR_AAC=0,SECTOR_AAC=-1),CHAR(150),SECTOR_AAC),IF(COLUMN()&lt;=2,"",CHAR(150)))</f>
      </c>
      <c r="F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IFERROR(IF(OR(SECTOR_AAC=0,SECTOR_AAC=-1),CHAR(150),SECTOR_AAC),IF(COLUMN()&lt;=2,"",CHAR(150)))</f>
      </c>
      <c r="E63" s="54">
        <f>IFERROR(IF(OR(SECTOR_AAC=0,SECTOR_AAC=-1),CHAR(150),SECTOR_AAC),IF(COLUMN()&lt;=2,"",CHAR(150)))</f>
      </c>
      <c r="F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IFERROR(IF(OR(SECTOR_AAC=0,SECTOR_AAC=-1),CHAR(150),SECTOR_AAC),IF(COLUMN()&lt;=2,"",CHAR(150)))</f>
      </c>
      <c r="E64" s="54">
        <f>IFERROR(IF(OR(SECTOR_AAC=0,SECTOR_AAC=-1),CHAR(150),SECTOR_AAC),IF(COLUMN()&lt;=2,"",CHAR(150)))</f>
      </c>
      <c r="F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IFERROR(IF(OR(SECTOR_AAC=0,SECTOR_AAC=-1),CHAR(150),SECTOR_AAC),IF(COLUMN()&lt;=2,"",CHAR(150)))</f>
      </c>
      <c r="E65" s="54">
        <f>IFERROR(IF(OR(SECTOR_AAC=0,SECTOR_AAC=-1),CHAR(150),SECTOR_AAC),IF(COLUMN()&lt;=2,"",CHAR(150)))</f>
      </c>
      <c r="F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IFERROR(IF(OR(SECTOR_AAC=0,SECTOR_AAC=-1),CHAR(150),SECTOR_AAC),IF(COLUMN()&lt;=2,"",CHAR(150)))</f>
      </c>
      <c r="E66" s="54">
        <f>IFERROR(IF(OR(SECTOR_AAC=0,SECTOR_AAC=-1),CHAR(150),SECTOR_AAC),IF(COLUMN()&lt;=2,"",CHAR(150)))</f>
      </c>
      <c r="F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IFERROR(IF(OR(SECTOR_AAC=0,SECTOR_AAC=-1),CHAR(150),SECTOR_AAC),IF(COLUMN()&lt;=2,"",CHAR(150)))</f>
      </c>
      <c r="E67" s="54">
        <f>IFERROR(IF(OR(SECTOR_AAC=0,SECTOR_AAC=-1),CHAR(150),SECTOR_AAC),IF(COLUMN()&lt;=2,"",CHAR(150)))</f>
      </c>
      <c r="F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IFERROR(IF(OR(SECTOR_AAC=0,SECTOR_AAC=-1),CHAR(150),SECTOR_AAC),IF(COLUMN()&lt;=2,"",CHAR(150)))</f>
      </c>
      <c r="E68" s="54">
        <f>IFERROR(IF(OR(SECTOR_AAC=0,SECTOR_AAC=-1),CHAR(150),SECTOR_AAC),IF(COLUMN()&lt;=2,"",CHAR(150)))</f>
      </c>
      <c r="F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IFERROR(IF(OR(SECTOR_AAC=0,SECTOR_AAC=-1),CHAR(150),SECTOR_AAC),IF(COLUMN()&lt;=2,"",CHAR(150)))</f>
      </c>
      <c r="E69" s="54">
        <f>IFERROR(IF(OR(SECTOR_AAC=0,SECTOR_AAC=-1),CHAR(150),SECTOR_AAC),IF(COLUMN()&lt;=2,"",CHAR(150)))</f>
      </c>
      <c r="F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IFERROR(IF(OR(SECTOR_AAC=0,SECTOR_AAC=-1),CHAR(150),SECTOR_AAC),IF(COLUMN()&lt;=2,"",CHAR(150)))</f>
      </c>
      <c r="E70" s="54">
        <f>IFERROR(IF(OR(SECTOR_AAC=0,SECTOR_AAC=-1),CHAR(150),SECTOR_AAC),IF(COLUMN()&lt;=2,"",CHAR(150)))</f>
      </c>
      <c r="F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IFERROR(IF(OR(SECTOR_AAC=0,SECTOR_AAC=-1),CHAR(150),SECTOR_AAC),IF(COLUMN()&lt;=2,"",CHAR(150)))</f>
      </c>
      <c r="E71" s="54">
        <f>IFERROR(IF(OR(SECTOR_AAC=0,SECTOR_AAC=-1),CHAR(150),SECTOR_AAC),IF(COLUMN()&lt;=2,"",CHAR(150)))</f>
      </c>
      <c r="F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IFERROR(IF(OR(SECTOR_AAC=0,SECTOR_AAC=-1),CHAR(150),SECTOR_AAC),IF(COLUMN()&lt;=2,"",CHAR(150)))</f>
      </c>
      <c r="E72" s="54">
        <f>IFERROR(IF(OR(SECTOR_AAC=0,SECTOR_AAC=-1),CHAR(150),SECTOR_AAC),IF(COLUMN()&lt;=2,"",CHAR(150)))</f>
      </c>
      <c r="F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IFERROR(IF(OR(SECTOR_AAC=0,SECTOR_AAC=-1),CHAR(150),SECTOR_AAC),IF(COLUMN()&lt;=2,"",CHAR(150)))</f>
      </c>
      <c r="E73" s="54">
        <f>IFERROR(IF(OR(SECTOR_AAC=0,SECTOR_AAC=-1),CHAR(150),SECTOR_AAC),IF(COLUMN()&lt;=2,"",CHAR(150)))</f>
      </c>
      <c r="F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IFERROR(IF(OR(SECTOR_AAC=0,SECTOR_AAC=-1),CHAR(150),SECTOR_AAC),IF(COLUMN()&lt;=2,"",CHAR(150)))</f>
      </c>
      <c r="E74" s="54">
        <f>IFERROR(IF(OR(SECTOR_AAC=0,SECTOR_AAC=-1),CHAR(150),SECTOR_AAC),IF(COLUMN()&lt;=2,"",CHAR(150)))</f>
      </c>
      <c r="F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IFERROR(IF(OR(SECTOR_AAC=0,SECTOR_AAC=-1),CHAR(150),SECTOR_AAC),IF(COLUMN()&lt;=2,"",CHAR(150)))</f>
      </c>
      <c r="E75" s="54">
        <f>IFERROR(IF(OR(SECTOR_AAC=0,SECTOR_AAC=-1),CHAR(150),SECTOR_AAC),IF(COLUMN()&lt;=2,"",CHAR(150)))</f>
      </c>
      <c r="F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IFERROR(IF(OR(SECTOR_AAC=0,SECTOR_AAC=-1),CHAR(150),SECTOR_AAC),IF(COLUMN()&lt;=2,"",CHAR(150)))</f>
      </c>
      <c r="E76" s="54">
        <f>IFERROR(IF(OR(SECTOR_AAC=0,SECTOR_AAC=-1),CHAR(150),SECTOR_AAC),IF(COLUMN()&lt;=2,"",CHAR(150)))</f>
      </c>
      <c r="F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IFERROR(IF(OR(SECTOR_AAC=0,SECTOR_AAC=-1),CHAR(150),SECTOR_AAC),IF(COLUMN()&lt;=2,"",CHAR(150)))</f>
      </c>
      <c r="E77" s="54">
        <f>IFERROR(IF(OR(SECTOR_AAC=0,SECTOR_AAC=-1),CHAR(150),SECTOR_AAC),IF(COLUMN()&lt;=2,"",CHAR(150)))</f>
      </c>
      <c r="F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IFERROR(IF(OR(SECTOR_AAC=0,SECTOR_AAC=-1),CHAR(150),SECTOR_AAC),IF(COLUMN()&lt;=2,"",CHAR(150)))</f>
      </c>
      <c r="E78" s="54">
        <f>IFERROR(IF(OR(SECTOR_AAC=0,SECTOR_AAC=-1),CHAR(150),SECTOR_AAC),IF(COLUMN()&lt;=2,"",CHAR(150)))</f>
      </c>
      <c r="F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IFERROR(IF(OR(SECTOR_AAC=0,SECTOR_AAC=-1),CHAR(150),SECTOR_AAC),IF(COLUMN()&lt;=2,"",CHAR(150)))</f>
      </c>
      <c r="E79" s="54">
        <f>IFERROR(IF(OR(SECTOR_AAC=0,SECTOR_AAC=-1),CHAR(150),SECTOR_AAC),IF(COLUMN()&lt;=2,"",CHAR(150)))</f>
      </c>
      <c r="F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IFERROR(IF(OR(SECTOR_AAC=0,SECTOR_AAC=-1),CHAR(150),SECTOR_AAC),IF(COLUMN()&lt;=2,"",CHAR(150)))</f>
      </c>
      <c r="E80" s="54">
        <f>IFERROR(IF(OR(SECTOR_AAC=0,SECTOR_AAC=-1),CHAR(150),SECTOR_AAC),IF(COLUMN()&lt;=2,"",CHAR(150)))</f>
      </c>
      <c r="F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IFERROR(IF(OR(SECTOR_AAC=0,SECTOR_AAC=-1),CHAR(150),SECTOR_AAC),IF(COLUMN()&lt;=2,"",CHAR(150)))</f>
      </c>
      <c r="E81" s="54">
        <f>IFERROR(IF(OR(SECTOR_AAC=0,SECTOR_AAC=-1),CHAR(150),SECTOR_AAC),IF(COLUMN()&lt;=2,"",CHAR(150)))</f>
      </c>
      <c r="F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IFERROR(IF(OR(SECTOR_AAC=0,SECTOR_AAC=-1),CHAR(150),SECTOR_AAC),IF(COLUMN()&lt;=2,"",CHAR(150)))</f>
      </c>
      <c r="E82" s="54">
        <f>IFERROR(IF(OR(SECTOR_AAC=0,SECTOR_AAC=-1),CHAR(150),SECTOR_AAC),IF(COLUMN()&lt;=2,"",CHAR(150)))</f>
      </c>
      <c r="F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IFERROR(IF(OR(SECTOR_AAC=0,SECTOR_AAC=-1),CHAR(150),SECTOR_AAC),IF(COLUMN()&lt;=2,"",CHAR(150)))</f>
      </c>
      <c r="E83" s="54">
        <f>IFERROR(IF(OR(SECTOR_AAC=0,SECTOR_AAC=-1),CHAR(150),SECTOR_AAC),IF(COLUMN()&lt;=2,"",CHAR(150)))</f>
      </c>
      <c r="F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IFERROR(IF(OR(SECTOR_AAC=0,SECTOR_AAC=-1),CHAR(150),SECTOR_AAC),IF(COLUMN()&lt;=2,"",CHAR(150)))</f>
      </c>
      <c r="E84" s="54">
        <f>IFERROR(IF(OR(SECTOR_AAC=0,SECTOR_AAC=-1),CHAR(150),SECTOR_AAC),IF(COLUMN()&lt;=2,"",CHAR(150)))</f>
      </c>
      <c r="F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IFERROR(IF(OR(SECTOR_AAC=0,SECTOR_AAC=-1),CHAR(150),SECTOR_AAC),IF(COLUMN()&lt;=2,"",CHAR(150)))</f>
      </c>
      <c r="E85" s="54">
        <f>IFERROR(IF(OR(SECTOR_AAC=0,SECTOR_AAC=-1),CHAR(150),SECTOR_AAC),IF(COLUMN()&lt;=2,"",CHAR(150)))</f>
      </c>
      <c r="F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IFERROR(IF(OR(SECTOR_AAC=0,SECTOR_AAC=-1),CHAR(150),SECTOR_AAC),IF(COLUMN()&lt;=2,"",CHAR(150)))</f>
      </c>
      <c r="E86" s="54">
        <f>IFERROR(IF(OR(SECTOR_AAC=0,SECTOR_AAC=-1),CHAR(150),SECTOR_AAC),IF(COLUMN()&lt;=2,"",CHAR(150)))</f>
      </c>
      <c r="F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IFERROR(IF(OR(SECTOR_AAC=0,SECTOR_AAC=-1),CHAR(150),SECTOR_AAC),IF(COLUMN()&lt;=2,"",CHAR(150)))</f>
      </c>
      <c r="E87" s="54">
        <f>IFERROR(IF(OR(SECTOR_AAC=0,SECTOR_AAC=-1),CHAR(150),SECTOR_AAC),IF(COLUMN()&lt;=2,"",CHAR(150)))</f>
      </c>
      <c r="F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IFERROR(IF(OR(SECTOR_AAC=0,SECTOR_AAC=-1),CHAR(150),SECTOR_AAC),IF(COLUMN()&lt;=2,"",CHAR(150)))</f>
      </c>
      <c r="E88" s="54">
        <f>IFERROR(IF(OR(SECTOR_AAC=0,SECTOR_AAC=-1),CHAR(150),SECTOR_AAC),IF(COLUMN()&lt;=2,"",CHAR(150)))</f>
      </c>
      <c r="F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IFERROR(IF(OR(SECTOR_AAC=0,SECTOR_AAC=-1),CHAR(150),SECTOR_AAC),IF(COLUMN()&lt;=2,"",CHAR(150)))</f>
      </c>
      <c r="E89" s="54">
        <f>IFERROR(IF(OR(SECTOR_AAC=0,SECTOR_AAC=-1),CHAR(150),SECTOR_AAC),IF(COLUMN()&lt;=2,"",CHAR(150)))</f>
      </c>
      <c r="F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IFERROR(IF(OR(SECTOR_AAC=0,SECTOR_AAC=-1),CHAR(150),SECTOR_AAC),IF(COLUMN()&lt;=2,"",CHAR(150)))</f>
      </c>
      <c r="E90" s="54">
        <f>IFERROR(IF(OR(SECTOR_AAC=0,SECTOR_AAC=-1),CHAR(150),SECTOR_AAC),IF(COLUMN()&lt;=2,"",CHAR(150)))</f>
      </c>
      <c r="F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IFERROR(IF(OR(SECTOR_AAC=0,SECTOR_AAC=-1),CHAR(150),SECTOR_AAC),IF(COLUMN()&lt;=2,"",CHAR(150)))</f>
      </c>
      <c r="E91" s="54">
        <f>IFERROR(IF(OR(SECTOR_AAC=0,SECTOR_AAC=-1),CHAR(150),SECTOR_AAC),IF(COLUMN()&lt;=2,"",CHAR(150)))</f>
      </c>
      <c r="F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IFERROR(IF(OR(SECTOR_AAC=0,SECTOR_AAC=-1),CHAR(150),SECTOR_AAC),IF(COLUMN()&lt;=2,"",CHAR(150)))</f>
      </c>
      <c r="E92" s="54">
        <f>IFERROR(IF(OR(SECTOR_AAC=0,SECTOR_AAC=-1),CHAR(150),SECTOR_AAC),IF(COLUMN()&lt;=2,"",CHAR(150)))</f>
      </c>
      <c r="F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  <col min="5" max="5" width="13.42578125" customWidth="true"/>
    <col min="6" max="6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s="2"/>
    </row>
    <row r="2" spans="1:3" x14ac:dyDescent="0.2" ht="12.75" customHeight="true">
      <c r="A2" s="61" t="s">
        <v>5</v>
      </c>
      <c r="B2" s="2"/>
      <c r="C2" s="2"/>
      <c r="D2" s="2"/>
      <c r="E2" s="2"/>
      <c r="F2" s="2"/>
    </row>
    <row r="3" spans="1:3" x14ac:dyDescent="0.2" ht="12.75" customHeight="true">
      <c r="A3" s="8" t="s">
        <v>258</v>
      </c>
      <c r="B3" s="46" t="n">
        <v>1027.94</v>
      </c>
      <c r="C3" s="46" t="n">
        <v>1603.56</v>
      </c>
      <c r="D3" t="n" s="46">
        <v>1776.04</v>
      </c>
      <c r="E3" t="n" s="46">
        <v>1828.72</v>
      </c>
      <c r="F3" s="2"/>
    </row>
    <row r="4" spans="1:3" x14ac:dyDescent="0.2" ht="12.75" customHeight="true">
      <c r="A4" s="8" t="s">
        <v>257</v>
      </c>
      <c r="B4" s="46" t="n">
        <v>15276.093</v>
      </c>
      <c r="C4" s="46" t="n">
        <v>15751.344</v>
      </c>
      <c r="D4" t="n" s="46">
        <v>16178.253</v>
      </c>
      <c r="E4" t="n" s="46">
        <v>16374.708</v>
      </c>
      <c r="F4" s="2"/>
    </row>
    <row r="5" spans="1:3" x14ac:dyDescent="0.2" ht="12.75" customHeight="true">
      <c r="A5" s="8" t="s">
        <v>259</v>
      </c>
      <c r="B5" s="46" t="n">
        <v>15213.2221</v>
      </c>
      <c r="C5" s="46" t="n">
        <v>15284.55</v>
      </c>
      <c r="D5" t="n" s="46">
        <v>15419.0435</v>
      </c>
      <c r="E5" t="n" s="46">
        <v>15429.4781</v>
      </c>
      <c r="F5" s="2"/>
    </row>
    <row r="6" spans="1:3" x14ac:dyDescent="0.2" ht="12.75" customHeight="true">
      <c r="A6" s="8" t="s">
        <v>262</v>
      </c>
      <c r="B6" s="46" t="n">
        <v>4.55</v>
      </c>
      <c r="C6" s="46" t="n">
        <v>7.15</v>
      </c>
      <c r="D6" t="n" s="46">
        <v>8.32</v>
      </c>
      <c r="E6" t="n" s="46">
        <v>5.59</v>
      </c>
      <c r="F6" s="2"/>
    </row>
    <row r="7" spans="1:3" x14ac:dyDescent="0.2" ht="12.75" customHeight="true">
      <c r="A7" s="8" t="s">
        <v>89</v>
      </c>
      <c r="B7" s="46" t="n">
        <v>4.55</v>
      </c>
      <c r="C7" s="46" t="n">
        <v>7.15</v>
      </c>
      <c r="D7" t="n" s="46">
        <v>8.32</v>
      </c>
      <c r="E7" t="n" s="46">
        <v>5.59</v>
      </c>
      <c r="F7" s="2"/>
    </row>
    <row r="8" spans="1:3" x14ac:dyDescent="0.2" ht="12.75" customHeight="true">
      <c r="A8" s="8" t="s">
        <v>91</v>
      </c>
      <c r="B8" s="46"/>
      <c r="C8" s="46"/>
      <c r="D8" s="46"/>
      <c r="E8" s="46"/>
      <c r="F8" s="2"/>
    </row>
    <row r="9" spans="1:3" x14ac:dyDescent="0.2" ht="12.75" customHeight="true">
      <c r="A9" s="8" t="s">
        <v>261</v>
      </c>
      <c r="B9" s="46"/>
      <c r="C9" s="46"/>
      <c r="D9" s="46"/>
      <c r="E9" s="46"/>
      <c r="F9" s="2"/>
    </row>
    <row r="10" spans="1:3" x14ac:dyDescent="0.2" ht="12.75" customHeight="true">
      <c r="A10" s="8" t="s">
        <v>260</v>
      </c>
      <c r="B10" s="46" t="n">
        <v>30493.8651</v>
      </c>
      <c r="C10" s="46" t="n">
        <v>31043.044</v>
      </c>
      <c r="D10" t="n" s="46">
        <v>31605.6165</v>
      </c>
      <c r="E10" t="n" s="46">
        <v>31809.7761</v>
      </c>
      <c r="F10" s="46"/>
    </row>
    <row r="11" spans="1:3" x14ac:dyDescent="0.2" ht="12.75" customHeight="true">
      <c r="A11" s="8" t="s">
        <v>94</v>
      </c>
      <c r="B11" s="46" t="n">
        <v>31521.8051</v>
      </c>
      <c r="C11" s="46" t="n">
        <v>32646.604</v>
      </c>
      <c r="D11" t="n" s="46">
        <v>33381.6565</v>
      </c>
      <c r="E11" t="n" s="46">
        <v>33638.4961</v>
      </c>
      <c r="F11" s="2"/>
    </row>
    <row r="12" spans="1:3" x14ac:dyDescent="0.2" ht="12.75" customHeight="true">
      <c r="A12" s="60"/>
      <c r="B12" s="58"/>
      <c r="C12" s="58"/>
      <c r="D12" s="58"/>
      <c r="E12" s="58"/>
      <c r="F12" s="58"/>
    </row>
    <row r="13" spans="1:3" x14ac:dyDescent="0.2" ht="12.75" customHeight="true">
      <c r="A13" s="62" t="s">
        <v>95</v>
      </c>
      <c r="B13" s="2"/>
      <c r="C13" s="2"/>
      <c r="D13" s="2"/>
      <c r="E13" s="2"/>
      <c r="F13" s="2"/>
    </row>
    <row r="14" spans="1:3" x14ac:dyDescent="0.2" ht="12.75" customHeight="true">
      <c r="A14" s="8" t="s">
        <v>258</v>
      </c>
      <c r="B14" s="46" t="n">
        <v>3788.94</v>
      </c>
      <c r="C14" s="46" t="n">
        <v>4364.56</v>
      </c>
      <c r="D14" t="n" s="46">
        <v>4537.04</v>
      </c>
      <c r="E14" t="n" s="46">
        <v>4589.72</v>
      </c>
      <c r="F14" s="2"/>
    </row>
    <row r="15" spans="1:3" x14ac:dyDescent="0.2" ht="12.75" customHeight="true">
      <c r="A15" s="8" t="s">
        <v>257</v>
      </c>
      <c r="B15" s="46" t="n">
        <v>15276.093</v>
      </c>
      <c r="C15" s="46" t="n">
        <v>15751.344</v>
      </c>
      <c r="D15" t="n" s="46">
        <v>16178.253</v>
      </c>
      <c r="E15" t="n" s="46">
        <v>16374.708</v>
      </c>
      <c r="F15" s="2"/>
    </row>
    <row r="16" spans="1:3" x14ac:dyDescent="0.2" ht="12.75" customHeight="true">
      <c r="A16" s="8" t="s">
        <v>259</v>
      </c>
      <c r="B16" s="46" t="n">
        <v>15213.2221</v>
      </c>
      <c r="C16" s="46" t="n">
        <v>15284.55</v>
      </c>
      <c r="D16" t="n" s="46">
        <v>15419.0435</v>
      </c>
      <c r="E16" t="n" s="46">
        <v>15429.478099999998</v>
      </c>
      <c r="F16" s="2"/>
    </row>
    <row r="17" spans="1:3" x14ac:dyDescent="0.2" ht="12.75" customHeight="true">
      <c r="A17" s="8" t="s">
        <v>262</v>
      </c>
      <c r="B17" s="46" t="n">
        <v>4.55</v>
      </c>
      <c r="C17" s="46" t="n">
        <v>7.15</v>
      </c>
      <c r="D17" t="n" s="46">
        <v>8.32</v>
      </c>
      <c r="E17" t="n" s="46">
        <v>5.59</v>
      </c>
      <c r="F17" s="2"/>
    </row>
    <row r="18" spans="1:3" x14ac:dyDescent="0.2" ht="12.75" customHeight="true">
      <c r="A18" s="8" t="s">
        <v>89</v>
      </c>
      <c r="B18" s="46" t="n">
        <v>4.55</v>
      </c>
      <c r="C18" s="46" t="n">
        <v>7.15</v>
      </c>
      <c r="D18" t="n" s="46">
        <v>8.32</v>
      </c>
      <c r="E18" t="n" s="46">
        <v>5.59</v>
      </c>
      <c r="F18" s="2"/>
    </row>
    <row r="19" spans="1:3" x14ac:dyDescent="0.2" ht="12.75" customHeight="true">
      <c r="A19" s="8" t="s">
        <v>91</v>
      </c>
      <c r="B19" s="46"/>
      <c r="C19" s="46"/>
      <c r="D19" s="46"/>
      <c r="E19" s="46"/>
      <c r="F19" s="2"/>
    </row>
    <row r="20" spans="1:3" x14ac:dyDescent="0.2" ht="12.75" customHeight="true">
      <c r="A20" s="8" t="s">
        <v>261</v>
      </c>
      <c r="B20" s="46"/>
      <c r="C20" s="46"/>
      <c r="D20" s="46"/>
      <c r="E20" s="46"/>
      <c r="F20" s="2"/>
    </row>
    <row r="21" spans="1:3" x14ac:dyDescent="0.2" ht="12.75" customHeight="true">
      <c r="A21" s="8" t="s">
        <v>260</v>
      </c>
      <c r="B21" s="46" t="n">
        <v>30493.8651</v>
      </c>
      <c r="C21" s="46" t="n">
        <v>31043.044</v>
      </c>
      <c r="D21" t="n" s="46">
        <v>31605.6165</v>
      </c>
      <c r="E21" t="n" s="46">
        <v>31809.7761</v>
      </c>
      <c r="F21" s="2"/>
    </row>
    <row r="22" spans="1:3" x14ac:dyDescent="0.2" ht="12.75" customHeight="true">
      <c r="A22" s="8" t="s">
        <v>94</v>
      </c>
      <c r="B22" s="46" t="n">
        <v>34282.8051</v>
      </c>
      <c r="C22" s="46" t="n">
        <v>35407.604</v>
      </c>
      <c r="D22" t="n" s="46">
        <v>36142.6565</v>
      </c>
      <c r="E22" t="n" s="46">
        <v>36399.4961</v>
      </c>
      <c r="F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IF(COLUMN() &lt;= 2, "", SUBSTITUTE(INDIRECT(ADDRESS(1,COLUMN()-1)), "Base year", "BY") &amp; "/" &amp; INDIRECT(ADDRESS(1,COLUMN())))</f>
      </c>
      <c r="E23" s="52">
        <f>IF(COLUMN() &lt;= 2, "", SUBSTITUTE(INDIRECT(ADDRESS(1,COLUMN()-1)), "Base year", "BY") &amp; "/" &amp; INDIRECT(ADDRESS(1,COLUMN())))</f>
      </c>
      <c r="F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  <c r="E24" s="2"/>
      <c r="F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IFERROR(IF(OR(GAS_AAC=0,GAS_AAC=-1),CHAR(150),GAS_AAC),IF(COLUMN()&lt;=2,"",CHAR(150)))</f>
      </c>
      <c r="E25" s="54">
        <f>IFERROR(IF(OR(GAS_AAC=0,GAS_AAC=-1),CHAR(150),GAS_AAC),IF(COLUMN()&lt;=2,"",CHAR(150)))</f>
      </c>
      <c r="F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IFERROR(IF(OR(GAS_AAC=0,GAS_AAC=-1),CHAR(150),GAS_AAC),IF(COLUMN()&lt;=2,"",CHAR(150)))</f>
      </c>
      <c r="E26" s="54">
        <f>IFERROR(IF(OR(GAS_AAC=0,GAS_AAC=-1),CHAR(150),GAS_AAC),IF(COLUMN()&lt;=2,"",CHAR(150)))</f>
      </c>
      <c r="F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IFERROR(IF(OR(GAS_AAC=0,GAS_AAC=-1),CHAR(150),GAS_AAC),IF(COLUMN()&lt;=2,"",CHAR(150)))</f>
      </c>
      <c r="E27" s="54">
        <f>IFERROR(IF(OR(GAS_AAC=0,GAS_AAC=-1),CHAR(150),GAS_AAC),IF(COLUMN()&lt;=2,"",CHAR(150)))</f>
      </c>
      <c r="F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IFERROR(IF(OR(GAS_AAC=0,GAS_AAC=-1),CHAR(150),GAS_AAC),IF(COLUMN()&lt;=2,"",CHAR(150)))</f>
      </c>
      <c r="E28" s="54">
        <f>IFERROR(IF(OR(GAS_AAC=0,GAS_AAC=-1),CHAR(150),GAS_AAC),IF(COLUMN()&lt;=2,"",CHAR(150)))</f>
      </c>
      <c r="F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IFERROR(IF(OR(GAS_AAC=0,GAS_AAC=-1),CHAR(150),GAS_AAC),IF(COLUMN()&lt;=2,"",CHAR(150)))</f>
      </c>
      <c r="E29" s="54">
        <f>IFERROR(IF(OR(GAS_AAC=0,GAS_AAC=-1),CHAR(150),GAS_AAC),IF(COLUMN()&lt;=2,"",CHAR(150)))</f>
      </c>
      <c r="F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IFERROR(IF(OR(GAS_AAC=0,GAS_AAC=-1),CHAR(150),GAS_AAC),IF(COLUMN()&lt;=2,"",CHAR(150)))</f>
      </c>
      <c r="E30" s="54">
        <f>IFERROR(IF(OR(GAS_AAC=0,GAS_AAC=-1),CHAR(150),GAS_AAC),IF(COLUMN()&lt;=2,"",CHAR(150)))</f>
      </c>
      <c r="F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IFERROR(IF(OR(GAS_AAC=0,GAS_AAC=-1),CHAR(150),GAS_AAC),IF(COLUMN()&lt;=2,"",CHAR(150)))</f>
      </c>
      <c r="E31" s="54">
        <f>IFERROR(IF(OR(GAS_AAC=0,GAS_AAC=-1),CHAR(150),GAS_AAC),IF(COLUMN()&lt;=2,"",CHAR(150)))</f>
      </c>
      <c r="F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IFERROR(IF(OR(GAS_AAC=0,GAS_AAC=-1),CHAR(150),GAS_AAC),IF(COLUMN()&lt;=2,"",CHAR(150)))</f>
      </c>
      <c r="E32" s="54">
        <f>IFERROR(IF(OR(GAS_AAC=0,GAS_AAC=-1),CHAR(150),GAS_AAC),IF(COLUMN()&lt;=2,"",CHAR(150)))</f>
      </c>
      <c r="F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IFERROR(IF(OR(GAS_AAC=0,GAS_AAC=-1),CHAR(150),GAS_AAC),IF(COLUMN()&lt;=2,"",CHAR(150)))</f>
      </c>
      <c r="E33" s="54">
        <f>IFERROR(IF(OR(GAS_AAC=0,GAS_AAC=-1),CHAR(150),GAS_AAC),IF(COLUMN()&lt;=2,"",CHAR(150)))</f>
      </c>
      <c r="F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  <c r="E34" s="58"/>
      <c r="F34" s="58"/>
    </row>
    <row r="35" spans="1:3" x14ac:dyDescent="0.2" ht="12.75" customHeight="true">
      <c r="A35" s="62" t="s">
        <v>95</v>
      </c>
      <c r="B35" s="2"/>
      <c r="C35" s="2"/>
      <c r="D35" s="2"/>
      <c r="E35" s="2"/>
      <c r="F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IFERROR(IF(OR(GAS_AAC=0,GAS_AAC=-1),CHAR(150),GAS_AAC),IF(COLUMN()&lt;=2,"",CHAR(150)))</f>
      </c>
      <c r="E36" s="54">
        <f>IFERROR(IF(OR(GAS_AAC=0,GAS_AAC=-1),CHAR(150),GAS_AAC),IF(COLUMN()&lt;=2,"",CHAR(150)))</f>
      </c>
      <c r="F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IFERROR(IF(OR(GAS_AAC=0,GAS_AAC=-1),CHAR(150),GAS_AAC),IF(COLUMN()&lt;=2,"",CHAR(150)))</f>
      </c>
      <c r="E37" s="54">
        <f>IFERROR(IF(OR(GAS_AAC=0,GAS_AAC=-1),CHAR(150),GAS_AAC),IF(COLUMN()&lt;=2,"",CHAR(150)))</f>
      </c>
      <c r="F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IFERROR(IF(OR(GAS_AAC=0,GAS_AAC=-1),CHAR(150),GAS_AAC),IF(COLUMN()&lt;=2,"",CHAR(150)))</f>
      </c>
      <c r="E38" s="54">
        <f>IFERROR(IF(OR(GAS_AAC=0,GAS_AAC=-1),CHAR(150),GAS_AAC),IF(COLUMN()&lt;=2,"",CHAR(150)))</f>
      </c>
      <c r="F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IFERROR(IF(OR(GAS_AAC=0,GAS_AAC=-1),CHAR(150),GAS_AAC),IF(COLUMN()&lt;=2,"",CHAR(150)))</f>
      </c>
      <c r="E39" s="54">
        <f>IFERROR(IF(OR(GAS_AAC=0,GAS_AAC=-1),CHAR(150),GAS_AAC),IF(COLUMN()&lt;=2,"",CHAR(150)))</f>
      </c>
      <c r="F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IFERROR(IF(OR(GAS_AAC=0,GAS_AAC=-1),CHAR(150),GAS_AAC),IF(COLUMN()&lt;=2,"",CHAR(150)))</f>
      </c>
      <c r="E40" s="54">
        <f>IFERROR(IF(OR(GAS_AAC=0,GAS_AAC=-1),CHAR(150),GAS_AAC),IF(COLUMN()&lt;=2,"",CHAR(150)))</f>
      </c>
      <c r="F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IFERROR(IF(OR(GAS_AAC=0,GAS_AAC=-1),CHAR(150),GAS_AAC),IF(COLUMN()&lt;=2,"",CHAR(150)))</f>
      </c>
      <c r="E41" s="54">
        <f>IFERROR(IF(OR(GAS_AAC=0,GAS_AAC=-1),CHAR(150),GAS_AAC),IF(COLUMN()&lt;=2,"",CHAR(150)))</f>
      </c>
      <c r="F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IFERROR(IF(OR(GAS_AAC=0,GAS_AAC=-1),CHAR(150),GAS_AAC),IF(COLUMN()&lt;=2,"",CHAR(150)))</f>
      </c>
      <c r="E42" s="54">
        <f>IFERROR(IF(OR(GAS_AAC=0,GAS_AAC=-1),CHAR(150),GAS_AAC),IF(COLUMN()&lt;=2,"",CHAR(150)))</f>
      </c>
      <c r="F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IFERROR(IF(OR(GAS_AAC=0,GAS_AAC=-1),CHAR(150),GAS_AAC),IF(COLUMN()&lt;=2,"",CHAR(150)))</f>
      </c>
      <c r="E43" s="54">
        <f>IFERROR(IF(OR(GAS_AAC=0,GAS_AAC=-1),CHAR(150),GAS_AAC),IF(COLUMN()&lt;=2,"",CHAR(150)))</f>
      </c>
      <c r="F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IFERROR(IF(OR(GAS_AAC=0,GAS_AAC=-1),CHAR(150),GAS_AAC),IF(COLUMN()&lt;=2,"",CHAR(150)))</f>
      </c>
      <c r="E44" s="54">
        <f>IFERROR(IF(OR(GAS_AAC=0,GAS_AAC=-1),CHAR(150),GAS_AAC),IF(COLUMN()&lt;=2,"",CHAR(150)))</f>
      </c>
      <c r="F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268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 t="s">
        <v>266</v>
      </c>
      <c r="F12" s="49" t="s">
        <v>267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1027.94</v>
      </c>
      <c r="E13" s="45" t="n">
        <v>1776.04</v>
      </c>
      <c r="F13" s="45" t="n">
        <v>1828.72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2761.0</v>
      </c>
      <c r="E14" s="45" t="n">
        <v>2761.0</v>
      </c>
      <c r="F14" s="45" t="n">
        <v>2761.0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3788.94</v>
      </c>
      <c r="E15" s="45" t="n">
        <v>4537.04</v>
      </c>
      <c r="F15" s="45" t="n">
        <v>4589.72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31521.8051</v>
      </c>
      <c r="E16" s="45" t="n">
        <v>33381.6565</v>
      </c>
      <c r="F16" s="45" t="n">
        <v>33638.4961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2761.0</v>
      </c>
      <c r="E17" s="45" t="n">
        <v>2761.0</v>
      </c>
      <c r="F17" s="45" t="n">
        <v>2761.0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34282.8051</v>
      </c>
      <c r="E18" s="45" t="n">
        <v>36142.6565</v>
      </c>
      <c r="F18" s="45" t="n">
        <v>36399.4961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 t="s">
        <v>269</v>
      </c>
      <c r="E21" s="48" t="s">
        <v>270</v>
      </c>
      <c r="F21" s="48" t="s">
        <v>271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 t="n">
        <v>0.7278</v>
      </c>
      <c r="E22" s="47" t="n">
        <v>0.0297</v>
      </c>
      <c r="F22" s="47" t="n">
        <v>0.779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 t="n">
        <v>0.0</v>
      </c>
      <c r="E23" s="47" t="n">
        <v>0.0</v>
      </c>
      <c r="F23" s="47" t="n">
        <v>0.0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 t="n">
        <v>0.1974</v>
      </c>
      <c r="E24" s="47" t="n">
        <v>0.0116</v>
      </c>
      <c r="F24" s="47" t="n">
        <v>0.2113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 t="n">
        <v>0.059</v>
      </c>
      <c r="E25" s="47" t="n">
        <v>0.0077</v>
      </c>
      <c r="F25" s="47" t="n">
        <v>0.0672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 t="n">
        <v>0.0</v>
      </c>
      <c r="E26" s="47" t="n">
        <v>0.0</v>
      </c>
      <c r="F26" s="47" t="n">
        <v>0.0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 t="n">
        <v>0.0543</v>
      </c>
      <c r="E27" s="47" t="n">
        <v>0.0071</v>
      </c>
      <c r="F27" s="47" t="n">
        <v>0.0617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 t="s">
        <v>269</v>
      </c>
      <c r="E30" s="48" t="s">
        <v>270</v>
      </c>
      <c r="F30" s="48" t="s">
        <v>271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 t="n">
        <v>0.3144452107393909</v>
      </c>
      <c r="E31" s="47" t="n">
        <v>0.029661494110493125</v>
      </c>
      <c r="F31" s="47" t="n">
        <v>0.21169453614713274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 t="n">
        <v>0.0</v>
      </c>
      <c r="E32" s="47" t="n">
        <v>0.0</v>
      </c>
      <c r="F32" s="47" t="n">
        <v>0.0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 t="n">
        <v>0.09427742567663788</v>
      </c>
      <c r="E33" s="47" t="n">
        <v>0.011611094458060744</v>
      </c>
      <c r="F33" s="47" t="n">
        <v>0.06599742248753349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 t="n">
        <v>0.02907825691911836</v>
      </c>
      <c r="E34" s="47" t="n">
        <v>0.007694033997384109</v>
      </c>
      <c r="F34" s="47" t="n">
        <v>0.021900230860495418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 t="n">
        <v>0.0</v>
      </c>
      <c r="E35" s="47" t="n">
        <v>0.0</v>
      </c>
      <c r="F35" s="47" t="n">
        <v>0.0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 t="n">
        <v>0.026766901023048018</v>
      </c>
      <c r="E36" s="47" t="n">
        <v>0.007106273441743305</v>
      </c>
      <c r="F36" s="47" t="n">
        <v>0.02017107848252553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272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273</v>
      </c>
      <c r="B118" s="77"/>
      <c r="C118" s="77"/>
      <c r="D118" s="78" t="s">
        <v>274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275</v>
      </c>
      <c r="B134" s="77"/>
      <c r="C134" s="77"/>
      <c r="D134" s="78" t="s">
        <v>276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267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267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267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267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267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267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267</v>
      </c>
      <c r="E4" s="42"/>
    </row>
    <row r="5" spans="1:5" x14ac:dyDescent="0.2" ht="12.75" customHeight="true">
      <c r="B5" s="9" t="s">
        <v>258</v>
      </c>
      <c r="C5" s="9" t="n">
        <v>1027.94</v>
      </c>
      <c r="D5" s="9" t="n">
        <v>1828.72</v>
      </c>
    </row>
    <row r="6" spans="1:5" x14ac:dyDescent="0.2" ht="12.75" customHeight="true">
      <c r="B6" s="9" t="s">
        <v>257</v>
      </c>
      <c r="C6" s="9" t="n">
        <v>15276.093</v>
      </c>
      <c r="D6" s="9" t="n">
        <v>16374.708</v>
      </c>
    </row>
    <row r="7" spans="1:5" x14ac:dyDescent="0.2" ht="12.75" customHeight="true">
      <c r="B7" s="9" t="s">
        <v>259</v>
      </c>
      <c r="C7" s="9" t="n">
        <v>15213.2221</v>
      </c>
      <c r="D7" s="9" t="n">
        <v>15429.4781</v>
      </c>
    </row>
    <row r="8" spans="1:5" x14ac:dyDescent="0.2" ht="12.75" customHeight="true">
      <c r="B8" s="9" t="s">
        <v>262</v>
      </c>
      <c r="C8" s="9" t="n">
        <v>4.55</v>
      </c>
      <c r="D8" s="9" t="n">
        <v>5.59</v>
      </c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267</v>
      </c>
    </row>
    <row r="20" spans="1:4" x14ac:dyDescent="0.2" ht="12.75" customHeight="true">
      <c r="B20" s="9" t="s">
        <v>258</v>
      </c>
      <c r="C20" s="9" t="n">
        <v>3788.94</v>
      </c>
      <c r="D20" s="9" t="n">
        <v>4589.72</v>
      </c>
    </row>
    <row r="21" spans="1:4" x14ac:dyDescent="0.2" ht="12.75" customHeight="true">
      <c r="B21" s="9" t="s">
        <v>257</v>
      </c>
      <c r="C21" s="9" t="n">
        <v>15276.093</v>
      </c>
      <c r="D21" s="9" t="n">
        <v>16374.708</v>
      </c>
    </row>
    <row r="22" spans="1:4" x14ac:dyDescent="0.2" ht="12.75" customHeight="true">
      <c r="B22" s="9" t="s">
        <v>259</v>
      </c>
      <c r="C22" s="9" t="n">
        <v>15213.2221</v>
      </c>
      <c r="D22" s="9" t="n">
        <v>15429.478099999998</v>
      </c>
    </row>
    <row r="23" spans="1:4" x14ac:dyDescent="0.2" ht="12.75" customHeight="true">
      <c r="B23" s="9" t="s">
        <v>262</v>
      </c>
      <c r="C23" s="9" t="n">
        <v>4.55</v>
      </c>
      <c r="D23" s="9" t="n">
        <v>5.59</v>
      </c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267</v>
      </c>
    </row>
    <row r="36" spans="2:4" x14ac:dyDescent="0.2" ht="12.75" customHeight="true">
      <c r="B36" s="19" t="s">
        <v>160</v>
      </c>
      <c r="C36" s="19" t="n">
        <v>1417.6251</v>
      </c>
      <c r="D36" s="9" t="n">
        <v>2655.3061</v>
      </c>
    </row>
    <row r="37" spans="2:4" x14ac:dyDescent="0.2" ht="12.75" customHeight="true">
      <c r="B37" s="43" t="s">
        <v>163</v>
      </c>
      <c r="C37" s="43" t="n">
        <v>4.55</v>
      </c>
      <c r="D37" s="9" t="n">
        <v>5.59</v>
      </c>
    </row>
    <row r="38" spans="2:4" x14ac:dyDescent="0.2" ht="12.75" customHeight="true">
      <c r="B38" s="43" t="s">
        <v>166</v>
      </c>
      <c r="C38" s="43"/>
      <c r="D38" s="9"/>
    </row>
    <row r="39" spans="2:4" x14ac:dyDescent="0.2" ht="12.75" customHeight="true">
      <c r="B39" s="43" t="s">
        <v>169</v>
      </c>
      <c r="C39" s="43" t="n">
        <v>26525.31</v>
      </c>
      <c r="D39" s="9" t="n">
        <v>26832.64</v>
      </c>
    </row>
    <row r="40" spans="2:4" x14ac:dyDescent="0.2" ht="12.75" customHeight="true">
      <c r="B40" s="43" t="s">
        <v>172</v>
      </c>
      <c r="C40" s="43" t="n">
        <v>3574.32</v>
      </c>
      <c r="D40" s="9" t="n">
        <v>4144.96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267</v>
      </c>
    </row>
    <row r="58" spans="1:4" x14ac:dyDescent="0.2" ht="12.75" customHeight="true">
      <c r="A58" s="3"/>
      <c r="B58" s="3" t="s">
        <v>12</v>
      </c>
      <c r="C58" s="43" t="n">
        <v>1417.6251</v>
      </c>
      <c r="D58" s="9" t="n">
        <v>2655.3061</v>
      </c>
    </row>
    <row r="59" spans="1:4" x14ac:dyDescent="0.2" ht="12.75" customHeight="true">
      <c r="A59" s="4"/>
      <c r="B59" s="4" t="s">
        <v>14</v>
      </c>
      <c r="C59" s="43" t="n">
        <v>309.13</v>
      </c>
      <c r="D59" s="9" t="n">
        <v>1384.117</v>
      </c>
    </row>
    <row r="60" spans="1:4" x14ac:dyDescent="0.2" ht="12.75" customHeight="true">
      <c r="A60" s="4"/>
      <c r="B60" s="4" t="s">
        <v>16</v>
      </c>
      <c r="C60" s="43" t="n">
        <v>30.7985</v>
      </c>
      <c r="D60" s="9" t="n">
        <v>20.1706</v>
      </c>
    </row>
    <row r="61" spans="1:4" x14ac:dyDescent="0.2" ht="12.75" customHeight="true">
      <c r="A61" s="4"/>
      <c r="B61" s="4" t="s">
        <v>18</v>
      </c>
      <c r="C61" s="43" t="n">
        <v>676.2661</v>
      </c>
      <c r="D61" s="9" t="n">
        <v>447.9502</v>
      </c>
    </row>
    <row r="62" spans="1:4" x14ac:dyDescent="0.2" ht="12.75" customHeight="true">
      <c r="A62" s="4"/>
      <c r="B62" s="4" t="s">
        <v>20</v>
      </c>
      <c r="C62" s="43" t="n">
        <v>335.7005</v>
      </c>
      <c r="D62" s="9" t="n">
        <v>333.5083</v>
      </c>
    </row>
    <row r="63" spans="1:4" x14ac:dyDescent="0.2" ht="12.75" customHeight="true">
      <c r="A63" s="4"/>
      <c r="B63" s="4" t="s">
        <v>22</v>
      </c>
      <c r="C63" s="43"/>
      <c r="D63" s="9"/>
    </row>
    <row r="64" spans="1:4" x14ac:dyDescent="0.2" ht="12.75" customHeight="true">
      <c r="A64" s="4"/>
      <c r="B64" s="4" t="s">
        <v>24</v>
      </c>
      <c r="C64" s="43" t="n">
        <v>65.73</v>
      </c>
      <c r="D64" s="9" t="n">
        <v>469.56</v>
      </c>
    </row>
    <row r="65" spans="1:4" x14ac:dyDescent="0.2" ht="12.75" customHeight="true">
      <c r="A65" s="4"/>
      <c r="B65" s="3" t="s">
        <v>26</v>
      </c>
      <c r="C65" s="43" t="n">
        <v>4.55</v>
      </c>
      <c r="D65" s="9" t="n">
        <v>5.59</v>
      </c>
    </row>
    <row r="66" spans="1:4" x14ac:dyDescent="0.2" ht="12.75" customHeight="true">
      <c r="A66" s="3"/>
      <c r="B66" s="4" t="s">
        <v>28</v>
      </c>
      <c r="C66" s="43"/>
      <c r="D66" s="9"/>
    </row>
    <row r="67" spans="1:4" x14ac:dyDescent="0.2" ht="12.75" customHeight="true">
      <c r="A67" s="4"/>
      <c r="B67" s="4" t="s">
        <v>30</v>
      </c>
      <c r="C67" s="43"/>
      <c r="D67" s="9"/>
    </row>
    <row r="68" spans="1:4" x14ac:dyDescent="0.2" ht="12.75" customHeight="true">
      <c r="A68" s="4"/>
      <c r="B68" s="4" t="s">
        <v>32</v>
      </c>
      <c r="C68" s="43"/>
      <c r="D68" s="9"/>
    </row>
    <row r="69" spans="1:4" x14ac:dyDescent="0.2" ht="12.75" customHeight="true">
      <c r="A69" s="4"/>
      <c r="B69" s="4" t="s">
        <v>34</v>
      </c>
      <c r="C69" s="43"/>
      <c r="D69" s="9"/>
    </row>
    <row r="70" spans="1:4" x14ac:dyDescent="0.2" ht="12.75" customHeight="true">
      <c r="A70" s="4"/>
      <c r="B70" s="4" t="s">
        <v>36</v>
      </c>
      <c r="C70" s="43" t="n">
        <v>4.55</v>
      </c>
      <c r="D70" s="9" t="n">
        <v>5.59</v>
      </c>
    </row>
    <row r="71" spans="1:4" x14ac:dyDescent="0.2" ht="12.75" customHeight="true">
      <c r="A71" s="4"/>
      <c r="B71" s="4" t="s">
        <v>38</v>
      </c>
      <c r="C71" s="43"/>
      <c r="D71" s="9"/>
    </row>
    <row r="72" spans="1:4" x14ac:dyDescent="0.2" ht="12.75" customHeight="true">
      <c r="A72" s="4"/>
      <c r="B72" s="4" t="s">
        <v>40</v>
      </c>
      <c r="C72" s="43"/>
      <c r="D72" s="9"/>
    </row>
    <row r="73" spans="1:4" x14ac:dyDescent="0.2" ht="12.75" customHeight="true">
      <c r="A73" s="4"/>
      <c r="B73" s="3" t="s">
        <v>42</v>
      </c>
      <c r="C73" s="43"/>
      <c r="D73" s="9"/>
    </row>
    <row r="74" spans="1:4" x14ac:dyDescent="0.2" ht="12.75" customHeight="true">
      <c r="A74" s="4"/>
      <c r="B74" s="3" t="s">
        <v>44</v>
      </c>
      <c r="C74" s="43" t="n">
        <v>26525.31</v>
      </c>
      <c r="D74" s="9" t="n">
        <v>26832.64</v>
      </c>
    </row>
    <row r="75" spans="1:4" x14ac:dyDescent="0.2" ht="12.75" customHeight="true">
      <c r="A75" s="3"/>
      <c r="B75" s="4" t="s">
        <v>46</v>
      </c>
      <c r="C75" s="43" t="n">
        <v>10542.0</v>
      </c>
      <c r="D75" s="9" t="n">
        <v>10647.0</v>
      </c>
    </row>
    <row r="76" spans="1:4" x14ac:dyDescent="0.2" ht="12.75" customHeight="true">
      <c r="A76" s="4"/>
      <c r="B76" s="4" t="s">
        <v>48</v>
      </c>
      <c r="C76" s="43" t="n">
        <v>378.0</v>
      </c>
      <c r="D76" s="9" t="n">
        <v>384.3</v>
      </c>
    </row>
    <row r="77" spans="1:4" x14ac:dyDescent="0.2" ht="12.75" customHeight="true">
      <c r="A77" s="4"/>
      <c r="B77" s="4" t="s">
        <v>50</v>
      </c>
      <c r="C77" s="43" t="n">
        <v>63.0</v>
      </c>
      <c r="D77" s="9" t="n">
        <v>63.0</v>
      </c>
    </row>
    <row r="78" spans="1:4" x14ac:dyDescent="0.2" ht="12.75" customHeight="true">
      <c r="A78" s="4"/>
      <c r="B78" s="4" t="s">
        <v>52</v>
      </c>
      <c r="C78" s="43" t="n">
        <v>14849.0</v>
      </c>
      <c r="D78" s="9" t="n">
        <v>15035.0</v>
      </c>
    </row>
    <row r="79" spans="1:4" x14ac:dyDescent="0.2" ht="12.75" customHeight="true">
      <c r="A79" s="4"/>
      <c r="B79" s="4" t="s">
        <v>54</v>
      </c>
      <c r="C79" s="43" t="n">
        <v>676.6</v>
      </c>
      <c r="D79" s="9" t="n">
        <v>676.6</v>
      </c>
    </row>
    <row r="80" spans="1:4" x14ac:dyDescent="0.2" ht="12.75" customHeight="true">
      <c r="A80" s="4"/>
      <c r="B80" s="4" t="s">
        <v>56</v>
      </c>
      <c r="C80" s="43" t="n">
        <v>16.71</v>
      </c>
      <c r="D80" s="9" t="n">
        <v>26.74</v>
      </c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 t="n">
        <v>2761.0</v>
      </c>
      <c r="D82" s="9" t="n">
        <v>2761.0</v>
      </c>
    </row>
    <row r="83" spans="1:4" x14ac:dyDescent="0.2" ht="12.75" customHeight="true">
      <c r="A83" s="4"/>
      <c r="B83" s="4" t="s">
        <v>62</v>
      </c>
      <c r="C83" s="43" t="n">
        <v>-25341.0</v>
      </c>
      <c r="D83" s="9" t="n">
        <v>-25341.0</v>
      </c>
    </row>
    <row r="84" spans="1:4" x14ac:dyDescent="0.2" ht="12.75" customHeight="true">
      <c r="A84" s="4"/>
      <c r="B84" s="4" t="s">
        <v>64</v>
      </c>
      <c r="C84" s="43" t="n">
        <v>28102.0</v>
      </c>
      <c r="D84" s="9" t="n">
        <v>28102.0</v>
      </c>
    </row>
    <row r="85" spans="1:4" x14ac:dyDescent="0.2" ht="12.75" customHeight="true">
      <c r="A85" s="4"/>
      <c r="B85" s="4" t="s">
        <v>66</v>
      </c>
      <c r="C85" s="43"/>
      <c r="D85" s="9"/>
    </row>
    <row r="86" spans="1:4" x14ac:dyDescent="0.2" ht="12.75" customHeight="true">
      <c r="A86" s="3"/>
      <c r="B86" s="4" t="s">
        <v>68</v>
      </c>
      <c r="C86" s="43"/>
      <c r="D86" s="9"/>
    </row>
    <row r="87" spans="1:4" x14ac:dyDescent="0.2" ht="12.75" customHeight="true">
      <c r="A87" s="4"/>
      <c r="B87" s="4" t="s">
        <v>70</v>
      </c>
      <c r="C87" s="43"/>
      <c r="D87" s="9"/>
    </row>
    <row r="88" spans="1:4" x14ac:dyDescent="0.2" ht="12.75" customHeight="true">
      <c r="A88" s="4"/>
      <c r="B88" s="5" t="s">
        <v>72</v>
      </c>
      <c r="C88" s="43" t="n">
        <v>3574.32</v>
      </c>
      <c r="D88" s="9" t="n">
        <v>4144.96</v>
      </c>
    </row>
    <row r="89" spans="1:4" x14ac:dyDescent="0.2" ht="12.75" customHeight="true">
      <c r="A89" s="4"/>
      <c r="B89" s="6" t="s">
        <v>74</v>
      </c>
      <c r="C89" s="43" t="n">
        <v>21.42</v>
      </c>
      <c r="D89" s="9" t="n">
        <v>24.36</v>
      </c>
    </row>
    <row r="90" spans="1:4" x14ac:dyDescent="0.2" ht="12.75" customHeight="true">
      <c r="A90" s="4"/>
      <c r="B90" s="6" t="s">
        <v>76</v>
      </c>
      <c r="C90" s="43" t="n">
        <v>3552.9</v>
      </c>
      <c r="D90" s="9" t="n">
        <v>4120.6</v>
      </c>
    </row>
    <row r="91" spans="1:4" x14ac:dyDescent="0.2" ht="12.75" customHeight="true">
      <c r="A91" s="4"/>
      <c r="B91" s="6" t="s">
        <v>78</v>
      </c>
      <c r="C91" s="43"/>
      <c r="D91" s="9"/>
    </row>
    <row r="92" spans="1:4" x14ac:dyDescent="0.2" ht="12.75" customHeight="true">
      <c r="A92" s="4"/>
      <c r="B92" s="6" t="s">
        <v>80</v>
      </c>
      <c r="C92" s="43"/>
      <c r="D92" s="9"/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