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<sst xmlns="http://schemas.openxmlformats.org/spreadsheetml/2006/main" count="874" uniqueCount="291">
  <si>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</si>
  <si>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</si>
  <si>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</si>
  <si>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</si>
  <si>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</si>
  <si>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</si>
  <si>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</si>
  <si>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</si>
  <si>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</si>
  <si>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</si>
  <si>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</si>
  <si>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</si>
  <si>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</si>
  <si>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</si>
  <si>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</si>
  <si>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</si>
  <si>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</si>
  <si>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</si>
  <si>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</si>
  <si>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</si>
  <si>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</si>
  <si>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</si>
  <si>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</si>
  <si>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</si>
  <si>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</si>
  <si>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</si>
  <si>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</si>
  <si>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</si>
  <si>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</si>
  <si>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</si>
  <si>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</si>
  <si>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</si>
  <si>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</si>
  <si>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</si>
  <si>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</si>
  <si>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</si>
  <si>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</si>
  <si>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</si>
  <si>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</si>
  <si>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</si>
  <si>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</si>
  <si>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</si>
  <si>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</si>
  <si>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</si>
  <si>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</si>
  <si>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</si>
  <si>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</si>
  <si>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</si>
  <si>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</si>
  <si>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</si>
  <si>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</si>
  <si>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</si>
  <si>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</si>
  <si>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</si>
  <si>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</si>
  <si>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</si>
  <si>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</si>
  <si>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</si>
  <si>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</si>
  <si>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</si>
  <si>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</si>
  <si>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</si>
  <si>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</si>
  <si>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</si>
  <si>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</si>
  <si>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</si>
  <si>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</si>
  <si>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</si>
  <si>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</si>
  <si>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</si>
  <si>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</si>
  <si>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</si>
  <si>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</si>
  <si>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</si>
  <si>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</si>
  <si>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</si>
  <si>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</si>
  <si>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</si>
  <si>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</si>
  <si>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</si>
  <si>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</si>
  <si>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</si>
  <si>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</si>
  <si>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</si>
  <si>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</si>
  <si>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</si>
  <si>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</si>
  <si>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</si>
  <si>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</si>
  <si>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</si>
  <si>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</si>
  <si>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</si>
  <si>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</si>
  <si>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</si>
  <si>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</si>
  <si>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</si>
  <si>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</si>
  <si>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</si>
  <si>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</si>
  <si>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</si>
  <si>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</si>
  <si>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</si>
  <si>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</si>
  <si>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</si>
  <si>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</si>
  <si>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</si>
  <si>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</si>
  <si>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</si>
  <si>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</si>
  <si>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</si>
  <si>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</si>
  <si>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</si>
  <si>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</si>
  <si>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</si>
  <si>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</si>
  <si>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</si>
  <si>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</si>
  <si>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</si>
  <si>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</si>
  <si>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</si>
  <si>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</si>
  <si>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</si>
  <si>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</si>
  <si>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</si>
  <si>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</si>
  <si>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</si>
  <si>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</si>
  <si>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</si>
  <si>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</si>
  <si>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</si>
  <si>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</si>
  <si>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</si>
  <si>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</si>
  <si>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</si>
  <si>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</si>
  <si>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</si>
  <si>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</si>
  <si>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</si>
  <si>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</si>
  <si>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</si>
  <si>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</si>
  <si>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</si>
  <si>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</si>
  <si>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</si>
  <si>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</si>
  <si>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</si>
  <si>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</si>
  <si>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</si>
  <si>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</si>
  <si>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</si>
  <si>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</si>
  <si>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</si>
  <si>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</si>
  <si>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</si>
  <si>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</si>
  <si>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</si>
  <si>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</si>
  <si>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</si>
  <si>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</si>
  <si>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</si>
  <si>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</si>
  <si>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</si>
  <si>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</si>
  <si>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</si>
  <si>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</si>
  <si>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</si>
  <si>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</si>
  <si>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</si>
  <si>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</si>
  <si>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</si>
  <si>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</si>
  <si>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</si>
  <si>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</si>
  <si>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</si>
  <si>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</si>
  <si>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</si>
  <si>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</si>
  <si>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</si>
  <si>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</si>
  <si>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</si>
  <si>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</si>
  <si>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</si>
  <si>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</si>
  <si>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</si>
  <si>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</si>
  <si>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</si>
  <si>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</si>
  <si>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</si>
  <si>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</si>
  <si>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</si>
  <si>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</si>
  <si>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</si>
  <si>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</si>
  <si>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</si>
  <si>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</si>
  <si>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</si>
  <si>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</si>
  <si>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</si>
  <si>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</si>
  <si>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</si>
  <si>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</si>
  <si>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</si>
  <si>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</si>
  <si>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</si>
  <si>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</si>
  <si>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</si>
  <si>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</si>
  <si>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</si>
  <si>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</si>
  <si>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</si>
  <si>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</si>
  <si>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</si>
  <si>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</si>
  <si>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</si>
  <si>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</si>
  <si>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</si>
  <si>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</si>
  <si>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</si>
  <si>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</si>
  <si>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</si>
  <si>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</si>
  <si>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</si>
  <si>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</si>
  <si>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</si>
  <si>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</si>
  <si>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</si>
  <si>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</si>
  <si>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</si>
  <si>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</si>
  <si>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</si>
  <si>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</si>
  <si>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</si>
  <si>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</si>
  <si>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</si>
  <si>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</si>
  <si>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</si>
  <si>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</si>
  <si>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</si>
  <si>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</si>
  <si>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</si>
  <si>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</si>
  <si>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</si>
  <si>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</si>
  <si>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</si>
  <si>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</si>
  <si>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</si>
  <si>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</si>
  <si>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</si>
  <si>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</si>
  <si>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</si>
  <si>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</si>
  <si>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</si>
  <si>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</si>
  <si>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</si>
  <si>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</si>
  <si>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</si>
  <si>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</si>
  <si>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</si>
  <si>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</si>
  <si>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</si>
  <si>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</si>
  <si>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</si>
  <si>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</si>
  <si>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</si>
  <si>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1992</t>
  </si>
  <si>
    <t>1993</t>
  </si>
  <si>
    <t>1994</t>
  </si>
  <si>
    <t>1995</t>
  </si>
  <si>
    <t>1996</t>
  </si>
  <si>
    <t>1997</t>
  </si>
  <si>
    <t>1998</t>
  </si>
  <si>
    <t>2000</t>
  </si>
  <si>
    <t>2005</t>
  </si>
  <si>
    <t>2010</t>
  </si>
  <si>
    <t>2013</t>
  </si>
  <si>
    <t>2014</t>
  </si>
  <si>
    <t>2015</t>
  </si>
  <si>
    <t>2016</t>
  </si>
  <si>
    <t>2017</t>
  </si>
  <si>
    <t>2018</t>
  </si>
  <si>
    <t>NA</t>
  </si>
  <si>
    <t>NE</t>
  </si>
  <si>
    <t xml:space="preserve">Emissions Summary for Togo     </t>
  </si>
  <si>
    <t>From 1992 to 2005</t>
  </si>
  <si>
    <t>From 2005 to 2018</t>
  </si>
  <si>
    <t>From 1992 to 2018</t>
  </si>
  <si>
    <t>Change in GHG emissions/removals from 1992 to 2018</t>
  </si>
  <si>
    <t>1992 (without LULUCF / LUCF)</t>
  </si>
  <si>
    <t>2018 (without LULUCF / LUCF)</t>
  </si>
  <si>
    <t>1992 (with LULUCF / LUCF)</t>
  </si>
  <si>
    <t>2018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</si>
</sst>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3" ht="13.5" x14ac:dyDescent="0.25" customHeight="true">
      <c r="A3" s="3" t="s">
        <v>254</v>
      </c>
      <c r="B3" s="46" t="n">
        <v>825.5</v>
      </c>
      <c r="C3" s="46" t="n">
        <v>546.9</v>
      </c>
      <c r="D3" t="n" s="46">
        <v>1033.6</v>
      </c>
      <c r="E3" s="46"/>
      <c r="F3" t="n" s="46">
        <v>1022.8</v>
      </c>
      <c r="G3" t="n" s="46">
        <v>1088.4</v>
      </c>
      <c r="H3" t="n" s="46">
        <v>1404.8</v>
      </c>
      <c r="I3" s="46"/>
      <c r="J3" s="46"/>
      <c r="K3" s="46"/>
      <c r="L3" s="46"/>
      <c r="M3" s="46"/>
      <c r="N3" s="46"/>
      <c r="O3" s="46"/>
      <c r="P3" s="46"/>
      <c r="Q3" s="46"/>
      <c r="R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13742.3</v>
      </c>
      <c r="C4" s="46" t="n">
        <v>16640.0</v>
      </c>
      <c r="D4" t="n" s="46">
        <v>18188.9</v>
      </c>
      <c r="E4" s="46"/>
      <c r="F4" t="n" s="46">
        <v>22686.4</v>
      </c>
      <c r="G4" t="n" s="46">
        <v>27303.3</v>
      </c>
      <c r="H4" t="n" s="46">
        <v>27795.9</v>
      </c>
      <c r="I4" s="46"/>
      <c r="J4" s="46"/>
      <c r="K4" s="46"/>
      <c r="L4" s="46"/>
      <c r="M4" s="46"/>
      <c r="N4" s="46"/>
      <c r="O4" s="46"/>
      <c r="P4" s="46"/>
      <c r="Q4" s="46"/>
      <c r="R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14567.8</v>
      </c>
      <c r="C5" s="46" t="n">
        <v>17186.9</v>
      </c>
      <c r="D5" t="n" s="46">
        <v>19222.5</v>
      </c>
      <c r="E5" s="46"/>
      <c r="F5" t="n" s="46">
        <v>23709.2</v>
      </c>
      <c r="G5" t="n" s="46">
        <v>28391.7</v>
      </c>
      <c r="H5" t="n" s="46">
        <v>29200.7</v>
      </c>
      <c r="I5" s="46"/>
      <c r="J5" s="46"/>
      <c r="K5" s="46"/>
      <c r="L5" s="46"/>
      <c r="M5" s="46"/>
      <c r="N5" s="46"/>
      <c r="O5" s="46"/>
      <c r="P5" s="46"/>
      <c r="Q5" s="46"/>
      <c r="R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4258.24</v>
      </c>
      <c r="C6" s="46" t="n">
        <v>4625.05</v>
      </c>
      <c r="D6" t="n" s="46">
        <v>4660.06</v>
      </c>
      <c r="E6" t="n" s="46">
        <v>6539.06</v>
      </c>
      <c r="F6" t="n" s="46">
        <v>5527.08</v>
      </c>
      <c r="G6" t="n" s="46">
        <v>5774.8</v>
      </c>
      <c r="H6" t="n" s="46">
        <v>6277.31</v>
      </c>
      <c r="I6" t="n" s="46">
        <v>15312.68</v>
      </c>
      <c r="J6" t="n" s="46">
        <v>15761.501</v>
      </c>
      <c r="K6" t="n" s="46">
        <v>20179.56</v>
      </c>
      <c r="L6" t="n" s="46">
        <v>21493.77</v>
      </c>
      <c r="M6" t="n" s="46">
        <v>24543.3</v>
      </c>
      <c r="N6" t="n" s="46">
        <v>24617.44</v>
      </c>
      <c r="O6" t="n" s="46">
        <v>25623.82</v>
      </c>
      <c r="P6" t="n" s="46">
        <v>26217.98</v>
      </c>
      <c r="Q6" t="n" s="46">
        <v>23565.67</v>
      </c>
      <c r="R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14075.7</v>
      </c>
      <c r="C7" s="46" t="n">
        <v>16973.4</v>
      </c>
      <c r="D7" t="n" s="46">
        <v>18522.3</v>
      </c>
      <c r="E7" t="n" s="46">
        <v>6345.27</v>
      </c>
      <c r="F7" t="n" s="46">
        <v>23019.8</v>
      </c>
      <c r="G7" t="n" s="46">
        <v>27636.7</v>
      </c>
      <c r="H7" t="n" s="46">
        <v>28129.3</v>
      </c>
      <c r="I7" t="n" s="46">
        <v>9308.99</v>
      </c>
      <c r="J7" t="n" s="46">
        <v>12048.56</v>
      </c>
      <c r="K7" t="n" s="46">
        <v>15100.69</v>
      </c>
      <c r="L7" t="n" s="46">
        <v>17531.74</v>
      </c>
      <c r="M7" t="n" s="46">
        <v>17844.18</v>
      </c>
      <c r="N7" t="n" s="46">
        <v>18342.95</v>
      </c>
      <c r="O7" t="n" s="46">
        <v>17911.12</v>
      </c>
      <c r="P7" t="n" s="46">
        <v>18521.44</v>
      </c>
      <c r="Q7" t="n" s="46">
        <v>18138.8</v>
      </c>
      <c r="R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18333.94</v>
      </c>
      <c r="C8" s="46" t="n">
        <v>21598.45</v>
      </c>
      <c r="D8" t="n" s="46">
        <v>23182.36</v>
      </c>
      <c r="E8" t="n" s="46">
        <v>12884.33</v>
      </c>
      <c r="F8" t="n" s="46">
        <v>28546.88</v>
      </c>
      <c r="G8" t="n" s="46">
        <v>33411.5</v>
      </c>
      <c r="H8" t="n" s="46">
        <v>34406.61</v>
      </c>
      <c r="I8" t="n" s="46">
        <v>24621.67</v>
      </c>
      <c r="J8" t="n" s="46">
        <v>27810.061</v>
      </c>
      <c r="K8" t="n" s="46">
        <v>35280.25</v>
      </c>
      <c r="L8" t="n" s="46">
        <v>39025.51</v>
      </c>
      <c r="M8" t="n" s="46">
        <v>42387.48</v>
      </c>
      <c r="N8" t="n" s="46">
        <v>42960.39</v>
      </c>
      <c r="O8" t="n" s="46">
        <v>43534.94</v>
      </c>
      <c r="P8" t="n" s="46">
        <v>44739.42</v>
      </c>
      <c r="Q8" t="n" s="46">
        <v>41704.47</v>
      </c>
      <c r="R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3" x14ac:dyDescent="0.2" ht="12.75" customHeight="true">
      <c r="A11" s="3" t="s">
        <v>12</v>
      </c>
      <c r="B11" s="46" t="n">
        <v>807.5</v>
      </c>
      <c r="C11" s="46" t="n">
        <v>744.4</v>
      </c>
      <c r="D11" t="n" s="46">
        <v>992.5</v>
      </c>
      <c r="E11" t="n" s="46">
        <v>1140.77</v>
      </c>
      <c r="F11" t="n" s="46">
        <v>1034.0</v>
      </c>
      <c r="G11" t="n" s="46">
        <v>1226.5</v>
      </c>
      <c r="H11" t="n" s="46">
        <v>1445.7</v>
      </c>
      <c r="I11" t="n" s="46">
        <v>1502.45</v>
      </c>
      <c r="J11" t="n" s="46">
        <v>1450.11</v>
      </c>
      <c r="K11" t="n" s="46">
        <v>1785.53</v>
      </c>
      <c r="L11" t="n" s="46">
        <v>2260.82</v>
      </c>
      <c r="M11" t="n" s="46">
        <v>2757.15</v>
      </c>
      <c r="N11" t="n" s="46">
        <v>3213.58</v>
      </c>
      <c r="O11" t="n" s="46">
        <v>2726.78</v>
      </c>
      <c r="P11" t="n" s="46">
        <v>2389.2</v>
      </c>
      <c r="Q11" t="n" s="46">
        <v>2626.79</v>
      </c>
      <c r="R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/>
      <c r="D12" s="46"/>
      <c r="E12" t="n" s="46">
        <v>80.94</v>
      </c>
      <c r="F12" s="46"/>
      <c r="G12" s="46"/>
      <c r="H12" s="46"/>
      <c r="I12" t="n" s="46">
        <v>184.13</v>
      </c>
      <c r="J12" t="n" s="46">
        <v>160.21</v>
      </c>
      <c r="K12" t="n" s="46">
        <v>175.97</v>
      </c>
      <c r="L12" t="n" s="46">
        <v>165.65</v>
      </c>
      <c r="M12" t="n" s="46">
        <v>371.37</v>
      </c>
      <c r="N12" t="n" s="46">
        <v>933.72</v>
      </c>
      <c r="O12" t="n" s="46">
        <v>550.7</v>
      </c>
      <c r="P12" t="n" s="46">
        <v>278.0</v>
      </c>
      <c r="Q12" t="n" s="46">
        <v>499.04</v>
      </c>
      <c r="R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/>
      <c r="D13" s="46"/>
      <c r="E13" t="n" s="46">
        <v>134.07</v>
      </c>
      <c r="F13" s="46"/>
      <c r="G13" s="46"/>
      <c r="H13" s="46"/>
      <c r="I13" t="n" s="46">
        <v>267.61</v>
      </c>
      <c r="J13" t="n" s="46">
        <v>94.23</v>
      </c>
      <c r="K13" t="n" s="46">
        <v>232.26</v>
      </c>
      <c r="L13" t="n" s="46">
        <v>243.27</v>
      </c>
      <c r="M13" t="n" s="46">
        <v>351.77</v>
      </c>
      <c r="N13" t="n" s="46">
        <v>179.92</v>
      </c>
      <c r="O13" t="n" s="46">
        <v>132.17</v>
      </c>
      <c r="P13" t="n" s="46">
        <v>47.73</v>
      </c>
      <c r="Q13" t="n" s="46">
        <v>77.77</v>
      </c>
      <c r="R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/>
      <c r="D14" s="46"/>
      <c r="E14" t="n" s="46">
        <v>540.16</v>
      </c>
      <c r="F14" s="46"/>
      <c r="G14" s="46"/>
      <c r="H14" s="46"/>
      <c r="I14" t="n" s="46">
        <v>637.98</v>
      </c>
      <c r="J14" t="n" s="46">
        <v>712.29</v>
      </c>
      <c r="K14" t="n" s="46">
        <v>852.55</v>
      </c>
      <c r="L14" t="n" s="46">
        <v>1259.29</v>
      </c>
      <c r="M14" t="n" s="46">
        <v>1415.66</v>
      </c>
      <c r="N14" t="n" s="46">
        <v>1473.9</v>
      </c>
      <c r="O14" t="n" s="46">
        <v>1470.67</v>
      </c>
      <c r="P14" t="n" s="46">
        <v>1480.26</v>
      </c>
      <c r="Q14" t="n" s="46">
        <v>1501.97</v>
      </c>
      <c r="R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/>
      <c r="D15" s="46"/>
      <c r="E15" t="n" s="46">
        <v>385.6</v>
      </c>
      <c r="F15" s="46"/>
      <c r="G15" s="46"/>
      <c r="H15" s="46"/>
      <c r="I15" t="n" s="46">
        <v>412.73</v>
      </c>
      <c r="J15" t="n" s="46">
        <v>483.38</v>
      </c>
      <c r="K15" t="n" s="46">
        <v>524.75</v>
      </c>
      <c r="L15" t="n" s="46">
        <v>592.61</v>
      </c>
      <c r="M15" t="n" s="46">
        <v>618.35</v>
      </c>
      <c r="N15" t="n" s="46">
        <v>626.04</v>
      </c>
      <c r="O15" t="n" s="46">
        <v>573.24</v>
      </c>
      <c r="P15" t="n" s="46">
        <v>583.21</v>
      </c>
      <c r="Q15" t="n" s="46">
        <v>548.01</v>
      </c>
      <c r="R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t="s" s="46">
        <v>280</v>
      </c>
      <c r="F16" s="46"/>
      <c r="G16" s="46"/>
      <c r="H16" s="46"/>
      <c r="I16" t="s" s="46">
        <v>280</v>
      </c>
      <c r="J16" t="s" s="46">
        <v>280</v>
      </c>
      <c r="K16" t="s" s="46">
        <v>280</v>
      </c>
      <c r="L16" t="s" s="46">
        <v>280</v>
      </c>
      <c r="M16" t="s" s="46">
        <v>280</v>
      </c>
      <c r="N16" t="s" s="46">
        <v>280</v>
      </c>
      <c r="O16" t="s" s="46">
        <v>280</v>
      </c>
      <c r="P16" t="s" s="46">
        <v>280</v>
      </c>
      <c r="Q16" t="s" s="46">
        <v>280</v>
      </c>
      <c r="R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t="s" s="46">
        <v>281</v>
      </c>
      <c r="F17" s="46"/>
      <c r="G17" s="46"/>
      <c r="H17" s="46"/>
      <c r="I17" t="s" s="46">
        <v>281</v>
      </c>
      <c r="J17" t="s" s="46">
        <v>281</v>
      </c>
      <c r="K17" t="s" s="46">
        <v>281</v>
      </c>
      <c r="L17" t="s" s="46">
        <v>281</v>
      </c>
      <c r="M17" t="s" s="46">
        <v>281</v>
      </c>
      <c r="N17" t="s" s="46">
        <v>281</v>
      </c>
      <c r="O17" t="s" s="46">
        <v>281</v>
      </c>
      <c r="P17" t="s" s="46">
        <v>281</v>
      </c>
      <c r="Q17" t="s" s="46">
        <v>281</v>
      </c>
      <c r="R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369.8</v>
      </c>
      <c r="C18" s="46" t="n">
        <v>164.8</v>
      </c>
      <c r="D18" t="n" s="46">
        <v>420.2</v>
      </c>
      <c r="E18" t="n" s="46">
        <v>397.97</v>
      </c>
      <c r="F18" t="n" s="46">
        <v>376.3</v>
      </c>
      <c r="G18" t="n" s="46">
        <v>263.0</v>
      </c>
      <c r="H18" t="n" s="46">
        <v>357.0</v>
      </c>
      <c r="I18" t="n" s="46">
        <v>320.11</v>
      </c>
      <c r="J18" t="n" s="46">
        <v>783.61</v>
      </c>
      <c r="K18" t="n" s="46">
        <v>551.19</v>
      </c>
      <c r="L18" t="n" s="46">
        <v>473.74</v>
      </c>
      <c r="M18" t="n" s="46">
        <v>435.37</v>
      </c>
      <c r="N18" t="n" s="46">
        <v>814.14</v>
      </c>
      <c r="O18" t="n" s="46">
        <v>1064.85</v>
      </c>
      <c r="P18" t="n" s="46">
        <v>1133.59</v>
      </c>
      <c r="Q18" t="n" s="46">
        <v>1095.63</v>
      </c>
      <c r="R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46"/>
      <c r="E19" t="n" s="46">
        <v>397.97</v>
      </c>
      <c r="F19" s="46"/>
      <c r="G19" s="46"/>
      <c r="H19" s="46"/>
      <c r="I19" t="n" s="46">
        <v>320.11</v>
      </c>
      <c r="J19" t="n" s="46">
        <v>783.61</v>
      </c>
      <c r="K19" t="n" s="46">
        <v>551.19</v>
      </c>
      <c r="L19" t="n" s="46">
        <v>473.74</v>
      </c>
      <c r="M19" t="n" s="46">
        <v>435.37</v>
      </c>
      <c r="N19" t="n" s="46">
        <v>814.14</v>
      </c>
      <c r="O19" t="n" s="46">
        <v>1064.85</v>
      </c>
      <c r="P19" t="n" s="46">
        <v>1133.59</v>
      </c>
      <c r="Q19" t="n" s="46">
        <v>1095.63</v>
      </c>
      <c r="R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t="s" s="46">
        <v>281</v>
      </c>
      <c r="F20" s="46"/>
      <c r="G20" s="46"/>
      <c r="H20" s="46"/>
      <c r="I20" t="s" s="46">
        <v>281</v>
      </c>
      <c r="J20" t="s" s="46">
        <v>281</v>
      </c>
      <c r="K20" t="s" s="46">
        <v>281</v>
      </c>
      <c r="L20" t="s" s="46">
        <v>281</v>
      </c>
      <c r="M20" t="s" s="46">
        <v>281</v>
      </c>
      <c r="N20" t="s" s="46">
        <v>281</v>
      </c>
      <c r="O20" t="s" s="46">
        <v>281</v>
      </c>
      <c r="P20" t="s" s="46">
        <v>281</v>
      </c>
      <c r="Q20" t="s" s="46">
        <v>281</v>
      </c>
      <c r="R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t="s" s="46">
        <v>281</v>
      </c>
      <c r="F21" s="46"/>
      <c r="G21" s="46"/>
      <c r="H21" s="46"/>
      <c r="I21" t="s" s="46">
        <v>281</v>
      </c>
      <c r="J21" t="s" s="46">
        <v>281</v>
      </c>
      <c r="K21" t="s" s="46">
        <v>281</v>
      </c>
      <c r="L21" t="s" s="46">
        <v>281</v>
      </c>
      <c r="M21" t="s" s="46">
        <v>281</v>
      </c>
      <c r="N21" t="s" s="46">
        <v>281</v>
      </c>
      <c r="O21" t="s" s="46">
        <v>281</v>
      </c>
      <c r="P21" t="s" s="46">
        <v>281</v>
      </c>
      <c r="Q21" t="s" s="46">
        <v>281</v>
      </c>
      <c r="R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t="s" s="46">
        <v>281</v>
      </c>
      <c r="F22" s="46"/>
      <c r="G22" s="46"/>
      <c r="H22" s="46"/>
      <c r="I22" t="s" s="46">
        <v>281</v>
      </c>
      <c r="J22" t="s" s="46">
        <v>281</v>
      </c>
      <c r="K22" t="s" s="46">
        <v>281</v>
      </c>
      <c r="L22" t="s" s="46">
        <v>281</v>
      </c>
      <c r="M22" t="s" s="46">
        <v>281</v>
      </c>
      <c r="N22" t="s" s="46">
        <v>281</v>
      </c>
      <c r="O22" t="s" s="46">
        <v>281</v>
      </c>
      <c r="P22" t="s" s="46">
        <v>281</v>
      </c>
      <c r="Q22" t="s" s="46">
        <v>281</v>
      </c>
      <c r="R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t="s" s="46">
        <v>280</v>
      </c>
      <c r="F25" s="46"/>
      <c r="G25" s="46"/>
      <c r="H25" s="46"/>
      <c r="I25" t="s" s="46">
        <v>280</v>
      </c>
      <c r="J25" t="s" s="46">
        <v>280</v>
      </c>
      <c r="K25" t="s" s="46">
        <v>280</v>
      </c>
      <c r="L25" t="s" s="46">
        <v>280</v>
      </c>
      <c r="M25" t="s" s="46">
        <v>280</v>
      </c>
      <c r="N25" t="s" s="46">
        <v>280</v>
      </c>
      <c r="O25" t="s" s="46">
        <v>280</v>
      </c>
      <c r="P25" t="s" s="46">
        <v>280</v>
      </c>
      <c r="Q25" t="s" s="46">
        <v>280</v>
      </c>
      <c r="R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t="s" s="46">
        <v>281</v>
      </c>
      <c r="F26" s="46"/>
      <c r="G26" s="46"/>
      <c r="H26" s="46"/>
      <c r="I26" t="s" s="46">
        <v>281</v>
      </c>
      <c r="J26" t="s" s="46">
        <v>281</v>
      </c>
      <c r="K26" t="s" s="46">
        <v>281</v>
      </c>
      <c r="L26" t="s" s="46">
        <v>281</v>
      </c>
      <c r="M26" t="s" s="46">
        <v>281</v>
      </c>
      <c r="N26" t="s" s="46">
        <v>281</v>
      </c>
      <c r="O26" t="s" s="46">
        <v>281</v>
      </c>
      <c r="P26" t="s" s="46">
        <v>281</v>
      </c>
      <c r="Q26" t="s" s="46">
        <v>281</v>
      </c>
      <c r="R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3074.9</v>
      </c>
      <c r="C27" s="46" t="n">
        <v>3711.7</v>
      </c>
      <c r="D27" t="n" s="46">
        <v>3243.0</v>
      </c>
      <c r="E27" t="n" s="46">
        <v>4865.31</v>
      </c>
      <c r="F27" t="n" s="46">
        <v>4109.9</v>
      </c>
      <c r="G27" t="n" s="46">
        <v>4278.0</v>
      </c>
      <c r="H27" t="n" s="46">
        <v>4467.1</v>
      </c>
      <c r="I27" t="n" s="46">
        <v>13313.8</v>
      </c>
      <c r="J27" t="n" s="46">
        <v>13313.671</v>
      </c>
      <c r="K27" t="n" s="46">
        <v>17588.58</v>
      </c>
      <c r="L27" t="n" s="46">
        <v>18482.89</v>
      </c>
      <c r="M27" t="n" s="46">
        <v>21068.72</v>
      </c>
      <c r="N27" t="n" s="46">
        <v>20298.36</v>
      </c>
      <c r="O27" t="n" s="46">
        <v>21530.24</v>
      </c>
      <c r="P27" t="n" s="46">
        <v>22383.5</v>
      </c>
      <c r="Q27" t="n" s="46">
        <v>19520.35</v>
      </c>
      <c r="R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/>
      <c r="C28" s="46"/>
      <c r="D28" s="46"/>
      <c r="E28" t="n" s="46">
        <v>419.68</v>
      </c>
      <c r="F28" s="46"/>
      <c r="G28" s="46"/>
      <c r="H28" s="46"/>
      <c r="I28" t="n" s="46">
        <v>507.38</v>
      </c>
      <c r="J28" t="n" s="46">
        <v>575.31</v>
      </c>
      <c r="K28" t="n" s="46">
        <v>657.98</v>
      </c>
      <c r="L28" t="n" s="46">
        <v>727.35</v>
      </c>
      <c r="M28" t="n" s="46">
        <v>761.14</v>
      </c>
      <c r="N28" t="n" s="46">
        <v>797.29</v>
      </c>
      <c r="O28" t="n" s="46">
        <v>835.86</v>
      </c>
      <c r="P28" t="n" s="46">
        <v>877.12</v>
      </c>
      <c r="Q28" t="n" s="46">
        <v>910.39</v>
      </c>
      <c r="R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/>
      <c r="D29" s="46"/>
      <c r="E29" t="n" s="46">
        <v>81.67</v>
      </c>
      <c r="F29" s="46"/>
      <c r="G29" s="46"/>
      <c r="H29" s="46"/>
      <c r="I29" t="n" s="46">
        <v>177.91</v>
      </c>
      <c r="J29" t="n" s="46">
        <v>193.66</v>
      </c>
      <c r="K29" t="n" s="46">
        <v>211.3</v>
      </c>
      <c r="L29" t="n" s="46">
        <v>224.49</v>
      </c>
      <c r="M29" t="n" s="46">
        <v>230.28</v>
      </c>
      <c r="N29" t="n" s="46">
        <v>236.29</v>
      </c>
      <c r="O29" t="n" s="46">
        <v>242.52</v>
      </c>
      <c r="P29" t="n" s="46">
        <v>249.01</v>
      </c>
      <c r="Q29" t="n" s="46">
        <v>253.73</v>
      </c>
      <c r="R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t="n" s="46">
        <v>12.53</v>
      </c>
      <c r="F30" s="46"/>
      <c r="G30" s="46"/>
      <c r="H30" s="46"/>
      <c r="I30" t="n" s="46">
        <v>28.55</v>
      </c>
      <c r="J30" t="n" s="46">
        <v>28.811</v>
      </c>
      <c r="K30" t="n" s="46">
        <v>41.75</v>
      </c>
      <c r="L30" t="n" s="46">
        <v>81.24</v>
      </c>
      <c r="M30" t="n" s="46">
        <v>75.36</v>
      </c>
      <c r="N30" t="n" s="46">
        <v>71.87</v>
      </c>
      <c r="O30" t="n" s="46">
        <v>73.02</v>
      </c>
      <c r="P30" t="n" s="46">
        <v>74.22</v>
      </c>
      <c r="Q30" t="n" s="46">
        <v>76.45</v>
      </c>
      <c r="R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/>
      <c r="D31" s="46"/>
      <c r="E31" t="n" s="46">
        <v>3227.21</v>
      </c>
      <c r="F31" s="46"/>
      <c r="G31" s="46"/>
      <c r="H31" s="46"/>
      <c r="I31" t="n" s="46">
        <v>11540.66</v>
      </c>
      <c r="J31" t="n" s="46">
        <v>11437.67</v>
      </c>
      <c r="K31" t="n" s="46">
        <v>15582.57</v>
      </c>
      <c r="L31" t="n" s="46">
        <v>16305.99</v>
      </c>
      <c r="M31" t="n" s="46">
        <v>18828.27</v>
      </c>
      <c r="N31" t="n" s="46">
        <v>17991.32</v>
      </c>
      <c r="O31" t="n" s="46">
        <v>19150.8</v>
      </c>
      <c r="P31" t="n" s="46">
        <v>19933.51</v>
      </c>
      <c r="Q31" t="n" s="46">
        <v>17008.6</v>
      </c>
      <c r="R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t="n" s="46">
        <v>557.71</v>
      </c>
      <c r="F32" s="46"/>
      <c r="G32" s="46"/>
      <c r="H32" s="46"/>
      <c r="I32" t="n" s="46">
        <v>571.79</v>
      </c>
      <c r="J32" t="n" s="46">
        <v>585.56</v>
      </c>
      <c r="K32" t="n" s="46">
        <v>597.88</v>
      </c>
      <c r="L32" t="n" s="46">
        <v>628.21</v>
      </c>
      <c r="M32" t="n" s="46">
        <v>645.45</v>
      </c>
      <c r="N32" t="n" s="46">
        <v>661.46</v>
      </c>
      <c r="O32" t="n" s="46">
        <v>676.68</v>
      </c>
      <c r="P32" t="n" s="46">
        <v>689.23</v>
      </c>
      <c r="Q32" t="n" s="46">
        <v>701.64</v>
      </c>
      <c r="R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t="n" s="46">
        <v>566.51</v>
      </c>
      <c r="F33" s="46"/>
      <c r="G33" s="46"/>
      <c r="H33" s="46"/>
      <c r="I33" t="n" s="46">
        <v>487.51</v>
      </c>
      <c r="J33" t="n" s="46">
        <v>492.66</v>
      </c>
      <c r="K33" t="n" s="46">
        <v>497.1</v>
      </c>
      <c r="L33" t="n" s="46">
        <v>515.61</v>
      </c>
      <c r="M33" t="n" s="46">
        <v>528.22</v>
      </c>
      <c r="N33" t="n" s="46">
        <v>540.13</v>
      </c>
      <c r="O33" t="n" s="46">
        <v>551.36</v>
      </c>
      <c r="P33" t="n" s="46">
        <v>560.41</v>
      </c>
      <c r="Q33" t="n" s="46">
        <v>569.54</v>
      </c>
      <c r="R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t="n" s="46">
        <v>4109.9</v>
      </c>
      <c r="G34" t="n" s="46">
        <v>4278.0</v>
      </c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14075.7</v>
      </c>
      <c r="C35" s="46" t="n">
        <v>16973.4</v>
      </c>
      <c r="D35" t="n" s="46">
        <v>18522.3</v>
      </c>
      <c r="E35" t="n" s="46">
        <v>6345.27</v>
      </c>
      <c r="F35" t="n" s="46">
        <v>23019.8</v>
      </c>
      <c r="G35" t="n" s="46">
        <v>27636.7</v>
      </c>
      <c r="H35" t="n" s="46">
        <v>28129.3</v>
      </c>
      <c r="I35" t="n" s="46">
        <v>9308.99</v>
      </c>
      <c r="J35" t="n" s="46">
        <v>12048.56</v>
      </c>
      <c r="K35" t="n" s="46">
        <v>15100.69</v>
      </c>
      <c r="L35" t="n" s="46">
        <v>17531.74</v>
      </c>
      <c r="M35" t="n" s="46">
        <v>17844.18</v>
      </c>
      <c r="N35" t="n" s="46">
        <v>18342.95</v>
      </c>
      <c r="O35" t="n" s="46">
        <v>17911.12</v>
      </c>
      <c r="P35" t="n" s="46">
        <v>18521.44</v>
      </c>
      <c r="Q35" t="n" s="46">
        <v>18138.8</v>
      </c>
      <c r="R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/>
      <c r="D36" s="46"/>
      <c r="E36" t="n" s="46">
        <v>5720.25</v>
      </c>
      <c r="F36" s="46"/>
      <c r="G36" s="46"/>
      <c r="H36" s="46"/>
      <c r="I36" t="n" s="46">
        <v>8629.29</v>
      </c>
      <c r="J36" t="n" s="46">
        <v>11222.25</v>
      </c>
      <c r="K36" t="n" s="46">
        <v>14331.07</v>
      </c>
      <c r="L36" t="n" s="46">
        <v>16081.3</v>
      </c>
      <c r="M36" t="n" s="46">
        <v>16401.89</v>
      </c>
      <c r="N36" t="n" s="46">
        <v>16908.89</v>
      </c>
      <c r="O36" t="n" s="46">
        <v>16489.44</v>
      </c>
      <c r="P36" t="n" s="46">
        <v>17172.43</v>
      </c>
      <c r="Q36" t="n" s="46">
        <v>15594.65</v>
      </c>
      <c r="R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46"/>
      <c r="E37" t="n" s="46">
        <v>369.67</v>
      </c>
      <c r="F37" s="46"/>
      <c r="G37" s="46"/>
      <c r="H37" s="46"/>
      <c r="I37" t="n" s="46">
        <v>354.25</v>
      </c>
      <c r="J37" t="n" s="46">
        <v>474.43</v>
      </c>
      <c r="K37" t="n" s="46">
        <v>484.47</v>
      </c>
      <c r="L37" t="n" s="46">
        <v>1127.03</v>
      </c>
      <c r="M37" t="n" s="46">
        <v>1089.02</v>
      </c>
      <c r="N37" t="n" s="46">
        <v>1052.78</v>
      </c>
      <c r="O37" t="n" s="46">
        <v>964.61</v>
      </c>
      <c r="P37" t="n" s="46">
        <v>875.33</v>
      </c>
      <c r="Q37" t="n" s="46">
        <v>1664.63</v>
      </c>
      <c r="R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t="n" s="46">
        <v>-874.95</v>
      </c>
      <c r="F39" s="46"/>
      <c r="G39" s="46"/>
      <c r="H39" s="46"/>
      <c r="I39" t="n" s="46">
        <v>-786.32</v>
      </c>
      <c r="J39" t="n" s="46">
        <v>-729.95</v>
      </c>
      <c r="K39" t="n" s="46">
        <v>-743.19</v>
      </c>
      <c r="L39" t="n" s="46">
        <v>-664.27</v>
      </c>
      <c r="M39" t="n" s="46">
        <v>-611.47</v>
      </c>
      <c r="N39" t="n" s="46">
        <v>-561.56</v>
      </c>
      <c r="O39" t="n" s="46">
        <v>-478.34</v>
      </c>
      <c r="P39" t="n" s="46">
        <v>-439.31</v>
      </c>
      <c r="Q39" t="n" s="46">
        <v>-22.76</v>
      </c>
      <c r="R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t="n" s="46">
        <v>1130.3</v>
      </c>
      <c r="F40" s="46"/>
      <c r="G40" s="46"/>
      <c r="H40" s="46"/>
      <c r="I40" t="n" s="46">
        <v>1111.77</v>
      </c>
      <c r="J40" t="n" s="46">
        <v>1081.83</v>
      </c>
      <c r="K40" t="n" s="46">
        <v>1028.34</v>
      </c>
      <c r="L40" t="n" s="46">
        <v>987.68</v>
      </c>
      <c r="M40" t="n" s="46">
        <v>964.74</v>
      </c>
      <c r="N40" t="n" s="46">
        <v>942.84</v>
      </c>
      <c r="O40" t="n" s="46">
        <v>935.41</v>
      </c>
      <c r="P40" t="n" s="46">
        <v>912.99</v>
      </c>
      <c r="Q40" t="n" s="46">
        <v>902.28</v>
      </c>
      <c r="R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6.04</v>
      </c>
      <c r="C41" s="46" t="n">
        <v>4.15</v>
      </c>
      <c r="D41" t="n" s="46">
        <v>4.36</v>
      </c>
      <c r="E41" t="n" s="46">
        <v>135.01</v>
      </c>
      <c r="F41" t="n" s="46">
        <v>6.88</v>
      </c>
      <c r="G41" t="n" s="46">
        <v>7.3</v>
      </c>
      <c r="H41" t="n" s="46">
        <v>7.51</v>
      </c>
      <c r="I41" t="n" s="46">
        <v>176.32</v>
      </c>
      <c r="J41" t="n" s="46">
        <v>214.11</v>
      </c>
      <c r="K41" t="n" s="46">
        <v>254.26</v>
      </c>
      <c r="L41" t="n" s="46">
        <v>276.32</v>
      </c>
      <c r="M41" t="n" s="46">
        <v>282.06</v>
      </c>
      <c r="N41" t="n" s="46">
        <v>291.36</v>
      </c>
      <c r="O41" t="n" s="46">
        <v>301.95</v>
      </c>
      <c r="P41" t="n" s="46">
        <v>311.69</v>
      </c>
      <c r="Q41" t="n" s="46">
        <v>322.9</v>
      </c>
      <c r="R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/>
      <c r="C42" s="46"/>
      <c r="D42" s="46"/>
      <c r="E42" t="n" s="46">
        <v>15.82</v>
      </c>
      <c r="F42" s="46"/>
      <c r="G42" s="46"/>
      <c r="H42" s="46"/>
      <c r="I42" t="n" s="46">
        <v>39.73</v>
      </c>
      <c r="J42" t="n" s="46">
        <v>55.47</v>
      </c>
      <c r="K42" t="n" s="46">
        <v>68.64</v>
      </c>
      <c r="L42" t="n" s="46">
        <v>74.96</v>
      </c>
      <c r="M42" t="n" s="46">
        <v>77.33</v>
      </c>
      <c r="N42" t="n" s="46">
        <v>79.9</v>
      </c>
      <c r="O42" t="n" s="46">
        <v>82.67</v>
      </c>
      <c r="P42" t="n" s="46">
        <v>85.62</v>
      </c>
      <c r="Q42" t="n" s="46">
        <v>88.77</v>
      </c>
      <c r="R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/>
      <c r="D43" s="46"/>
      <c r="E43" t="n" s="46">
        <v>107.61</v>
      </c>
      <c r="F43" s="46"/>
      <c r="G43" s="46"/>
      <c r="H43" s="46"/>
      <c r="I43" t="n" s="46">
        <v>123.08</v>
      </c>
      <c r="J43" t="n" s="46">
        <v>142.64</v>
      </c>
      <c r="K43" t="n" s="46">
        <v>167.65</v>
      </c>
      <c r="L43" t="n" s="46">
        <v>181.58</v>
      </c>
      <c r="M43" t="n" s="46">
        <v>184.08</v>
      </c>
      <c r="N43" t="n" s="46">
        <v>189.62</v>
      </c>
      <c r="O43" t="n" s="46">
        <v>196.59</v>
      </c>
      <c r="P43" t="n" s="46">
        <v>202.49</v>
      </c>
      <c r="Q43" t="n" s="46">
        <v>209.64</v>
      </c>
      <c r="R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t="n" s="46">
        <v>0.43</v>
      </c>
      <c r="F44" s="46"/>
      <c r="G44" s="46"/>
      <c r="H44" s="46"/>
      <c r="I44" t="n" s="46">
        <v>0.49</v>
      </c>
      <c r="J44" t="n" s="46">
        <v>0.57</v>
      </c>
      <c r="K44" t="n" s="46">
        <v>0.67</v>
      </c>
      <c r="L44" t="n" s="46">
        <v>0.72</v>
      </c>
      <c r="M44" t="n" s="46">
        <v>0.73</v>
      </c>
      <c r="N44" t="n" s="46">
        <v>0.74</v>
      </c>
      <c r="O44" t="n" s="46">
        <v>0.76</v>
      </c>
      <c r="P44" t="n" s="46">
        <v>0.78</v>
      </c>
      <c r="Q44" t="n" s="46">
        <v>0.8</v>
      </c>
      <c r="R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t="n" s="46">
        <v>11.15</v>
      </c>
      <c r="F45" s="46"/>
      <c r="G45" s="46"/>
      <c r="H45" s="46"/>
      <c r="I45" t="n" s="46">
        <v>13.02</v>
      </c>
      <c r="J45" t="n" s="46">
        <v>15.43</v>
      </c>
      <c r="K45" t="n" s="46">
        <v>17.3</v>
      </c>
      <c r="L45" t="n" s="46">
        <v>19.06</v>
      </c>
      <c r="M45" t="n" s="46">
        <v>19.92</v>
      </c>
      <c r="N45" t="n" s="46">
        <v>21.1</v>
      </c>
      <c r="O45" t="n" s="46">
        <v>21.93</v>
      </c>
      <c r="P45" t="n" s="46">
        <v>22.8</v>
      </c>
      <c r="Q45" t="n" s="46">
        <v>23.69</v>
      </c>
      <c r="R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t="s" s="46">
        <v>280</v>
      </c>
      <c r="F46" s="46"/>
      <c r="G46" s="46"/>
      <c r="H46" s="46"/>
      <c r="I46" t="s" s="46">
        <v>280</v>
      </c>
      <c r="J46" t="s" s="46">
        <v>280</v>
      </c>
      <c r="K46" t="s" s="46">
        <v>280</v>
      </c>
      <c r="L46" t="s" s="46">
        <v>280</v>
      </c>
      <c r="M46" t="s" s="46">
        <v>280</v>
      </c>
      <c r="N46" t="s" s="46">
        <v>280</v>
      </c>
      <c r="O46" t="s" s="46">
        <v>280</v>
      </c>
      <c r="P46" t="s" s="46">
        <v>280</v>
      </c>
      <c r="Q46" t="s" s="46">
        <v>280</v>
      </c>
      <c r="R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IF(COLUMN() &lt;= 2, "", SUBSTITUTE(INDIRECT(ADDRESS(1,COLUMN()-1)), "Base year", "BY") &amp; "/" &amp; INDIRECT(ADDRESS(1,COLUMN())))</f>
      </c>
      <c r="Q47" s="52">
        <f>IF(COLUMN() &lt;= 2, "", SUBSTITUTE(INDIRECT(ADDRESS(1,COLUMN()-1)), "Base year", "BY") &amp; "/" &amp; INDIRECT(ADDRESS(1,COLUMN())))</f>
      </c>
      <c r="R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IFERROR(IF(OR(SECTOR_AAC=0,SECTOR_AAC=-1),CHAR(150),SECTOR_AAC),IF(COLUMN()&lt;=2,"",CHAR(150)))</f>
      </c>
      <c r="Q49" s="54">
        <f>IFERROR(IF(OR(SECTOR_AAC=0,SECTOR_AAC=-1),CHAR(150),SECTOR_AAC),IF(COLUMN()&lt;=2,"",CHAR(150)))</f>
      </c>
      <c r="R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IFERROR(IF(OR(SECTOR_AAC=0,SECTOR_AAC=-1),CHAR(150),SECTOR_AAC),IF(COLUMN()&lt;=2,"",CHAR(150)))</f>
      </c>
      <c r="Q50" s="54">
        <f>IFERROR(IF(OR(SECTOR_AAC=0,SECTOR_AAC=-1),CHAR(150),SECTOR_AAC),IF(COLUMN()&lt;=2,"",CHAR(150)))</f>
      </c>
      <c r="R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IFERROR(IF(OR(SECTOR_AAC=0,SECTOR_AAC=-1),CHAR(150),SECTOR_AAC),IF(COLUMN()&lt;=2,"",CHAR(150)))</f>
      </c>
      <c r="Q51" s="54">
        <f>IFERROR(IF(OR(SECTOR_AAC=0,SECTOR_AAC=-1),CHAR(150),SECTOR_AAC),IF(COLUMN()&lt;=2,"",CHAR(150)))</f>
      </c>
      <c r="R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IFERROR(IF(OR(SECTOR_AAC=0,SECTOR_AAC=-1),CHAR(150),SECTOR_AAC),IF(COLUMN()&lt;=2,"",CHAR(150)))</f>
      </c>
      <c r="Q52" s="54">
        <f>IFERROR(IF(OR(SECTOR_AAC=0,SECTOR_AAC=-1),CHAR(150),SECTOR_AAC),IF(COLUMN()&lt;=2,"",CHAR(150)))</f>
      </c>
      <c r="R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IFERROR(IF(OR(SECTOR_AAC=0,SECTOR_AAC=-1),CHAR(150),SECTOR_AAC),IF(COLUMN()&lt;=2,"",CHAR(150)))</f>
      </c>
      <c r="Q53" s="54">
        <f>IFERROR(IF(OR(SECTOR_AAC=0,SECTOR_AAC=-1),CHAR(150),SECTOR_AAC),IF(COLUMN()&lt;=2,"",CHAR(150)))</f>
      </c>
      <c r="R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IFERROR(IF(OR(SECTOR_AAC=0,SECTOR_AAC=-1),CHAR(150),SECTOR_AAC),IF(COLUMN()&lt;=2,"",CHAR(150)))</f>
      </c>
      <c r="Q54" s="54">
        <f>IFERROR(IF(OR(SECTOR_AAC=0,SECTOR_AAC=-1),CHAR(150),SECTOR_AAC),IF(COLUMN()&lt;=2,"",CHAR(150)))</f>
      </c>
      <c r="R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IFERROR(IF(OR(SECTOR_AAC=0,SECTOR_AAC=-1),CHAR(150),SECTOR_AAC),IF(COLUMN()&lt;=2,"",CHAR(150)))</f>
      </c>
      <c r="Q57" s="54">
        <f>IFERROR(IF(OR(SECTOR_AAC=0,SECTOR_AAC=-1),CHAR(150),SECTOR_AAC),IF(COLUMN()&lt;=2,"",CHAR(150)))</f>
      </c>
      <c r="R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IFERROR(IF(OR(SECTOR_AAC=0,SECTOR_AAC=-1),CHAR(150),SECTOR_AAC),IF(COLUMN()&lt;=2,"",CHAR(150)))</f>
      </c>
      <c r="Q58" s="54">
        <f>IFERROR(IF(OR(SECTOR_AAC=0,SECTOR_AAC=-1),CHAR(150),SECTOR_AAC),IF(COLUMN()&lt;=2,"",CHAR(150)))</f>
      </c>
      <c r="R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IFERROR(IF(OR(SECTOR_AAC=0,SECTOR_AAC=-1),CHAR(150),SECTOR_AAC),IF(COLUMN()&lt;=2,"",CHAR(150)))</f>
      </c>
      <c r="Q59" s="54">
        <f>IFERROR(IF(OR(SECTOR_AAC=0,SECTOR_AAC=-1),CHAR(150),SECTOR_AAC),IF(COLUMN()&lt;=2,"",CHAR(150)))</f>
      </c>
      <c r="R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IFERROR(IF(OR(SECTOR_AAC=0,SECTOR_AAC=-1),CHAR(150),SECTOR_AAC),IF(COLUMN()&lt;=2,"",CHAR(150)))</f>
      </c>
      <c r="Q60" s="54">
        <f>IFERROR(IF(OR(SECTOR_AAC=0,SECTOR_AAC=-1),CHAR(150),SECTOR_AAC),IF(COLUMN()&lt;=2,"",CHAR(150)))</f>
      </c>
      <c r="R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IFERROR(IF(OR(SECTOR_AAC=0,SECTOR_AAC=-1),CHAR(150),SECTOR_AAC),IF(COLUMN()&lt;=2,"",CHAR(150)))</f>
      </c>
      <c r="Q61" s="54">
        <f>IFERROR(IF(OR(SECTOR_AAC=0,SECTOR_AAC=-1),CHAR(150),SECTOR_AAC),IF(COLUMN()&lt;=2,"",CHAR(150)))</f>
      </c>
      <c r="R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IFERROR(IF(OR(SECTOR_AAC=0,SECTOR_AAC=-1),CHAR(150),SECTOR_AAC),IF(COLUMN()&lt;=2,"",CHAR(150)))</f>
      </c>
      <c r="Q62" s="54">
        <f>IFERROR(IF(OR(SECTOR_AAC=0,SECTOR_AAC=-1),CHAR(150),SECTOR_AAC),IF(COLUMN()&lt;=2,"",CHAR(150)))</f>
      </c>
      <c r="R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IFERROR(IF(OR(SECTOR_AAC=0,SECTOR_AAC=-1),CHAR(150),SECTOR_AAC),IF(COLUMN()&lt;=2,"",CHAR(150)))</f>
      </c>
      <c r="Q63" s="54">
        <f>IFERROR(IF(OR(SECTOR_AAC=0,SECTOR_AAC=-1),CHAR(150),SECTOR_AAC),IF(COLUMN()&lt;=2,"",CHAR(150)))</f>
      </c>
      <c r="R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IFERROR(IF(OR(SECTOR_AAC=0,SECTOR_AAC=-1),CHAR(150),SECTOR_AAC),IF(COLUMN()&lt;=2,"",CHAR(150)))</f>
      </c>
      <c r="Q64" s="54">
        <f>IFERROR(IF(OR(SECTOR_AAC=0,SECTOR_AAC=-1),CHAR(150),SECTOR_AAC),IF(COLUMN()&lt;=2,"",CHAR(150)))</f>
      </c>
      <c r="R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IFERROR(IF(OR(SECTOR_AAC=0,SECTOR_AAC=-1),CHAR(150),SECTOR_AAC),IF(COLUMN()&lt;=2,"",CHAR(150)))</f>
      </c>
      <c r="Q65" s="54">
        <f>IFERROR(IF(OR(SECTOR_AAC=0,SECTOR_AAC=-1),CHAR(150),SECTOR_AAC),IF(COLUMN()&lt;=2,"",CHAR(150)))</f>
      </c>
      <c r="R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IFERROR(IF(OR(SECTOR_AAC=0,SECTOR_AAC=-1),CHAR(150),SECTOR_AAC),IF(COLUMN()&lt;=2,"",CHAR(150)))</f>
      </c>
      <c r="Q66" s="54">
        <f>IFERROR(IF(OR(SECTOR_AAC=0,SECTOR_AAC=-1),CHAR(150),SECTOR_AAC),IF(COLUMN()&lt;=2,"",CHAR(150)))</f>
      </c>
      <c r="R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IFERROR(IF(OR(SECTOR_AAC=0,SECTOR_AAC=-1),CHAR(150),SECTOR_AAC),IF(COLUMN()&lt;=2,"",CHAR(150)))</f>
      </c>
      <c r="Q67" s="54">
        <f>IFERROR(IF(OR(SECTOR_AAC=0,SECTOR_AAC=-1),CHAR(150),SECTOR_AAC),IF(COLUMN()&lt;=2,"",CHAR(150)))</f>
      </c>
      <c r="R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IFERROR(IF(OR(SECTOR_AAC=0,SECTOR_AAC=-1),CHAR(150),SECTOR_AAC),IF(COLUMN()&lt;=2,"",CHAR(150)))</f>
      </c>
      <c r="Q68" s="54">
        <f>IFERROR(IF(OR(SECTOR_AAC=0,SECTOR_AAC=-1),CHAR(150),SECTOR_AAC),IF(COLUMN()&lt;=2,"",CHAR(150)))</f>
      </c>
      <c r="R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IFERROR(IF(OR(SECTOR_AAC=0,SECTOR_AAC=-1),CHAR(150),SECTOR_AAC),IF(COLUMN()&lt;=2,"",CHAR(150)))</f>
      </c>
      <c r="Q69" s="54">
        <f>IFERROR(IF(OR(SECTOR_AAC=0,SECTOR_AAC=-1),CHAR(150),SECTOR_AAC),IF(COLUMN()&lt;=2,"",CHAR(150)))</f>
      </c>
      <c r="R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IFERROR(IF(OR(SECTOR_AAC=0,SECTOR_AAC=-1),CHAR(150),SECTOR_AAC),IF(COLUMN()&lt;=2,"",CHAR(150)))</f>
      </c>
      <c r="Q70" s="54">
        <f>IFERROR(IF(OR(SECTOR_AAC=0,SECTOR_AAC=-1),CHAR(150),SECTOR_AAC),IF(COLUMN()&lt;=2,"",CHAR(150)))</f>
      </c>
      <c r="R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IFERROR(IF(OR(SECTOR_AAC=0,SECTOR_AAC=-1),CHAR(150),SECTOR_AAC),IF(COLUMN()&lt;=2,"",CHAR(150)))</f>
      </c>
      <c r="Q71" s="54">
        <f>IFERROR(IF(OR(SECTOR_AAC=0,SECTOR_AAC=-1),CHAR(150),SECTOR_AAC),IF(COLUMN()&lt;=2,"",CHAR(150)))</f>
      </c>
      <c r="R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IFERROR(IF(OR(SECTOR_AAC=0,SECTOR_AAC=-1),CHAR(150),SECTOR_AAC),IF(COLUMN()&lt;=2,"",CHAR(150)))</f>
      </c>
      <c r="Q72" s="54">
        <f>IFERROR(IF(OR(SECTOR_AAC=0,SECTOR_AAC=-1),CHAR(150),SECTOR_AAC),IF(COLUMN()&lt;=2,"",CHAR(150)))</f>
      </c>
      <c r="R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IFERROR(IF(OR(SECTOR_AAC=0,SECTOR_AAC=-1),CHAR(150),SECTOR_AAC),IF(COLUMN()&lt;=2,"",CHAR(150)))</f>
      </c>
      <c r="Q73" s="54">
        <f>IFERROR(IF(OR(SECTOR_AAC=0,SECTOR_AAC=-1),CHAR(150),SECTOR_AAC),IF(COLUMN()&lt;=2,"",CHAR(150)))</f>
      </c>
      <c r="R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IFERROR(IF(OR(SECTOR_AAC=0,SECTOR_AAC=-1),CHAR(150),SECTOR_AAC),IF(COLUMN()&lt;=2,"",CHAR(150)))</f>
      </c>
      <c r="Q74" s="54">
        <f>IFERROR(IF(OR(SECTOR_AAC=0,SECTOR_AAC=-1),CHAR(150),SECTOR_AAC),IF(COLUMN()&lt;=2,"",CHAR(150)))</f>
      </c>
      <c r="R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IFERROR(IF(OR(SECTOR_AAC=0,SECTOR_AAC=-1),CHAR(150),SECTOR_AAC),IF(COLUMN()&lt;=2,"",CHAR(150)))</f>
      </c>
      <c r="Q75" s="54">
        <f>IFERROR(IF(OR(SECTOR_AAC=0,SECTOR_AAC=-1),CHAR(150),SECTOR_AAC),IF(COLUMN()&lt;=2,"",CHAR(150)))</f>
      </c>
      <c r="R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IFERROR(IF(OR(SECTOR_AAC=0,SECTOR_AAC=-1),CHAR(150),SECTOR_AAC),IF(COLUMN()&lt;=2,"",CHAR(150)))</f>
      </c>
      <c r="Q76" s="54">
        <f>IFERROR(IF(OR(SECTOR_AAC=0,SECTOR_AAC=-1),CHAR(150),SECTOR_AAC),IF(COLUMN()&lt;=2,"",CHAR(150)))</f>
      </c>
      <c r="R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IFERROR(IF(OR(SECTOR_AAC=0,SECTOR_AAC=-1),CHAR(150),SECTOR_AAC),IF(COLUMN()&lt;=2,"",CHAR(150)))</f>
      </c>
      <c r="Q77" s="54">
        <f>IFERROR(IF(OR(SECTOR_AAC=0,SECTOR_AAC=-1),CHAR(150),SECTOR_AAC),IF(COLUMN()&lt;=2,"",CHAR(150)))</f>
      </c>
      <c r="R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IFERROR(IF(OR(SECTOR_AAC=0,SECTOR_AAC=-1),CHAR(150),SECTOR_AAC),IF(COLUMN()&lt;=2,"",CHAR(150)))</f>
      </c>
      <c r="Q78" s="54">
        <f>IFERROR(IF(OR(SECTOR_AAC=0,SECTOR_AAC=-1),CHAR(150),SECTOR_AAC),IF(COLUMN()&lt;=2,"",CHAR(150)))</f>
      </c>
      <c r="R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IFERROR(IF(OR(SECTOR_AAC=0,SECTOR_AAC=-1),CHAR(150),SECTOR_AAC),IF(COLUMN()&lt;=2,"",CHAR(150)))</f>
      </c>
      <c r="Q79" s="54">
        <f>IFERROR(IF(OR(SECTOR_AAC=0,SECTOR_AAC=-1),CHAR(150),SECTOR_AAC),IF(COLUMN()&lt;=2,"",CHAR(150)))</f>
      </c>
      <c r="R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IFERROR(IF(OR(SECTOR_AAC=0,SECTOR_AAC=-1),CHAR(150),SECTOR_AAC),IF(COLUMN()&lt;=2,"",CHAR(150)))</f>
      </c>
      <c r="Q80" s="54">
        <f>IFERROR(IF(OR(SECTOR_AAC=0,SECTOR_AAC=-1),CHAR(150),SECTOR_AAC),IF(COLUMN()&lt;=2,"",CHAR(150)))</f>
      </c>
      <c r="R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IFERROR(IF(OR(SECTOR_AAC=0,SECTOR_AAC=-1),CHAR(150),SECTOR_AAC),IF(COLUMN()&lt;=2,"",CHAR(150)))</f>
      </c>
      <c r="Q81" s="54">
        <f>IFERROR(IF(OR(SECTOR_AAC=0,SECTOR_AAC=-1),CHAR(150),SECTOR_AAC),IF(COLUMN()&lt;=2,"",CHAR(150)))</f>
      </c>
      <c r="R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IFERROR(IF(OR(SECTOR_AAC=0,SECTOR_AAC=-1),CHAR(150),SECTOR_AAC),IF(COLUMN()&lt;=2,"",CHAR(150)))</f>
      </c>
      <c r="Q82" s="54">
        <f>IFERROR(IF(OR(SECTOR_AAC=0,SECTOR_AAC=-1),CHAR(150),SECTOR_AAC),IF(COLUMN()&lt;=2,"",CHAR(150)))</f>
      </c>
      <c r="R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IFERROR(IF(OR(SECTOR_AAC=0,SECTOR_AAC=-1),CHAR(150),SECTOR_AAC),IF(COLUMN()&lt;=2,"",CHAR(150)))</f>
      </c>
      <c r="Q83" s="54">
        <f>IFERROR(IF(OR(SECTOR_AAC=0,SECTOR_AAC=-1),CHAR(150),SECTOR_AAC),IF(COLUMN()&lt;=2,"",CHAR(150)))</f>
      </c>
      <c r="R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IFERROR(IF(OR(SECTOR_AAC=0,SECTOR_AAC=-1),CHAR(150),SECTOR_AAC),IF(COLUMN()&lt;=2,"",CHAR(150)))</f>
      </c>
      <c r="Q84" s="54">
        <f>IFERROR(IF(OR(SECTOR_AAC=0,SECTOR_AAC=-1),CHAR(150),SECTOR_AAC),IF(COLUMN()&lt;=2,"",CHAR(150)))</f>
      </c>
      <c r="R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IFERROR(IF(OR(SECTOR_AAC=0,SECTOR_AAC=-1),CHAR(150),SECTOR_AAC),IF(COLUMN()&lt;=2,"",CHAR(150)))</f>
      </c>
      <c r="Q85" s="54">
        <f>IFERROR(IF(OR(SECTOR_AAC=0,SECTOR_AAC=-1),CHAR(150),SECTOR_AAC),IF(COLUMN()&lt;=2,"",CHAR(150)))</f>
      </c>
      <c r="R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IFERROR(IF(OR(SECTOR_AAC=0,SECTOR_AAC=-1),CHAR(150),SECTOR_AAC),IF(COLUMN()&lt;=2,"",CHAR(150)))</f>
      </c>
      <c r="Q86" s="54">
        <f>IFERROR(IF(OR(SECTOR_AAC=0,SECTOR_AAC=-1),CHAR(150),SECTOR_AAC),IF(COLUMN()&lt;=2,"",CHAR(150)))</f>
      </c>
      <c r="R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IFERROR(IF(OR(SECTOR_AAC=0,SECTOR_AAC=-1),CHAR(150),SECTOR_AAC),IF(COLUMN()&lt;=2,"",CHAR(150)))</f>
      </c>
      <c r="Q87" s="54">
        <f>IFERROR(IF(OR(SECTOR_AAC=0,SECTOR_AAC=-1),CHAR(150),SECTOR_AAC),IF(COLUMN()&lt;=2,"",CHAR(150)))</f>
      </c>
      <c r="R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IFERROR(IF(OR(SECTOR_AAC=0,SECTOR_AAC=-1),CHAR(150),SECTOR_AAC),IF(COLUMN()&lt;=2,"",CHAR(150)))</f>
      </c>
      <c r="Q88" s="54">
        <f>IFERROR(IF(OR(SECTOR_AAC=0,SECTOR_AAC=-1),CHAR(150),SECTOR_AAC),IF(COLUMN()&lt;=2,"",CHAR(150)))</f>
      </c>
      <c r="R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IFERROR(IF(OR(SECTOR_AAC=0,SECTOR_AAC=-1),CHAR(150),SECTOR_AAC),IF(COLUMN()&lt;=2,"",CHAR(150)))</f>
      </c>
      <c r="Q89" s="54">
        <f>IFERROR(IF(OR(SECTOR_AAC=0,SECTOR_AAC=-1),CHAR(150),SECTOR_AAC),IF(COLUMN()&lt;=2,"",CHAR(150)))</f>
      </c>
      <c r="R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IFERROR(IF(OR(SECTOR_AAC=0,SECTOR_AAC=-1),CHAR(150),SECTOR_AAC),IF(COLUMN()&lt;=2,"",CHAR(150)))</f>
      </c>
      <c r="Q90" s="54">
        <f>IFERROR(IF(OR(SECTOR_AAC=0,SECTOR_AAC=-1),CHAR(150),SECTOR_AAC),IF(COLUMN()&lt;=2,"",CHAR(150)))</f>
      </c>
      <c r="R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IFERROR(IF(OR(SECTOR_AAC=0,SECTOR_AAC=-1),CHAR(150),SECTOR_AAC),IF(COLUMN()&lt;=2,"",CHAR(150)))</f>
      </c>
      <c r="Q91" s="54">
        <f>IFERROR(IF(OR(SECTOR_AAC=0,SECTOR_AAC=-1),CHAR(150),SECTOR_AAC),IF(COLUMN()&lt;=2,"",CHAR(150)))</f>
      </c>
      <c r="R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IFERROR(IF(OR(SECTOR_AAC=0,SECTOR_AAC=-1),CHAR(150),SECTOR_AAC),IF(COLUMN()&lt;=2,"",CHAR(150)))</f>
      </c>
      <c r="Q92" s="54">
        <f>IFERROR(IF(OR(SECTOR_AAC=0,SECTOR_AAC=-1),CHAR(150),SECTOR_AAC),IF(COLUMN()&lt;=2,"",CHAR(150)))</f>
      </c>
      <c r="R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3" x14ac:dyDescent="0.2" ht="12.75" customHeight="true">
      <c r="A3" s="8" t="s">
        <v>258</v>
      </c>
      <c r="B3" s="46" t="n">
        <v>825.5</v>
      </c>
      <c r="C3" s="46" t="n">
        <v>546.9</v>
      </c>
      <c r="D3" t="n" s="46">
        <v>1033.6</v>
      </c>
      <c r="E3" s="46"/>
      <c r="F3" t="n" s="46">
        <v>1022.8</v>
      </c>
      <c r="G3" t="n" s="46">
        <v>1088.4</v>
      </c>
      <c r="H3" t="n" s="46">
        <v>1404.8</v>
      </c>
      <c r="I3" s="46"/>
      <c r="J3" s="46"/>
      <c r="K3" s="46"/>
      <c r="L3" s="46"/>
      <c r="M3" s="46"/>
      <c r="N3" s="46"/>
      <c r="O3" s="46"/>
      <c r="P3" s="46"/>
      <c r="Q3" s="46"/>
      <c r="R3" s="2"/>
    </row>
    <row r="4" spans="1:3" x14ac:dyDescent="0.2" ht="12.75" customHeight="true">
      <c r="A4" s="8" t="s">
        <v>257</v>
      </c>
      <c r="B4" s="46" t="n">
        <v>794.64</v>
      </c>
      <c r="C4" s="46" t="n">
        <v>820.05</v>
      </c>
      <c r="D4" t="n" s="46">
        <v>864.36</v>
      </c>
      <c r="E4" s="46"/>
      <c r="F4" t="n" s="46">
        <v>936.18</v>
      </c>
      <c r="G4" t="n" s="46">
        <v>991.2</v>
      </c>
      <c r="H4" t="n" s="46">
        <v>1115.31</v>
      </c>
      <c r="I4" s="46"/>
      <c r="J4" s="46"/>
      <c r="K4" s="46"/>
      <c r="L4" s="46"/>
      <c r="M4" s="46"/>
      <c r="N4" s="46"/>
      <c r="O4" s="46"/>
      <c r="P4" s="46"/>
      <c r="Q4" s="46"/>
      <c r="R4" s="2"/>
    </row>
    <row r="5" spans="1:3" x14ac:dyDescent="0.2" ht="12.75" customHeight="true">
      <c r="A5" s="8" t="s">
        <v>259</v>
      </c>
      <c r="B5" s="46" t="n">
        <v>2638.1</v>
      </c>
      <c r="C5" s="46" t="n">
        <v>3258.1</v>
      </c>
      <c r="D5" t="n" s="46">
        <v>2762.1</v>
      </c>
      <c r="E5" s="46"/>
      <c r="F5" t="n" s="46">
        <v>3568.1</v>
      </c>
      <c r="G5" t="n" s="46">
        <v>3695.2</v>
      </c>
      <c r="H5" t="n" s="46">
        <v>3757.2</v>
      </c>
      <c r="I5" s="46"/>
      <c r="J5" s="46"/>
      <c r="K5" s="46"/>
      <c r="L5" s="46"/>
      <c r="M5" s="46"/>
      <c r="N5" s="46"/>
      <c r="O5" s="46"/>
      <c r="P5" s="46"/>
      <c r="Q5" s="46"/>
      <c r="R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2"/>
    </row>
    <row r="10" spans="1:3" x14ac:dyDescent="0.2" ht="12.75" customHeight="true">
      <c r="A10" s="8" t="s">
        <v>260</v>
      </c>
      <c r="B10" s="46" t="n">
        <v>3432.74</v>
      </c>
      <c r="C10" s="46" t="n">
        <v>4078.15</v>
      </c>
      <c r="D10" t="n" s="46">
        <v>3626.46</v>
      </c>
      <c r="E10" s="46"/>
      <c r="F10" t="n" s="46">
        <v>4504.28</v>
      </c>
      <c r="G10" t="n" s="46">
        <v>4686.4</v>
      </c>
      <c r="H10" t="n" s="46">
        <v>4872.51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3" x14ac:dyDescent="0.2" ht="12.75" customHeight="true">
      <c r="A11" s="8" t="s">
        <v>94</v>
      </c>
      <c r="B11" s="46" t="n">
        <v>4258.24</v>
      </c>
      <c r="C11" s="46" t="n">
        <v>4625.05</v>
      </c>
      <c r="D11" t="n" s="46">
        <v>4660.06</v>
      </c>
      <c r="E11" t="n" s="46">
        <v>6539.06</v>
      </c>
      <c r="F11" t="n" s="46">
        <v>5527.08</v>
      </c>
      <c r="G11" t="n" s="46">
        <v>5774.8</v>
      </c>
      <c r="H11" t="n" s="46">
        <v>6277.31</v>
      </c>
      <c r="I11" t="n" s="46">
        <v>15312.68</v>
      </c>
      <c r="J11" t="n" s="46">
        <v>15761.501</v>
      </c>
      <c r="K11" t="n" s="46">
        <v>20179.56</v>
      </c>
      <c r="L11" t="n" s="46">
        <v>21493.77</v>
      </c>
      <c r="M11" t="n" s="46">
        <v>24543.3</v>
      </c>
      <c r="N11" t="n" s="46">
        <v>24617.44</v>
      </c>
      <c r="O11" t="n" s="46">
        <v>25623.82</v>
      </c>
      <c r="P11" t="n" s="46">
        <v>26217.98</v>
      </c>
      <c r="Q11" t="n" s="46">
        <v>23565.67</v>
      </c>
      <c r="R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3" x14ac:dyDescent="0.2" ht="12.75" customHeight="true">
      <c r="A14" s="8" t="s">
        <v>258</v>
      </c>
      <c r="B14" s="46" t="n">
        <v>14567.8</v>
      </c>
      <c r="C14" s="46" t="n">
        <v>17186.9</v>
      </c>
      <c r="D14" t="n" s="46">
        <v>19222.5</v>
      </c>
      <c r="E14" s="46"/>
      <c r="F14" t="n" s="46">
        <v>23709.2</v>
      </c>
      <c r="G14" t="n" s="46">
        <v>28391.7</v>
      </c>
      <c r="H14" t="n" s="46">
        <v>29200.7</v>
      </c>
      <c r="I14" s="46"/>
      <c r="J14" s="46"/>
      <c r="K14" s="46"/>
      <c r="L14" s="46"/>
      <c r="M14" s="46"/>
      <c r="N14" s="46"/>
      <c r="O14" s="46"/>
      <c r="P14" s="46"/>
      <c r="Q14" s="46"/>
      <c r="R14" s="2"/>
    </row>
    <row r="15" spans="1:3" x14ac:dyDescent="0.2" ht="12.75" customHeight="true">
      <c r="A15" s="8" t="s">
        <v>257</v>
      </c>
      <c r="B15" s="46" t="n">
        <v>1097.04</v>
      </c>
      <c r="C15" s="46" t="n">
        <v>1122.45</v>
      </c>
      <c r="D15" t="n" s="46">
        <v>1166.76</v>
      </c>
      <c r="E15" s="46"/>
      <c r="F15" t="n" s="46">
        <v>1238.58</v>
      </c>
      <c r="G15" t="n" s="46">
        <v>1293.6000000000001</v>
      </c>
      <c r="H15" t="n" s="46">
        <v>1417.71</v>
      </c>
      <c r="I15" s="46"/>
      <c r="J15" s="46"/>
      <c r="K15" s="46"/>
      <c r="L15" s="46"/>
      <c r="M15" s="46"/>
      <c r="N15" s="46"/>
      <c r="O15" s="46"/>
      <c r="P15" s="46"/>
      <c r="Q15" s="46"/>
      <c r="R15" s="2"/>
    </row>
    <row r="16" spans="1:3" x14ac:dyDescent="0.2" ht="12.75" customHeight="true">
      <c r="A16" s="8" t="s">
        <v>259</v>
      </c>
      <c r="B16" s="46" t="n">
        <v>2669.1</v>
      </c>
      <c r="C16" s="46" t="n">
        <v>3289.1</v>
      </c>
      <c r="D16" t="n" s="46">
        <v>2793.1</v>
      </c>
      <c r="E16" s="46"/>
      <c r="F16" t="n" s="46">
        <v>3599.1</v>
      </c>
      <c r="G16" t="n" s="46">
        <v>3726.2</v>
      </c>
      <c r="H16" t="n" s="46">
        <v>3788.2000000000003</v>
      </c>
      <c r="I16" s="46"/>
      <c r="J16" s="46"/>
      <c r="K16" s="46"/>
      <c r="L16" s="46"/>
      <c r="M16" s="46"/>
      <c r="N16" s="46"/>
      <c r="O16" s="46"/>
      <c r="P16" s="46"/>
      <c r="Q16" s="46"/>
      <c r="R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2"/>
    </row>
    <row r="21" spans="1:3" x14ac:dyDescent="0.2" ht="12.75" customHeight="true">
      <c r="A21" s="8" t="s">
        <v>260</v>
      </c>
      <c r="B21" s="46" t="n">
        <v>3766.14</v>
      </c>
      <c r="C21" s="46" t="n">
        <v>4411.55</v>
      </c>
      <c r="D21" t="n" s="46">
        <v>3959.86</v>
      </c>
      <c r="E21" s="46"/>
      <c r="F21" t="n" s="46">
        <v>4837.68</v>
      </c>
      <c r="G21" t="n" s="46">
        <v>5019.8</v>
      </c>
      <c r="H21" t="n" s="46">
        <v>5205.91</v>
      </c>
      <c r="I21" s="46"/>
      <c r="J21" s="46"/>
      <c r="K21" s="46"/>
      <c r="L21" s="46"/>
      <c r="M21" s="46"/>
      <c r="N21" s="46"/>
      <c r="O21" s="46"/>
      <c r="P21" s="46"/>
      <c r="Q21" s="46"/>
      <c r="R21" s="2"/>
    </row>
    <row r="22" spans="1:3" x14ac:dyDescent="0.2" ht="12.75" customHeight="true">
      <c r="A22" s="8" t="s">
        <v>94</v>
      </c>
      <c r="B22" s="46" t="n">
        <v>18333.94</v>
      </c>
      <c r="C22" s="46" t="n">
        <v>21598.45</v>
      </c>
      <c r="D22" t="n" s="46">
        <v>23182.36</v>
      </c>
      <c r="E22" t="n" s="46">
        <v>12884.33</v>
      </c>
      <c r="F22" t="n" s="46">
        <v>28546.88</v>
      </c>
      <c r="G22" t="n" s="46">
        <v>33411.5</v>
      </c>
      <c r="H22" t="n" s="46">
        <v>34406.61</v>
      </c>
      <c r="I22" t="n" s="46">
        <v>24621.67</v>
      </c>
      <c r="J22" t="n" s="46">
        <v>27810.061</v>
      </c>
      <c r="K22" t="n" s="46">
        <v>35280.25</v>
      </c>
      <c r="L22" t="n" s="46">
        <v>39025.51</v>
      </c>
      <c r="M22" t="n" s="46">
        <v>42387.48</v>
      </c>
      <c r="N22" t="n" s="46">
        <v>42960.39</v>
      </c>
      <c r="O22" t="n" s="46">
        <v>43534.94</v>
      </c>
      <c r="P22" t="n" s="46">
        <v>44739.42</v>
      </c>
      <c r="Q22" t="n" s="46">
        <v>41704.47</v>
      </c>
      <c r="R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IF(COLUMN() &lt;= 2, "", SUBSTITUTE(INDIRECT(ADDRESS(1,COLUMN()-1)), "Base year", "BY") &amp; "/" &amp; INDIRECT(ADDRESS(1,COLUMN())))</f>
      </c>
      <c r="Q23" s="52">
        <f>IF(COLUMN() &lt;= 2, "", SUBSTITUTE(INDIRECT(ADDRESS(1,COLUMN()-1)), "Base year", "BY") &amp; "/" &amp; INDIRECT(ADDRESS(1,COLUMN())))</f>
      </c>
      <c r="R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IFERROR(IF(OR(GAS_AAC=0,GAS_AAC=-1),CHAR(150),GAS_AAC),IF(COLUMN()&lt;=2,"",CHAR(150)))</f>
      </c>
      <c r="Q25" s="54">
        <f>IFERROR(IF(OR(GAS_AAC=0,GAS_AAC=-1),CHAR(150),GAS_AAC),IF(COLUMN()&lt;=2,"",CHAR(150)))</f>
      </c>
      <c r="R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IFERROR(IF(OR(GAS_AAC=0,GAS_AAC=-1),CHAR(150),GAS_AAC),IF(COLUMN()&lt;=2,"",CHAR(150)))</f>
      </c>
      <c r="Q26" s="54">
        <f>IFERROR(IF(OR(GAS_AAC=0,GAS_AAC=-1),CHAR(150),GAS_AAC),IF(COLUMN()&lt;=2,"",CHAR(150)))</f>
      </c>
      <c r="R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IFERROR(IF(OR(GAS_AAC=0,GAS_AAC=-1),CHAR(150),GAS_AAC),IF(COLUMN()&lt;=2,"",CHAR(150)))</f>
      </c>
      <c r="Q27" s="54">
        <f>IFERROR(IF(OR(GAS_AAC=0,GAS_AAC=-1),CHAR(150),GAS_AAC),IF(COLUMN()&lt;=2,"",CHAR(150)))</f>
      </c>
      <c r="R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IFERROR(IF(OR(GAS_AAC=0,GAS_AAC=-1),CHAR(150),GAS_AAC),IF(COLUMN()&lt;=2,"",CHAR(150)))</f>
      </c>
      <c r="Q28" s="54">
        <f>IFERROR(IF(OR(GAS_AAC=0,GAS_AAC=-1),CHAR(150),GAS_AAC),IF(COLUMN()&lt;=2,"",CHAR(150)))</f>
      </c>
      <c r="R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IFERROR(IF(OR(GAS_AAC=0,GAS_AAC=-1),CHAR(150),GAS_AAC),IF(COLUMN()&lt;=2,"",CHAR(150)))</f>
      </c>
      <c r="Q29" s="54">
        <f>IFERROR(IF(OR(GAS_AAC=0,GAS_AAC=-1),CHAR(150),GAS_AAC),IF(COLUMN()&lt;=2,"",CHAR(150)))</f>
      </c>
      <c r="R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IFERROR(IF(OR(GAS_AAC=0,GAS_AAC=-1),CHAR(150),GAS_AAC),IF(COLUMN()&lt;=2,"",CHAR(150)))</f>
      </c>
      <c r="Q30" s="54">
        <f>IFERROR(IF(OR(GAS_AAC=0,GAS_AAC=-1),CHAR(150),GAS_AAC),IF(COLUMN()&lt;=2,"",CHAR(150)))</f>
      </c>
      <c r="R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IFERROR(IF(OR(GAS_AAC=0,GAS_AAC=-1),CHAR(150),GAS_AAC),IF(COLUMN()&lt;=2,"",CHAR(150)))</f>
      </c>
      <c r="Q31" s="54">
        <f>IFERROR(IF(OR(GAS_AAC=0,GAS_AAC=-1),CHAR(150),GAS_AAC),IF(COLUMN()&lt;=2,"",CHAR(150)))</f>
      </c>
      <c r="R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IFERROR(IF(OR(GAS_AAC=0,GAS_AAC=-1),CHAR(150),GAS_AAC),IF(COLUMN()&lt;=2,"",CHAR(150)))</f>
      </c>
      <c r="Q32" s="54">
        <f>IFERROR(IF(OR(GAS_AAC=0,GAS_AAC=-1),CHAR(150),GAS_AAC),IF(COLUMN()&lt;=2,"",CHAR(150)))</f>
      </c>
      <c r="R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IFERROR(IF(OR(GAS_AAC=0,GAS_AAC=-1),CHAR(150),GAS_AAC),IF(COLUMN()&lt;=2,"",CHAR(150)))</f>
      </c>
      <c r="Q33" s="54">
        <f>IFERROR(IF(OR(GAS_AAC=0,GAS_AAC=-1),CHAR(150),GAS_AAC),IF(COLUMN()&lt;=2,"",CHAR(150)))</f>
      </c>
      <c r="R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IFERROR(IF(OR(GAS_AAC=0,GAS_AAC=-1),CHAR(150),GAS_AAC),IF(COLUMN()&lt;=2,"",CHAR(150)))</f>
      </c>
      <c r="Q36" s="54">
        <f>IFERROR(IF(OR(GAS_AAC=0,GAS_AAC=-1),CHAR(150),GAS_AAC),IF(COLUMN()&lt;=2,"",CHAR(150)))</f>
      </c>
      <c r="R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IFERROR(IF(OR(GAS_AAC=0,GAS_AAC=-1),CHAR(150),GAS_AAC),IF(COLUMN()&lt;=2,"",CHAR(150)))</f>
      </c>
      <c r="Q37" s="54">
        <f>IFERROR(IF(OR(GAS_AAC=0,GAS_AAC=-1),CHAR(150),GAS_AAC),IF(COLUMN()&lt;=2,"",CHAR(150)))</f>
      </c>
      <c r="R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IFERROR(IF(OR(GAS_AAC=0,GAS_AAC=-1),CHAR(150),GAS_AAC),IF(COLUMN()&lt;=2,"",CHAR(150)))</f>
      </c>
      <c r="Q38" s="54">
        <f>IFERROR(IF(OR(GAS_AAC=0,GAS_AAC=-1),CHAR(150),GAS_AAC),IF(COLUMN()&lt;=2,"",CHAR(150)))</f>
      </c>
      <c r="R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IFERROR(IF(OR(GAS_AAC=0,GAS_AAC=-1),CHAR(150),GAS_AAC),IF(COLUMN()&lt;=2,"",CHAR(150)))</f>
      </c>
      <c r="Q39" s="54">
        <f>IFERROR(IF(OR(GAS_AAC=0,GAS_AAC=-1),CHAR(150),GAS_AAC),IF(COLUMN()&lt;=2,"",CHAR(150)))</f>
      </c>
      <c r="R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IFERROR(IF(OR(GAS_AAC=0,GAS_AAC=-1),CHAR(150),GAS_AAC),IF(COLUMN()&lt;=2,"",CHAR(150)))</f>
      </c>
      <c r="Q40" s="54">
        <f>IFERROR(IF(OR(GAS_AAC=0,GAS_AAC=-1),CHAR(150),GAS_AAC),IF(COLUMN()&lt;=2,"",CHAR(150)))</f>
      </c>
      <c r="R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IFERROR(IF(OR(GAS_AAC=0,GAS_AAC=-1),CHAR(150),GAS_AAC),IF(COLUMN()&lt;=2,"",CHAR(150)))</f>
      </c>
      <c r="Q41" s="54">
        <f>IFERROR(IF(OR(GAS_AAC=0,GAS_AAC=-1),CHAR(150),GAS_AAC),IF(COLUMN()&lt;=2,"",CHAR(150)))</f>
      </c>
      <c r="R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IFERROR(IF(OR(GAS_AAC=0,GAS_AAC=-1),CHAR(150),GAS_AAC),IF(COLUMN()&lt;=2,"",CHAR(150)))</f>
      </c>
      <c r="Q42" s="54">
        <f>IFERROR(IF(OR(GAS_AAC=0,GAS_AAC=-1),CHAR(150),GAS_AAC),IF(COLUMN()&lt;=2,"",CHAR(150)))</f>
      </c>
      <c r="R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IFERROR(IF(OR(GAS_AAC=0,GAS_AAC=-1),CHAR(150),GAS_AAC),IF(COLUMN()&lt;=2,"",CHAR(150)))</f>
      </c>
      <c r="Q43" s="54">
        <f>IFERROR(IF(OR(GAS_AAC=0,GAS_AAC=-1),CHAR(150),GAS_AAC),IF(COLUMN()&lt;=2,"",CHAR(150)))</f>
      </c>
      <c r="R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IFERROR(IF(OR(GAS_AAC=0,GAS_AAC=-1),CHAR(150),GAS_AAC),IF(COLUMN()&lt;=2,"",CHAR(150)))</f>
      </c>
      <c r="Q44" s="54">
        <f>IFERROR(IF(OR(GAS_AAC=0,GAS_AAC=-1),CHAR(150),GAS_AAC),IF(COLUMN()&lt;=2,"",CHAR(150)))</f>
      </c>
      <c r="R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282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272</v>
      </c>
      <c r="F12" s="49" t="s">
        <v>279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825.5</v>
      </c>
      <c r="E13" s="45"/>
      <c r="F13" s="45"/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13742.3</v>
      </c>
      <c r="E14" s="45"/>
      <c r="F14" s="45"/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14567.8</v>
      </c>
      <c r="E15" s="45"/>
      <c r="F15" s="45"/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4258.24</v>
      </c>
      <c r="E16" s="45" t="n">
        <v>15761.501</v>
      </c>
      <c r="F16" s="45" t="n">
        <v>23565.67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14075.7</v>
      </c>
      <c r="E17" s="45" t="n">
        <v>12048.56</v>
      </c>
      <c r="F17" s="45" t="n">
        <v>18138.8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18333.94</v>
      </c>
      <c r="E18" s="45" t="n">
        <v>27810.061</v>
      </c>
      <c r="F18" s="45" t="n">
        <v>41704.47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283</v>
      </c>
      <c r="E21" s="48" t="s">
        <v>284</v>
      </c>
      <c r="F21" s="48" t="s">
        <v>285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0.0</v>
      </c>
      <c r="E22" s="47" t="n">
        <v>0.0</v>
      </c>
      <c r="F22" s="47" t="n">
        <v>0.0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0.0</v>
      </c>
      <c r="E23" s="47" t="n">
        <v>0.0</v>
      </c>
      <c r="F23" s="47" t="n">
        <v>0.0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0.0</v>
      </c>
      <c r="E24" s="47" t="n">
        <v>0.0</v>
      </c>
      <c r="F24" s="47" t="n">
        <v>0.0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2.7014</v>
      </c>
      <c r="E25" s="47" t="n">
        <v>0.4951</v>
      </c>
      <c r="F25" s="47" t="n">
        <v>4.5341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-0.144</v>
      </c>
      <c r="E26" s="47" t="n">
        <v>0.5055</v>
      </c>
      <c r="F26" s="47" t="n">
        <v>0.2887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0.5169</v>
      </c>
      <c r="E27" s="47" t="n">
        <v>0.4996</v>
      </c>
      <c r="F27" s="47" t="n">
        <v>1.2747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283</v>
      </c>
      <c r="E30" s="48" t="s">
        <v>284</v>
      </c>
      <c r="F30" s="48" t="s">
        <v>285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</v>
      </c>
      <c r="E31" s="47" t="n">
        <v>0.0</v>
      </c>
      <c r="F31" s="47" t="n">
        <v>0.0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0.0</v>
      </c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0.10591200429904601</v>
      </c>
      <c r="E34" s="47" t="n">
        <v>0.03142366984682532</v>
      </c>
      <c r="F34" s="47" t="n">
        <v>0.0680186412239161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-0.01189064511762472</v>
      </c>
      <c r="E35" s="47" t="n">
        <v>0.03197026833809158</v>
      </c>
      <c r="F35" s="47" t="n">
        <v>0.009801701377722738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0.03256864595422604</v>
      </c>
      <c r="E36" s="47" t="n">
        <v>0.03166090748416894</v>
      </c>
      <c r="F36" s="47" t="n">
        <v>0.03211467692540659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286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287</v>
      </c>
      <c r="B118" s="77"/>
      <c r="C118" s="77"/>
      <c r="D118" s="78" t="s">
        <v>288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289</v>
      </c>
      <c r="B134" s="77"/>
      <c r="C134" s="77"/>
      <c r="D134" s="78" t="s">
        <v>290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279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279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279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279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279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279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279</v>
      </c>
      <c r="E4" s="42"/>
    </row>
    <row r="5" spans="1:5" x14ac:dyDescent="0.2" ht="12.75" customHeight="true">
      <c r="B5" s="9" t="s">
        <v>258</v>
      </c>
      <c r="C5" s="9" t="n">
        <v>825.5</v>
      </c>
      <c r="D5" s="9"/>
    </row>
    <row r="6" spans="1:5" x14ac:dyDescent="0.2" ht="12.75" customHeight="true">
      <c r="B6" s="9" t="s">
        <v>257</v>
      </c>
      <c r="C6" s="9" t="n">
        <v>794.64</v>
      </c>
      <c r="D6" s="9"/>
    </row>
    <row r="7" spans="1:5" x14ac:dyDescent="0.2" ht="12.75" customHeight="true">
      <c r="B7" s="9" t="s">
        <v>259</v>
      </c>
      <c r="C7" s="9" t="n">
        <v>2638.1</v>
      </c>
      <c r="D7" s="9"/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279</v>
      </c>
    </row>
    <row r="20" spans="1:4" x14ac:dyDescent="0.2" ht="12.75" customHeight="true">
      <c r="B20" s="9" t="s">
        <v>258</v>
      </c>
      <c r="C20" s="9" t="n">
        <v>14567.8</v>
      </c>
      <c r="D20" s="9"/>
    </row>
    <row r="21" spans="1:4" x14ac:dyDescent="0.2" ht="12.75" customHeight="true">
      <c r="B21" s="9" t="s">
        <v>257</v>
      </c>
      <c r="C21" s="9" t="n">
        <v>1097.04</v>
      </c>
      <c r="D21" s="9"/>
    </row>
    <row r="22" spans="1:4" x14ac:dyDescent="0.2" ht="12.75" customHeight="true">
      <c r="B22" s="9" t="s">
        <v>259</v>
      </c>
      <c r="C22" s="9" t="n">
        <v>2669.1</v>
      </c>
      <c r="D22" s="9"/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279</v>
      </c>
    </row>
    <row r="36" spans="2:4" x14ac:dyDescent="0.2" ht="12.75" customHeight="true">
      <c r="B36" s="19" t="s">
        <v>160</v>
      </c>
      <c r="C36" s="19" t="n">
        <v>807.5</v>
      </c>
      <c r="D36" s="9" t="n">
        <v>2626.79</v>
      </c>
    </row>
    <row r="37" spans="2:4" x14ac:dyDescent="0.2" ht="12.75" customHeight="true">
      <c r="B37" s="43" t="s">
        <v>163</v>
      </c>
      <c r="C37" s="43" t="n">
        <v>369.8</v>
      </c>
      <c r="D37" s="9" t="n">
        <v>1095.63</v>
      </c>
    </row>
    <row r="38" spans="2:4" x14ac:dyDescent="0.2" ht="12.75" customHeight="true">
      <c r="B38" s="43" t="s">
        <v>166</v>
      </c>
      <c r="C38" s="43"/>
      <c r="D38" s="9" t="s">
        <v>281</v>
      </c>
    </row>
    <row r="39" spans="2:4" x14ac:dyDescent="0.2" ht="12.75" customHeight="true">
      <c r="B39" s="43" t="s">
        <v>169</v>
      </c>
      <c r="C39" s="43" t="n">
        <v>3074.9</v>
      </c>
      <c r="D39" s="9" t="n">
        <v>19520.35</v>
      </c>
    </row>
    <row r="40" spans="2:4" x14ac:dyDescent="0.2" ht="12.75" customHeight="true">
      <c r="B40" s="43" t="s">
        <v>172</v>
      </c>
      <c r="C40" s="43" t="n">
        <v>6.04</v>
      </c>
      <c r="D40" s="9" t="n">
        <v>322.9</v>
      </c>
    </row>
    <row r="41" spans="2:4" x14ac:dyDescent="0.2" ht="12.75" customHeight="true">
      <c r="B41" s="43" t="s">
        <v>175</v>
      </c>
      <c r="C41" s="43"/>
      <c r="D41" s="9" t="s">
        <v>280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279</v>
      </c>
    </row>
    <row r="58" spans="1:4" x14ac:dyDescent="0.2" ht="12.75" customHeight="true">
      <c r="A58" s="3"/>
      <c r="B58" s="3" t="s">
        <v>12</v>
      </c>
      <c r="C58" s="43" t="n">
        <v>807.5</v>
      </c>
      <c r="D58" s="9" t="n">
        <v>2626.79</v>
      </c>
    </row>
    <row r="59" spans="1:4" x14ac:dyDescent="0.2" ht="12.75" customHeight="true">
      <c r="A59" s="4"/>
      <c r="B59" s="4" t="s">
        <v>14</v>
      </c>
      <c r="C59" s="43"/>
      <c r="D59" s="9" t="n">
        <v>499.04</v>
      </c>
    </row>
    <row r="60" spans="1:4" x14ac:dyDescent="0.2" ht="12.75" customHeight="true">
      <c r="A60" s="4"/>
      <c r="B60" s="4" t="s">
        <v>16</v>
      </c>
      <c r="C60" s="43"/>
      <c r="D60" s="9" t="n">
        <v>77.77</v>
      </c>
    </row>
    <row r="61" spans="1:4" x14ac:dyDescent="0.2" ht="12.75" customHeight="true">
      <c r="A61" s="4"/>
      <c r="B61" s="4" t="s">
        <v>18</v>
      </c>
      <c r="C61" s="43"/>
      <c r="D61" s="9" t="n">
        <v>1501.97</v>
      </c>
    </row>
    <row r="62" spans="1:4" x14ac:dyDescent="0.2" ht="12.75" customHeight="true">
      <c r="A62" s="4"/>
      <c r="B62" s="4" t="s">
        <v>20</v>
      </c>
      <c r="C62" s="43"/>
      <c r="D62" s="9" t="n">
        <v>548.01</v>
      </c>
    </row>
    <row r="63" spans="1:4" x14ac:dyDescent="0.2" ht="12.75" customHeight="true">
      <c r="A63" s="4"/>
      <c r="B63" s="4" t="s">
        <v>22</v>
      </c>
      <c r="C63" s="43"/>
      <c r="D63" s="9" t="s">
        <v>280</v>
      </c>
    </row>
    <row r="64" spans="1:4" x14ac:dyDescent="0.2" ht="12.75" customHeight="true">
      <c r="A64" s="4"/>
      <c r="B64" s="4" t="s">
        <v>24</v>
      </c>
      <c r="C64" s="43"/>
      <c r="D64" s="9" t="s">
        <v>281</v>
      </c>
    </row>
    <row r="65" spans="1:4" x14ac:dyDescent="0.2" ht="12.75" customHeight="true">
      <c r="A65" s="4"/>
      <c r="B65" s="3" t="s">
        <v>26</v>
      </c>
      <c r="C65" s="43" t="n">
        <v>369.8</v>
      </c>
      <c r="D65" s="9" t="n">
        <v>1095.63</v>
      </c>
    </row>
    <row r="66" spans="1:4" x14ac:dyDescent="0.2" ht="12.75" customHeight="true">
      <c r="A66" s="3"/>
      <c r="B66" s="4" t="s">
        <v>28</v>
      </c>
      <c r="C66" s="43"/>
      <c r="D66" s="9" t="n">
        <v>1095.63</v>
      </c>
    </row>
    <row r="67" spans="1:4" x14ac:dyDescent="0.2" ht="12.75" customHeight="true">
      <c r="A67" s="4"/>
      <c r="B67" s="4" t="s">
        <v>30</v>
      </c>
      <c r="C67" s="43"/>
      <c r="D67" s="9" t="s">
        <v>281</v>
      </c>
    </row>
    <row r="68" spans="1:4" x14ac:dyDescent="0.2" ht="12.75" customHeight="true">
      <c r="A68" s="4"/>
      <c r="B68" s="4" t="s">
        <v>32</v>
      </c>
      <c r="C68" s="43"/>
      <c r="D68" s="9" t="s">
        <v>281</v>
      </c>
    </row>
    <row r="69" spans="1:4" x14ac:dyDescent="0.2" ht="12.75" customHeight="true">
      <c r="A69" s="4"/>
      <c r="B69" s="4" t="s">
        <v>34</v>
      </c>
      <c r="C69" s="43"/>
      <c r="D69" s="9" t="s">
        <v>281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 t="s">
        <v>280</v>
      </c>
    </row>
    <row r="73" spans="1:4" x14ac:dyDescent="0.2" ht="12.75" customHeight="true">
      <c r="A73" s="4"/>
      <c r="B73" s="3" t="s">
        <v>42</v>
      </c>
      <c r="C73" s="43"/>
      <c r="D73" s="9" t="s">
        <v>281</v>
      </c>
    </row>
    <row r="74" spans="1:4" x14ac:dyDescent="0.2" ht="12.75" customHeight="true">
      <c r="A74" s="4"/>
      <c r="B74" s="3" t="s">
        <v>44</v>
      </c>
      <c r="C74" s="43" t="n">
        <v>3074.9</v>
      </c>
      <c r="D74" s="9" t="n">
        <v>19520.35</v>
      </c>
    </row>
    <row r="75" spans="1:4" x14ac:dyDescent="0.2" ht="12.75" customHeight="true">
      <c r="A75" s="3"/>
      <c r="B75" s="4" t="s">
        <v>46</v>
      </c>
      <c r="C75" s="43"/>
      <c r="D75" s="9" t="n">
        <v>910.39</v>
      </c>
    </row>
    <row r="76" spans="1:4" x14ac:dyDescent="0.2" ht="12.75" customHeight="true">
      <c r="A76" s="4"/>
      <c r="B76" s="4" t="s">
        <v>48</v>
      </c>
      <c r="C76" s="43"/>
      <c r="D76" s="9" t="n">
        <v>253.73</v>
      </c>
    </row>
    <row r="77" spans="1:4" x14ac:dyDescent="0.2" ht="12.75" customHeight="true">
      <c r="A77" s="4"/>
      <c r="B77" s="4" t="s">
        <v>50</v>
      </c>
      <c r="C77" s="43"/>
      <c r="D77" s="9" t="n">
        <v>76.45</v>
      </c>
    </row>
    <row r="78" spans="1:4" x14ac:dyDescent="0.2" ht="12.75" customHeight="true">
      <c r="A78" s="4"/>
      <c r="B78" s="4" t="s">
        <v>52</v>
      </c>
      <c r="C78" s="43"/>
      <c r="D78" s="9" t="n">
        <v>17008.6</v>
      </c>
    </row>
    <row r="79" spans="1:4" x14ac:dyDescent="0.2" ht="12.75" customHeight="true">
      <c r="A79" s="4"/>
      <c r="B79" s="4" t="s">
        <v>54</v>
      </c>
      <c r="C79" s="43"/>
      <c r="D79" s="9" t="n">
        <v>701.64</v>
      </c>
    </row>
    <row r="80" spans="1:4" x14ac:dyDescent="0.2" ht="12.75" customHeight="true">
      <c r="A80" s="4"/>
      <c r="B80" s="4" t="s">
        <v>56</v>
      </c>
      <c r="C80" s="43"/>
      <c r="D80" s="9" t="n">
        <v>569.54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14075.7</v>
      </c>
      <c r="D82" s="9" t="n">
        <v>18138.8</v>
      </c>
    </row>
    <row r="83" spans="1:4" x14ac:dyDescent="0.2" ht="12.75" customHeight="true">
      <c r="A83" s="4"/>
      <c r="B83" s="4" t="s">
        <v>62</v>
      </c>
      <c r="C83" s="43"/>
      <c r="D83" s="9" t="n">
        <v>15594.65</v>
      </c>
    </row>
    <row r="84" spans="1:4" x14ac:dyDescent="0.2" ht="12.75" customHeight="true">
      <c r="A84" s="4"/>
      <c r="B84" s="4" t="s">
        <v>64</v>
      </c>
      <c r="C84" s="43"/>
      <c r="D84" s="9" t="n">
        <v>1664.63</v>
      </c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 t="n">
        <v>-22.76</v>
      </c>
    </row>
    <row r="87" spans="1:4" x14ac:dyDescent="0.2" ht="12.75" customHeight="true">
      <c r="A87" s="4"/>
      <c r="B87" s="4" t="s">
        <v>70</v>
      </c>
      <c r="C87" s="43"/>
      <c r="D87" s="9" t="n">
        <v>902.28</v>
      </c>
    </row>
    <row r="88" spans="1:4" x14ac:dyDescent="0.2" ht="12.75" customHeight="true">
      <c r="A88" s="4"/>
      <c r="B88" s="5" t="s">
        <v>72</v>
      </c>
      <c r="C88" s="43" t="n">
        <v>6.04</v>
      </c>
      <c r="D88" s="9" t="n">
        <v>322.9</v>
      </c>
    </row>
    <row r="89" spans="1:4" x14ac:dyDescent="0.2" ht="12.75" customHeight="true">
      <c r="A89" s="4"/>
      <c r="B89" s="6" t="s">
        <v>74</v>
      </c>
      <c r="C89" s="43"/>
      <c r="D89" s="9" t="n">
        <v>88.77</v>
      </c>
    </row>
    <row r="90" spans="1:4" x14ac:dyDescent="0.2" ht="12.75" customHeight="true">
      <c r="A90" s="4"/>
      <c r="B90" s="6" t="s">
        <v>76</v>
      </c>
      <c r="C90" s="43"/>
      <c r="D90" s="9" t="n">
        <v>209.64</v>
      </c>
    </row>
    <row r="91" spans="1:4" x14ac:dyDescent="0.2" ht="12.75" customHeight="true">
      <c r="A91" s="4"/>
      <c r="B91" s="6" t="s">
        <v>78</v>
      </c>
      <c r="C91" s="43"/>
      <c r="D91" s="9" t="n">
        <v>0.8</v>
      </c>
    </row>
    <row r="92" spans="1:4" x14ac:dyDescent="0.2" ht="12.75" customHeight="true">
      <c r="A92" s="4"/>
      <c r="B92" s="6" t="s">
        <v>80</v>
      </c>
      <c r="C92" s="43"/>
      <c r="D92" s="9" t="n">
        <v>23.69</v>
      </c>
    </row>
    <row r="93" spans="1:4" x14ac:dyDescent="0.2" ht="12.75" customHeight="true">
      <c r="A93" s="4"/>
      <c r="B93" s="5" t="s">
        <v>82</v>
      </c>
      <c r="C93" s="43"/>
      <c r="D93" s="9" t="s">
        <v>280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