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<sst xmlns="http://schemas.openxmlformats.org/spreadsheetml/2006/main" count="1180" uniqueCount="300">
  <si>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</si>
  <si>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</si>
  <si>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</si>
  <si>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</si>
  <si>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</si>
  <si>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</si>
  <si>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</si>
  <si>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</si>
  <si>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</si>
  <si>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</si>
  <si>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</si>
  <si>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</si>
  <si>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</si>
  <si>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</si>
  <si>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</si>
  <si>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</si>
  <si>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</si>
  <si>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</si>
  <si>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</si>
  <si>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</si>
  <si>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</si>
  <si>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</si>
  <si>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</si>
  <si>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</si>
  <si>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</si>
  <si>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</si>
  <si>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</si>
  <si>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</si>
  <si>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</si>
  <si>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</si>
  <si>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</si>
  <si>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</si>
  <si>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</si>
  <si>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</si>
  <si>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</si>
  <si>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</si>
  <si>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</si>
  <si>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</si>
  <si>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</si>
  <si>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</si>
  <si>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</si>
  <si>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</si>
  <si>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</si>
  <si>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</si>
  <si>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</si>
  <si>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</si>
  <si>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</si>
  <si>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</si>
  <si>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</si>
  <si>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</si>
  <si>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</si>
  <si>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</si>
  <si>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</si>
  <si>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</si>
  <si>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</si>
  <si>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</si>
  <si>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</si>
  <si>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</si>
  <si>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</si>
  <si>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</si>
  <si>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</si>
  <si>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</si>
  <si>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</si>
  <si>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</si>
  <si>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</si>
  <si>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</si>
  <si>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</si>
  <si>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</si>
  <si>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</si>
  <si>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</si>
  <si>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</si>
  <si>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</si>
  <si>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</si>
  <si>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</si>
  <si>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</si>
  <si>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</si>
  <si>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</si>
  <si>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</si>
  <si>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</si>
  <si>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</si>
  <si>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</si>
  <si>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</si>
  <si>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</si>
  <si>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</si>
  <si>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</si>
  <si>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</si>
  <si>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</si>
  <si>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</si>
  <si>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</si>
  <si>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</si>
  <si>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</si>
  <si>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</si>
  <si>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</si>
  <si>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</si>
  <si>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</si>
  <si>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</si>
  <si>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</si>
  <si>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</si>
  <si>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</si>
  <si>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</si>
  <si>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</si>
  <si>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</si>
  <si>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</si>
  <si>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</si>
  <si>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</si>
  <si>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</si>
  <si>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</si>
  <si>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</si>
  <si>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</si>
  <si>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</si>
  <si>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</si>
  <si>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</si>
  <si>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</si>
  <si>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</si>
  <si>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</si>
  <si>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</si>
  <si>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</si>
  <si>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</si>
  <si>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</si>
  <si>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</si>
  <si>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</si>
  <si>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</si>
  <si>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</si>
  <si>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</si>
  <si>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</si>
  <si>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</si>
  <si>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</si>
  <si>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</si>
  <si>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</si>
  <si>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</si>
  <si>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</si>
  <si>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</si>
  <si>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</si>
  <si>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</si>
  <si>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</si>
  <si>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</si>
  <si>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</si>
  <si>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</si>
  <si>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</si>
  <si>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</si>
  <si>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</si>
  <si>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</si>
  <si>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</si>
  <si>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</si>
  <si>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</si>
  <si>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</si>
  <si>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</si>
  <si>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</si>
  <si>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</si>
  <si>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</si>
  <si>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</si>
  <si>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</si>
  <si>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</si>
  <si>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</si>
  <si>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</si>
  <si>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</si>
  <si>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</si>
  <si>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</si>
  <si>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</si>
  <si>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</si>
  <si>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</si>
  <si>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</si>
  <si>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</si>
  <si>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</si>
  <si>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</si>
  <si>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</si>
  <si>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</si>
  <si>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</si>
  <si>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</si>
  <si>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</si>
  <si>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</si>
  <si>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</si>
  <si>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</si>
  <si>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</si>
  <si>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</si>
  <si>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</si>
  <si>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</si>
  <si>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</si>
  <si>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</si>
  <si>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</si>
  <si>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</si>
  <si>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</si>
  <si>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</si>
  <si>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</si>
  <si>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</si>
  <si>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</si>
  <si>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</si>
  <si>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</si>
  <si>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</si>
  <si>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</si>
  <si>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</si>
  <si>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</si>
  <si>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</si>
  <si>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</si>
  <si>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</si>
  <si>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</si>
  <si>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</si>
  <si>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</si>
  <si>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</si>
  <si>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</si>
  <si>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</si>
  <si>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</si>
  <si>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</si>
  <si>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</si>
  <si>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</si>
  <si>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</si>
  <si>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</si>
  <si>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</si>
  <si>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</si>
  <si>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</si>
  <si>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</si>
  <si>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</si>
  <si>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</si>
  <si>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</si>
  <si>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</si>
  <si>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</si>
  <si>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</si>
  <si>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</si>
  <si>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</si>
  <si>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</si>
  <si>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</si>
  <si>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</si>
  <si>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</si>
  <si>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</si>
  <si>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</si>
  <si>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</si>
  <si>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</si>
  <si>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</si>
  <si>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</si>
  <si>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</si>
  <si>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</si>
  <si>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</si>
  <si>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</si>
  <si>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</si>
  <si>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</si>
  <si>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</si>
  <si>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</si>
  <si>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</si>
  <si>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</si>
  <si>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</si>
  <si>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</si>
  <si>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</si>
  <si>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</si>
  <si>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</si>
  <si>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</si>
  <si>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</si>
  <si>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</si>
  <si>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</si>
  <si>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</si>
  <si>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</si>
  <si>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</si>
  <si>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</si>
  <si>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</si>
  <si>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</si>
  <si>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</si>
  <si>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</si>
  <si>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</si>
  <si>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</si>
  <si>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</si>
  <si>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</si>
  <si>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</si>
  <si>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</si>
  <si>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</si>
  <si>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</si>
  <si>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</si>
  <si>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</si>
  <si>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</si>
  <si>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</si>
  <si>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</si>
  <si>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</si>
  <si>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</si>
  <si>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</si>
  <si>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</si>
  <si>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</si>
  <si>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</si>
  <si>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</si>
  <si>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</si>
  <si>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</si>
  <si>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</si>
  <si>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</si>
  <si>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</si>
  <si>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</si>
  <si>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</si>
  <si>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</si>
  <si>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</si>
  <si>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</si>
  <si>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</si>
  <si>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</si>
  <si>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</si>
  <si>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NE</t>
  </si>
  <si>
    <t>NO</t>
  </si>
  <si>
    <t xml:space="preserve">Emissions Summary for Bosnia and Herzegovina     </t>
  </si>
  <si>
    <t>From 1990 to 2002</t>
  </si>
  <si>
    <t>From 2002 to 2014</t>
  </si>
  <si>
    <t>From 1990 to 2014</t>
  </si>
  <si>
    <t>Change in GHG emissions/removals from 1990 to 2014</t>
  </si>
  <si>
    <t>1990 (without LULUCF / LUCF)</t>
  </si>
  <si>
    <t>2014 (without LULUCF / LUCF)</t>
  </si>
  <si>
    <t>1990 (with LULUCF / LUCF)</t>
  </si>
  <si>
    <t>2014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</si>
</sst>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" ht="13.5" x14ac:dyDescent="0.25" customHeight="true">
      <c r="A3" s="3" t="s">
        <v>254</v>
      </c>
      <c r="B3" s="46" t="n">
        <v>26461.07</v>
      </c>
      <c r="C3" s="46" t="n">
        <v>23850.3</v>
      </c>
      <c r="D3" t="n" s="46">
        <v>5933.32</v>
      </c>
      <c r="E3" t="n" s="46">
        <v>2208.48</v>
      </c>
      <c r="F3" t="n" s="46">
        <v>2426.14</v>
      </c>
      <c r="G3" t="n" s="46">
        <v>2140.56</v>
      </c>
      <c r="H3" t="n" s="46">
        <v>4429.62</v>
      </c>
      <c r="I3" t="n" s="46">
        <v>7022.49</v>
      </c>
      <c r="J3" t="n" s="46">
        <v>10776.92</v>
      </c>
      <c r="K3" t="n" s="46">
        <v>10968.0</v>
      </c>
      <c r="L3" t="n" s="46">
        <v>11633.23</v>
      </c>
      <c r="M3" t="n" s="46">
        <v>12239.58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t="n" s="46">
        <v>19418.0</v>
      </c>
      <c r="Z3" t="n" s="46">
        <v>21712.0</v>
      </c>
      <c r="AA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-7423.53</v>
      </c>
      <c r="C4" s="46" t="n">
        <v>-7689.0</v>
      </c>
      <c r="D4" t="n" s="46">
        <v>-10147.0</v>
      </c>
      <c r="E4" t="n" s="46">
        <v>-10568.0</v>
      </c>
      <c r="F4" t="n" s="46">
        <v>-10081.0</v>
      </c>
      <c r="G4" t="n" s="46">
        <v>-10240.0</v>
      </c>
      <c r="H4" t="n" s="46">
        <v>-9367.0</v>
      </c>
      <c r="I4" t="n" s="46">
        <v>-8483.0</v>
      </c>
      <c r="J4" t="n" s="46">
        <v>-8307.0</v>
      </c>
      <c r="K4" t="n" s="46">
        <v>-7297.0</v>
      </c>
      <c r="L4" t="n" s="46">
        <v>-7302.0</v>
      </c>
      <c r="M4" t="n" s="46">
        <v>-7212.0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t="n" s="46">
        <v>-6141.0</v>
      </c>
      <c r="Z4" t="n" s="46">
        <v>-6398.0</v>
      </c>
      <c r="AA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19037.54</v>
      </c>
      <c r="C5" s="46" t="n">
        <v>16161.3</v>
      </c>
      <c r="D5" t="n" s="46">
        <v>-4213.68</v>
      </c>
      <c r="E5" t="n" s="46">
        <v>-8359.52</v>
      </c>
      <c r="F5" t="n" s="46">
        <v>-7654.86</v>
      </c>
      <c r="G5" t="n" s="46">
        <v>-8099.44</v>
      </c>
      <c r="H5" t="n" s="46">
        <v>-4937.38</v>
      </c>
      <c r="I5" t="n" s="46">
        <v>-1460.51</v>
      </c>
      <c r="J5" t="n" s="46">
        <v>2469.92</v>
      </c>
      <c r="K5" t="n" s="46">
        <v>3671.0</v>
      </c>
      <c r="L5" t="n" s="46">
        <v>4331.23</v>
      </c>
      <c r="M5" t="n" s="46">
        <v>5027.58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t="n" s="46">
        <v>13277.0</v>
      </c>
      <c r="Z5" t="n" s="46">
        <v>15314.0</v>
      </c>
      <c r="AA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34043.49</v>
      </c>
      <c r="C6" s="46" t="n">
        <v>30796.73</v>
      </c>
      <c r="D6" t="n" s="46">
        <v>10566.84</v>
      </c>
      <c r="E6" t="n" s="46">
        <v>4009.57</v>
      </c>
      <c r="F6" t="n" s="46">
        <v>4473.75</v>
      </c>
      <c r="G6" t="n" s="46">
        <v>4457.51</v>
      </c>
      <c r="H6" t="n" s="46">
        <v>7389.56</v>
      </c>
      <c r="I6" t="n" s="46">
        <v>10243.55</v>
      </c>
      <c r="J6" t="n" s="46">
        <v>14224.54</v>
      </c>
      <c r="K6" t="n" s="46">
        <v>14598.5</v>
      </c>
      <c r="L6" t="n" s="46">
        <v>15249.48</v>
      </c>
      <c r="M6" t="n" s="46">
        <v>16118.46</v>
      </c>
      <c r="N6" t="n" s="46">
        <v>16080.08</v>
      </c>
      <c r="O6" t="n" s="46">
        <v>16436.75</v>
      </c>
      <c r="P6" t="n" s="46">
        <v>17451.84</v>
      </c>
      <c r="Q6" t="n" s="46">
        <v>16461.55</v>
      </c>
      <c r="R6" t="n" s="46">
        <v>18721.69</v>
      </c>
      <c r="S6" t="n" s="46">
        <v>18788.5</v>
      </c>
      <c r="T6" t="n" s="46">
        <v>20379.4</v>
      </c>
      <c r="U6" t="n" s="46">
        <v>23782.87</v>
      </c>
      <c r="V6" t="n" s="46">
        <v>25740.2</v>
      </c>
      <c r="W6" t="n" s="46">
        <v>28107.84</v>
      </c>
      <c r="X6" t="n" s="46">
        <v>21816.44</v>
      </c>
      <c r="Y6" t="n" s="46">
        <v>24029.0</v>
      </c>
      <c r="Z6" t="n" s="46">
        <v>25740.0</v>
      </c>
      <c r="AA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-7423.53</v>
      </c>
      <c r="C7" s="46" t="n">
        <v>-7689.0</v>
      </c>
      <c r="D7" t="n" s="46">
        <v>-10147.0</v>
      </c>
      <c r="E7" t="n" s="46">
        <v>-10568.0</v>
      </c>
      <c r="F7" t="n" s="46">
        <v>-10081.0</v>
      </c>
      <c r="G7" t="n" s="46">
        <v>-10240.0</v>
      </c>
      <c r="H7" t="n" s="46">
        <v>-9367.0</v>
      </c>
      <c r="I7" t="n" s="46">
        <v>-8483.0</v>
      </c>
      <c r="J7" t="n" s="46">
        <v>-8307.0</v>
      </c>
      <c r="K7" t="n" s="46">
        <v>-7297.0</v>
      </c>
      <c r="L7" t="n" s="46">
        <v>-7302.0</v>
      </c>
      <c r="M7" t="n" s="46">
        <v>-7212.0</v>
      </c>
      <c r="N7" t="n" s="46">
        <v>-4719.0</v>
      </c>
      <c r="O7" t="n" s="46">
        <v>-4988.0</v>
      </c>
      <c r="P7" t="n" s="46">
        <v>-7306.94</v>
      </c>
      <c r="Q7" t="n" s="46">
        <v>-7414.25</v>
      </c>
      <c r="R7" t="n" s="46">
        <v>-7092.25</v>
      </c>
      <c r="S7" t="n" s="46">
        <v>-7644.19</v>
      </c>
      <c r="T7" t="n" s="46">
        <v>-7396.66</v>
      </c>
      <c r="U7" t="n" s="46">
        <v>-7999.47</v>
      </c>
      <c r="V7" t="n" s="46">
        <v>-5686.0</v>
      </c>
      <c r="W7" t="n" s="46">
        <v>-5903.0</v>
      </c>
      <c r="X7" t="n" s="46">
        <v>-7546.34</v>
      </c>
      <c r="Y7" t="n" s="46">
        <v>-6141.0</v>
      </c>
      <c r="Z7" t="n" s="46">
        <v>-6398.0</v>
      </c>
      <c r="AA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26619.96</v>
      </c>
      <c r="C8" s="46" t="n">
        <v>23107.73</v>
      </c>
      <c r="D8" t="n" s="46">
        <v>419.84</v>
      </c>
      <c r="E8" t="n" s="46">
        <v>-6558.43</v>
      </c>
      <c r="F8" t="n" s="46">
        <v>-5607.25</v>
      </c>
      <c r="G8" t="n" s="46">
        <v>-5782.49</v>
      </c>
      <c r="H8" t="n" s="46">
        <v>-1977.44</v>
      </c>
      <c r="I8" t="n" s="46">
        <v>1760.55</v>
      </c>
      <c r="J8" t="n" s="46">
        <v>5917.54</v>
      </c>
      <c r="K8" t="n" s="46">
        <v>7301.5</v>
      </c>
      <c r="L8" t="n" s="46">
        <v>7947.48</v>
      </c>
      <c r="M8" t="n" s="46">
        <v>8906.46</v>
      </c>
      <c r="N8" t="n" s="46">
        <v>11361.08</v>
      </c>
      <c r="O8" t="n" s="46">
        <v>11448.75</v>
      </c>
      <c r="P8" t="n" s="46">
        <v>10144.9</v>
      </c>
      <c r="Q8" t="n" s="46">
        <v>9047.3</v>
      </c>
      <c r="R8" t="n" s="46">
        <v>11629.44</v>
      </c>
      <c r="S8" t="n" s="46">
        <v>11144.31</v>
      </c>
      <c r="T8" t="n" s="46">
        <v>12982.74</v>
      </c>
      <c r="U8" t="n" s="46">
        <v>15783.4</v>
      </c>
      <c r="V8" t="n" s="46">
        <v>20054.2</v>
      </c>
      <c r="W8" t="n" s="46">
        <v>22204.84</v>
      </c>
      <c r="X8" t="n" s="46">
        <v>14270.1</v>
      </c>
      <c r="Y8" t="n" s="46">
        <v>17888.0</v>
      </c>
      <c r="Z8" t="n" s="46">
        <v>19342.0</v>
      </c>
      <c r="AA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" x14ac:dyDescent="0.2" ht="12.75" customHeight="true">
      <c r="A11" s="3" t="s">
        <v>12</v>
      </c>
      <c r="B11" s="46" t="n">
        <v>24888.95</v>
      </c>
      <c r="C11" s="46" t="n">
        <v>23281.83</v>
      </c>
      <c r="D11" t="n" s="46">
        <v>6405.86</v>
      </c>
      <c r="E11" t="n" s="46">
        <v>2393.03</v>
      </c>
      <c r="F11" t="n" s="46">
        <v>2615.31</v>
      </c>
      <c r="G11" t="n" s="46">
        <v>2304.1</v>
      </c>
      <c r="H11" t="n" s="46">
        <v>4702.97</v>
      </c>
      <c r="I11" t="n" s="46">
        <v>7357.7</v>
      </c>
      <c r="J11" t="n" s="46">
        <v>11109.14</v>
      </c>
      <c r="K11" t="n" s="46">
        <v>11192.32</v>
      </c>
      <c r="L11" t="n" s="46">
        <v>11803.85</v>
      </c>
      <c r="M11" t="n" s="46">
        <v>12330.53</v>
      </c>
      <c r="N11" t="n" s="46">
        <v>12212.01</v>
      </c>
      <c r="O11" t="n" s="46">
        <v>12430.35</v>
      </c>
      <c r="P11" t="n" s="46">
        <v>13114.9</v>
      </c>
      <c r="Q11" t="n" s="46">
        <v>11738.31</v>
      </c>
      <c r="R11" t="n" s="46">
        <v>13824.23</v>
      </c>
      <c r="S11" t="n" s="46">
        <v>13918.56</v>
      </c>
      <c r="T11" t="n" s="46">
        <v>14910.7</v>
      </c>
      <c r="U11" t="n" s="46">
        <v>18023.85</v>
      </c>
      <c r="V11" t="n" s="46">
        <v>19986.37</v>
      </c>
      <c r="W11" t="n" s="46">
        <v>21876.95</v>
      </c>
      <c r="X11" t="n" s="46">
        <v>15923.96</v>
      </c>
      <c r="Y11" t="n" s="46">
        <v>18176.0</v>
      </c>
      <c r="Z11" t="n" s="46">
        <v>20154.0</v>
      </c>
      <c r="AA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16510.14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t="n" s="46">
        <v>8319.73</v>
      </c>
      <c r="O12" t="n" s="46">
        <v>8555.57</v>
      </c>
      <c r="P12" t="n" s="46">
        <v>8663.45</v>
      </c>
      <c r="Q12" t="n" s="46">
        <v>7316.17</v>
      </c>
      <c r="R12" t="n" s="46">
        <v>10044.75</v>
      </c>
      <c r="S12" t="n" s="46">
        <v>10019.05</v>
      </c>
      <c r="T12" t="n" s="46">
        <v>10917.91</v>
      </c>
      <c r="U12" t="n" s="46">
        <v>13818.59</v>
      </c>
      <c r="V12" t="n" s="46">
        <v>15220.72</v>
      </c>
      <c r="W12" t="n" s="46">
        <v>16737.31</v>
      </c>
      <c r="X12" t="n" s="46">
        <v>10805.02</v>
      </c>
      <c r="Y12" t="n" s="46">
        <v>12394.0</v>
      </c>
      <c r="Z12" t="n" s="46">
        <v>14416.0</v>
      </c>
      <c r="AA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534.73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t="n" s="46">
        <v>738.3</v>
      </c>
      <c r="O13" t="n" s="46">
        <v>680.55</v>
      </c>
      <c r="P13" t="n" s="46">
        <v>975.68</v>
      </c>
      <c r="Q13" t="n" s="46">
        <v>979.85</v>
      </c>
      <c r="R13" t="n" s="46">
        <v>762.55</v>
      </c>
      <c r="S13" t="n" s="46">
        <v>693.72</v>
      </c>
      <c r="T13" t="n" s="46">
        <v>624.99</v>
      </c>
      <c r="U13" t="n" s="46">
        <v>627.58</v>
      </c>
      <c r="V13" t="n" s="46">
        <v>580.41</v>
      </c>
      <c r="W13" t="n" s="46">
        <v>753.27</v>
      </c>
      <c r="X13" t="n" s="46">
        <v>735.05</v>
      </c>
      <c r="Y13" t="n" s="46">
        <v>854.0</v>
      </c>
      <c r="Z13" t="n" s="46">
        <v>853.0</v>
      </c>
      <c r="AA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2357.65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t="n" s="46">
        <v>1954.54</v>
      </c>
      <c r="O14" t="n" s="46">
        <v>2046.18</v>
      </c>
      <c r="P14" t="n" s="46">
        <v>2245.13</v>
      </c>
      <c r="Q14" t="n" s="46">
        <v>2222.35</v>
      </c>
      <c r="R14" t="n" s="46">
        <v>2339.83</v>
      </c>
      <c r="S14" t="n" s="46">
        <v>2372.17</v>
      </c>
      <c r="T14" t="n" s="46">
        <v>2497.32</v>
      </c>
      <c r="U14" t="n" s="46">
        <v>2529.91</v>
      </c>
      <c r="V14" t="n" s="46">
        <v>2579.46</v>
      </c>
      <c r="W14" t="n" s="46">
        <v>2666.19</v>
      </c>
      <c r="X14" t="n" s="46">
        <v>2753.18</v>
      </c>
      <c r="Y14" t="n" s="46">
        <v>2881.0</v>
      </c>
      <c r="Z14" t="n" s="46">
        <v>3037.0</v>
      </c>
      <c r="AA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3889.38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t="n" s="46">
        <v>630.63</v>
      </c>
      <c r="O15" t="n" s="46">
        <v>549.07</v>
      </c>
      <c r="P15" t="n" s="46">
        <v>588.34</v>
      </c>
      <c r="Q15" t="n" s="46">
        <v>571.02</v>
      </c>
      <c r="R15" s="46"/>
      <c r="S15" t="n" s="46">
        <v>92.06</v>
      </c>
      <c r="T15" t="n" s="46">
        <v>132.83</v>
      </c>
      <c r="U15" t="n" s="46">
        <v>310.32</v>
      </c>
      <c r="V15" t="n" s="46">
        <v>895.19</v>
      </c>
      <c r="W15" t="n" s="46">
        <v>957.71</v>
      </c>
      <c r="X15" t="n" s="46">
        <v>973.37</v>
      </c>
      <c r="Y15" t="n" s="46">
        <v>1312.0</v>
      </c>
      <c r="Z15" t="n" s="46">
        <v>1239.0</v>
      </c>
      <c r="AA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t="s" s="46">
        <v>290</v>
      </c>
      <c r="O16" t="s" s="46">
        <v>290</v>
      </c>
      <c r="P16" t="s" s="46">
        <v>290</v>
      </c>
      <c r="Q16" t="s" s="46">
        <v>290</v>
      </c>
      <c r="R16" t="s" s="46">
        <v>290</v>
      </c>
      <c r="S16" t="s" s="46">
        <v>290</v>
      </c>
      <c r="T16" t="s" s="46">
        <v>290</v>
      </c>
      <c r="U16" t="s" s="46">
        <v>290</v>
      </c>
      <c r="V16" t="s" s="46">
        <v>290</v>
      </c>
      <c r="W16" t="s" s="46">
        <v>290</v>
      </c>
      <c r="X16" t="s" s="46">
        <v>290</v>
      </c>
      <c r="Y16" s="46"/>
      <c r="Z16" s="46"/>
      <c r="AA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1597.05</v>
      </c>
      <c r="C17" s="46" t="n">
        <v>1582.56</v>
      </c>
      <c r="D17" t="n" s="46">
        <v>446.04</v>
      </c>
      <c r="E17" t="n" s="46">
        <v>156.45</v>
      </c>
      <c r="F17" t="n" s="46">
        <v>160.23</v>
      </c>
      <c r="G17" t="n" s="46">
        <v>158.76</v>
      </c>
      <c r="H17" t="n" s="46">
        <v>301.98</v>
      </c>
      <c r="I17" t="n" s="46">
        <v>446.46</v>
      </c>
      <c r="J17" t="n" s="46">
        <v>540.96</v>
      </c>
      <c r="K17" t="n" s="46">
        <v>514.71</v>
      </c>
      <c r="L17" t="n" s="46">
        <v>514.08</v>
      </c>
      <c r="M17" t="n" s="46">
        <v>505.68</v>
      </c>
      <c r="N17" t="n" s="46">
        <v>568.81</v>
      </c>
      <c r="O17" t="n" s="46">
        <v>598.98</v>
      </c>
      <c r="P17" t="n" s="46">
        <v>642.3</v>
      </c>
      <c r="Q17" t="n" s="46">
        <v>648.92</v>
      </c>
      <c r="R17" t="n" s="46">
        <v>677.1</v>
      </c>
      <c r="S17" t="n" s="46">
        <v>741.56</v>
      </c>
      <c r="T17" t="n" s="46">
        <v>737.65</v>
      </c>
      <c r="U17" t="n" s="46">
        <v>737.45</v>
      </c>
      <c r="V17" t="n" s="46">
        <v>710.59</v>
      </c>
      <c r="W17" t="n" s="46">
        <v>762.47</v>
      </c>
      <c r="X17" t="n" s="46">
        <v>657.34</v>
      </c>
      <c r="Y17" t="n" s="46">
        <v>735.0</v>
      </c>
      <c r="Z17" t="n" s="46">
        <v>609.0</v>
      </c>
      <c r="AA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3554.07</v>
      </c>
      <c r="C18" s="46" t="n">
        <v>2499.85</v>
      </c>
      <c r="D18" t="n" s="46">
        <v>42.04</v>
      </c>
      <c r="E18" t="s" s="46">
        <v>289</v>
      </c>
      <c r="F18" t="s" s="46">
        <v>289</v>
      </c>
      <c r="G18" t="n" s="46">
        <v>21.06</v>
      </c>
      <c r="H18" t="n" s="46">
        <v>88.98</v>
      </c>
      <c r="I18" t="n" s="46">
        <v>190.61</v>
      </c>
      <c r="J18" t="n" s="46">
        <v>307.27</v>
      </c>
      <c r="K18" t="n" s="46">
        <v>394.49</v>
      </c>
      <c r="L18" t="n" s="46">
        <v>455.65</v>
      </c>
      <c r="M18" t="n" s="46">
        <v>596.63</v>
      </c>
      <c r="N18" t="n" s="46">
        <v>527.57</v>
      </c>
      <c r="O18" t="n" s="46">
        <v>537.96</v>
      </c>
      <c r="P18" t="n" s="46">
        <v>634.24</v>
      </c>
      <c r="Q18" t="n" s="46">
        <v>748.24</v>
      </c>
      <c r="R18" t="n" s="46">
        <v>992.98</v>
      </c>
      <c r="S18" t="n" s="46">
        <v>1078.16</v>
      </c>
      <c r="T18" t="n" s="46">
        <v>1509.2</v>
      </c>
      <c r="U18" t="n" s="46">
        <v>1720.95</v>
      </c>
      <c r="V18" t="n" s="46">
        <v>1907.42</v>
      </c>
      <c r="W18" t="n" s="46">
        <v>2276.73</v>
      </c>
      <c r="X18" t="n" s="46">
        <v>2178.76</v>
      </c>
      <c r="Y18" t="n" s="46">
        <v>1998.0</v>
      </c>
      <c r="Z18" t="n" s="46">
        <v>2188.0</v>
      </c>
      <c r="AA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736.75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t="n" s="46">
        <v>364.95</v>
      </c>
      <c r="O19" t="n" s="46">
        <v>355.9</v>
      </c>
      <c r="P19" t="n" s="46">
        <v>442.46</v>
      </c>
      <c r="Q19" t="n" s="46">
        <v>469.22</v>
      </c>
      <c r="R19" t="n" s="46">
        <v>562.45</v>
      </c>
      <c r="S19" t="n" s="46">
        <v>608.15</v>
      </c>
      <c r="T19" t="n" s="46">
        <v>651.84</v>
      </c>
      <c r="U19" t="n" s="46">
        <v>573.12</v>
      </c>
      <c r="V19" t="n" s="46">
        <v>583.0</v>
      </c>
      <c r="W19" t="n" s="46">
        <v>664.0</v>
      </c>
      <c r="X19" t="n" s="46">
        <v>599.42</v>
      </c>
      <c r="Y19" t="n" s="46">
        <v>606.0</v>
      </c>
      <c r="Z19" t="n" s="46">
        <v>728.0</v>
      </c>
      <c r="AA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213.9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t="s" s="46">
        <v>290</v>
      </c>
      <c r="O20" t="s" s="46">
        <v>290</v>
      </c>
      <c r="P20" t="n" s="46">
        <v>0.47</v>
      </c>
      <c r="Q20" t="n" s="46">
        <v>59.39</v>
      </c>
      <c r="R20" t="n" s="46">
        <v>130.98</v>
      </c>
      <c r="S20" t="n" s="46">
        <v>150.9</v>
      </c>
      <c r="T20" t="n" s="46">
        <v>229.12</v>
      </c>
      <c r="U20" t="n" s="46">
        <v>153.49</v>
      </c>
      <c r="V20" t="n" s="46">
        <v>114.96</v>
      </c>
      <c r="W20" t="n" s="46">
        <v>292.17</v>
      </c>
      <c r="X20" t="n" s="46">
        <v>217.42</v>
      </c>
      <c r="Y20" s="46"/>
      <c r="Z20" s="46"/>
      <c r="AA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2603.42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t="n" s="46">
        <v>162.62</v>
      </c>
      <c r="O21" t="n" s="46">
        <v>182.06</v>
      </c>
      <c r="P21" t="n" s="46">
        <v>191.31</v>
      </c>
      <c r="Q21" t="n" s="46">
        <v>219.63</v>
      </c>
      <c r="R21" t="n" s="46">
        <v>299.55</v>
      </c>
      <c r="S21" t="n" s="46">
        <v>319.11</v>
      </c>
      <c r="T21" t="n" s="46">
        <v>628.24</v>
      </c>
      <c r="U21" t="n" s="46">
        <v>994.34</v>
      </c>
      <c r="V21" t="n" s="46">
        <v>1209.46</v>
      </c>
      <c r="W21" t="n" s="46">
        <v>1320.56</v>
      </c>
      <c r="X21" t="n" s="46">
        <v>1361.92</v>
      </c>
      <c r="Y21" t="n" s="46">
        <v>1392.0</v>
      </c>
      <c r="Z21" t="n" s="46">
        <v>1460.0</v>
      </c>
      <c r="AA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t="s" s="46">
        <v>290</v>
      </c>
      <c r="O22" t="s" s="46">
        <v>290</v>
      </c>
      <c r="P22" t="s" s="46">
        <v>290</v>
      </c>
      <c r="Q22" t="s" s="46">
        <v>290</v>
      </c>
      <c r="R22" t="s" s="46">
        <v>290</v>
      </c>
      <c r="S22" t="s" s="46">
        <v>290</v>
      </c>
      <c r="T22" t="s" s="46">
        <v>290</v>
      </c>
      <c r="U22" t="s" s="46">
        <v>290</v>
      </c>
      <c r="V22" t="s" s="46">
        <v>290</v>
      </c>
      <c r="W22" t="s" s="46">
        <v>290</v>
      </c>
      <c r="X22" t="s" s="46">
        <v>290</v>
      </c>
      <c r="Y22" s="46"/>
      <c r="Z22" s="46"/>
      <c r="AA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t="s" s="46">
        <v>290</v>
      </c>
      <c r="O23" t="s" s="46">
        <v>290</v>
      </c>
      <c r="P23" t="s" s="46">
        <v>290</v>
      </c>
      <c r="Q23" t="s" s="46">
        <v>290</v>
      </c>
      <c r="R23" t="s" s="46">
        <v>290</v>
      </c>
      <c r="S23" t="s" s="46">
        <v>290</v>
      </c>
      <c r="T23" t="s" s="46">
        <v>290</v>
      </c>
      <c r="U23" t="s" s="46">
        <v>290</v>
      </c>
      <c r="V23" t="s" s="46">
        <v>290</v>
      </c>
      <c r="W23" t="s" s="46">
        <v>290</v>
      </c>
      <c r="X23" t="s" s="46">
        <v>290</v>
      </c>
      <c r="Y23" s="46"/>
      <c r="Z23" s="46"/>
      <c r="AA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289</v>
      </c>
      <c r="D26" t="s" s="46">
        <v>289</v>
      </c>
      <c r="E26" t="s" s="46">
        <v>289</v>
      </c>
      <c r="F26" t="s" s="46">
        <v>289</v>
      </c>
      <c r="G26" t="s" s="46">
        <v>289</v>
      </c>
      <c r="H26" t="s" s="46">
        <v>289</v>
      </c>
      <c r="I26" t="s" s="46">
        <v>289</v>
      </c>
      <c r="J26" t="s" s="46">
        <v>289</v>
      </c>
      <c r="K26" t="s" s="46">
        <v>289</v>
      </c>
      <c r="L26" t="s" s="46">
        <v>289</v>
      </c>
      <c r="M26" s="46"/>
      <c r="N26" t="s" s="46">
        <v>289</v>
      </c>
      <c r="O26" t="s" s="46">
        <v>289</v>
      </c>
      <c r="P26" t="s" s="46">
        <v>289</v>
      </c>
      <c r="Q26" t="s" s="46">
        <v>289</v>
      </c>
      <c r="R26" t="s" s="46">
        <v>289</v>
      </c>
      <c r="S26" t="s" s="46">
        <v>289</v>
      </c>
      <c r="T26" t="s" s="46">
        <v>289</v>
      </c>
      <c r="U26" t="s" s="46">
        <v>289</v>
      </c>
      <c r="V26" t="s" s="46">
        <v>289</v>
      </c>
      <c r="W26" t="s" s="46">
        <v>289</v>
      </c>
      <c r="X26" t="s" s="46">
        <v>289</v>
      </c>
      <c r="Y26" s="46"/>
      <c r="Z26" s="46"/>
      <c r="AA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4608.01</v>
      </c>
      <c r="C27" s="46" t="n">
        <v>4022.59</v>
      </c>
      <c r="D27" t="n" s="46">
        <v>3438.54</v>
      </c>
      <c r="E27" t="n" s="46">
        <v>1240.64</v>
      </c>
      <c r="F27" t="n" s="46">
        <v>1404.84</v>
      </c>
      <c r="G27" t="n" s="46">
        <v>1624.15</v>
      </c>
      <c r="H27" t="n" s="46">
        <v>1852.11</v>
      </c>
      <c r="I27" t="n" s="46">
        <v>1956.04</v>
      </c>
      <c r="J27" t="n" s="46">
        <v>1989.13</v>
      </c>
      <c r="K27" t="n" s="46">
        <v>2102.39</v>
      </c>
      <c r="L27" t="n" s="46">
        <v>2026.08</v>
      </c>
      <c r="M27" t="n" s="46">
        <v>2202.83</v>
      </c>
      <c r="N27" t="n" s="46">
        <v>2628.5</v>
      </c>
      <c r="O27" t="n" s="46">
        <v>2610.53</v>
      </c>
      <c r="P27" t="n" s="46">
        <v>2791.13</v>
      </c>
      <c r="Q27" t="n" s="46">
        <v>3035.8</v>
      </c>
      <c r="R27" t="n" s="46">
        <v>2972.95</v>
      </c>
      <c r="S27" t="n" s="46">
        <v>2680.09</v>
      </c>
      <c r="T27" t="n" s="46">
        <v>2755.05</v>
      </c>
      <c r="U27" t="n" s="46">
        <v>2758.54</v>
      </c>
      <c r="V27" t="n" s="46">
        <v>2879.92</v>
      </c>
      <c r="W27" t="n" s="46">
        <v>2915.46</v>
      </c>
      <c r="X27" t="n" s="46">
        <v>2465.83</v>
      </c>
      <c r="Y27" t="n" s="46">
        <v>2784.0</v>
      </c>
      <c r="Z27" t="n" s="46">
        <v>2453.0</v>
      </c>
      <c r="AA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1548.33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t="n" s="46">
        <v>738.01</v>
      </c>
      <c r="O28" t="n" s="46">
        <v>795.69</v>
      </c>
      <c r="P28" t="n" s="46">
        <v>835.02</v>
      </c>
      <c r="Q28" t="n" s="46">
        <v>848.01</v>
      </c>
      <c r="R28" t="n" s="46">
        <v>930.97</v>
      </c>
      <c r="S28" t="n" s="46">
        <v>867.18</v>
      </c>
      <c r="T28" t="n" s="46">
        <v>852.85</v>
      </c>
      <c r="U28" t="n" s="46">
        <v>854.47</v>
      </c>
      <c r="V28" t="n" s="46">
        <v>841.02</v>
      </c>
      <c r="W28" t="n" s="46">
        <v>822.23</v>
      </c>
      <c r="X28" t="n" s="46">
        <v>807.51</v>
      </c>
      <c r="Y28" t="n" s="46">
        <v>819.0</v>
      </c>
      <c r="Z28" t="n" s="46">
        <v>798.0</v>
      </c>
      <c r="AA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681.98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t="n" s="46">
        <v>293.68</v>
      </c>
      <c r="O29" t="n" s="46">
        <v>313.32</v>
      </c>
      <c r="P29" t="n" s="46">
        <v>329.89</v>
      </c>
      <c r="Q29" t="n" s="46">
        <v>341.23</v>
      </c>
      <c r="R29" t="n" s="46">
        <v>374.04</v>
      </c>
      <c r="S29" t="n" s="46">
        <v>341.43</v>
      </c>
      <c r="T29" t="n" s="46">
        <v>331.42</v>
      </c>
      <c r="U29" t="n" s="46">
        <v>337.81</v>
      </c>
      <c r="V29" t="n" s="46">
        <v>344.19</v>
      </c>
      <c r="W29" t="n" s="46">
        <v>332.59</v>
      </c>
      <c r="X29" t="n" s="46">
        <v>323.07</v>
      </c>
      <c r="Y29" t="n" s="46">
        <v>415.0</v>
      </c>
      <c r="Z29" t="n" s="46">
        <v>415.0</v>
      </c>
      <c r="AA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t="s" s="46">
        <v>290</v>
      </c>
      <c r="O30" t="s" s="46">
        <v>290</v>
      </c>
      <c r="P30" t="s" s="46">
        <v>290</v>
      </c>
      <c r="Q30" t="s" s="46">
        <v>290</v>
      </c>
      <c r="R30" t="s" s="46">
        <v>290</v>
      </c>
      <c r="S30" t="s" s="46">
        <v>290</v>
      </c>
      <c r="T30" t="s" s="46">
        <v>290</v>
      </c>
      <c r="U30" t="s" s="46">
        <v>290</v>
      </c>
      <c r="V30" t="s" s="46">
        <v>290</v>
      </c>
      <c r="W30" t="s" s="46">
        <v>290</v>
      </c>
      <c r="X30" t="s" s="46">
        <v>290</v>
      </c>
      <c r="Y30" s="46"/>
      <c r="Z30" s="46"/>
      <c r="AA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2377.7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t="n" s="46">
        <v>1596.81</v>
      </c>
      <c r="O31" t="n" s="46">
        <v>1501.52</v>
      </c>
      <c r="P31" t="n" s="46">
        <v>1626.22</v>
      </c>
      <c r="Q31" t="n" s="46">
        <v>1846.56</v>
      </c>
      <c r="R31" t="n" s="46">
        <v>1667.94</v>
      </c>
      <c r="S31" t="n" s="46">
        <v>1471.48</v>
      </c>
      <c r="T31" t="n" s="46">
        <v>1570.78</v>
      </c>
      <c r="U31" t="n" s="46">
        <v>1566.26</v>
      </c>
      <c r="V31" t="n" s="46">
        <v>1694.71</v>
      </c>
      <c r="W31" t="n" s="46">
        <v>1760.64</v>
      </c>
      <c r="X31" t="n" s="46">
        <v>1335.25</v>
      </c>
      <c r="Y31" t="n" s="46">
        <v>1550.0</v>
      </c>
      <c r="Z31" t="n" s="46">
        <v>1240.0</v>
      </c>
      <c r="AA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t="s" s="46">
        <v>290</v>
      </c>
      <c r="O32" t="s" s="46">
        <v>290</v>
      </c>
      <c r="P32" t="s" s="46">
        <v>290</v>
      </c>
      <c r="Q32" t="s" s="46">
        <v>290</v>
      </c>
      <c r="R32" t="s" s="46">
        <v>290</v>
      </c>
      <c r="S32" t="s" s="46">
        <v>290</v>
      </c>
      <c r="T32" t="s" s="46">
        <v>290</v>
      </c>
      <c r="U32" t="s" s="46">
        <v>290</v>
      </c>
      <c r="V32" t="s" s="46">
        <v>290</v>
      </c>
      <c r="W32" t="s" s="46">
        <v>290</v>
      </c>
      <c r="X32" t="s" s="46">
        <v>290</v>
      </c>
      <c r="Y32" s="46"/>
      <c r="Z32" s="46"/>
      <c r="AA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t="s" s="46">
        <v>289</v>
      </c>
      <c r="O33" t="s" s="46">
        <v>289</v>
      </c>
      <c r="P33" t="s" s="46">
        <v>289</v>
      </c>
      <c r="Q33" t="s" s="46">
        <v>289</v>
      </c>
      <c r="R33" t="s" s="46">
        <v>289</v>
      </c>
      <c r="S33" t="s" s="46">
        <v>289</v>
      </c>
      <c r="T33" t="s" s="46">
        <v>289</v>
      </c>
      <c r="U33" t="s" s="46">
        <v>289</v>
      </c>
      <c r="V33" t="s" s="46">
        <v>289</v>
      </c>
      <c r="W33" t="s" s="46">
        <v>289</v>
      </c>
      <c r="X33" t="s" s="46">
        <v>289</v>
      </c>
      <c r="Y33" s="46"/>
      <c r="Z33" s="46"/>
      <c r="AA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-7423.53</v>
      </c>
      <c r="C35" s="46" t="n">
        <v>-7689.0</v>
      </c>
      <c r="D35" t="n" s="46">
        <v>-10147.0</v>
      </c>
      <c r="E35" t="n" s="46">
        <v>-10568.0</v>
      </c>
      <c r="F35" t="n" s="46">
        <v>-10081.0</v>
      </c>
      <c r="G35" t="n" s="46">
        <v>-10240.0</v>
      </c>
      <c r="H35" t="n" s="46">
        <v>-9367.0</v>
      </c>
      <c r="I35" t="n" s="46">
        <v>-8483.0</v>
      </c>
      <c r="J35" t="n" s="46">
        <v>-8307.0</v>
      </c>
      <c r="K35" t="n" s="46">
        <v>-7297.0</v>
      </c>
      <c r="L35" t="n" s="46">
        <v>-7302.0</v>
      </c>
      <c r="M35" t="n" s="46">
        <v>-7212.0</v>
      </c>
      <c r="N35" t="n" s="46">
        <v>-4719.0</v>
      </c>
      <c r="O35" t="n" s="46">
        <v>-4988.0</v>
      </c>
      <c r="P35" t="n" s="46">
        <v>-7306.94</v>
      </c>
      <c r="Q35" t="n" s="46">
        <v>-7414.25</v>
      </c>
      <c r="R35" t="n" s="46">
        <v>-7092.25</v>
      </c>
      <c r="S35" t="n" s="46">
        <v>-7644.19</v>
      </c>
      <c r="T35" t="n" s="46">
        <v>-7396.66</v>
      </c>
      <c r="U35" t="n" s="46">
        <v>-7999.47</v>
      </c>
      <c r="V35" t="n" s="46">
        <v>-5686.0</v>
      </c>
      <c r="W35" t="n" s="46">
        <v>-5903.0</v>
      </c>
      <c r="X35" t="n" s="46">
        <v>-7546.34</v>
      </c>
      <c r="Y35" t="n" s="46">
        <v>-6141.0</v>
      </c>
      <c r="Z35" t="n" s="46">
        <v>-6398.0</v>
      </c>
      <c r="AA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-7423.53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t="n" s="46">
        <v>-4719.0</v>
      </c>
      <c r="O36" t="n" s="46">
        <v>-4988.0</v>
      </c>
      <c r="P36" t="n" s="46">
        <v>-7306.94</v>
      </c>
      <c r="Q36" t="n" s="46">
        <v>-7414.25</v>
      </c>
      <c r="R36" t="n" s="46">
        <v>-7092.25</v>
      </c>
      <c r="S36" t="n" s="46">
        <v>-7644.19</v>
      </c>
      <c r="T36" t="n" s="46">
        <v>-7396.66</v>
      </c>
      <c r="U36" t="n" s="46">
        <v>-7999.47</v>
      </c>
      <c r="V36" t="n" s="46">
        <v>-5686.0</v>
      </c>
      <c r="W36" t="n" s="46">
        <v>-5903.0</v>
      </c>
      <c r="X36" t="n" s="46">
        <v>-7546.34</v>
      </c>
      <c r="Y36" t="n" s="46">
        <v>-6141.0</v>
      </c>
      <c r="Z36" t="n" s="46">
        <v>-6398.0</v>
      </c>
      <c r="AA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t="s" s="46">
        <v>289</v>
      </c>
      <c r="O37" t="s" s="46">
        <v>289</v>
      </c>
      <c r="P37" t="s" s="46">
        <v>289</v>
      </c>
      <c r="Q37" t="s" s="46">
        <v>289</v>
      </c>
      <c r="R37" t="s" s="46">
        <v>289</v>
      </c>
      <c r="S37" t="s" s="46">
        <v>289</v>
      </c>
      <c r="T37" t="s" s="46">
        <v>289</v>
      </c>
      <c r="U37" t="s" s="46">
        <v>289</v>
      </c>
      <c r="V37" t="s" s="46">
        <v>289</v>
      </c>
      <c r="W37" t="s" s="46">
        <v>289</v>
      </c>
      <c r="X37" t="s" s="46">
        <v>289</v>
      </c>
      <c r="Y37" s="46"/>
      <c r="Z37" s="46"/>
      <c r="AA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t="s" s="46">
        <v>289</v>
      </c>
      <c r="O38" t="s" s="46">
        <v>289</v>
      </c>
      <c r="P38" t="s" s="46">
        <v>289</v>
      </c>
      <c r="Q38" t="s" s="46">
        <v>289</v>
      </c>
      <c r="R38" t="s" s="46">
        <v>289</v>
      </c>
      <c r="S38" t="s" s="46">
        <v>289</v>
      </c>
      <c r="T38" t="s" s="46">
        <v>289</v>
      </c>
      <c r="U38" t="s" s="46">
        <v>289</v>
      </c>
      <c r="V38" t="s" s="46">
        <v>289</v>
      </c>
      <c r="W38" t="s" s="46">
        <v>289</v>
      </c>
      <c r="X38" t="s" s="46">
        <v>289</v>
      </c>
      <c r="Y38" s="46"/>
      <c r="Z38" s="46"/>
      <c r="AA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t="s" s="46">
        <v>289</v>
      </c>
      <c r="O39" t="s" s="46">
        <v>289</v>
      </c>
      <c r="P39" t="s" s="46">
        <v>289</v>
      </c>
      <c r="Q39" t="s" s="46">
        <v>289</v>
      </c>
      <c r="R39" t="s" s="46">
        <v>289</v>
      </c>
      <c r="S39" t="s" s="46">
        <v>289</v>
      </c>
      <c r="T39" t="s" s="46">
        <v>289</v>
      </c>
      <c r="U39" t="s" s="46">
        <v>289</v>
      </c>
      <c r="V39" t="s" s="46">
        <v>289</v>
      </c>
      <c r="W39" t="s" s="46">
        <v>289</v>
      </c>
      <c r="X39" t="s" s="46">
        <v>289</v>
      </c>
      <c r="Y39" s="46"/>
      <c r="Z39" s="46"/>
      <c r="AA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992.46</v>
      </c>
      <c r="C41" s="46" t="n">
        <v>992.46</v>
      </c>
      <c r="D41" t="n" s="46">
        <v>680.4</v>
      </c>
      <c r="E41" t="n" s="46">
        <v>375.9</v>
      </c>
      <c r="F41" t="n" s="46">
        <v>453.6</v>
      </c>
      <c r="G41" t="n" s="46">
        <v>508.2</v>
      </c>
      <c r="H41" t="n" s="46">
        <v>745.5</v>
      </c>
      <c r="I41" t="n" s="46">
        <v>739.2</v>
      </c>
      <c r="J41" t="n" s="46">
        <v>819.0</v>
      </c>
      <c r="K41" t="n" s="46">
        <v>909.3</v>
      </c>
      <c r="L41" t="n" s="46">
        <v>963.9</v>
      </c>
      <c r="M41" t="n" s="46">
        <v>988.47</v>
      </c>
      <c r="N41" t="n" s="46">
        <v>712.0</v>
      </c>
      <c r="O41" t="n" s="46">
        <v>857.91</v>
      </c>
      <c r="P41" t="n" s="46">
        <v>911.57</v>
      </c>
      <c r="Q41" t="n" s="46">
        <v>939.2</v>
      </c>
      <c r="R41" t="n" s="46">
        <v>931.53</v>
      </c>
      <c r="S41" t="n" s="46">
        <v>1111.69</v>
      </c>
      <c r="T41" t="n" s="46">
        <v>1204.45</v>
      </c>
      <c r="U41" t="n" s="46">
        <v>1279.53</v>
      </c>
      <c r="V41" t="n" s="46">
        <v>966.49</v>
      </c>
      <c r="W41" t="n" s="46">
        <v>1038.7</v>
      </c>
      <c r="X41" t="n" s="46">
        <v>1247.89</v>
      </c>
      <c r="Y41" t="n" s="46">
        <v>1071.0</v>
      </c>
      <c r="Z41" t="n" s="46">
        <v>945.0</v>
      </c>
      <c r="AA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992.46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t="n" s="46">
        <v>464.0</v>
      </c>
      <c r="O42" t="n" s="46">
        <v>513.3</v>
      </c>
      <c r="P42" t="n" s="46">
        <v>567.64</v>
      </c>
      <c r="Q42" t="n" s="46">
        <v>599.69</v>
      </c>
      <c r="R42" t="n" s="46">
        <v>597.47</v>
      </c>
      <c r="S42" t="n" s="46">
        <v>759.69</v>
      </c>
      <c r="T42" t="n" s="46">
        <v>872.41</v>
      </c>
      <c r="U42" t="n" s="46">
        <v>953.52</v>
      </c>
      <c r="V42" t="n" s="46">
        <v>798.0</v>
      </c>
      <c r="W42" t="n" s="46">
        <v>840.0</v>
      </c>
      <c r="X42" t="n" s="46">
        <v>918.81</v>
      </c>
      <c r="Y42" t="n" s="46">
        <v>840.0</v>
      </c>
      <c r="Z42" t="n" s="46">
        <v>735.0</v>
      </c>
      <c r="AA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t="n" s="46">
        <v>248.0</v>
      </c>
      <c r="O43" t="n" s="46">
        <v>344.61</v>
      </c>
      <c r="P43" t="n" s="46">
        <v>343.93</v>
      </c>
      <c r="Q43" t="n" s="46">
        <v>339.51</v>
      </c>
      <c r="R43" t="n" s="46">
        <v>334.06</v>
      </c>
      <c r="S43" t="n" s="46">
        <v>352.0</v>
      </c>
      <c r="T43" t="n" s="46">
        <v>332.04</v>
      </c>
      <c r="U43" t="n" s="46">
        <v>326.01</v>
      </c>
      <c r="V43" t="n" s="46">
        <v>168.49</v>
      </c>
      <c r="W43" t="n" s="46">
        <v>198.7</v>
      </c>
      <c r="X43" t="n" s="46">
        <v>329.08</v>
      </c>
      <c r="Y43" t="n" s="46">
        <v>231.0</v>
      </c>
      <c r="Z43" t="n" s="46">
        <v>210.0</v>
      </c>
      <c r="AA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t="s" s="46">
        <v>290</v>
      </c>
      <c r="O44" t="s" s="46">
        <v>290</v>
      </c>
      <c r="P44" t="s" s="46">
        <v>290</v>
      </c>
      <c r="Q44" t="s" s="46">
        <v>290</v>
      </c>
      <c r="R44" t="s" s="46">
        <v>290</v>
      </c>
      <c r="S44" t="s" s="46">
        <v>290</v>
      </c>
      <c r="T44" t="s" s="46">
        <v>290</v>
      </c>
      <c r="U44" t="s" s="46">
        <v>290</v>
      </c>
      <c r="V44" t="s" s="46">
        <v>290</v>
      </c>
      <c r="W44" t="s" s="46">
        <v>290</v>
      </c>
      <c r="X44" t="s" s="46">
        <v>290</v>
      </c>
      <c r="Y44" s="46"/>
      <c r="Z44" s="46"/>
      <c r="AA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289</v>
      </c>
      <c r="D46" t="s" s="46">
        <v>289</v>
      </c>
      <c r="E46" t="s" s="46">
        <v>289</v>
      </c>
      <c r="F46" t="s" s="46">
        <v>289</v>
      </c>
      <c r="G46" t="s" s="46">
        <v>289</v>
      </c>
      <c r="H46" t="s" s="46">
        <v>289</v>
      </c>
      <c r="I46" t="s" s="46">
        <v>289</v>
      </c>
      <c r="J46" t="s" s="46">
        <v>289</v>
      </c>
      <c r="K46" t="s" s="46">
        <v>289</v>
      </c>
      <c r="L46" t="s" s="46">
        <v>289</v>
      </c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IF(COLUMN() &lt;= 2, "", SUBSTITUTE(INDIRECT(ADDRESS(1,COLUMN()-1)), "Base year", "BY") &amp; "/" &amp; INDIRECT(ADDRESS(1,COLUMN())))</f>
      </c>
      <c r="Y47" s="52">
        <f>IF(COLUMN() &lt;= 2, "", SUBSTITUTE(INDIRECT(ADDRESS(1,COLUMN()-1)), "Base year", "BY") &amp; "/" &amp; INDIRECT(ADDRESS(1,COLUMN())))</f>
      </c>
      <c r="Z47" s="52">
        <f>IF(COLUMN() &lt;= 2, "", SUBSTITUTE(INDIRECT(ADDRESS(1,COLUMN()-1)), "Base year", "BY") &amp; "/" &amp; INDIRECT(ADDRESS(1,COLUMN())))</f>
      </c>
      <c r="AA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IFERROR(IF(OR(SECTOR_AAC=0,SECTOR_AAC=-1),CHAR(150),SECTOR_AAC),IF(COLUMN()&lt;=2,"",CHAR(150)))</f>
      </c>
      <c r="Y49" s="54">
        <f>IFERROR(IF(OR(SECTOR_AAC=0,SECTOR_AAC=-1),CHAR(150),SECTOR_AAC),IF(COLUMN()&lt;=2,"",CHAR(150)))</f>
      </c>
      <c r="Z49" s="54">
        <f>IFERROR(IF(OR(SECTOR_AAC=0,SECTOR_AAC=-1),CHAR(150),SECTOR_AAC),IF(COLUMN()&lt;=2,"",CHAR(150)))</f>
      </c>
      <c r="AA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IFERROR(IF(OR(SECTOR_AAC=0,SECTOR_AAC=-1),CHAR(150),SECTOR_AAC),IF(COLUMN()&lt;=2,"",CHAR(150)))</f>
      </c>
      <c r="Y50" s="54">
        <f>IFERROR(IF(OR(SECTOR_AAC=0,SECTOR_AAC=-1),CHAR(150),SECTOR_AAC),IF(COLUMN()&lt;=2,"",CHAR(150)))</f>
      </c>
      <c r="Z50" s="54">
        <f>IFERROR(IF(OR(SECTOR_AAC=0,SECTOR_AAC=-1),CHAR(150),SECTOR_AAC),IF(COLUMN()&lt;=2,"",CHAR(150)))</f>
      </c>
      <c r="AA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IFERROR(IF(OR(SECTOR_AAC=0,SECTOR_AAC=-1),CHAR(150),SECTOR_AAC),IF(COLUMN()&lt;=2,"",CHAR(150)))</f>
      </c>
      <c r="Y51" s="54">
        <f>IFERROR(IF(OR(SECTOR_AAC=0,SECTOR_AAC=-1),CHAR(150),SECTOR_AAC),IF(COLUMN()&lt;=2,"",CHAR(150)))</f>
      </c>
      <c r="Z51" s="54">
        <f>IFERROR(IF(OR(SECTOR_AAC=0,SECTOR_AAC=-1),CHAR(150),SECTOR_AAC),IF(COLUMN()&lt;=2,"",CHAR(150)))</f>
      </c>
      <c r="AA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IFERROR(IF(OR(SECTOR_AAC=0,SECTOR_AAC=-1),CHAR(150),SECTOR_AAC),IF(COLUMN()&lt;=2,"",CHAR(150)))</f>
      </c>
      <c r="Y52" s="54">
        <f>IFERROR(IF(OR(SECTOR_AAC=0,SECTOR_AAC=-1),CHAR(150),SECTOR_AAC),IF(COLUMN()&lt;=2,"",CHAR(150)))</f>
      </c>
      <c r="Z52" s="54">
        <f>IFERROR(IF(OR(SECTOR_AAC=0,SECTOR_AAC=-1),CHAR(150),SECTOR_AAC),IF(COLUMN()&lt;=2,"",CHAR(150)))</f>
      </c>
      <c r="AA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IFERROR(IF(OR(SECTOR_AAC=0,SECTOR_AAC=-1),CHAR(150),SECTOR_AAC),IF(COLUMN()&lt;=2,"",CHAR(150)))</f>
      </c>
      <c r="Y53" s="54">
        <f>IFERROR(IF(OR(SECTOR_AAC=0,SECTOR_AAC=-1),CHAR(150),SECTOR_AAC),IF(COLUMN()&lt;=2,"",CHAR(150)))</f>
      </c>
      <c r="Z53" s="54">
        <f>IFERROR(IF(OR(SECTOR_AAC=0,SECTOR_AAC=-1),CHAR(150),SECTOR_AAC),IF(COLUMN()&lt;=2,"",CHAR(150)))</f>
      </c>
      <c r="AA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IFERROR(IF(OR(SECTOR_AAC=0,SECTOR_AAC=-1),CHAR(150),SECTOR_AAC),IF(COLUMN()&lt;=2,"",CHAR(150)))</f>
      </c>
      <c r="Y54" s="54">
        <f>IFERROR(IF(OR(SECTOR_AAC=0,SECTOR_AAC=-1),CHAR(150),SECTOR_AAC),IF(COLUMN()&lt;=2,"",CHAR(150)))</f>
      </c>
      <c r="Z54" s="54">
        <f>IFERROR(IF(OR(SECTOR_AAC=0,SECTOR_AAC=-1),CHAR(150),SECTOR_AAC),IF(COLUMN()&lt;=2,"",CHAR(150)))</f>
      </c>
      <c r="AA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IFERROR(IF(OR(SECTOR_AAC=0,SECTOR_AAC=-1),CHAR(150),SECTOR_AAC),IF(COLUMN()&lt;=2,"",CHAR(150)))</f>
      </c>
      <c r="Y57" s="54">
        <f>IFERROR(IF(OR(SECTOR_AAC=0,SECTOR_AAC=-1),CHAR(150),SECTOR_AAC),IF(COLUMN()&lt;=2,"",CHAR(150)))</f>
      </c>
      <c r="Z57" s="54">
        <f>IFERROR(IF(OR(SECTOR_AAC=0,SECTOR_AAC=-1),CHAR(150),SECTOR_AAC),IF(COLUMN()&lt;=2,"",CHAR(150)))</f>
      </c>
      <c r="AA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IFERROR(IF(OR(SECTOR_AAC=0,SECTOR_AAC=-1),CHAR(150),SECTOR_AAC),IF(COLUMN()&lt;=2,"",CHAR(150)))</f>
      </c>
      <c r="Y58" s="54">
        <f>IFERROR(IF(OR(SECTOR_AAC=0,SECTOR_AAC=-1),CHAR(150),SECTOR_AAC),IF(COLUMN()&lt;=2,"",CHAR(150)))</f>
      </c>
      <c r="Z58" s="54">
        <f>IFERROR(IF(OR(SECTOR_AAC=0,SECTOR_AAC=-1),CHAR(150),SECTOR_AAC),IF(COLUMN()&lt;=2,"",CHAR(150)))</f>
      </c>
      <c r="AA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IFERROR(IF(OR(SECTOR_AAC=0,SECTOR_AAC=-1),CHAR(150),SECTOR_AAC),IF(COLUMN()&lt;=2,"",CHAR(150)))</f>
      </c>
      <c r="Y59" s="54">
        <f>IFERROR(IF(OR(SECTOR_AAC=0,SECTOR_AAC=-1),CHAR(150),SECTOR_AAC),IF(COLUMN()&lt;=2,"",CHAR(150)))</f>
      </c>
      <c r="Z59" s="54">
        <f>IFERROR(IF(OR(SECTOR_AAC=0,SECTOR_AAC=-1),CHAR(150),SECTOR_AAC),IF(COLUMN()&lt;=2,"",CHAR(150)))</f>
      </c>
      <c r="AA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IFERROR(IF(OR(SECTOR_AAC=0,SECTOR_AAC=-1),CHAR(150),SECTOR_AAC),IF(COLUMN()&lt;=2,"",CHAR(150)))</f>
      </c>
      <c r="Y60" s="54">
        <f>IFERROR(IF(OR(SECTOR_AAC=0,SECTOR_AAC=-1),CHAR(150),SECTOR_AAC),IF(COLUMN()&lt;=2,"",CHAR(150)))</f>
      </c>
      <c r="Z60" s="54">
        <f>IFERROR(IF(OR(SECTOR_AAC=0,SECTOR_AAC=-1),CHAR(150),SECTOR_AAC),IF(COLUMN()&lt;=2,"",CHAR(150)))</f>
      </c>
      <c r="AA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IFERROR(IF(OR(SECTOR_AAC=0,SECTOR_AAC=-1),CHAR(150),SECTOR_AAC),IF(COLUMN()&lt;=2,"",CHAR(150)))</f>
      </c>
      <c r="Y61" s="54">
        <f>IFERROR(IF(OR(SECTOR_AAC=0,SECTOR_AAC=-1),CHAR(150),SECTOR_AAC),IF(COLUMN()&lt;=2,"",CHAR(150)))</f>
      </c>
      <c r="Z61" s="54">
        <f>IFERROR(IF(OR(SECTOR_AAC=0,SECTOR_AAC=-1),CHAR(150),SECTOR_AAC),IF(COLUMN()&lt;=2,"",CHAR(150)))</f>
      </c>
      <c r="AA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IFERROR(IF(OR(SECTOR_AAC=0,SECTOR_AAC=-1),CHAR(150),SECTOR_AAC),IF(COLUMN()&lt;=2,"",CHAR(150)))</f>
      </c>
      <c r="Y62" s="54">
        <f>IFERROR(IF(OR(SECTOR_AAC=0,SECTOR_AAC=-1),CHAR(150),SECTOR_AAC),IF(COLUMN()&lt;=2,"",CHAR(150)))</f>
      </c>
      <c r="Z62" s="54">
        <f>IFERROR(IF(OR(SECTOR_AAC=0,SECTOR_AAC=-1),CHAR(150),SECTOR_AAC),IF(COLUMN()&lt;=2,"",CHAR(150)))</f>
      </c>
      <c r="AA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IFERROR(IF(OR(SECTOR_AAC=0,SECTOR_AAC=-1),CHAR(150),SECTOR_AAC),IF(COLUMN()&lt;=2,"",CHAR(150)))</f>
      </c>
      <c r="Y63" s="54">
        <f>IFERROR(IF(OR(SECTOR_AAC=0,SECTOR_AAC=-1),CHAR(150),SECTOR_AAC),IF(COLUMN()&lt;=2,"",CHAR(150)))</f>
      </c>
      <c r="Z63" s="54">
        <f>IFERROR(IF(OR(SECTOR_AAC=0,SECTOR_AAC=-1),CHAR(150),SECTOR_AAC),IF(COLUMN()&lt;=2,"",CHAR(150)))</f>
      </c>
      <c r="AA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IFERROR(IF(OR(SECTOR_AAC=0,SECTOR_AAC=-1),CHAR(150),SECTOR_AAC),IF(COLUMN()&lt;=2,"",CHAR(150)))</f>
      </c>
      <c r="Y64" s="54">
        <f>IFERROR(IF(OR(SECTOR_AAC=0,SECTOR_AAC=-1),CHAR(150),SECTOR_AAC),IF(COLUMN()&lt;=2,"",CHAR(150)))</f>
      </c>
      <c r="Z64" s="54">
        <f>IFERROR(IF(OR(SECTOR_AAC=0,SECTOR_AAC=-1),CHAR(150),SECTOR_AAC),IF(COLUMN()&lt;=2,"",CHAR(150)))</f>
      </c>
      <c r="AA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IFERROR(IF(OR(SECTOR_AAC=0,SECTOR_AAC=-1),CHAR(150),SECTOR_AAC),IF(COLUMN()&lt;=2,"",CHAR(150)))</f>
      </c>
      <c r="Y65" s="54">
        <f>IFERROR(IF(OR(SECTOR_AAC=0,SECTOR_AAC=-1),CHAR(150),SECTOR_AAC),IF(COLUMN()&lt;=2,"",CHAR(150)))</f>
      </c>
      <c r="Z65" s="54">
        <f>IFERROR(IF(OR(SECTOR_AAC=0,SECTOR_AAC=-1),CHAR(150),SECTOR_AAC),IF(COLUMN()&lt;=2,"",CHAR(150)))</f>
      </c>
      <c r="AA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IFERROR(IF(OR(SECTOR_AAC=0,SECTOR_AAC=-1),CHAR(150),SECTOR_AAC),IF(COLUMN()&lt;=2,"",CHAR(150)))</f>
      </c>
      <c r="Y66" s="54">
        <f>IFERROR(IF(OR(SECTOR_AAC=0,SECTOR_AAC=-1),CHAR(150),SECTOR_AAC),IF(COLUMN()&lt;=2,"",CHAR(150)))</f>
      </c>
      <c r="Z66" s="54">
        <f>IFERROR(IF(OR(SECTOR_AAC=0,SECTOR_AAC=-1),CHAR(150),SECTOR_AAC),IF(COLUMN()&lt;=2,"",CHAR(150)))</f>
      </c>
      <c r="AA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IFERROR(IF(OR(SECTOR_AAC=0,SECTOR_AAC=-1),CHAR(150),SECTOR_AAC),IF(COLUMN()&lt;=2,"",CHAR(150)))</f>
      </c>
      <c r="Y67" s="54">
        <f>IFERROR(IF(OR(SECTOR_AAC=0,SECTOR_AAC=-1),CHAR(150),SECTOR_AAC),IF(COLUMN()&lt;=2,"",CHAR(150)))</f>
      </c>
      <c r="Z67" s="54">
        <f>IFERROR(IF(OR(SECTOR_AAC=0,SECTOR_AAC=-1),CHAR(150),SECTOR_AAC),IF(COLUMN()&lt;=2,"",CHAR(150)))</f>
      </c>
      <c r="AA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IFERROR(IF(OR(SECTOR_AAC=0,SECTOR_AAC=-1),CHAR(150),SECTOR_AAC),IF(COLUMN()&lt;=2,"",CHAR(150)))</f>
      </c>
      <c r="Y68" s="54">
        <f>IFERROR(IF(OR(SECTOR_AAC=0,SECTOR_AAC=-1),CHAR(150),SECTOR_AAC),IF(COLUMN()&lt;=2,"",CHAR(150)))</f>
      </c>
      <c r="Z68" s="54">
        <f>IFERROR(IF(OR(SECTOR_AAC=0,SECTOR_AAC=-1),CHAR(150),SECTOR_AAC),IF(COLUMN()&lt;=2,"",CHAR(150)))</f>
      </c>
      <c r="AA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IFERROR(IF(OR(SECTOR_AAC=0,SECTOR_AAC=-1),CHAR(150),SECTOR_AAC),IF(COLUMN()&lt;=2,"",CHAR(150)))</f>
      </c>
      <c r="Y69" s="54">
        <f>IFERROR(IF(OR(SECTOR_AAC=0,SECTOR_AAC=-1),CHAR(150),SECTOR_AAC),IF(COLUMN()&lt;=2,"",CHAR(150)))</f>
      </c>
      <c r="Z69" s="54">
        <f>IFERROR(IF(OR(SECTOR_AAC=0,SECTOR_AAC=-1),CHAR(150),SECTOR_AAC),IF(COLUMN()&lt;=2,"",CHAR(150)))</f>
      </c>
      <c r="AA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IFERROR(IF(OR(SECTOR_AAC=0,SECTOR_AAC=-1),CHAR(150),SECTOR_AAC),IF(COLUMN()&lt;=2,"",CHAR(150)))</f>
      </c>
      <c r="Y70" s="54">
        <f>IFERROR(IF(OR(SECTOR_AAC=0,SECTOR_AAC=-1),CHAR(150),SECTOR_AAC),IF(COLUMN()&lt;=2,"",CHAR(150)))</f>
      </c>
      <c r="Z70" s="54">
        <f>IFERROR(IF(OR(SECTOR_AAC=0,SECTOR_AAC=-1),CHAR(150),SECTOR_AAC),IF(COLUMN()&lt;=2,"",CHAR(150)))</f>
      </c>
      <c r="AA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IFERROR(IF(OR(SECTOR_AAC=0,SECTOR_AAC=-1),CHAR(150),SECTOR_AAC),IF(COLUMN()&lt;=2,"",CHAR(150)))</f>
      </c>
      <c r="Y71" s="54">
        <f>IFERROR(IF(OR(SECTOR_AAC=0,SECTOR_AAC=-1),CHAR(150),SECTOR_AAC),IF(COLUMN()&lt;=2,"",CHAR(150)))</f>
      </c>
      <c r="Z71" s="54">
        <f>IFERROR(IF(OR(SECTOR_AAC=0,SECTOR_AAC=-1),CHAR(150),SECTOR_AAC),IF(COLUMN()&lt;=2,"",CHAR(150)))</f>
      </c>
      <c r="AA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IFERROR(IF(OR(SECTOR_AAC=0,SECTOR_AAC=-1),CHAR(150),SECTOR_AAC),IF(COLUMN()&lt;=2,"",CHAR(150)))</f>
      </c>
      <c r="Y72" s="54">
        <f>IFERROR(IF(OR(SECTOR_AAC=0,SECTOR_AAC=-1),CHAR(150),SECTOR_AAC),IF(COLUMN()&lt;=2,"",CHAR(150)))</f>
      </c>
      <c r="Z72" s="54">
        <f>IFERROR(IF(OR(SECTOR_AAC=0,SECTOR_AAC=-1),CHAR(150),SECTOR_AAC),IF(COLUMN()&lt;=2,"",CHAR(150)))</f>
      </c>
      <c r="AA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IFERROR(IF(OR(SECTOR_AAC=0,SECTOR_AAC=-1),CHAR(150),SECTOR_AAC),IF(COLUMN()&lt;=2,"",CHAR(150)))</f>
      </c>
      <c r="Y73" s="54">
        <f>IFERROR(IF(OR(SECTOR_AAC=0,SECTOR_AAC=-1),CHAR(150),SECTOR_AAC),IF(COLUMN()&lt;=2,"",CHAR(150)))</f>
      </c>
      <c r="Z73" s="54">
        <f>IFERROR(IF(OR(SECTOR_AAC=0,SECTOR_AAC=-1),CHAR(150),SECTOR_AAC),IF(COLUMN()&lt;=2,"",CHAR(150)))</f>
      </c>
      <c r="AA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IFERROR(IF(OR(SECTOR_AAC=0,SECTOR_AAC=-1),CHAR(150),SECTOR_AAC),IF(COLUMN()&lt;=2,"",CHAR(150)))</f>
      </c>
      <c r="Y74" s="54">
        <f>IFERROR(IF(OR(SECTOR_AAC=0,SECTOR_AAC=-1),CHAR(150),SECTOR_AAC),IF(COLUMN()&lt;=2,"",CHAR(150)))</f>
      </c>
      <c r="Z74" s="54">
        <f>IFERROR(IF(OR(SECTOR_AAC=0,SECTOR_AAC=-1),CHAR(150),SECTOR_AAC),IF(COLUMN()&lt;=2,"",CHAR(150)))</f>
      </c>
      <c r="AA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IFERROR(IF(OR(SECTOR_AAC=0,SECTOR_AAC=-1),CHAR(150),SECTOR_AAC),IF(COLUMN()&lt;=2,"",CHAR(150)))</f>
      </c>
      <c r="Y75" s="54">
        <f>IFERROR(IF(OR(SECTOR_AAC=0,SECTOR_AAC=-1),CHAR(150),SECTOR_AAC),IF(COLUMN()&lt;=2,"",CHAR(150)))</f>
      </c>
      <c r="Z75" s="54">
        <f>IFERROR(IF(OR(SECTOR_AAC=0,SECTOR_AAC=-1),CHAR(150),SECTOR_AAC),IF(COLUMN()&lt;=2,"",CHAR(150)))</f>
      </c>
      <c r="AA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IFERROR(IF(OR(SECTOR_AAC=0,SECTOR_AAC=-1),CHAR(150),SECTOR_AAC),IF(COLUMN()&lt;=2,"",CHAR(150)))</f>
      </c>
      <c r="Y76" s="54">
        <f>IFERROR(IF(OR(SECTOR_AAC=0,SECTOR_AAC=-1),CHAR(150),SECTOR_AAC),IF(COLUMN()&lt;=2,"",CHAR(150)))</f>
      </c>
      <c r="Z76" s="54">
        <f>IFERROR(IF(OR(SECTOR_AAC=0,SECTOR_AAC=-1),CHAR(150),SECTOR_AAC),IF(COLUMN()&lt;=2,"",CHAR(150)))</f>
      </c>
      <c r="AA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IFERROR(IF(OR(SECTOR_AAC=0,SECTOR_AAC=-1),CHAR(150),SECTOR_AAC),IF(COLUMN()&lt;=2,"",CHAR(150)))</f>
      </c>
      <c r="Y77" s="54">
        <f>IFERROR(IF(OR(SECTOR_AAC=0,SECTOR_AAC=-1),CHAR(150),SECTOR_AAC),IF(COLUMN()&lt;=2,"",CHAR(150)))</f>
      </c>
      <c r="Z77" s="54">
        <f>IFERROR(IF(OR(SECTOR_AAC=0,SECTOR_AAC=-1),CHAR(150),SECTOR_AAC),IF(COLUMN()&lt;=2,"",CHAR(150)))</f>
      </c>
      <c r="AA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IFERROR(IF(OR(SECTOR_AAC=0,SECTOR_AAC=-1),CHAR(150),SECTOR_AAC),IF(COLUMN()&lt;=2,"",CHAR(150)))</f>
      </c>
      <c r="Y78" s="54">
        <f>IFERROR(IF(OR(SECTOR_AAC=0,SECTOR_AAC=-1),CHAR(150),SECTOR_AAC),IF(COLUMN()&lt;=2,"",CHAR(150)))</f>
      </c>
      <c r="Z78" s="54">
        <f>IFERROR(IF(OR(SECTOR_AAC=0,SECTOR_AAC=-1),CHAR(150),SECTOR_AAC),IF(COLUMN()&lt;=2,"",CHAR(150)))</f>
      </c>
      <c r="AA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IFERROR(IF(OR(SECTOR_AAC=0,SECTOR_AAC=-1),CHAR(150),SECTOR_AAC),IF(COLUMN()&lt;=2,"",CHAR(150)))</f>
      </c>
      <c r="Y79" s="54">
        <f>IFERROR(IF(OR(SECTOR_AAC=0,SECTOR_AAC=-1),CHAR(150),SECTOR_AAC),IF(COLUMN()&lt;=2,"",CHAR(150)))</f>
      </c>
      <c r="Z79" s="54">
        <f>IFERROR(IF(OR(SECTOR_AAC=0,SECTOR_AAC=-1),CHAR(150),SECTOR_AAC),IF(COLUMN()&lt;=2,"",CHAR(150)))</f>
      </c>
      <c r="AA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IFERROR(IF(OR(SECTOR_AAC=0,SECTOR_AAC=-1),CHAR(150),SECTOR_AAC),IF(COLUMN()&lt;=2,"",CHAR(150)))</f>
      </c>
      <c r="Y80" s="54">
        <f>IFERROR(IF(OR(SECTOR_AAC=0,SECTOR_AAC=-1),CHAR(150),SECTOR_AAC),IF(COLUMN()&lt;=2,"",CHAR(150)))</f>
      </c>
      <c r="Z80" s="54">
        <f>IFERROR(IF(OR(SECTOR_AAC=0,SECTOR_AAC=-1),CHAR(150),SECTOR_AAC),IF(COLUMN()&lt;=2,"",CHAR(150)))</f>
      </c>
      <c r="AA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IFERROR(IF(OR(SECTOR_AAC=0,SECTOR_AAC=-1),CHAR(150),SECTOR_AAC),IF(COLUMN()&lt;=2,"",CHAR(150)))</f>
      </c>
      <c r="Y81" s="54">
        <f>IFERROR(IF(OR(SECTOR_AAC=0,SECTOR_AAC=-1),CHAR(150),SECTOR_AAC),IF(COLUMN()&lt;=2,"",CHAR(150)))</f>
      </c>
      <c r="Z81" s="54">
        <f>IFERROR(IF(OR(SECTOR_AAC=0,SECTOR_AAC=-1),CHAR(150),SECTOR_AAC),IF(COLUMN()&lt;=2,"",CHAR(150)))</f>
      </c>
      <c r="AA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IFERROR(IF(OR(SECTOR_AAC=0,SECTOR_AAC=-1),CHAR(150),SECTOR_AAC),IF(COLUMN()&lt;=2,"",CHAR(150)))</f>
      </c>
      <c r="Y82" s="54">
        <f>IFERROR(IF(OR(SECTOR_AAC=0,SECTOR_AAC=-1),CHAR(150),SECTOR_AAC),IF(COLUMN()&lt;=2,"",CHAR(150)))</f>
      </c>
      <c r="Z82" s="54">
        <f>IFERROR(IF(OR(SECTOR_AAC=0,SECTOR_AAC=-1),CHAR(150),SECTOR_AAC),IF(COLUMN()&lt;=2,"",CHAR(150)))</f>
      </c>
      <c r="AA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IFERROR(IF(OR(SECTOR_AAC=0,SECTOR_AAC=-1),CHAR(150),SECTOR_AAC),IF(COLUMN()&lt;=2,"",CHAR(150)))</f>
      </c>
      <c r="Y83" s="54">
        <f>IFERROR(IF(OR(SECTOR_AAC=0,SECTOR_AAC=-1),CHAR(150),SECTOR_AAC),IF(COLUMN()&lt;=2,"",CHAR(150)))</f>
      </c>
      <c r="Z83" s="54">
        <f>IFERROR(IF(OR(SECTOR_AAC=0,SECTOR_AAC=-1),CHAR(150),SECTOR_AAC),IF(COLUMN()&lt;=2,"",CHAR(150)))</f>
      </c>
      <c r="AA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IFERROR(IF(OR(SECTOR_AAC=0,SECTOR_AAC=-1),CHAR(150),SECTOR_AAC),IF(COLUMN()&lt;=2,"",CHAR(150)))</f>
      </c>
      <c r="Y84" s="54">
        <f>IFERROR(IF(OR(SECTOR_AAC=0,SECTOR_AAC=-1),CHAR(150),SECTOR_AAC),IF(COLUMN()&lt;=2,"",CHAR(150)))</f>
      </c>
      <c r="Z84" s="54">
        <f>IFERROR(IF(OR(SECTOR_AAC=0,SECTOR_AAC=-1),CHAR(150),SECTOR_AAC),IF(COLUMN()&lt;=2,"",CHAR(150)))</f>
      </c>
      <c r="AA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IFERROR(IF(OR(SECTOR_AAC=0,SECTOR_AAC=-1),CHAR(150),SECTOR_AAC),IF(COLUMN()&lt;=2,"",CHAR(150)))</f>
      </c>
      <c r="Y85" s="54">
        <f>IFERROR(IF(OR(SECTOR_AAC=0,SECTOR_AAC=-1),CHAR(150),SECTOR_AAC),IF(COLUMN()&lt;=2,"",CHAR(150)))</f>
      </c>
      <c r="Z85" s="54">
        <f>IFERROR(IF(OR(SECTOR_AAC=0,SECTOR_AAC=-1),CHAR(150),SECTOR_AAC),IF(COLUMN()&lt;=2,"",CHAR(150)))</f>
      </c>
      <c r="AA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IFERROR(IF(OR(SECTOR_AAC=0,SECTOR_AAC=-1),CHAR(150),SECTOR_AAC),IF(COLUMN()&lt;=2,"",CHAR(150)))</f>
      </c>
      <c r="Y86" s="54">
        <f>IFERROR(IF(OR(SECTOR_AAC=0,SECTOR_AAC=-1),CHAR(150),SECTOR_AAC),IF(COLUMN()&lt;=2,"",CHAR(150)))</f>
      </c>
      <c r="Z86" s="54">
        <f>IFERROR(IF(OR(SECTOR_AAC=0,SECTOR_AAC=-1),CHAR(150),SECTOR_AAC),IF(COLUMN()&lt;=2,"",CHAR(150)))</f>
      </c>
      <c r="AA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IFERROR(IF(OR(SECTOR_AAC=0,SECTOR_AAC=-1),CHAR(150),SECTOR_AAC),IF(COLUMN()&lt;=2,"",CHAR(150)))</f>
      </c>
      <c r="Y87" s="54">
        <f>IFERROR(IF(OR(SECTOR_AAC=0,SECTOR_AAC=-1),CHAR(150),SECTOR_AAC),IF(COLUMN()&lt;=2,"",CHAR(150)))</f>
      </c>
      <c r="Z87" s="54">
        <f>IFERROR(IF(OR(SECTOR_AAC=0,SECTOR_AAC=-1),CHAR(150),SECTOR_AAC),IF(COLUMN()&lt;=2,"",CHAR(150)))</f>
      </c>
      <c r="AA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IFERROR(IF(OR(SECTOR_AAC=0,SECTOR_AAC=-1),CHAR(150),SECTOR_AAC),IF(COLUMN()&lt;=2,"",CHAR(150)))</f>
      </c>
      <c r="Y88" s="54">
        <f>IFERROR(IF(OR(SECTOR_AAC=0,SECTOR_AAC=-1),CHAR(150),SECTOR_AAC),IF(COLUMN()&lt;=2,"",CHAR(150)))</f>
      </c>
      <c r="Z88" s="54">
        <f>IFERROR(IF(OR(SECTOR_AAC=0,SECTOR_AAC=-1),CHAR(150),SECTOR_AAC),IF(COLUMN()&lt;=2,"",CHAR(150)))</f>
      </c>
      <c r="AA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IFERROR(IF(OR(SECTOR_AAC=0,SECTOR_AAC=-1),CHAR(150),SECTOR_AAC),IF(COLUMN()&lt;=2,"",CHAR(150)))</f>
      </c>
      <c r="Y89" s="54">
        <f>IFERROR(IF(OR(SECTOR_AAC=0,SECTOR_AAC=-1),CHAR(150),SECTOR_AAC),IF(COLUMN()&lt;=2,"",CHAR(150)))</f>
      </c>
      <c r="Z89" s="54">
        <f>IFERROR(IF(OR(SECTOR_AAC=0,SECTOR_AAC=-1),CHAR(150),SECTOR_AAC),IF(COLUMN()&lt;=2,"",CHAR(150)))</f>
      </c>
      <c r="AA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IFERROR(IF(OR(SECTOR_AAC=0,SECTOR_AAC=-1),CHAR(150),SECTOR_AAC),IF(COLUMN()&lt;=2,"",CHAR(150)))</f>
      </c>
      <c r="Y90" s="54">
        <f>IFERROR(IF(OR(SECTOR_AAC=0,SECTOR_AAC=-1),CHAR(150),SECTOR_AAC),IF(COLUMN()&lt;=2,"",CHAR(150)))</f>
      </c>
      <c r="Z90" s="54">
        <f>IFERROR(IF(OR(SECTOR_AAC=0,SECTOR_AAC=-1),CHAR(150),SECTOR_AAC),IF(COLUMN()&lt;=2,"",CHAR(150)))</f>
      </c>
      <c r="AA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IFERROR(IF(OR(SECTOR_AAC=0,SECTOR_AAC=-1),CHAR(150),SECTOR_AAC),IF(COLUMN()&lt;=2,"",CHAR(150)))</f>
      </c>
      <c r="Y91" s="54">
        <f>IFERROR(IF(OR(SECTOR_AAC=0,SECTOR_AAC=-1),CHAR(150),SECTOR_AAC),IF(COLUMN()&lt;=2,"",CHAR(150)))</f>
      </c>
      <c r="Z91" s="54">
        <f>IFERROR(IF(OR(SECTOR_AAC=0,SECTOR_AAC=-1),CHAR(150),SECTOR_AAC),IF(COLUMN()&lt;=2,"",CHAR(150)))</f>
      </c>
      <c r="AA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IFERROR(IF(OR(SECTOR_AAC=0,SECTOR_AAC=-1),CHAR(150),SECTOR_AAC),IF(COLUMN()&lt;=2,"",CHAR(150)))</f>
      </c>
      <c r="Y92" s="54">
        <f>IFERROR(IF(OR(SECTOR_AAC=0,SECTOR_AAC=-1),CHAR(150),SECTOR_AAC),IF(COLUMN()&lt;=2,"",CHAR(150)))</f>
      </c>
      <c r="Z92" s="54">
        <f>IFERROR(IF(OR(SECTOR_AAC=0,SECTOR_AAC=-1),CHAR(150),SECTOR_AAC),IF(COLUMN()&lt;=2,"",CHAR(150)))</f>
      </c>
      <c r="AA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  <col min="25" max="25" width="13.42578125" customWidth="true"/>
    <col min="26" max="26" width="13.42578125" customWidth="true"/>
    <col min="27" max="27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t="s" s="52">
        <v>286</v>
      </c>
      <c r="Y1" t="s" s="52">
        <v>287</v>
      </c>
      <c r="Z1" t="s" s="52">
        <v>288</v>
      </c>
      <c r="AA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3" x14ac:dyDescent="0.2" ht="12.75" customHeight="true">
      <c r="A3" s="8" t="s">
        <v>258</v>
      </c>
      <c r="B3" s="46" t="n">
        <v>26461.07</v>
      </c>
      <c r="C3" s="46" t="n">
        <v>23850.3</v>
      </c>
      <c r="D3" t="n" s="46">
        <v>5933.32</v>
      </c>
      <c r="E3" t="n" s="46">
        <v>2208.48</v>
      </c>
      <c r="F3" t="n" s="46">
        <v>2426.14</v>
      </c>
      <c r="G3" t="n" s="46">
        <v>2140.56</v>
      </c>
      <c r="H3" t="n" s="46">
        <v>4429.62</v>
      </c>
      <c r="I3" t="n" s="46">
        <v>7022.49</v>
      </c>
      <c r="J3" t="n" s="46">
        <v>10776.92</v>
      </c>
      <c r="K3" t="n" s="46">
        <v>10968.0</v>
      </c>
      <c r="L3" t="n" s="46">
        <v>11633.23</v>
      </c>
      <c r="M3" t="n" s="46">
        <v>12239.58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t="n" s="46">
        <v>19418.0</v>
      </c>
      <c r="Z3" t="n" s="46">
        <v>21712.0</v>
      </c>
      <c r="AA3" s="2"/>
    </row>
    <row r="4" spans="1:3" x14ac:dyDescent="0.2" ht="12.75" customHeight="true">
      <c r="A4" s="8" t="s">
        <v>257</v>
      </c>
      <c r="B4" s="46" t="n">
        <v>4454.52</v>
      </c>
      <c r="C4" s="46" t="n">
        <v>4345.53</v>
      </c>
      <c r="D4" t="n" s="46">
        <v>3037.02</v>
      </c>
      <c r="E4" t="n" s="46">
        <v>1053.99</v>
      </c>
      <c r="F4" t="n" s="46">
        <v>1195.11</v>
      </c>
      <c r="G4" t="n" s="46">
        <v>1380.75</v>
      </c>
      <c r="H4" t="n" s="46">
        <v>1865.64</v>
      </c>
      <c r="I4" t="n" s="46">
        <v>2080.26</v>
      </c>
      <c r="J4" t="n" s="46">
        <v>2278.92</v>
      </c>
      <c r="K4" t="n" s="46">
        <v>2368.8</v>
      </c>
      <c r="L4" t="n" s="46">
        <v>2382.45</v>
      </c>
      <c r="M4" t="n" s="46">
        <v>2418.78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t="n" s="46">
        <v>2751.0</v>
      </c>
      <c r="Z4" t="n" s="46">
        <v>2478.0</v>
      </c>
      <c r="AA4" s="2"/>
    </row>
    <row r="5" spans="1:3" x14ac:dyDescent="0.2" ht="12.75" customHeight="true">
      <c r="A5" s="8" t="s">
        <v>259</v>
      </c>
      <c r="B5" s="46" t="n">
        <v>3127.9</v>
      </c>
      <c r="C5" s="46" t="n">
        <v>2600.9</v>
      </c>
      <c r="D5" t="n" s="46">
        <v>1596.5</v>
      </c>
      <c r="E5" t="n" s="46">
        <v>747.1</v>
      </c>
      <c r="F5" t="n" s="46">
        <v>852.5</v>
      </c>
      <c r="G5" t="n" s="46">
        <v>936.2</v>
      </c>
      <c r="H5" t="n" s="46">
        <v>1094.3</v>
      </c>
      <c r="I5" t="n" s="46">
        <v>1140.8</v>
      </c>
      <c r="J5" t="n" s="46">
        <v>1168.7</v>
      </c>
      <c r="K5" t="n" s="46">
        <v>1261.7</v>
      </c>
      <c r="L5" t="n" s="46">
        <v>1233.8</v>
      </c>
      <c r="M5" t="n" s="46">
        <v>1460.1</v>
      </c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t="n" s="46">
        <v>1860.0</v>
      </c>
      <c r="Z5" t="n" s="46">
        <v>1550.0</v>
      </c>
      <c r="AA5" s="2"/>
    </row>
    <row r="6" spans="1:3" x14ac:dyDescent="0.2" ht="12.75" customHeight="true">
      <c r="A6" s="8" t="s">
        <v>262</v>
      </c>
      <c r="B6" s="46"/>
      <c r="C6" s="46" t="s">
        <v>289</v>
      </c>
      <c r="D6" t="s" s="46">
        <v>289</v>
      </c>
      <c r="E6" t="s" s="46">
        <v>289</v>
      </c>
      <c r="F6" t="s" s="46">
        <v>289</v>
      </c>
      <c r="G6" t="s" s="46">
        <v>289</v>
      </c>
      <c r="H6" t="s" s="46">
        <v>289</v>
      </c>
      <c r="I6" t="s" s="46">
        <v>289</v>
      </c>
      <c r="J6" t="s" s="46">
        <v>289</v>
      </c>
      <c r="K6" t="s" s="46">
        <v>289</v>
      </c>
      <c r="L6" t="s" s="46">
        <v>289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2"/>
    </row>
    <row r="7" spans="1:3" x14ac:dyDescent="0.2" ht="12.75" customHeight="true">
      <c r="A7" s="8" t="s">
        <v>89</v>
      </c>
      <c r="B7" s="46"/>
      <c r="C7" s="46" t="s">
        <v>289</v>
      </c>
      <c r="D7" t="s" s="46">
        <v>289</v>
      </c>
      <c r="E7" t="s" s="46">
        <v>289</v>
      </c>
      <c r="F7" t="s" s="46">
        <v>289</v>
      </c>
      <c r="G7" t="s" s="46">
        <v>289</v>
      </c>
      <c r="H7" t="s" s="46">
        <v>289</v>
      </c>
      <c r="I7" t="s" s="46">
        <v>289</v>
      </c>
      <c r="J7" t="s" s="46">
        <v>289</v>
      </c>
      <c r="K7" t="s" s="46">
        <v>289</v>
      </c>
      <c r="L7" t="s" s="46">
        <v>289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2"/>
    </row>
    <row r="8" spans="1:3" x14ac:dyDescent="0.2" ht="12.75" customHeight="true">
      <c r="A8" s="8" t="s">
        <v>91</v>
      </c>
      <c r="B8" s="46"/>
      <c r="C8" s="46" t="s">
        <v>289</v>
      </c>
      <c r="D8" t="s" s="46">
        <v>289</v>
      </c>
      <c r="E8" t="s" s="46">
        <v>289</v>
      </c>
      <c r="F8" t="s" s="46">
        <v>289</v>
      </c>
      <c r="G8" t="s" s="46">
        <v>289</v>
      </c>
      <c r="H8" t="s" s="46">
        <v>289</v>
      </c>
      <c r="I8" t="s" s="46">
        <v>289</v>
      </c>
      <c r="J8" t="s" s="46">
        <v>289</v>
      </c>
      <c r="K8" t="s" s="46">
        <v>289</v>
      </c>
      <c r="L8" t="s" s="46">
        <v>289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2"/>
    </row>
    <row r="9" spans="1:3" x14ac:dyDescent="0.2" ht="12.75" customHeight="true">
      <c r="A9" s="8" t="s">
        <v>261</v>
      </c>
      <c r="B9" s="46"/>
      <c r="C9" s="46" t="s">
        <v>289</v>
      </c>
      <c r="D9" t="s" s="46">
        <v>289</v>
      </c>
      <c r="E9" t="s" s="46">
        <v>289</v>
      </c>
      <c r="F9" t="s" s="46">
        <v>289</v>
      </c>
      <c r="G9" t="s" s="46">
        <v>289</v>
      </c>
      <c r="H9" t="s" s="46">
        <v>289</v>
      </c>
      <c r="I9" t="s" s="46">
        <v>289</v>
      </c>
      <c r="J9" t="s" s="46">
        <v>289</v>
      </c>
      <c r="K9" t="s" s="46">
        <v>289</v>
      </c>
      <c r="L9" t="s" s="46">
        <v>289</v>
      </c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2"/>
    </row>
    <row r="10" spans="1:3" x14ac:dyDescent="0.2" ht="12.75" customHeight="true">
      <c r="A10" s="8" t="s">
        <v>260</v>
      </c>
      <c r="B10" s="46" t="n">
        <v>7582.42</v>
      </c>
      <c r="C10" s="46" t="n">
        <v>6946.43</v>
      </c>
      <c r="D10" t="n" s="46">
        <v>4633.52</v>
      </c>
      <c r="E10" t="n" s="46">
        <v>1801.09</v>
      </c>
      <c r="F10" t="n" s="46">
        <v>2047.61</v>
      </c>
      <c r="G10" t="n" s="46">
        <v>2316.95</v>
      </c>
      <c r="H10" t="n" s="46">
        <v>2959.94</v>
      </c>
      <c r="I10" t="n" s="46">
        <v>3221.06</v>
      </c>
      <c r="J10" t="n" s="46">
        <v>3447.62</v>
      </c>
      <c r="K10" t="n" s="46">
        <v>3630.5</v>
      </c>
      <c r="L10" t="n" s="46">
        <v>3616.25</v>
      </c>
      <c r="M10" t="n" s="46">
        <v>3878.88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t="n" s="46">
        <v>4611.0</v>
      </c>
      <c r="Z10" t="n" s="46">
        <v>4028.0</v>
      </c>
      <c r="AA10" s="46"/>
    </row>
    <row r="11" spans="1:3" x14ac:dyDescent="0.2" ht="12.75" customHeight="true">
      <c r="A11" s="8" t="s">
        <v>94</v>
      </c>
      <c r="B11" s="46" t="n">
        <v>34043.49</v>
      </c>
      <c r="C11" s="46" t="n">
        <v>30796.73</v>
      </c>
      <c r="D11" t="n" s="46">
        <v>10566.84</v>
      </c>
      <c r="E11" t="n" s="46">
        <v>4009.57</v>
      </c>
      <c r="F11" t="n" s="46">
        <v>4473.75</v>
      </c>
      <c r="G11" t="n" s="46">
        <v>4457.51</v>
      </c>
      <c r="H11" t="n" s="46">
        <v>7389.56</v>
      </c>
      <c r="I11" t="n" s="46">
        <v>10243.55</v>
      </c>
      <c r="J11" t="n" s="46">
        <v>14224.54</v>
      </c>
      <c r="K11" t="n" s="46">
        <v>14598.5</v>
      </c>
      <c r="L11" t="n" s="46">
        <v>15249.48</v>
      </c>
      <c r="M11" t="n" s="46">
        <v>16118.46</v>
      </c>
      <c r="N11" t="n" s="46">
        <v>16080.08</v>
      </c>
      <c r="O11" t="n" s="46">
        <v>16436.75</v>
      </c>
      <c r="P11" t="n" s="46">
        <v>17451.84</v>
      </c>
      <c r="Q11" t="n" s="46">
        <v>16461.55</v>
      </c>
      <c r="R11" t="n" s="46">
        <v>18721.69</v>
      </c>
      <c r="S11" t="n" s="46">
        <v>18788.5</v>
      </c>
      <c r="T11" t="n" s="46">
        <v>20379.4</v>
      </c>
      <c r="U11" t="n" s="46">
        <v>23782.87</v>
      </c>
      <c r="V11" t="n" s="46">
        <v>25740.2</v>
      </c>
      <c r="W11" t="n" s="46">
        <v>28107.84</v>
      </c>
      <c r="X11" t="n" s="46">
        <v>21816.44</v>
      </c>
      <c r="Y11" t="n" s="46">
        <v>24029.0</v>
      </c>
      <c r="Z11" t="n" s="46">
        <v>25740.0</v>
      </c>
      <c r="AA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" x14ac:dyDescent="0.2" ht="12.75" customHeight="true">
      <c r="A14" s="8" t="s">
        <v>258</v>
      </c>
      <c r="B14" s="46" t="n">
        <v>19037.54</v>
      </c>
      <c r="C14" s="46" t="n">
        <v>16161.3</v>
      </c>
      <c r="D14" t="n" s="46">
        <v>-4213.68</v>
      </c>
      <c r="E14" t="n" s="46">
        <v>-8359.52</v>
      </c>
      <c r="F14" t="n" s="46">
        <v>-7654.86</v>
      </c>
      <c r="G14" t="n" s="46">
        <v>-8099.44</v>
      </c>
      <c r="H14" t="n" s="46">
        <v>-4937.38</v>
      </c>
      <c r="I14" t="n" s="46">
        <v>-1460.51</v>
      </c>
      <c r="J14" t="n" s="46">
        <v>2469.92</v>
      </c>
      <c r="K14" t="n" s="46">
        <v>3671.0</v>
      </c>
      <c r="L14" t="n" s="46">
        <v>4331.23</v>
      </c>
      <c r="M14" t="n" s="46">
        <v>5027.58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t="n" s="46">
        <v>13277.0</v>
      </c>
      <c r="Z14" t="n" s="46">
        <v>15314.0</v>
      </c>
      <c r="AA14" s="2"/>
    </row>
    <row r="15" spans="1:3" x14ac:dyDescent="0.2" ht="12.75" customHeight="true">
      <c r="A15" s="8" t="s">
        <v>257</v>
      </c>
      <c r="B15" s="46" t="n">
        <v>4454.52</v>
      </c>
      <c r="C15" s="46" t="n">
        <v>4345.53</v>
      </c>
      <c r="D15" t="n" s="46">
        <v>3037.02</v>
      </c>
      <c r="E15" t="n" s="46">
        <v>1053.99</v>
      </c>
      <c r="F15" t="n" s="46">
        <v>1195.11</v>
      </c>
      <c r="G15" t="n" s="46">
        <v>1380.75</v>
      </c>
      <c r="H15" t="n" s="46">
        <v>1865.64</v>
      </c>
      <c r="I15" t="n" s="46">
        <v>2080.26</v>
      </c>
      <c r="J15" t="n" s="46">
        <v>2278.92</v>
      </c>
      <c r="K15" t="n" s="46">
        <v>2368.7999999999997</v>
      </c>
      <c r="L15" t="n" s="46">
        <v>2382.4500000000003</v>
      </c>
      <c r="M15" t="n" s="46">
        <v>2418.78</v>
      </c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t="n" s="46">
        <v>2751.0</v>
      </c>
      <c r="Z15" t="n" s="46">
        <v>2478.0</v>
      </c>
      <c r="AA15" s="2"/>
    </row>
    <row r="16" spans="1:3" x14ac:dyDescent="0.2" ht="12.75" customHeight="true">
      <c r="A16" s="8" t="s">
        <v>259</v>
      </c>
      <c r="B16" s="46" t="n">
        <v>3127.9</v>
      </c>
      <c r="C16" s="46" t="n">
        <v>2600.9</v>
      </c>
      <c r="D16" t="n" s="46">
        <v>1596.5</v>
      </c>
      <c r="E16" t="n" s="46">
        <v>747.1</v>
      </c>
      <c r="F16" t="n" s="46">
        <v>852.5</v>
      </c>
      <c r="G16" t="n" s="46">
        <v>936.2</v>
      </c>
      <c r="H16" t="n" s="46">
        <v>1094.3</v>
      </c>
      <c r="I16" t="n" s="46">
        <v>1140.8</v>
      </c>
      <c r="J16" t="n" s="46">
        <v>1168.7</v>
      </c>
      <c r="K16" t="n" s="46">
        <v>1261.7</v>
      </c>
      <c r="L16" t="n" s="46">
        <v>1233.8</v>
      </c>
      <c r="M16" t="n" s="46">
        <v>1460.1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t="n" s="46">
        <v>1860.0</v>
      </c>
      <c r="Z16" t="n" s="46">
        <v>1550.0</v>
      </c>
      <c r="AA16" s="2"/>
    </row>
    <row r="17" spans="1:3" x14ac:dyDescent="0.2" ht="12.75" customHeight="true">
      <c r="A17" s="8" t="s">
        <v>262</v>
      </c>
      <c r="B17" s="46"/>
      <c r="C17" s="46" t="s">
        <v>289</v>
      </c>
      <c r="D17" t="s" s="46">
        <v>289</v>
      </c>
      <c r="E17" t="s" s="46">
        <v>289</v>
      </c>
      <c r="F17" t="s" s="46">
        <v>289</v>
      </c>
      <c r="G17" t="s" s="46">
        <v>289</v>
      </c>
      <c r="H17" t="s" s="46">
        <v>289</v>
      </c>
      <c r="I17" t="s" s="46">
        <v>289</v>
      </c>
      <c r="J17" t="s" s="46">
        <v>289</v>
      </c>
      <c r="K17" t="s" s="46">
        <v>289</v>
      </c>
      <c r="L17" t="s" s="46">
        <v>289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2"/>
    </row>
    <row r="18" spans="1:3" x14ac:dyDescent="0.2" ht="12.75" customHeight="true">
      <c r="A18" s="8" t="s">
        <v>89</v>
      </c>
      <c r="B18" s="46"/>
      <c r="C18" s="46" t="s">
        <v>289</v>
      </c>
      <c r="D18" t="s" s="46">
        <v>289</v>
      </c>
      <c r="E18" t="s" s="46">
        <v>289</v>
      </c>
      <c r="F18" t="s" s="46">
        <v>289</v>
      </c>
      <c r="G18" t="s" s="46">
        <v>289</v>
      </c>
      <c r="H18" t="s" s="46">
        <v>289</v>
      </c>
      <c r="I18" t="s" s="46">
        <v>289</v>
      </c>
      <c r="J18" t="s" s="46">
        <v>289</v>
      </c>
      <c r="K18" t="s" s="46">
        <v>289</v>
      </c>
      <c r="L18" t="s" s="46">
        <v>289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2"/>
    </row>
    <row r="19" spans="1:3" x14ac:dyDescent="0.2" ht="12.75" customHeight="true">
      <c r="A19" s="8" t="s">
        <v>91</v>
      </c>
      <c r="B19" s="46"/>
      <c r="C19" s="46" t="s">
        <v>289</v>
      </c>
      <c r="D19" t="s" s="46">
        <v>289</v>
      </c>
      <c r="E19" t="s" s="46">
        <v>289</v>
      </c>
      <c r="F19" t="s" s="46">
        <v>289</v>
      </c>
      <c r="G19" t="s" s="46">
        <v>289</v>
      </c>
      <c r="H19" t="s" s="46">
        <v>289</v>
      </c>
      <c r="I19" t="s" s="46">
        <v>289</v>
      </c>
      <c r="J19" t="s" s="46">
        <v>289</v>
      </c>
      <c r="K19" t="s" s="46">
        <v>289</v>
      </c>
      <c r="L19" t="s" s="46">
        <v>289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2"/>
    </row>
    <row r="20" spans="1:3" x14ac:dyDescent="0.2" ht="12.75" customHeight="true">
      <c r="A20" s="8" t="s">
        <v>261</v>
      </c>
      <c r="B20" s="46"/>
      <c r="C20" s="46" t="s">
        <v>289</v>
      </c>
      <c r="D20" t="s" s="46">
        <v>289</v>
      </c>
      <c r="E20" t="s" s="46">
        <v>289</v>
      </c>
      <c r="F20" t="s" s="46">
        <v>289</v>
      </c>
      <c r="G20" t="s" s="46">
        <v>289</v>
      </c>
      <c r="H20" t="s" s="46">
        <v>289</v>
      </c>
      <c r="I20" t="s" s="46">
        <v>289</v>
      </c>
      <c r="J20" t="s" s="46">
        <v>289</v>
      </c>
      <c r="K20" t="s" s="46">
        <v>289</v>
      </c>
      <c r="L20" t="s" s="46">
        <v>289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2"/>
    </row>
    <row r="21" spans="1:3" x14ac:dyDescent="0.2" ht="12.75" customHeight="true">
      <c r="A21" s="8" t="s">
        <v>260</v>
      </c>
      <c r="B21" s="46" t="n">
        <v>7582.42</v>
      </c>
      <c r="C21" s="46" t="n">
        <v>6946.43</v>
      </c>
      <c r="D21" t="n" s="46">
        <v>4633.52</v>
      </c>
      <c r="E21" t="n" s="46">
        <v>1801.09</v>
      </c>
      <c r="F21" t="n" s="46">
        <v>2047.61</v>
      </c>
      <c r="G21" t="n" s="46">
        <v>2316.95</v>
      </c>
      <c r="H21" t="n" s="46">
        <v>2959.94</v>
      </c>
      <c r="I21" t="n" s="46">
        <v>3221.06</v>
      </c>
      <c r="J21" t="n" s="46">
        <v>3447.62</v>
      </c>
      <c r="K21" t="n" s="46">
        <v>3630.4999999999995</v>
      </c>
      <c r="L21" t="n" s="46">
        <v>3616.2500000000005</v>
      </c>
      <c r="M21" t="n" s="46">
        <v>3878.88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t="n" s="46">
        <v>4611.0</v>
      </c>
      <c r="Z21" t="n" s="46">
        <v>4028.0</v>
      </c>
      <c r="AA21" s="2"/>
    </row>
    <row r="22" spans="1:3" x14ac:dyDescent="0.2" ht="12.75" customHeight="true">
      <c r="A22" s="8" t="s">
        <v>94</v>
      </c>
      <c r="B22" s="46" t="n">
        <v>26619.96</v>
      </c>
      <c r="C22" s="46" t="n">
        <v>23107.73</v>
      </c>
      <c r="D22" t="n" s="46">
        <v>419.84</v>
      </c>
      <c r="E22" t="n" s="46">
        <v>-6558.43</v>
      </c>
      <c r="F22" t="n" s="46">
        <v>-5607.25</v>
      </c>
      <c r="G22" t="n" s="46">
        <v>-5782.49</v>
      </c>
      <c r="H22" t="n" s="46">
        <v>-1977.44</v>
      </c>
      <c r="I22" t="n" s="46">
        <v>1760.55</v>
      </c>
      <c r="J22" t="n" s="46">
        <v>5917.54</v>
      </c>
      <c r="K22" t="n" s="46">
        <v>7301.5</v>
      </c>
      <c r="L22" t="n" s="46">
        <v>7947.48</v>
      </c>
      <c r="M22" t="n" s="46">
        <v>8906.46</v>
      </c>
      <c r="N22" t="n" s="46">
        <v>11361.08</v>
      </c>
      <c r="O22" t="n" s="46">
        <v>11448.75</v>
      </c>
      <c r="P22" t="n" s="46">
        <v>10144.9</v>
      </c>
      <c r="Q22" t="n" s="46">
        <v>9047.3</v>
      </c>
      <c r="R22" t="n" s="46">
        <v>11629.44</v>
      </c>
      <c r="S22" t="n" s="46">
        <v>11144.31</v>
      </c>
      <c r="T22" t="n" s="46">
        <v>12982.74</v>
      </c>
      <c r="U22" t="n" s="46">
        <v>15783.4</v>
      </c>
      <c r="V22" t="n" s="46">
        <v>20054.2</v>
      </c>
      <c r="W22" t="n" s="46">
        <v>22204.84</v>
      </c>
      <c r="X22" t="n" s="46">
        <v>14270.1</v>
      </c>
      <c r="Y22" t="n" s="46">
        <v>17888.0</v>
      </c>
      <c r="Z22" t="n" s="46">
        <v>19342.0</v>
      </c>
      <c r="AA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IF(COLUMN() &lt;= 2, "", SUBSTITUTE(INDIRECT(ADDRESS(1,COLUMN()-1)), "Base year", "BY") &amp; "/" &amp; INDIRECT(ADDRESS(1,COLUMN())))</f>
      </c>
      <c r="Y23" s="52">
        <f>IF(COLUMN() &lt;= 2, "", SUBSTITUTE(INDIRECT(ADDRESS(1,COLUMN()-1)), "Base year", "BY") &amp; "/" &amp; INDIRECT(ADDRESS(1,COLUMN())))</f>
      </c>
      <c r="Z23" s="52">
        <f>IF(COLUMN() &lt;= 2, "", SUBSTITUTE(INDIRECT(ADDRESS(1,COLUMN()-1)), "Base year", "BY") &amp; "/" &amp; INDIRECT(ADDRESS(1,COLUMN())))</f>
      </c>
      <c r="AA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IFERROR(IF(OR(GAS_AAC=0,GAS_AAC=-1),CHAR(150),GAS_AAC),IF(COLUMN()&lt;=2,"",CHAR(150)))</f>
      </c>
      <c r="Y25" s="54">
        <f>IFERROR(IF(OR(GAS_AAC=0,GAS_AAC=-1),CHAR(150),GAS_AAC),IF(COLUMN()&lt;=2,"",CHAR(150)))</f>
      </c>
      <c r="Z25" s="54">
        <f>IFERROR(IF(OR(GAS_AAC=0,GAS_AAC=-1),CHAR(150),GAS_AAC),IF(COLUMN()&lt;=2,"",CHAR(150)))</f>
      </c>
      <c r="AA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IFERROR(IF(OR(GAS_AAC=0,GAS_AAC=-1),CHAR(150),GAS_AAC),IF(COLUMN()&lt;=2,"",CHAR(150)))</f>
      </c>
      <c r="Y26" s="54">
        <f>IFERROR(IF(OR(GAS_AAC=0,GAS_AAC=-1),CHAR(150),GAS_AAC),IF(COLUMN()&lt;=2,"",CHAR(150)))</f>
      </c>
      <c r="Z26" s="54">
        <f>IFERROR(IF(OR(GAS_AAC=0,GAS_AAC=-1),CHAR(150),GAS_AAC),IF(COLUMN()&lt;=2,"",CHAR(150)))</f>
      </c>
      <c r="AA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IFERROR(IF(OR(GAS_AAC=0,GAS_AAC=-1),CHAR(150),GAS_AAC),IF(COLUMN()&lt;=2,"",CHAR(150)))</f>
      </c>
      <c r="Y27" s="54">
        <f>IFERROR(IF(OR(GAS_AAC=0,GAS_AAC=-1),CHAR(150),GAS_AAC),IF(COLUMN()&lt;=2,"",CHAR(150)))</f>
      </c>
      <c r="Z27" s="54">
        <f>IFERROR(IF(OR(GAS_AAC=0,GAS_AAC=-1),CHAR(150),GAS_AAC),IF(COLUMN()&lt;=2,"",CHAR(150)))</f>
      </c>
      <c r="AA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IFERROR(IF(OR(GAS_AAC=0,GAS_AAC=-1),CHAR(150),GAS_AAC),IF(COLUMN()&lt;=2,"",CHAR(150)))</f>
      </c>
      <c r="Y28" s="54">
        <f>IFERROR(IF(OR(GAS_AAC=0,GAS_AAC=-1),CHAR(150),GAS_AAC),IF(COLUMN()&lt;=2,"",CHAR(150)))</f>
      </c>
      <c r="Z28" s="54">
        <f>IFERROR(IF(OR(GAS_AAC=0,GAS_AAC=-1),CHAR(150),GAS_AAC),IF(COLUMN()&lt;=2,"",CHAR(150)))</f>
      </c>
      <c r="AA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IFERROR(IF(OR(GAS_AAC=0,GAS_AAC=-1),CHAR(150),GAS_AAC),IF(COLUMN()&lt;=2,"",CHAR(150)))</f>
      </c>
      <c r="Y29" s="54">
        <f>IFERROR(IF(OR(GAS_AAC=0,GAS_AAC=-1),CHAR(150),GAS_AAC),IF(COLUMN()&lt;=2,"",CHAR(150)))</f>
      </c>
      <c r="Z29" s="54">
        <f>IFERROR(IF(OR(GAS_AAC=0,GAS_AAC=-1),CHAR(150),GAS_AAC),IF(COLUMN()&lt;=2,"",CHAR(150)))</f>
      </c>
      <c r="AA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IFERROR(IF(OR(GAS_AAC=0,GAS_AAC=-1),CHAR(150),GAS_AAC),IF(COLUMN()&lt;=2,"",CHAR(150)))</f>
      </c>
      <c r="Y30" s="54">
        <f>IFERROR(IF(OR(GAS_AAC=0,GAS_AAC=-1),CHAR(150),GAS_AAC),IF(COLUMN()&lt;=2,"",CHAR(150)))</f>
      </c>
      <c r="Z30" s="54">
        <f>IFERROR(IF(OR(GAS_AAC=0,GAS_AAC=-1),CHAR(150),GAS_AAC),IF(COLUMN()&lt;=2,"",CHAR(150)))</f>
      </c>
      <c r="AA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IFERROR(IF(OR(GAS_AAC=0,GAS_AAC=-1),CHAR(150),GAS_AAC),IF(COLUMN()&lt;=2,"",CHAR(150)))</f>
      </c>
      <c r="Y31" s="54">
        <f>IFERROR(IF(OR(GAS_AAC=0,GAS_AAC=-1),CHAR(150),GAS_AAC),IF(COLUMN()&lt;=2,"",CHAR(150)))</f>
      </c>
      <c r="Z31" s="54">
        <f>IFERROR(IF(OR(GAS_AAC=0,GAS_AAC=-1),CHAR(150),GAS_AAC),IF(COLUMN()&lt;=2,"",CHAR(150)))</f>
      </c>
      <c r="AA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IFERROR(IF(OR(GAS_AAC=0,GAS_AAC=-1),CHAR(150),GAS_AAC),IF(COLUMN()&lt;=2,"",CHAR(150)))</f>
      </c>
      <c r="Y32" s="54">
        <f>IFERROR(IF(OR(GAS_AAC=0,GAS_AAC=-1),CHAR(150),GAS_AAC),IF(COLUMN()&lt;=2,"",CHAR(150)))</f>
      </c>
      <c r="Z32" s="54">
        <f>IFERROR(IF(OR(GAS_AAC=0,GAS_AAC=-1),CHAR(150),GAS_AAC),IF(COLUMN()&lt;=2,"",CHAR(150)))</f>
      </c>
      <c r="AA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IFERROR(IF(OR(GAS_AAC=0,GAS_AAC=-1),CHAR(150),GAS_AAC),IF(COLUMN()&lt;=2,"",CHAR(150)))</f>
      </c>
      <c r="Y33" s="54">
        <f>IFERROR(IF(OR(GAS_AAC=0,GAS_AAC=-1),CHAR(150),GAS_AAC),IF(COLUMN()&lt;=2,"",CHAR(150)))</f>
      </c>
      <c r="Z33" s="54">
        <f>IFERROR(IF(OR(GAS_AAC=0,GAS_AAC=-1),CHAR(150),GAS_AAC),IF(COLUMN()&lt;=2,"",CHAR(150)))</f>
      </c>
      <c r="AA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IFERROR(IF(OR(GAS_AAC=0,GAS_AAC=-1),CHAR(150),GAS_AAC),IF(COLUMN()&lt;=2,"",CHAR(150)))</f>
      </c>
      <c r="Y36" s="54">
        <f>IFERROR(IF(OR(GAS_AAC=0,GAS_AAC=-1),CHAR(150),GAS_AAC),IF(COLUMN()&lt;=2,"",CHAR(150)))</f>
      </c>
      <c r="Z36" s="54">
        <f>IFERROR(IF(OR(GAS_AAC=0,GAS_AAC=-1),CHAR(150),GAS_AAC),IF(COLUMN()&lt;=2,"",CHAR(150)))</f>
      </c>
      <c r="AA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IFERROR(IF(OR(GAS_AAC=0,GAS_AAC=-1),CHAR(150),GAS_AAC),IF(COLUMN()&lt;=2,"",CHAR(150)))</f>
      </c>
      <c r="Y37" s="54">
        <f>IFERROR(IF(OR(GAS_AAC=0,GAS_AAC=-1),CHAR(150),GAS_AAC),IF(COLUMN()&lt;=2,"",CHAR(150)))</f>
      </c>
      <c r="Z37" s="54">
        <f>IFERROR(IF(OR(GAS_AAC=0,GAS_AAC=-1),CHAR(150),GAS_AAC),IF(COLUMN()&lt;=2,"",CHAR(150)))</f>
      </c>
      <c r="AA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IFERROR(IF(OR(GAS_AAC=0,GAS_AAC=-1),CHAR(150),GAS_AAC),IF(COLUMN()&lt;=2,"",CHAR(150)))</f>
      </c>
      <c r="Y38" s="54">
        <f>IFERROR(IF(OR(GAS_AAC=0,GAS_AAC=-1),CHAR(150),GAS_AAC),IF(COLUMN()&lt;=2,"",CHAR(150)))</f>
      </c>
      <c r="Z38" s="54">
        <f>IFERROR(IF(OR(GAS_AAC=0,GAS_AAC=-1),CHAR(150),GAS_AAC),IF(COLUMN()&lt;=2,"",CHAR(150)))</f>
      </c>
      <c r="AA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IFERROR(IF(OR(GAS_AAC=0,GAS_AAC=-1),CHAR(150),GAS_AAC),IF(COLUMN()&lt;=2,"",CHAR(150)))</f>
      </c>
      <c r="Y39" s="54">
        <f>IFERROR(IF(OR(GAS_AAC=0,GAS_AAC=-1),CHAR(150),GAS_AAC),IF(COLUMN()&lt;=2,"",CHAR(150)))</f>
      </c>
      <c r="Z39" s="54">
        <f>IFERROR(IF(OR(GAS_AAC=0,GAS_AAC=-1),CHAR(150),GAS_AAC),IF(COLUMN()&lt;=2,"",CHAR(150)))</f>
      </c>
      <c r="AA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IFERROR(IF(OR(GAS_AAC=0,GAS_AAC=-1),CHAR(150),GAS_AAC),IF(COLUMN()&lt;=2,"",CHAR(150)))</f>
      </c>
      <c r="Y40" s="54">
        <f>IFERROR(IF(OR(GAS_AAC=0,GAS_AAC=-1),CHAR(150),GAS_AAC),IF(COLUMN()&lt;=2,"",CHAR(150)))</f>
      </c>
      <c r="Z40" s="54">
        <f>IFERROR(IF(OR(GAS_AAC=0,GAS_AAC=-1),CHAR(150),GAS_AAC),IF(COLUMN()&lt;=2,"",CHAR(150)))</f>
      </c>
      <c r="AA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IFERROR(IF(OR(GAS_AAC=0,GAS_AAC=-1),CHAR(150),GAS_AAC),IF(COLUMN()&lt;=2,"",CHAR(150)))</f>
      </c>
      <c r="Y41" s="54">
        <f>IFERROR(IF(OR(GAS_AAC=0,GAS_AAC=-1),CHAR(150),GAS_AAC),IF(COLUMN()&lt;=2,"",CHAR(150)))</f>
      </c>
      <c r="Z41" s="54">
        <f>IFERROR(IF(OR(GAS_AAC=0,GAS_AAC=-1),CHAR(150),GAS_AAC),IF(COLUMN()&lt;=2,"",CHAR(150)))</f>
      </c>
      <c r="AA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IFERROR(IF(OR(GAS_AAC=0,GAS_AAC=-1),CHAR(150),GAS_AAC),IF(COLUMN()&lt;=2,"",CHAR(150)))</f>
      </c>
      <c r="Y42" s="54">
        <f>IFERROR(IF(OR(GAS_AAC=0,GAS_AAC=-1),CHAR(150),GAS_AAC),IF(COLUMN()&lt;=2,"",CHAR(150)))</f>
      </c>
      <c r="Z42" s="54">
        <f>IFERROR(IF(OR(GAS_AAC=0,GAS_AAC=-1),CHAR(150),GAS_AAC),IF(COLUMN()&lt;=2,"",CHAR(150)))</f>
      </c>
      <c r="AA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IFERROR(IF(OR(GAS_AAC=0,GAS_AAC=-1),CHAR(150),GAS_AAC),IF(COLUMN()&lt;=2,"",CHAR(150)))</f>
      </c>
      <c r="Y43" s="54">
        <f>IFERROR(IF(OR(GAS_AAC=0,GAS_AAC=-1),CHAR(150),GAS_AAC),IF(COLUMN()&lt;=2,"",CHAR(150)))</f>
      </c>
      <c r="Z43" s="54">
        <f>IFERROR(IF(OR(GAS_AAC=0,GAS_AAC=-1),CHAR(150),GAS_AAC),IF(COLUMN()&lt;=2,"",CHAR(150)))</f>
      </c>
      <c r="AA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IFERROR(IF(OR(GAS_AAC=0,GAS_AAC=-1),CHAR(150),GAS_AAC),IF(COLUMN()&lt;=2,"",CHAR(150)))</f>
      </c>
      <c r="Y44" s="54">
        <f>IFERROR(IF(OR(GAS_AAC=0,GAS_AAC=-1),CHAR(150),GAS_AAC),IF(COLUMN()&lt;=2,"",CHAR(150)))</f>
      </c>
      <c r="Z44" s="54">
        <f>IFERROR(IF(OR(GAS_AAC=0,GAS_AAC=-1),CHAR(150),GAS_AAC),IF(COLUMN()&lt;=2,"",CHAR(150)))</f>
      </c>
      <c r="AA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291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276</v>
      </c>
      <c r="F12" s="49" t="s">
        <v>288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26461.07</v>
      </c>
      <c r="E13" s="45"/>
      <c r="F13" s="45" t="n">
        <v>21712.0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-7423.53</v>
      </c>
      <c r="E14" s="45"/>
      <c r="F14" s="45" t="n">
        <v>-6398.0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19037.54</v>
      </c>
      <c r="E15" s="45"/>
      <c r="F15" s="45" t="n">
        <v>15314.0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34043.49</v>
      </c>
      <c r="E16" s="45" t="n">
        <v>16080.08</v>
      </c>
      <c r="F16" s="45" t="n">
        <v>25740.0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-7423.53</v>
      </c>
      <c r="E17" s="45" t="n">
        <v>-4719.0</v>
      </c>
      <c r="F17" s="45" t="n">
        <v>-6398.0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26619.96</v>
      </c>
      <c r="E18" s="45" t="n">
        <v>11361.08</v>
      </c>
      <c r="F18" s="45" t="n">
        <v>19342.0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292</v>
      </c>
      <c r="E21" s="48" t="s">
        <v>293</v>
      </c>
      <c r="F21" s="48" t="s">
        <v>294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-0.1795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-0.1381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-0.1956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-0.5277</v>
      </c>
      <c r="E25" s="47" t="n">
        <v>0.6007</v>
      </c>
      <c r="F25" s="47" t="n">
        <v>-0.2439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-0.3643</v>
      </c>
      <c r="E26" s="47" t="n">
        <v>0.3558</v>
      </c>
      <c r="F26" s="47" t="n">
        <v>-0.1381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-0.5732</v>
      </c>
      <c r="E27" s="47" t="n">
        <v>0.7025</v>
      </c>
      <c r="F27" s="47" t="n">
        <v>-0.2734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292</v>
      </c>
      <c r="E30" s="48" t="s">
        <v>293</v>
      </c>
      <c r="F30" s="48" t="s">
        <v>294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-0.008208189544913536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-0.006175405142741508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-0.00902756201037147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-0.06059144526449045</v>
      </c>
      <c r="E34" s="47" t="n">
        <v>0.03998408859542013</v>
      </c>
      <c r="F34" s="47" t="n">
        <v>-0.011582097685725934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-0.03705098679879315</v>
      </c>
      <c r="E35" s="47" t="n">
        <v>0.02569015784101336</v>
      </c>
      <c r="F35" s="47" t="n">
        <v>-0.006175405142741508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-0.06849679903864159</v>
      </c>
      <c r="E36" s="47" t="n">
        <v>0.045338181274563016</v>
      </c>
      <c r="F36" s="47" t="n">
        <v>-0.013219445902798443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295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296</v>
      </c>
      <c r="B118" s="77"/>
      <c r="C118" s="77"/>
      <c r="D118" s="78" t="s">
        <v>297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298</v>
      </c>
      <c r="B134" s="77"/>
      <c r="C134" s="77"/>
      <c r="D134" s="78" t="s">
        <v>299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288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288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288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288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288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288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288</v>
      </c>
      <c r="E4" s="42"/>
    </row>
    <row r="5" spans="1:5" x14ac:dyDescent="0.2" ht="12.75" customHeight="true">
      <c r="B5" s="9" t="s">
        <v>258</v>
      </c>
      <c r="C5" s="9" t="n">
        <v>26461.07</v>
      </c>
      <c r="D5" s="9" t="n">
        <v>21712.0</v>
      </c>
    </row>
    <row r="6" spans="1:5" x14ac:dyDescent="0.2" ht="12.75" customHeight="true">
      <c r="B6" s="9" t="s">
        <v>257</v>
      </c>
      <c r="C6" s="9" t="n">
        <v>4454.52</v>
      </c>
      <c r="D6" s="9" t="n">
        <v>2478.0</v>
      </c>
    </row>
    <row r="7" spans="1:5" x14ac:dyDescent="0.2" ht="12.75" customHeight="true">
      <c r="B7" s="9" t="s">
        <v>259</v>
      </c>
      <c r="C7" s="9" t="n">
        <v>3127.9</v>
      </c>
      <c r="D7" s="9" t="n">
        <v>1550.0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288</v>
      </c>
    </row>
    <row r="20" spans="1:4" x14ac:dyDescent="0.2" ht="12.75" customHeight="true">
      <c r="B20" s="9" t="s">
        <v>258</v>
      </c>
      <c r="C20" s="9" t="n">
        <v>19037.54</v>
      </c>
      <c r="D20" s="9" t="n">
        <v>15314.0</v>
      </c>
    </row>
    <row r="21" spans="1:4" x14ac:dyDescent="0.2" ht="12.75" customHeight="true">
      <c r="B21" s="9" t="s">
        <v>257</v>
      </c>
      <c r="C21" s="9" t="n">
        <v>4454.52</v>
      </c>
      <c r="D21" s="9" t="n">
        <v>2478.0</v>
      </c>
    </row>
    <row r="22" spans="1:4" x14ac:dyDescent="0.2" ht="12.75" customHeight="true">
      <c r="B22" s="9" t="s">
        <v>259</v>
      </c>
      <c r="C22" s="9" t="n">
        <v>3127.9</v>
      </c>
      <c r="D22" s="9" t="n">
        <v>1550.0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288</v>
      </c>
    </row>
    <row r="36" spans="2:4" x14ac:dyDescent="0.2" ht="12.75" customHeight="true">
      <c r="B36" s="19" t="s">
        <v>160</v>
      </c>
      <c r="C36" s="19" t="n">
        <v>24888.95</v>
      </c>
      <c r="D36" s="9" t="n">
        <v>20154.0</v>
      </c>
    </row>
    <row r="37" spans="2:4" x14ac:dyDescent="0.2" ht="12.75" customHeight="true">
      <c r="B37" s="43" t="s">
        <v>163</v>
      </c>
      <c r="C37" s="43" t="n">
        <v>3554.07</v>
      </c>
      <c r="D37" s="9" t="n">
        <v>2188.0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4608.01</v>
      </c>
      <c r="D39" s="9" t="n">
        <v>2453.0</v>
      </c>
    </row>
    <row r="40" spans="2:4" x14ac:dyDescent="0.2" ht="12.75" customHeight="true">
      <c r="B40" s="43" t="s">
        <v>172</v>
      </c>
      <c r="C40" s="43" t="n">
        <v>992.46</v>
      </c>
      <c r="D40" s="9" t="n">
        <v>945.0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288</v>
      </c>
    </row>
    <row r="58" spans="1:4" x14ac:dyDescent="0.2" ht="12.75" customHeight="true">
      <c r="A58" s="3"/>
      <c r="B58" s="3" t="s">
        <v>12</v>
      </c>
      <c r="C58" s="43" t="n">
        <v>24888.95</v>
      </c>
      <c r="D58" s="9" t="n">
        <v>20154.0</v>
      </c>
    </row>
    <row r="59" spans="1:4" x14ac:dyDescent="0.2" ht="12.75" customHeight="true">
      <c r="A59" s="4"/>
      <c r="B59" s="4" t="s">
        <v>14</v>
      </c>
      <c r="C59" s="43" t="n">
        <v>16510.14</v>
      </c>
      <c r="D59" s="9" t="n">
        <v>14416.0</v>
      </c>
    </row>
    <row r="60" spans="1:4" x14ac:dyDescent="0.2" ht="12.75" customHeight="true">
      <c r="A60" s="4"/>
      <c r="B60" s="4" t="s">
        <v>16</v>
      </c>
      <c r="C60" s="43" t="n">
        <v>534.73</v>
      </c>
      <c r="D60" s="9" t="n">
        <v>853.0</v>
      </c>
    </row>
    <row r="61" spans="1:4" x14ac:dyDescent="0.2" ht="12.75" customHeight="true">
      <c r="A61" s="4"/>
      <c r="B61" s="4" t="s">
        <v>18</v>
      </c>
      <c r="C61" s="43" t="n">
        <v>2357.65</v>
      </c>
      <c r="D61" s="9" t="n">
        <v>3037.0</v>
      </c>
    </row>
    <row r="62" spans="1:4" x14ac:dyDescent="0.2" ht="12.75" customHeight="true">
      <c r="A62" s="4"/>
      <c r="B62" s="4" t="s">
        <v>20</v>
      </c>
      <c r="C62" s="43" t="n">
        <v>3889.38</v>
      </c>
      <c r="D62" s="9" t="n">
        <v>1239.0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1597.05</v>
      </c>
      <c r="D64" s="9" t="n">
        <v>609.0</v>
      </c>
    </row>
    <row r="65" spans="1:4" x14ac:dyDescent="0.2" ht="12.75" customHeight="true">
      <c r="A65" s="4"/>
      <c r="B65" s="3" t="s">
        <v>26</v>
      </c>
      <c r="C65" s="43" t="n">
        <v>3554.07</v>
      </c>
      <c r="D65" s="9" t="n">
        <v>2188.0</v>
      </c>
    </row>
    <row r="66" spans="1:4" x14ac:dyDescent="0.2" ht="12.75" customHeight="true">
      <c r="A66" s="3"/>
      <c r="B66" s="4" t="s">
        <v>28</v>
      </c>
      <c r="C66" s="43" t="n">
        <v>736.75</v>
      </c>
      <c r="D66" s="9" t="n">
        <v>728.0</v>
      </c>
    </row>
    <row r="67" spans="1:4" x14ac:dyDescent="0.2" ht="12.75" customHeight="true">
      <c r="A67" s="4"/>
      <c r="B67" s="4" t="s">
        <v>30</v>
      </c>
      <c r="C67" s="43" t="n">
        <v>213.9</v>
      </c>
      <c r="D67" s="9"/>
    </row>
    <row r="68" spans="1:4" x14ac:dyDescent="0.2" ht="12.75" customHeight="true">
      <c r="A68" s="4"/>
      <c r="B68" s="4" t="s">
        <v>32</v>
      </c>
      <c r="C68" s="43" t="n">
        <v>2603.42</v>
      </c>
      <c r="D68" s="9" t="n">
        <v>1460.0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4608.01</v>
      </c>
      <c r="D74" s="9" t="n">
        <v>2453.0</v>
      </c>
    </row>
    <row r="75" spans="1:4" x14ac:dyDescent="0.2" ht="12.75" customHeight="true">
      <c r="A75" s="3"/>
      <c r="B75" s="4" t="s">
        <v>46</v>
      </c>
      <c r="C75" s="43" t="n">
        <v>1548.33</v>
      </c>
      <c r="D75" s="9" t="n">
        <v>798.0</v>
      </c>
    </row>
    <row r="76" spans="1:4" x14ac:dyDescent="0.2" ht="12.75" customHeight="true">
      <c r="A76" s="4"/>
      <c r="B76" s="4" t="s">
        <v>48</v>
      </c>
      <c r="C76" s="43" t="n">
        <v>681.98</v>
      </c>
      <c r="D76" s="9" t="n">
        <v>415.0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2377.7</v>
      </c>
      <c r="D78" s="9" t="n">
        <v>1240.0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-7423.53</v>
      </c>
      <c r="D82" s="9" t="n">
        <v>-6398.0</v>
      </c>
    </row>
    <row r="83" spans="1:4" x14ac:dyDescent="0.2" ht="12.75" customHeight="true">
      <c r="A83" s="4"/>
      <c r="B83" s="4" t="s">
        <v>62</v>
      </c>
      <c r="C83" s="43" t="n">
        <v>-7423.53</v>
      </c>
      <c r="D83" s="9" t="n">
        <v>-6398.0</v>
      </c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992.46</v>
      </c>
      <c r="D88" s="9" t="n">
        <v>945.0</v>
      </c>
    </row>
    <row r="89" spans="1:4" x14ac:dyDescent="0.2" ht="12.75" customHeight="true">
      <c r="A89" s="4"/>
      <c r="B89" s="6" t="s">
        <v>74</v>
      </c>
      <c r="C89" s="43" t="n">
        <v>992.46</v>
      </c>
      <c r="D89" s="9" t="n">
        <v>735.0</v>
      </c>
    </row>
    <row r="90" spans="1:4" x14ac:dyDescent="0.2" ht="12.75" customHeight="true">
      <c r="A90" s="4"/>
      <c r="B90" s="6" t="s">
        <v>76</v>
      </c>
      <c r="C90" s="43"/>
      <c r="D90" s="9" t="n">
        <v>210.0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