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<sst xmlns="http://schemas.openxmlformats.org/spreadsheetml/2006/main" count="856" uniqueCount="304">
  <si>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</si>
  <si>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</si>
  <si>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</si>
  <si>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</si>
  <si>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</si>
  <si>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</si>
  <si>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</si>
  <si>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</si>
  <si>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</si>
  <si>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</si>
  <si>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</si>
  <si>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</si>
  <si>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</si>
  <si>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</si>
  <si>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</si>
  <si>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</si>
  <si>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</si>
  <si>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</si>
  <si>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</si>
  <si>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</si>
  <si>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</si>
  <si>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</si>
  <si>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</si>
  <si>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</si>
  <si>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</si>
  <si>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</si>
  <si>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</si>
  <si>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</si>
  <si>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</si>
  <si>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</si>
  <si>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</si>
  <si>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</si>
  <si>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</si>
  <si>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</si>
  <si>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</si>
  <si>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</si>
  <si>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</si>
  <si>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</si>
  <si>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</si>
  <si>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</si>
  <si>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</si>
  <si>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</si>
  <si>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</si>
  <si>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</si>
  <si>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</si>
  <si>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</si>
  <si>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</si>
  <si>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</si>
  <si>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</si>
  <si>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</si>
  <si>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</si>
  <si>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</si>
  <si>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</si>
  <si>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</si>
  <si>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</si>
  <si>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</si>
  <si>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</si>
  <si>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</si>
  <si>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</si>
  <si>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</si>
  <si>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</si>
  <si>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</si>
  <si>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</si>
  <si>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</si>
  <si>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</si>
  <si>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</si>
  <si>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</si>
  <si>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</si>
  <si>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</si>
  <si>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</si>
  <si>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</si>
  <si>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</si>
  <si>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</si>
  <si>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</si>
  <si>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</si>
  <si>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</si>
  <si>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</si>
  <si>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</si>
  <si>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</si>
  <si>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</si>
  <si>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</si>
  <si>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</si>
  <si>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</si>
  <si>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</si>
  <si>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</si>
  <si>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</si>
  <si>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</si>
  <si>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</si>
  <si>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</si>
  <si>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</si>
  <si>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</si>
  <si>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</si>
  <si>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</si>
  <si>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</si>
  <si>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</si>
  <si>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</si>
  <si>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</si>
  <si>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</si>
  <si>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</si>
  <si>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</si>
  <si>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</si>
  <si>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</si>
  <si>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</si>
  <si>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</si>
  <si>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</si>
  <si>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</si>
  <si>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</si>
  <si>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</si>
  <si>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</si>
  <si>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</si>
  <si>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</si>
  <si>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</si>
  <si>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</si>
  <si>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</si>
  <si>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</si>
  <si>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</si>
  <si>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</si>
  <si>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</si>
  <si>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</si>
  <si>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</si>
  <si>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</si>
  <si>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</si>
  <si>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</si>
  <si>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</si>
  <si>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</si>
  <si>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</si>
  <si>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</si>
  <si>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</si>
  <si>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</si>
  <si>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</si>
  <si>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</si>
  <si>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</si>
  <si>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</si>
  <si>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</si>
  <si>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</si>
  <si>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</si>
  <si>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</si>
  <si>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</si>
  <si>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</si>
  <si>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</si>
  <si>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</si>
  <si>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</si>
  <si>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</si>
  <si>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</si>
  <si>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</si>
  <si>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</si>
  <si>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</si>
  <si>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</si>
  <si>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</si>
  <si>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</si>
  <si>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</si>
  <si>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</si>
  <si>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</si>
  <si>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</si>
  <si>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</si>
  <si>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</si>
  <si>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</si>
  <si>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</si>
  <si>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</si>
  <si>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</si>
  <si>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</si>
  <si>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</si>
  <si>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</si>
  <si>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</si>
  <si>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</si>
  <si>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</si>
  <si>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</si>
  <si>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</si>
  <si>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</si>
  <si>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</si>
  <si>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</si>
  <si>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</si>
  <si>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</si>
  <si>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</si>
  <si>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</si>
  <si>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</si>
  <si>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</si>
  <si>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</si>
  <si>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</si>
  <si>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</si>
  <si>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</si>
  <si>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</si>
  <si>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</si>
  <si>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</si>
  <si>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</si>
  <si>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</si>
  <si>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</si>
  <si>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</si>
  <si>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</si>
  <si>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</si>
  <si>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</si>
  <si>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</si>
  <si>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</si>
  <si>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</si>
  <si>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</si>
  <si>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</si>
  <si>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</si>
  <si>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</si>
  <si>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</si>
  <si>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</si>
  <si>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</si>
  <si>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</si>
  <si>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</si>
  <si>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</si>
  <si>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</si>
  <si>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</si>
  <si>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</si>
  <si>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</si>
  <si>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</si>
  <si>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</si>
  <si>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</si>
  <si>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</si>
  <si>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</si>
  <si>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</si>
  <si>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</si>
  <si>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</si>
  <si>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</si>
  <si>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</si>
  <si>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</si>
  <si>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</si>
  <si>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</si>
  <si>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</si>
  <si>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</si>
  <si>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</si>
  <si>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</si>
  <si>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</si>
  <si>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</si>
  <si>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</si>
  <si>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</si>
  <si>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</si>
  <si>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</si>
  <si>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</si>
  <si>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</si>
  <si>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</si>
  <si>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</si>
  <si>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</si>
  <si>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</si>
  <si>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</si>
  <si>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</si>
  <si>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</si>
  <si>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</si>
  <si>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</si>
  <si>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</si>
  <si>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</si>
  <si>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</si>
  <si>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</si>
  <si>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</si>
  <si>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</si>
  <si>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</si>
  <si>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</si>
  <si>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</si>
  <si>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</si>
  <si>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</si>
  <si>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</si>
  <si>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</si>
  <si>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</si>
  <si>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</si>
  <si>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</si>
  <si>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</si>
  <si>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</si>
  <si>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</si>
  <si>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</si>
  <si>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</si>
  <si>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</si>
  <si>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</si>
  <si>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</si>
  <si>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</si>
  <si>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</si>
  <si>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</si>
  <si>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</si>
  <si>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</si>
  <si>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</si>
  <si>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</si>
  <si>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</si>
  <si>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</si>
  <si>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</si>
  <si>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</si>
  <si>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</si>
  <si>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</si>
  <si>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</si>
  <si>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</si>
  <si>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</si>
  <si>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</si>
  <si>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</si>
  <si>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</si>
  <si>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</si>
  <si>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2017</t>
  </si>
  <si>
    <t>C,NA</t>
  </si>
  <si>
    <t>NO</t>
  </si>
  <si>
    <t>NA,NE</t>
  </si>
  <si>
    <t>NA</t>
  </si>
  <si>
    <t>NE</t>
  </si>
  <si>
    <t>NA,NE,NO</t>
  </si>
  <si>
    <t>NA,NO</t>
  </si>
  <si>
    <t>NE,NO</t>
  </si>
  <si>
    <t xml:space="preserve">Emissions Summary for Georgia     </t>
  </si>
  <si>
    <t>From 1990 to 2003</t>
  </si>
  <si>
    <t>From 2003 to 2017</t>
  </si>
  <si>
    <t>From 1990 to 2017</t>
  </si>
  <si>
    <t>Change in GHG emissions/removals from 1990 to 2017</t>
  </si>
  <si>
    <t>1990 (without LULUCF / LUCF)</t>
  </si>
  <si>
    <t>2017 (without LULUCF / LUCF)</t>
  </si>
  <si>
    <t>1990 (with LULUCF / LUCF)</t>
  </si>
  <si>
    <t>2017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</si>
</sst>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" ht="13.5" x14ac:dyDescent="0.25" customHeight="true">
      <c r="A3" s="3" t="s">
        <v>254</v>
      </c>
      <c r="B3" s="46" t="n">
        <v>33573.21</v>
      </c>
      <c r="C3" s="46" t="n">
        <v>28131.8</v>
      </c>
      <c r="D3" t="n" s="46">
        <v>17119.4</v>
      </c>
      <c r="E3" t="n" s="46">
        <v>9775.3</v>
      </c>
      <c r="F3" t="n" s="46">
        <v>6525.8</v>
      </c>
      <c r="G3" t="n" s="46">
        <v>4560.4</v>
      </c>
      <c r="H3" t="n" s="46">
        <v>7491.1</v>
      </c>
      <c r="I3" t="n" s="46">
        <v>8239.0</v>
      </c>
      <c r="J3" t="n" s="46">
        <v>3705.2</v>
      </c>
      <c r="K3" t="n" s="46">
        <v>3875.0</v>
      </c>
      <c r="L3" t="n" s="46">
        <v>3681.0</v>
      </c>
      <c r="M3" t="n" s="46">
        <v>3931.0</v>
      </c>
      <c r="N3" t="n" s="46">
        <v>4844.0</v>
      </c>
      <c r="O3" t="n" s="46">
        <v>5045.0</v>
      </c>
      <c r="P3" t="n" s="46">
        <v>6233.0</v>
      </c>
      <c r="Q3" t="n" s="46">
        <v>7160.0</v>
      </c>
      <c r="R3" t="n" s="46">
        <v>7062.0</v>
      </c>
      <c r="S3" t="n" s="46">
        <v>6562.0</v>
      </c>
      <c r="T3" t="n" s="46">
        <v>6634.7316</v>
      </c>
      <c r="U3" t="n" s="46">
        <v>9151.0105</v>
      </c>
      <c r="V3" t="n" s="46">
        <v>9786.3877</v>
      </c>
      <c r="W3" t="n" s="46">
        <v>9478.1643</v>
      </c>
      <c r="X3" t="n" s="46">
        <v>10284.25</v>
      </c>
      <c r="Y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-6353.07</v>
      </c>
      <c r="C4" s="46" t="n">
        <v>540.0</v>
      </c>
      <c r="D4" t="n" s="46">
        <v>655.0</v>
      </c>
      <c r="E4" t="n" s="46">
        <v>738.0</v>
      </c>
      <c r="F4" t="n" s="46">
        <v>817.0</v>
      </c>
      <c r="G4" t="n" s="46">
        <v>784.0</v>
      </c>
      <c r="H4" t="n" s="46">
        <v>852.0</v>
      </c>
      <c r="I4" t="n" s="46">
        <v>937.0</v>
      </c>
      <c r="J4" t="n" s="46">
        <v>-6014.9</v>
      </c>
      <c r="K4" s="46"/>
      <c r="L4" s="46"/>
      <c r="M4" s="46"/>
      <c r="N4" s="46"/>
      <c r="O4" s="46"/>
      <c r="P4" t="n" s="46">
        <v>-5173.0</v>
      </c>
      <c r="Q4" t="n" s="46">
        <v>-4097.0</v>
      </c>
      <c r="R4" t="n" s="46">
        <v>-4191.0</v>
      </c>
      <c r="S4" t="n" s="46">
        <v>-4440.0</v>
      </c>
      <c r="T4" t="n" s="46">
        <v>-3870.0</v>
      </c>
      <c r="U4" t="n" s="46">
        <v>-4208.0</v>
      </c>
      <c r="V4" t="n" s="46">
        <v>-4072.0</v>
      </c>
      <c r="W4" t="n" s="46">
        <v>-4123.0</v>
      </c>
      <c r="X4" t="n" s="46">
        <v>-4923.85</v>
      </c>
      <c r="Y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27220.14</v>
      </c>
      <c r="C5" s="46" t="n">
        <v>28671.8</v>
      </c>
      <c r="D5" t="n" s="46">
        <v>17774.4</v>
      </c>
      <c r="E5" t="n" s="46">
        <v>10513.3</v>
      </c>
      <c r="F5" t="n" s="46">
        <v>7342.8</v>
      </c>
      <c r="G5" t="n" s="46">
        <v>5344.4</v>
      </c>
      <c r="H5" t="n" s="46">
        <v>8343.1</v>
      </c>
      <c r="I5" t="n" s="46">
        <v>9176.0</v>
      </c>
      <c r="J5" t="n" s="46">
        <v>-2309.7</v>
      </c>
      <c r="K5" t="n" s="46">
        <v>3875.0</v>
      </c>
      <c r="L5" t="n" s="46">
        <v>3681.0</v>
      </c>
      <c r="M5" t="n" s="46">
        <v>3931.0</v>
      </c>
      <c r="N5" t="n" s="46">
        <v>4844.0</v>
      </c>
      <c r="O5" t="n" s="46">
        <v>5045.0</v>
      </c>
      <c r="P5" t="n" s="46">
        <v>1060.0</v>
      </c>
      <c r="Q5" t="n" s="46">
        <v>3063.0</v>
      </c>
      <c r="R5" t="n" s="46">
        <v>2871.0</v>
      </c>
      <c r="S5" t="n" s="46">
        <v>2122.0</v>
      </c>
      <c r="T5" t="n" s="46">
        <v>2764.7316</v>
      </c>
      <c r="U5" t="n" s="46">
        <v>4943.0105</v>
      </c>
      <c r="V5" t="n" s="46">
        <v>5714.3877</v>
      </c>
      <c r="W5" t="n" s="46">
        <v>5355.1643</v>
      </c>
      <c r="X5" t="n" s="46">
        <v>5360.4</v>
      </c>
      <c r="Y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45107.07</v>
      </c>
      <c r="C6" s="46" t="n">
        <v>36347.18</v>
      </c>
      <c r="D6" t="n" s="46">
        <v>23622.484</v>
      </c>
      <c r="E6" t="n" s="46">
        <v>14600.326</v>
      </c>
      <c r="F6" t="n" s="46">
        <v>10689.9</v>
      </c>
      <c r="G6" t="n" s="46">
        <v>8539.535</v>
      </c>
      <c r="H6" t="n" s="46">
        <v>11746.65</v>
      </c>
      <c r="I6" t="n" s="46">
        <v>12890.0</v>
      </c>
      <c r="J6" t="n" s="46">
        <v>10620.6319998</v>
      </c>
      <c r="K6" t="n" s="46">
        <v>10018.089</v>
      </c>
      <c r="L6" t="n" s="46">
        <v>9844.423</v>
      </c>
      <c r="M6" t="n" s="46">
        <v>10428.843</v>
      </c>
      <c r="N6" t="n" s="46">
        <v>11139.529</v>
      </c>
      <c r="O6" t="n" s="46">
        <v>11408.126</v>
      </c>
      <c r="P6" t="n" s="46">
        <v>13768.40879</v>
      </c>
      <c r="Q6" t="n" s="46">
        <v>14424.613006</v>
      </c>
      <c r="R6" t="n" s="46">
        <v>13770.382083</v>
      </c>
      <c r="S6" t="n" s="46">
        <v>13052.949658</v>
      </c>
      <c r="T6" t="n" s="46">
        <v>12877.315126</v>
      </c>
      <c r="U6" t="n" s="46">
        <v>15947.919945</v>
      </c>
      <c r="V6" t="n" s="46">
        <v>17159.06785</v>
      </c>
      <c r="W6" t="n" s="46">
        <v>16610.141506</v>
      </c>
      <c r="X6" t="n" s="46">
        <v>16980.5642</v>
      </c>
      <c r="Y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-6304.66</v>
      </c>
      <c r="C7" s="46" t="n">
        <v>786.4</v>
      </c>
      <c r="D7" t="n" s="46">
        <v>838.5</v>
      </c>
      <c r="E7" t="n" s="46">
        <v>943.5</v>
      </c>
      <c r="F7" t="n" s="46">
        <v>1038.2</v>
      </c>
      <c r="G7" t="n" s="46">
        <v>963.3</v>
      </c>
      <c r="H7" t="n" s="46">
        <v>1049.1</v>
      </c>
      <c r="I7" t="n" s="46">
        <v>1154.86</v>
      </c>
      <c r="J7" t="n" s="46">
        <v>-6014.9</v>
      </c>
      <c r="K7" s="46"/>
      <c r="L7" s="46"/>
      <c r="M7" s="46"/>
      <c r="N7" s="46"/>
      <c r="O7" s="46"/>
      <c r="P7" t="n" s="46">
        <v>-5173.0</v>
      </c>
      <c r="Q7" t="n" s="46">
        <v>-4097.0</v>
      </c>
      <c r="R7" t="n" s="46">
        <v>-4191.0</v>
      </c>
      <c r="S7" t="n" s="46">
        <v>-4440.0</v>
      </c>
      <c r="T7" t="n" s="46">
        <v>-3870.0</v>
      </c>
      <c r="U7" t="n" s="46">
        <v>-4208.0</v>
      </c>
      <c r="V7" t="n" s="46">
        <v>-4072.0</v>
      </c>
      <c r="W7" t="n" s="46">
        <v>-4122.644</v>
      </c>
      <c r="X7" t="n" s="46">
        <v>-2964.78</v>
      </c>
      <c r="Y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38802.41</v>
      </c>
      <c r="C8" s="46" t="n">
        <v>37133.58</v>
      </c>
      <c r="D8" t="n" s="46">
        <v>24460.984</v>
      </c>
      <c r="E8" t="n" s="46">
        <v>15543.826</v>
      </c>
      <c r="F8" t="n" s="46">
        <v>11728.1</v>
      </c>
      <c r="G8" t="n" s="46">
        <v>9502.835</v>
      </c>
      <c r="H8" t="n" s="46">
        <v>12795.75</v>
      </c>
      <c r="I8" t="n" s="46">
        <v>14044.86</v>
      </c>
      <c r="J8" t="n" s="46">
        <v>4605.7319998</v>
      </c>
      <c r="K8" t="n" s="46">
        <v>10018.089</v>
      </c>
      <c r="L8" t="n" s="46">
        <v>9844.423</v>
      </c>
      <c r="M8" t="n" s="46">
        <v>10428.843</v>
      </c>
      <c r="N8" t="n" s="46">
        <v>11139.529</v>
      </c>
      <c r="O8" t="n" s="46">
        <v>11408.126</v>
      </c>
      <c r="P8" t="n" s="46">
        <v>8595.40879</v>
      </c>
      <c r="Q8" t="n" s="46">
        <v>10327.613006</v>
      </c>
      <c r="R8" t="n" s="46">
        <v>9579.382083</v>
      </c>
      <c r="S8" t="n" s="46">
        <v>8612.949658</v>
      </c>
      <c r="T8" t="n" s="46">
        <v>9007.315126</v>
      </c>
      <c r="U8" t="n" s="46">
        <v>11739.919945</v>
      </c>
      <c r="V8" t="n" s="46">
        <v>13087.06785</v>
      </c>
      <c r="W8" t="n" s="46">
        <v>12487.497506</v>
      </c>
      <c r="X8" t="n" s="46">
        <v>14015.7842</v>
      </c>
      <c r="Y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3" x14ac:dyDescent="0.2" ht="12.75" customHeight="true">
      <c r="A11" s="3" t="s">
        <v>12</v>
      </c>
      <c r="B11" s="46" t="n">
        <v>36702.47</v>
      </c>
      <c r="C11" s="46" t="n">
        <v>28404.47</v>
      </c>
      <c r="D11" t="n" s="46">
        <v>17388.84</v>
      </c>
      <c r="E11" t="n" s="46">
        <v>9771.09</v>
      </c>
      <c r="F11" t="n" s="46">
        <v>6222.91</v>
      </c>
      <c r="G11" t="n" s="46">
        <v>4028.38</v>
      </c>
      <c r="H11" t="n" s="46">
        <v>6832.47</v>
      </c>
      <c r="I11" t="n" s="46">
        <v>7516.96</v>
      </c>
      <c r="J11" t="n" s="46">
        <v>5574.34</v>
      </c>
      <c r="K11" t="n" s="46">
        <v>4986.47</v>
      </c>
      <c r="L11" t="n" s="46">
        <v>4657.68</v>
      </c>
      <c r="M11" t="n" s="46">
        <v>5099.79</v>
      </c>
      <c r="N11" t="n" s="46">
        <v>5627.38</v>
      </c>
      <c r="O11" t="n" s="46">
        <v>5235.162</v>
      </c>
      <c r="P11" t="n" s="46">
        <v>7462.182</v>
      </c>
      <c r="Q11" t="n" s="46">
        <v>7828.07</v>
      </c>
      <c r="R11" t="n" s="46">
        <v>7319.624</v>
      </c>
      <c r="S11" t="n" s="46">
        <v>6616.258</v>
      </c>
      <c r="T11" t="n" s="46">
        <v>7458.06</v>
      </c>
      <c r="U11" t="n" s="46">
        <v>9414.64</v>
      </c>
      <c r="V11" t="n" s="46">
        <v>10082.9</v>
      </c>
      <c r="W11" t="n" s="46">
        <v>9384.64</v>
      </c>
      <c r="X11" t="n" s="46">
        <v>10728.8</v>
      </c>
      <c r="Y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13768.37</v>
      </c>
      <c r="C12" s="46"/>
      <c r="D12" s="46"/>
      <c r="E12" s="46"/>
      <c r="F12" s="46"/>
      <c r="G12" s="46"/>
      <c r="H12" s="46"/>
      <c r="I12" s="46"/>
      <c r="J12" t="n" s="46">
        <v>975.74</v>
      </c>
      <c r="K12" t="n" s="46">
        <v>910.04</v>
      </c>
      <c r="L12" t="n" s="46">
        <v>358.52</v>
      </c>
      <c r="M12" t="n" s="46">
        <v>527.83</v>
      </c>
      <c r="N12" t="n" s="46">
        <v>690.42</v>
      </c>
      <c r="O12" t="n" s="46">
        <v>784.35</v>
      </c>
      <c r="P12" t="n" s="46">
        <v>1350.25</v>
      </c>
      <c r="Q12" t="n" s="46">
        <v>925.04</v>
      </c>
      <c r="R12" t="n" s="46">
        <v>796.35</v>
      </c>
      <c r="S12" t="n" s="46">
        <v>750.04</v>
      </c>
      <c r="T12" t="n" s="46">
        <v>541.83</v>
      </c>
      <c r="U12" t="n" s="46">
        <v>1220.04</v>
      </c>
      <c r="V12" t="n" s="46">
        <v>1319.04</v>
      </c>
      <c r="W12" t="n" s="46">
        <v>951.04</v>
      </c>
      <c r="X12" t="n" s="46">
        <v>1533.4</v>
      </c>
      <c r="Y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7566.11</v>
      </c>
      <c r="C13" s="46"/>
      <c r="D13" s="46"/>
      <c r="E13" s="46"/>
      <c r="F13" s="46"/>
      <c r="G13" s="46"/>
      <c r="H13" s="46"/>
      <c r="I13" s="46"/>
      <c r="J13" t="n" s="46">
        <v>414.65</v>
      </c>
      <c r="K13" t="n" s="46">
        <v>425.56</v>
      </c>
      <c r="L13" t="n" s="46">
        <v>542.77</v>
      </c>
      <c r="M13" t="n" s="46">
        <v>464.56</v>
      </c>
      <c r="N13" t="n" s="46">
        <v>610.77</v>
      </c>
      <c r="O13" t="n" s="46">
        <v>608.812</v>
      </c>
      <c r="P13" t="n" s="46">
        <v>547.45</v>
      </c>
      <c r="Q13" t="n" s="46">
        <v>720.73</v>
      </c>
      <c r="R13" t="n" s="46">
        <v>654.58</v>
      </c>
      <c r="S13" t="n" s="46">
        <v>588.44</v>
      </c>
      <c r="T13" t="n" s="46">
        <v>891.78</v>
      </c>
      <c r="U13" t="n" s="46">
        <v>1631.35</v>
      </c>
      <c r="V13" t="n" s="46">
        <v>2003.98</v>
      </c>
      <c r="W13" t="n" s="46">
        <v>1933.08</v>
      </c>
      <c r="X13" t="n" s="46">
        <v>1014.46</v>
      </c>
      <c r="Y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3824.23</v>
      </c>
      <c r="C14" s="46"/>
      <c r="D14" s="46"/>
      <c r="E14" s="46"/>
      <c r="F14" s="46"/>
      <c r="G14" s="46"/>
      <c r="H14" s="46"/>
      <c r="I14" s="46"/>
      <c r="J14" t="n" s="46">
        <v>1120.46</v>
      </c>
      <c r="K14" t="n" s="46">
        <v>1140.77</v>
      </c>
      <c r="L14" t="n" s="46">
        <v>1201.29</v>
      </c>
      <c r="M14" t="n" s="46">
        <v>1146.77</v>
      </c>
      <c r="N14" t="n" s="46">
        <v>1211.19</v>
      </c>
      <c r="O14" t="n" s="46">
        <v>1221.5</v>
      </c>
      <c r="P14" t="n" s="46">
        <v>1758.87</v>
      </c>
      <c r="Q14" t="n" s="46">
        <v>2037.65</v>
      </c>
      <c r="R14" t="n" s="46">
        <v>2184.07</v>
      </c>
      <c r="S14" t="n" s="46">
        <v>2439.804</v>
      </c>
      <c r="T14" t="n" s="46">
        <v>2573.86</v>
      </c>
      <c r="U14" t="n" s="46">
        <v>2536.65</v>
      </c>
      <c r="V14" t="n" s="46">
        <v>2655.07</v>
      </c>
      <c r="W14" t="n" s="46">
        <v>3095.57</v>
      </c>
      <c r="X14" t="n" s="46">
        <v>4144.59</v>
      </c>
      <c r="Y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5428.07</v>
      </c>
      <c r="C15" s="46"/>
      <c r="D15" s="46"/>
      <c r="E15" s="46"/>
      <c r="F15" s="46"/>
      <c r="G15" s="46"/>
      <c r="H15" s="46"/>
      <c r="I15" s="46"/>
      <c r="J15" t="n" s="46">
        <v>639.2</v>
      </c>
      <c r="K15" t="n" s="46">
        <v>920.1</v>
      </c>
      <c r="L15" t="n" s="46">
        <v>999.1</v>
      </c>
      <c r="M15" t="n" s="46">
        <v>1142.33</v>
      </c>
      <c r="N15" t="n" s="46">
        <v>1491.0</v>
      </c>
      <c r="O15" t="n" s="46">
        <v>1362.5</v>
      </c>
      <c r="P15" t="n" s="46">
        <v>1424.212</v>
      </c>
      <c r="Q15" t="n" s="46">
        <v>1745.4</v>
      </c>
      <c r="R15" t="n" s="46">
        <v>1646.994</v>
      </c>
      <c r="S15" t="n" s="46">
        <v>1484.104</v>
      </c>
      <c r="T15" t="n" s="46">
        <v>1667.98</v>
      </c>
      <c r="U15" t="n" s="46">
        <v>1923.13</v>
      </c>
      <c r="V15" t="n" s="46">
        <v>1914.09</v>
      </c>
      <c r="W15" t="n" s="46">
        <v>1473.34</v>
      </c>
      <c r="X15" t="n" s="46">
        <v>2609.43</v>
      </c>
      <c r="Y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29.93</v>
      </c>
      <c r="C16" s="46"/>
      <c r="D16" s="46"/>
      <c r="E16" s="46"/>
      <c r="F16" s="46"/>
      <c r="G16" s="46"/>
      <c r="H16" s="46"/>
      <c r="I16" s="46"/>
      <c r="J16" t="n" s="46">
        <v>41.0</v>
      </c>
      <c r="K16" t="n" s="46">
        <v>36.0</v>
      </c>
      <c r="L16" t="n" s="46">
        <v>44.0</v>
      </c>
      <c r="M16" t="n" s="46">
        <v>48.0</v>
      </c>
      <c r="N16" t="n" s="46">
        <v>70.0</v>
      </c>
      <c r="O16" t="n" s="46">
        <v>61.0</v>
      </c>
      <c r="P16" s="46"/>
      <c r="Q16" s="46"/>
      <c r="R16" s="46"/>
      <c r="S16" s="46"/>
      <c r="T16" t="n" s="46">
        <v>241.0</v>
      </c>
      <c r="U16" t="n" s="46">
        <v>86.0</v>
      </c>
      <c r="V16" s="46"/>
      <c r="W16" t="n" s="46">
        <v>12.0</v>
      </c>
      <c r="X16" t="s" s="46">
        <v>288</v>
      </c>
      <c r="Y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6085.76</v>
      </c>
      <c r="C17" s="46"/>
      <c r="D17" s="46"/>
      <c r="E17" s="46"/>
      <c r="F17" s="46"/>
      <c r="G17" s="46"/>
      <c r="H17" s="46"/>
      <c r="I17" s="46"/>
      <c r="J17" t="n" s="46">
        <v>2383.29</v>
      </c>
      <c r="K17" t="n" s="46">
        <v>1554.0</v>
      </c>
      <c r="L17" t="n" s="46">
        <v>1512.0</v>
      </c>
      <c r="M17" t="n" s="46">
        <v>1770.3</v>
      </c>
      <c r="N17" t="n" s="46">
        <v>1554.0</v>
      </c>
      <c r="O17" t="n" s="46">
        <v>1197.0</v>
      </c>
      <c r="P17" t="n" s="46">
        <v>2381.4</v>
      </c>
      <c r="Q17" t="n" s="46">
        <v>2399.25</v>
      </c>
      <c r="R17" t="n" s="46">
        <v>2037.63</v>
      </c>
      <c r="S17" t="n" s="46">
        <v>1353.87</v>
      </c>
      <c r="T17" t="n" s="46">
        <v>1541.61</v>
      </c>
      <c r="U17" t="n" s="46">
        <v>2017.47</v>
      </c>
      <c r="V17" t="n" s="46">
        <v>2190.72</v>
      </c>
      <c r="W17" t="n" s="46">
        <v>1919.61</v>
      </c>
      <c r="X17" t="n" s="46">
        <v>1426.92</v>
      </c>
      <c r="Y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3205.82</v>
      </c>
      <c r="C18" s="46" t="n">
        <v>1238.19</v>
      </c>
      <c r="D18" t="n" s="46">
        <v>697.474</v>
      </c>
      <c r="E18" t="n" s="46">
        <v>513.126</v>
      </c>
      <c r="F18" t="n" s="46">
        <v>275.03</v>
      </c>
      <c r="G18" t="n" s="46">
        <v>300.405</v>
      </c>
      <c r="H18" t="n" s="46">
        <v>449.02</v>
      </c>
      <c r="I18" t="n" s="46">
        <v>495.3</v>
      </c>
      <c r="J18" t="n" s="46">
        <v>1002.4049998</v>
      </c>
      <c r="K18" t="n" s="46">
        <v>767.0</v>
      </c>
      <c r="L18" t="n" s="46">
        <v>860.0</v>
      </c>
      <c r="M18" t="n" s="46">
        <v>939.0</v>
      </c>
      <c r="N18" t="n" s="46">
        <v>1271.1</v>
      </c>
      <c r="O18" t="n" s="46">
        <v>1588.0</v>
      </c>
      <c r="P18" t="n" s="46">
        <v>2138.05059</v>
      </c>
      <c r="Q18" t="n" s="46">
        <v>2890.366806</v>
      </c>
      <c r="R18" t="n" s="46">
        <v>2822.901883</v>
      </c>
      <c r="S18" t="n" s="46">
        <v>2750.365458</v>
      </c>
      <c r="T18" t="n" s="46">
        <v>1792.255826</v>
      </c>
      <c r="U18" t="n" s="46">
        <v>2937.670645</v>
      </c>
      <c r="V18" t="n" s="46">
        <v>3314.53855</v>
      </c>
      <c r="W18" t="n" s="46">
        <v>3228.879106</v>
      </c>
      <c r="X18" t="n" s="46">
        <v>1202.0242</v>
      </c>
      <c r="Y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571.93</v>
      </c>
      <c r="C19" s="46"/>
      <c r="D19" s="46"/>
      <c r="E19" s="46"/>
      <c r="F19" s="46"/>
      <c r="G19" s="46"/>
      <c r="H19" s="46"/>
      <c r="I19" s="46"/>
      <c r="J19" t="n" s="46">
        <v>278.5</v>
      </c>
      <c r="K19" t="n" s="46">
        <v>302.0</v>
      </c>
      <c r="L19" t="n" s="46">
        <v>325.0</v>
      </c>
      <c r="M19" t="n" s="46">
        <v>337.0</v>
      </c>
      <c r="N19" t="n" s="46">
        <v>426.0</v>
      </c>
      <c r="O19" t="n" s="46">
        <v>594.0</v>
      </c>
      <c r="P19" t="n" s="46">
        <v>733.0</v>
      </c>
      <c r="Q19" t="n" s="46">
        <v>1076.0</v>
      </c>
      <c r="R19" t="n" s="46">
        <v>1141.0</v>
      </c>
      <c r="S19" t="n" s="46">
        <v>603.0</v>
      </c>
      <c r="T19" t="n" s="46">
        <v>294.7</v>
      </c>
      <c r="U19" t="n" s="46">
        <v>1215.3</v>
      </c>
      <c r="V19" t="n" s="46">
        <v>1436.7</v>
      </c>
      <c r="W19" t="n" s="46">
        <v>1496.9</v>
      </c>
      <c r="X19" t="n" s="46">
        <v>727.25</v>
      </c>
      <c r="Y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s">
        <v>287</v>
      </c>
      <c r="C20" s="46"/>
      <c r="D20" s="46"/>
      <c r="E20" s="46"/>
      <c r="F20" s="46"/>
      <c r="G20" s="46"/>
      <c r="H20" s="46"/>
      <c r="I20" s="46"/>
      <c r="J20" t="n" s="46">
        <v>678.3</v>
      </c>
      <c r="K20" t="n" s="46">
        <v>397.0</v>
      </c>
      <c r="L20" t="n" s="46">
        <v>477.0</v>
      </c>
      <c r="M20" t="n" s="46">
        <v>496.0</v>
      </c>
      <c r="N20" t="n" s="46">
        <v>665.1</v>
      </c>
      <c r="O20" t="n" s="46">
        <v>786.0</v>
      </c>
      <c r="P20" t="n" s="46">
        <v>917.4</v>
      </c>
      <c r="Q20" t="n" s="46">
        <v>1013.8</v>
      </c>
      <c r="R20" t="n" s="46">
        <v>805.3</v>
      </c>
      <c r="S20" t="n" s="46">
        <v>1159.5</v>
      </c>
      <c r="T20" t="n" s="46">
        <v>1010.101</v>
      </c>
      <c r="U20" t="n" s="46">
        <v>1060.483</v>
      </c>
      <c r="V20" t="n" s="46">
        <v>1065.126</v>
      </c>
      <c r="W20" t="n" s="46">
        <v>1075.114</v>
      </c>
      <c r="X20" t="s" s="46">
        <v>287</v>
      </c>
      <c r="Y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2633.89</v>
      </c>
      <c r="C21" s="46"/>
      <c r="D21" s="46"/>
      <c r="E21" s="46"/>
      <c r="F21" s="46"/>
      <c r="G21" s="46"/>
      <c r="H21" s="46"/>
      <c r="I21" s="46"/>
      <c r="J21" t="n" s="46">
        <v>45.6</v>
      </c>
      <c r="K21" t="n" s="46">
        <v>68.0</v>
      </c>
      <c r="L21" t="n" s="46">
        <v>58.0</v>
      </c>
      <c r="M21" t="n" s="46">
        <v>106.0</v>
      </c>
      <c r="N21" t="n" s="46">
        <v>180.0</v>
      </c>
      <c r="O21" t="n" s="46">
        <v>208.0</v>
      </c>
      <c r="P21" t="n" s="46">
        <v>209.0</v>
      </c>
      <c r="Q21" t="n" s="46">
        <v>433.0</v>
      </c>
      <c r="R21" t="n" s="46">
        <v>409.0</v>
      </c>
      <c r="S21" t="n" s="46">
        <v>441.0</v>
      </c>
      <c r="T21" t="n" s="46">
        <v>349.7316</v>
      </c>
      <c r="U21" t="n" s="46">
        <v>423.4105</v>
      </c>
      <c r="V21" t="n" s="46">
        <v>458.0877</v>
      </c>
      <c r="W21" t="n" s="46">
        <v>448.5643</v>
      </c>
      <c r="X21" t="n" s="46">
        <v>463.753</v>
      </c>
      <c r="Y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t="s" s="46">
        <v>290</v>
      </c>
      <c r="X22" t="n" s="46">
        <v>10.25</v>
      </c>
      <c r="Y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 t="s">
        <v>288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 t="s">
        <v>289</v>
      </c>
      <c r="C24" s="46"/>
      <c r="D24" s="46"/>
      <c r="E24" s="46"/>
      <c r="F24" s="46"/>
      <c r="G24" s="46"/>
      <c r="H24" s="46"/>
      <c r="I24" s="46"/>
      <c r="J24" t="n" s="46">
        <v>0.0049998</v>
      </c>
      <c r="K24" s="46"/>
      <c r="L24" s="46"/>
      <c r="M24" s="46"/>
      <c r="N24" s="46"/>
      <c r="O24" s="46"/>
      <c r="P24" t="n" s="46">
        <v>278.65059</v>
      </c>
      <c r="Q24" t="n" s="46">
        <v>367.566806</v>
      </c>
      <c r="R24" t="n" s="46">
        <v>467.601883</v>
      </c>
      <c r="S24" t="n" s="46">
        <v>546.865458</v>
      </c>
      <c r="T24" t="n" s="46">
        <v>137.723226</v>
      </c>
      <c r="U24" t="n" s="46">
        <v>238.477145</v>
      </c>
      <c r="V24" t="n" s="46">
        <v>354.62485</v>
      </c>
      <c r="W24" t="n" s="46">
        <v>208.300806</v>
      </c>
      <c r="X24" t="n" s="46">
        <v>0.7712</v>
      </c>
      <c r="Y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s">
        <v>290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t="s" s="46">
        <v>288</v>
      </c>
      <c r="X25" t="s" s="46">
        <v>290</v>
      </c>
      <c r="Y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t="n" s="46">
        <v>4.247</v>
      </c>
      <c r="K26" t="n" s="46">
        <v>4.619</v>
      </c>
      <c r="L26" t="n" s="46">
        <v>4.743</v>
      </c>
      <c r="M26" t="n" s="46">
        <v>5.053</v>
      </c>
      <c r="N26" t="n" s="46">
        <v>5.549</v>
      </c>
      <c r="O26" t="n" s="46">
        <v>6.014</v>
      </c>
      <c r="P26" t="n" s="46">
        <v>0.0062</v>
      </c>
      <c r="Q26" t="n" s="46">
        <v>0.0062</v>
      </c>
      <c r="R26" t="n" s="46">
        <v>0.0062</v>
      </c>
      <c r="S26" t="n" s="46">
        <v>0.0062</v>
      </c>
      <c r="T26" t="n" s="46">
        <v>0.0093</v>
      </c>
      <c r="U26" t="n" s="46">
        <v>0.0093</v>
      </c>
      <c r="V26" t="n" s="46">
        <v>0.0093</v>
      </c>
      <c r="W26" t="n" s="46">
        <v>0.0124</v>
      </c>
      <c r="X26" s="46"/>
      <c r="Y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4098.78</v>
      </c>
      <c r="C27" s="46" t="n">
        <v>3249.72</v>
      </c>
      <c r="D27" t="n" s="46">
        <v>3018.87</v>
      </c>
      <c r="E27" t="n" s="46">
        <v>2263.31</v>
      </c>
      <c r="F27" t="n" s="46">
        <v>2155.56</v>
      </c>
      <c r="G27" t="n" s="46">
        <v>2153.45</v>
      </c>
      <c r="H27" t="n" s="46">
        <v>2293.86</v>
      </c>
      <c r="I27" t="n" s="46">
        <v>2657.14</v>
      </c>
      <c r="J27" t="n" s="46">
        <v>2802.88</v>
      </c>
      <c r="K27" t="n" s="46">
        <v>3039.2</v>
      </c>
      <c r="L27" t="n" s="46">
        <v>3188.0</v>
      </c>
      <c r="M27" t="n" s="46">
        <v>3251.0</v>
      </c>
      <c r="N27" t="n" s="46">
        <v>3101.5</v>
      </c>
      <c r="O27" t="n" s="46">
        <v>3441.8</v>
      </c>
      <c r="P27" t="n" s="46">
        <v>3105.53</v>
      </c>
      <c r="Q27" t="n" s="46">
        <v>2634.71</v>
      </c>
      <c r="R27" t="n" s="46">
        <v>2552.4</v>
      </c>
      <c r="S27" t="n" s="46">
        <v>2600.79</v>
      </c>
      <c r="T27" t="n" s="46">
        <v>2401.19</v>
      </c>
      <c r="U27" t="n" s="46">
        <v>2353.0</v>
      </c>
      <c r="V27" t="n" s="46">
        <v>2501.22</v>
      </c>
      <c r="W27" t="n" s="46">
        <v>2732.01</v>
      </c>
      <c r="X27" t="n" s="46">
        <v>3488.08</v>
      </c>
      <c r="Y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1883.07</v>
      </c>
      <c r="C28" s="46"/>
      <c r="D28" s="46"/>
      <c r="E28" s="46"/>
      <c r="F28" s="46"/>
      <c r="G28" s="46"/>
      <c r="H28" s="46"/>
      <c r="I28" s="46"/>
      <c r="J28" t="n" s="46">
        <v>1287.93</v>
      </c>
      <c r="K28" t="n" s="46">
        <v>1344.0</v>
      </c>
      <c r="L28" t="n" s="46">
        <v>1365.0</v>
      </c>
      <c r="M28" t="n" s="46">
        <v>1407.0</v>
      </c>
      <c r="N28" t="n" s="46">
        <v>1428.0</v>
      </c>
      <c r="O28" t="n" s="46">
        <v>1449.0</v>
      </c>
      <c r="P28" t="n" s="46">
        <v>1372.77</v>
      </c>
      <c r="Q28" t="n" s="46">
        <v>1244.67</v>
      </c>
      <c r="R28" t="n" s="46">
        <v>1198.47</v>
      </c>
      <c r="S28" t="n" s="46">
        <v>1197.21</v>
      </c>
      <c r="T28" t="n" s="46">
        <v>1226.82</v>
      </c>
      <c r="U28" t="n" s="46">
        <v>1213.59</v>
      </c>
      <c r="V28" t="n" s="46">
        <v>1278.48</v>
      </c>
      <c r="W28" t="n" s="46">
        <v>1350.93</v>
      </c>
      <c r="X28" t="n" s="46">
        <v>1829.52</v>
      </c>
      <c r="Y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484.5</v>
      </c>
      <c r="C29" s="46"/>
      <c r="D29" s="46"/>
      <c r="E29" s="46"/>
      <c r="F29" s="46"/>
      <c r="G29" s="46"/>
      <c r="H29" s="46"/>
      <c r="I29" s="46"/>
      <c r="J29" t="n" s="46">
        <v>331.7</v>
      </c>
      <c r="K29" t="n" s="46">
        <v>350.5</v>
      </c>
      <c r="L29" t="n" s="46">
        <v>273.0</v>
      </c>
      <c r="M29" t="n" s="46">
        <v>294.0</v>
      </c>
      <c r="N29" t="n" s="46">
        <v>374.6</v>
      </c>
      <c r="O29" t="n" s="46">
        <v>377.7</v>
      </c>
      <c r="P29" t="n" s="46">
        <v>367.25</v>
      </c>
      <c r="Q29" t="n" s="46">
        <v>307.35</v>
      </c>
      <c r="R29" t="n" s="46">
        <v>253.15</v>
      </c>
      <c r="S29" t="n" s="46">
        <v>254.25</v>
      </c>
      <c r="T29" t="n" s="46">
        <v>226.85</v>
      </c>
      <c r="U29" t="n" s="46">
        <v>219.13</v>
      </c>
      <c r="V29" t="n" s="46">
        <v>238.09</v>
      </c>
      <c r="W29" t="n" s="46">
        <v>270.13</v>
      </c>
      <c r="X29" t="n" s="46">
        <v>388.93</v>
      </c>
      <c r="Y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s">
        <v>288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t="s" s="46">
        <v>288</v>
      </c>
      <c r="X30" t="s" s="46">
        <v>288</v>
      </c>
      <c r="Y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1717.4</v>
      </c>
      <c r="C31" s="46"/>
      <c r="D31" s="46"/>
      <c r="E31" s="46"/>
      <c r="F31" s="46"/>
      <c r="G31" s="46"/>
      <c r="H31" s="46"/>
      <c r="I31" s="46"/>
      <c r="J31" t="n" s="46">
        <v>1174.9</v>
      </c>
      <c r="K31" t="n" s="46">
        <v>1323.7</v>
      </c>
      <c r="L31" t="n" s="46">
        <v>1550.0</v>
      </c>
      <c r="M31" t="n" s="46">
        <v>1550.0</v>
      </c>
      <c r="N31" t="n" s="46">
        <v>1295.8</v>
      </c>
      <c r="O31" t="n" s="46">
        <v>1612.0</v>
      </c>
      <c r="P31" t="n" s="46">
        <v>1360.59</v>
      </c>
      <c r="Q31" t="n" s="46">
        <v>1077.25</v>
      </c>
      <c r="R31" t="n" s="46">
        <v>1094.92</v>
      </c>
      <c r="S31" t="n" s="46">
        <v>1144.52</v>
      </c>
      <c r="T31" t="n" s="46">
        <v>942.4</v>
      </c>
      <c r="U31" t="n" s="46">
        <v>911.4</v>
      </c>
      <c r="V31" t="n" s="46">
        <v>976.5</v>
      </c>
      <c r="W31" t="n" s="46">
        <v>1100.5</v>
      </c>
      <c r="X31" t="n" s="46">
        <v>1261.7</v>
      </c>
      <c r="Y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s">
        <v>288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t="s" s="46">
        <v>288</v>
      </c>
      <c r="X32" t="s" s="46">
        <v>288</v>
      </c>
      <c r="Y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13.81</v>
      </c>
      <c r="C33" s="46"/>
      <c r="D33" s="46"/>
      <c r="E33" s="46"/>
      <c r="F33" s="46"/>
      <c r="G33" s="46"/>
      <c r="H33" s="46"/>
      <c r="I33" s="46"/>
      <c r="J33" t="n" s="46">
        <v>8.35</v>
      </c>
      <c r="K33" t="n" s="46">
        <v>21.0</v>
      </c>
      <c r="L33" s="46"/>
      <c r="M33" s="46"/>
      <c r="N33" t="n" s="46">
        <v>3.1</v>
      </c>
      <c r="O33" t="n" s="46">
        <v>3.1</v>
      </c>
      <c r="P33" t="n" s="46">
        <v>4.92</v>
      </c>
      <c r="Q33" t="n" s="46">
        <v>5.44</v>
      </c>
      <c r="R33" t="n" s="46">
        <v>5.86</v>
      </c>
      <c r="S33" t="n" s="46">
        <v>4.81</v>
      </c>
      <c r="T33" t="n" s="46">
        <v>5.12</v>
      </c>
      <c r="U33" t="n" s="46">
        <v>8.88</v>
      </c>
      <c r="V33" t="n" s="46">
        <v>8.15</v>
      </c>
      <c r="W33" t="n" s="46">
        <v>10.45</v>
      </c>
      <c r="X33" t="n" s="46">
        <v>7.93</v>
      </c>
      <c r="Y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s">
        <v>288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t="s" s="46">
        <v>288</v>
      </c>
      <c r="X34" t="s" s="46">
        <v>288</v>
      </c>
      <c r="Y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-6304.66</v>
      </c>
      <c r="C35" s="46" t="n">
        <v>786.4</v>
      </c>
      <c r="D35" t="n" s="46">
        <v>838.5</v>
      </c>
      <c r="E35" t="n" s="46">
        <v>943.5</v>
      </c>
      <c r="F35" t="n" s="46">
        <v>1038.2</v>
      </c>
      <c r="G35" t="n" s="46">
        <v>963.3</v>
      </c>
      <c r="H35" t="n" s="46">
        <v>1049.1</v>
      </c>
      <c r="I35" t="n" s="46">
        <v>1154.86</v>
      </c>
      <c r="J35" t="n" s="46">
        <v>-6014.9</v>
      </c>
      <c r="K35" s="46"/>
      <c r="L35" s="46"/>
      <c r="M35" s="46"/>
      <c r="N35" s="46"/>
      <c r="O35" s="46"/>
      <c r="P35" t="n" s="46">
        <v>-5173.0</v>
      </c>
      <c r="Q35" t="n" s="46">
        <v>-4097.0</v>
      </c>
      <c r="R35" t="n" s="46">
        <v>-4191.0</v>
      </c>
      <c r="S35" t="n" s="46">
        <v>-4440.0</v>
      </c>
      <c r="T35" t="n" s="46">
        <v>-3870.0</v>
      </c>
      <c r="U35" t="n" s="46">
        <v>-4208.0</v>
      </c>
      <c r="V35" t="n" s="46">
        <v>-4072.0</v>
      </c>
      <c r="W35" t="n" s="46">
        <v>-4122.644</v>
      </c>
      <c r="X35" t="n" s="46">
        <v>-2964.78</v>
      </c>
      <c r="Y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-6224.17</v>
      </c>
      <c r="C36" s="46"/>
      <c r="D36" s="46"/>
      <c r="E36" s="46"/>
      <c r="F36" s="46"/>
      <c r="G36" s="46"/>
      <c r="H36" s="46"/>
      <c r="I36" s="46"/>
      <c r="J36" t="n" s="46">
        <v>-6014.9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t="n" s="46">
        <v>-6465.0</v>
      </c>
      <c r="X36" t="n" s="46">
        <v>-5578.13</v>
      </c>
      <c r="Y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s">
        <v>291</v>
      </c>
      <c r="C37" s="46" t="n">
        <v>786.4</v>
      </c>
      <c r="D37" t="n" s="46">
        <v>838.5</v>
      </c>
      <c r="E37" t="n" s="46">
        <v>943.5</v>
      </c>
      <c r="F37" t="n" s="46">
        <v>1038.2</v>
      </c>
      <c r="G37" t="n" s="46">
        <v>963.3</v>
      </c>
      <c r="H37" t="n" s="46">
        <v>1049.1</v>
      </c>
      <c r="I37" t="n" s="46">
        <v>1154.86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t="n" s="46">
        <v>0.356</v>
      </c>
      <c r="X37" t="s" s="46">
        <v>291</v>
      </c>
      <c r="Y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s">
        <v>291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t="s" s="46">
        <v>291</v>
      </c>
      <c r="X38" t="s" s="46">
        <v>291</v>
      </c>
      <c r="Y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-128.9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t="n" s="46">
        <v>2342.0</v>
      </c>
      <c r="X39" t="n" s="46">
        <v>654.28</v>
      </c>
      <c r="Y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n">
        <v>48.41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t="s" s="46">
        <v>288</v>
      </c>
      <c r="X40" t="n" s="46">
        <v>1959.07</v>
      </c>
      <c r="Y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1100.0</v>
      </c>
      <c r="C41" s="46" t="n">
        <v>2730.0</v>
      </c>
      <c r="D41" t="n" s="46">
        <v>1887.9</v>
      </c>
      <c r="E41" t="n" s="46">
        <v>1564.5</v>
      </c>
      <c r="F41" t="n" s="46">
        <v>1503.6</v>
      </c>
      <c r="G41" t="n" s="46">
        <v>1509.9</v>
      </c>
      <c r="H41" t="n" s="46">
        <v>1537.2</v>
      </c>
      <c r="I41" t="n" s="46">
        <v>1524.6</v>
      </c>
      <c r="J41" t="n" s="46">
        <v>1236.76</v>
      </c>
      <c r="K41" t="n" s="46">
        <v>1220.8</v>
      </c>
      <c r="L41" t="n" s="46">
        <v>1134.0</v>
      </c>
      <c r="M41" t="n" s="46">
        <v>1134.0</v>
      </c>
      <c r="N41" t="n" s="46">
        <v>1134.0</v>
      </c>
      <c r="O41" t="n" s="46">
        <v>1137.15</v>
      </c>
      <c r="P41" t="n" s="46">
        <v>1062.64</v>
      </c>
      <c r="Q41" t="n" s="46">
        <v>1071.46</v>
      </c>
      <c r="R41" t="n" s="46">
        <v>1075.45</v>
      </c>
      <c r="S41" t="n" s="46">
        <v>1085.53</v>
      </c>
      <c r="T41" t="n" s="46">
        <v>1225.8</v>
      </c>
      <c r="U41" t="n" s="46">
        <v>1242.6</v>
      </c>
      <c r="V41" t="n" s="46">
        <v>1260.4</v>
      </c>
      <c r="W41" t="n" s="46">
        <v>1264.6</v>
      </c>
      <c r="X41" t="n" s="46">
        <v>1561.66</v>
      </c>
      <c r="Y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619.0</v>
      </c>
      <c r="C42" s="46"/>
      <c r="D42" s="46"/>
      <c r="E42" s="46"/>
      <c r="F42" s="46"/>
      <c r="G42" s="46"/>
      <c r="H42" s="46"/>
      <c r="I42" s="46"/>
      <c r="J42" t="n" s="46">
        <v>922.11</v>
      </c>
      <c r="K42" t="n" s="46">
        <v>903.0</v>
      </c>
      <c r="L42" t="n" s="46">
        <v>903.0</v>
      </c>
      <c r="M42" t="n" s="46">
        <v>903.0</v>
      </c>
      <c r="N42" t="n" s="46">
        <v>903.0</v>
      </c>
      <c r="O42" t="n" s="46">
        <v>903.84</v>
      </c>
      <c r="P42" t="n" s="46">
        <v>811.65</v>
      </c>
      <c r="Q42" t="n" s="46">
        <v>818.16</v>
      </c>
      <c r="R42" t="n" s="46">
        <v>826.14</v>
      </c>
      <c r="S42" t="n" s="46">
        <v>831.6</v>
      </c>
      <c r="T42" t="n" s="46">
        <v>863.1</v>
      </c>
      <c r="U42" t="n" s="46">
        <v>873.6</v>
      </c>
      <c r="V42" t="n" s="46">
        <v>875.7</v>
      </c>
      <c r="W42" t="n" s="46">
        <v>879.9</v>
      </c>
      <c r="X42" t="n" s="46">
        <v>1116.57</v>
      </c>
      <c r="Y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481.0</v>
      </c>
      <c r="C43" s="46"/>
      <c r="D43" s="46"/>
      <c r="E43" s="46"/>
      <c r="F43" s="46"/>
      <c r="G43" s="46"/>
      <c r="H43" s="46"/>
      <c r="I43" s="46"/>
      <c r="J43" t="n" s="46">
        <v>314.65</v>
      </c>
      <c r="K43" t="n" s="46">
        <v>317.8</v>
      </c>
      <c r="L43" t="n" s="46">
        <v>231.0</v>
      </c>
      <c r="M43" t="n" s="46">
        <v>231.0</v>
      </c>
      <c r="N43" t="n" s="46">
        <v>231.0</v>
      </c>
      <c r="O43" t="n" s="46">
        <v>233.31</v>
      </c>
      <c r="P43" t="n" s="46">
        <v>250.99</v>
      </c>
      <c r="Q43" t="n" s="46">
        <v>253.3</v>
      </c>
      <c r="R43" t="n" s="46">
        <v>249.31</v>
      </c>
      <c r="S43" t="n" s="46">
        <v>253.93</v>
      </c>
      <c r="T43" t="n" s="46">
        <v>362.7</v>
      </c>
      <c r="U43" t="n" s="46">
        <v>369.0</v>
      </c>
      <c r="V43" t="n" s="46">
        <v>384.7</v>
      </c>
      <c r="W43" t="n" s="46">
        <v>384.7</v>
      </c>
      <c r="X43" t="n" s="46">
        <v>445.09</v>
      </c>
      <c r="Y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s">
        <v>288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t="s" s="46">
        <v>288</v>
      </c>
      <c r="X45" t="s" s="46">
        <v>288</v>
      </c>
      <c r="Y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 t="s">
        <v>288</v>
      </c>
      <c r="C46" s="46" t="n">
        <v>724.8</v>
      </c>
      <c r="D46" t="n" s="46">
        <v>629.4</v>
      </c>
      <c r="E46" t="n" s="46">
        <v>488.3</v>
      </c>
      <c r="F46" t="n" s="46">
        <v>532.8</v>
      </c>
      <c r="G46" t="n" s="46">
        <v>547.4</v>
      </c>
      <c r="H46" t="n" s="46">
        <v>634.1</v>
      </c>
      <c r="I46" t="n" s="46">
        <v>696.0</v>
      </c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t="s" s="46">
        <v>288</v>
      </c>
      <c r="X46" t="s" s="46">
        <v>288</v>
      </c>
      <c r="Y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IF(COLUMN() &lt;= 2, "", SUBSTITUTE(INDIRECT(ADDRESS(1,COLUMN()-1)), "Base year", "BY") &amp; "/" &amp; INDIRECT(ADDRESS(1,COLUMN())))</f>
      </c>
      <c r="X47" s="52">
        <f>IF(COLUMN() &lt;= 2, "", SUBSTITUTE(INDIRECT(ADDRESS(1,COLUMN()-1)), "Base year", "BY") &amp; "/" &amp; INDIRECT(ADDRESS(1,COLUMN())))</f>
      </c>
      <c r="Y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IFERROR(IF(OR(SECTOR_AAC=0,SECTOR_AAC=-1),CHAR(150),SECTOR_AAC),IF(COLUMN()&lt;=2,"",CHAR(150)))</f>
      </c>
      <c r="X49" s="54">
        <f>IFERROR(IF(OR(SECTOR_AAC=0,SECTOR_AAC=-1),CHAR(150),SECTOR_AAC),IF(COLUMN()&lt;=2,"",CHAR(150)))</f>
      </c>
      <c r="Y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IFERROR(IF(OR(SECTOR_AAC=0,SECTOR_AAC=-1),CHAR(150),SECTOR_AAC),IF(COLUMN()&lt;=2,"",CHAR(150)))</f>
      </c>
      <c r="X50" s="54">
        <f>IFERROR(IF(OR(SECTOR_AAC=0,SECTOR_AAC=-1),CHAR(150),SECTOR_AAC),IF(COLUMN()&lt;=2,"",CHAR(150)))</f>
      </c>
      <c r="Y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IFERROR(IF(OR(SECTOR_AAC=0,SECTOR_AAC=-1),CHAR(150),SECTOR_AAC),IF(COLUMN()&lt;=2,"",CHAR(150)))</f>
      </c>
      <c r="X51" s="54">
        <f>IFERROR(IF(OR(SECTOR_AAC=0,SECTOR_AAC=-1),CHAR(150),SECTOR_AAC),IF(COLUMN()&lt;=2,"",CHAR(150)))</f>
      </c>
      <c r="Y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IFERROR(IF(OR(SECTOR_AAC=0,SECTOR_AAC=-1),CHAR(150),SECTOR_AAC),IF(COLUMN()&lt;=2,"",CHAR(150)))</f>
      </c>
      <c r="X52" s="54">
        <f>IFERROR(IF(OR(SECTOR_AAC=0,SECTOR_AAC=-1),CHAR(150),SECTOR_AAC),IF(COLUMN()&lt;=2,"",CHAR(150)))</f>
      </c>
      <c r="Y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IFERROR(IF(OR(SECTOR_AAC=0,SECTOR_AAC=-1),CHAR(150),SECTOR_AAC),IF(COLUMN()&lt;=2,"",CHAR(150)))</f>
      </c>
      <c r="X53" s="54">
        <f>IFERROR(IF(OR(SECTOR_AAC=0,SECTOR_AAC=-1),CHAR(150),SECTOR_AAC),IF(COLUMN()&lt;=2,"",CHAR(150)))</f>
      </c>
      <c r="Y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IFERROR(IF(OR(SECTOR_AAC=0,SECTOR_AAC=-1),CHAR(150),SECTOR_AAC),IF(COLUMN()&lt;=2,"",CHAR(150)))</f>
      </c>
      <c r="X54" s="54">
        <f>IFERROR(IF(OR(SECTOR_AAC=0,SECTOR_AAC=-1),CHAR(150),SECTOR_AAC),IF(COLUMN()&lt;=2,"",CHAR(150)))</f>
      </c>
      <c r="Y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IFERROR(IF(OR(SECTOR_AAC=0,SECTOR_AAC=-1),CHAR(150),SECTOR_AAC),IF(COLUMN()&lt;=2,"",CHAR(150)))</f>
      </c>
      <c r="X57" s="54">
        <f>IFERROR(IF(OR(SECTOR_AAC=0,SECTOR_AAC=-1),CHAR(150),SECTOR_AAC),IF(COLUMN()&lt;=2,"",CHAR(150)))</f>
      </c>
      <c r="Y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IFERROR(IF(OR(SECTOR_AAC=0,SECTOR_AAC=-1),CHAR(150),SECTOR_AAC),IF(COLUMN()&lt;=2,"",CHAR(150)))</f>
      </c>
      <c r="X58" s="54">
        <f>IFERROR(IF(OR(SECTOR_AAC=0,SECTOR_AAC=-1),CHAR(150),SECTOR_AAC),IF(COLUMN()&lt;=2,"",CHAR(150)))</f>
      </c>
      <c r="Y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IFERROR(IF(OR(SECTOR_AAC=0,SECTOR_AAC=-1),CHAR(150),SECTOR_AAC),IF(COLUMN()&lt;=2,"",CHAR(150)))</f>
      </c>
      <c r="X59" s="54">
        <f>IFERROR(IF(OR(SECTOR_AAC=0,SECTOR_AAC=-1),CHAR(150),SECTOR_AAC),IF(COLUMN()&lt;=2,"",CHAR(150)))</f>
      </c>
      <c r="Y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IFERROR(IF(OR(SECTOR_AAC=0,SECTOR_AAC=-1),CHAR(150),SECTOR_AAC),IF(COLUMN()&lt;=2,"",CHAR(150)))</f>
      </c>
      <c r="X60" s="54">
        <f>IFERROR(IF(OR(SECTOR_AAC=0,SECTOR_AAC=-1),CHAR(150),SECTOR_AAC),IF(COLUMN()&lt;=2,"",CHAR(150)))</f>
      </c>
      <c r="Y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IFERROR(IF(OR(SECTOR_AAC=0,SECTOR_AAC=-1),CHAR(150),SECTOR_AAC),IF(COLUMN()&lt;=2,"",CHAR(150)))</f>
      </c>
      <c r="X61" s="54">
        <f>IFERROR(IF(OR(SECTOR_AAC=0,SECTOR_AAC=-1),CHAR(150),SECTOR_AAC),IF(COLUMN()&lt;=2,"",CHAR(150)))</f>
      </c>
      <c r="Y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IFERROR(IF(OR(SECTOR_AAC=0,SECTOR_AAC=-1),CHAR(150),SECTOR_AAC),IF(COLUMN()&lt;=2,"",CHAR(150)))</f>
      </c>
      <c r="X62" s="54">
        <f>IFERROR(IF(OR(SECTOR_AAC=0,SECTOR_AAC=-1),CHAR(150),SECTOR_AAC),IF(COLUMN()&lt;=2,"",CHAR(150)))</f>
      </c>
      <c r="Y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IFERROR(IF(OR(SECTOR_AAC=0,SECTOR_AAC=-1),CHAR(150),SECTOR_AAC),IF(COLUMN()&lt;=2,"",CHAR(150)))</f>
      </c>
      <c r="X63" s="54">
        <f>IFERROR(IF(OR(SECTOR_AAC=0,SECTOR_AAC=-1),CHAR(150),SECTOR_AAC),IF(COLUMN()&lt;=2,"",CHAR(150)))</f>
      </c>
      <c r="Y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IFERROR(IF(OR(SECTOR_AAC=0,SECTOR_AAC=-1),CHAR(150),SECTOR_AAC),IF(COLUMN()&lt;=2,"",CHAR(150)))</f>
      </c>
      <c r="X64" s="54">
        <f>IFERROR(IF(OR(SECTOR_AAC=0,SECTOR_AAC=-1),CHAR(150),SECTOR_AAC),IF(COLUMN()&lt;=2,"",CHAR(150)))</f>
      </c>
      <c r="Y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IFERROR(IF(OR(SECTOR_AAC=0,SECTOR_AAC=-1),CHAR(150),SECTOR_AAC),IF(COLUMN()&lt;=2,"",CHAR(150)))</f>
      </c>
      <c r="X65" s="54">
        <f>IFERROR(IF(OR(SECTOR_AAC=0,SECTOR_AAC=-1),CHAR(150),SECTOR_AAC),IF(COLUMN()&lt;=2,"",CHAR(150)))</f>
      </c>
      <c r="Y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IFERROR(IF(OR(SECTOR_AAC=0,SECTOR_AAC=-1),CHAR(150),SECTOR_AAC),IF(COLUMN()&lt;=2,"",CHAR(150)))</f>
      </c>
      <c r="X66" s="54">
        <f>IFERROR(IF(OR(SECTOR_AAC=0,SECTOR_AAC=-1),CHAR(150),SECTOR_AAC),IF(COLUMN()&lt;=2,"",CHAR(150)))</f>
      </c>
      <c r="Y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IFERROR(IF(OR(SECTOR_AAC=0,SECTOR_AAC=-1),CHAR(150),SECTOR_AAC),IF(COLUMN()&lt;=2,"",CHAR(150)))</f>
      </c>
      <c r="X67" s="54">
        <f>IFERROR(IF(OR(SECTOR_AAC=0,SECTOR_AAC=-1),CHAR(150),SECTOR_AAC),IF(COLUMN()&lt;=2,"",CHAR(150)))</f>
      </c>
      <c r="Y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IFERROR(IF(OR(SECTOR_AAC=0,SECTOR_AAC=-1),CHAR(150),SECTOR_AAC),IF(COLUMN()&lt;=2,"",CHAR(150)))</f>
      </c>
      <c r="X68" s="54">
        <f>IFERROR(IF(OR(SECTOR_AAC=0,SECTOR_AAC=-1),CHAR(150),SECTOR_AAC),IF(COLUMN()&lt;=2,"",CHAR(150)))</f>
      </c>
      <c r="Y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IFERROR(IF(OR(SECTOR_AAC=0,SECTOR_AAC=-1),CHAR(150),SECTOR_AAC),IF(COLUMN()&lt;=2,"",CHAR(150)))</f>
      </c>
      <c r="X69" s="54">
        <f>IFERROR(IF(OR(SECTOR_AAC=0,SECTOR_AAC=-1),CHAR(150),SECTOR_AAC),IF(COLUMN()&lt;=2,"",CHAR(150)))</f>
      </c>
      <c r="Y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IFERROR(IF(OR(SECTOR_AAC=0,SECTOR_AAC=-1),CHAR(150),SECTOR_AAC),IF(COLUMN()&lt;=2,"",CHAR(150)))</f>
      </c>
      <c r="X70" s="54">
        <f>IFERROR(IF(OR(SECTOR_AAC=0,SECTOR_AAC=-1),CHAR(150),SECTOR_AAC),IF(COLUMN()&lt;=2,"",CHAR(150)))</f>
      </c>
      <c r="Y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IFERROR(IF(OR(SECTOR_AAC=0,SECTOR_AAC=-1),CHAR(150),SECTOR_AAC),IF(COLUMN()&lt;=2,"",CHAR(150)))</f>
      </c>
      <c r="X71" s="54">
        <f>IFERROR(IF(OR(SECTOR_AAC=0,SECTOR_AAC=-1),CHAR(150),SECTOR_AAC),IF(COLUMN()&lt;=2,"",CHAR(150)))</f>
      </c>
      <c r="Y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IFERROR(IF(OR(SECTOR_AAC=0,SECTOR_AAC=-1),CHAR(150),SECTOR_AAC),IF(COLUMN()&lt;=2,"",CHAR(150)))</f>
      </c>
      <c r="X72" s="54">
        <f>IFERROR(IF(OR(SECTOR_AAC=0,SECTOR_AAC=-1),CHAR(150),SECTOR_AAC),IF(COLUMN()&lt;=2,"",CHAR(150)))</f>
      </c>
      <c r="Y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IFERROR(IF(OR(SECTOR_AAC=0,SECTOR_AAC=-1),CHAR(150),SECTOR_AAC),IF(COLUMN()&lt;=2,"",CHAR(150)))</f>
      </c>
      <c r="X73" s="54">
        <f>IFERROR(IF(OR(SECTOR_AAC=0,SECTOR_AAC=-1),CHAR(150),SECTOR_AAC),IF(COLUMN()&lt;=2,"",CHAR(150)))</f>
      </c>
      <c r="Y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IFERROR(IF(OR(SECTOR_AAC=0,SECTOR_AAC=-1),CHAR(150),SECTOR_AAC),IF(COLUMN()&lt;=2,"",CHAR(150)))</f>
      </c>
      <c r="X74" s="54">
        <f>IFERROR(IF(OR(SECTOR_AAC=0,SECTOR_AAC=-1),CHAR(150),SECTOR_AAC),IF(COLUMN()&lt;=2,"",CHAR(150)))</f>
      </c>
      <c r="Y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IFERROR(IF(OR(SECTOR_AAC=0,SECTOR_AAC=-1),CHAR(150),SECTOR_AAC),IF(COLUMN()&lt;=2,"",CHAR(150)))</f>
      </c>
      <c r="X75" s="54">
        <f>IFERROR(IF(OR(SECTOR_AAC=0,SECTOR_AAC=-1),CHAR(150),SECTOR_AAC),IF(COLUMN()&lt;=2,"",CHAR(150)))</f>
      </c>
      <c r="Y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IFERROR(IF(OR(SECTOR_AAC=0,SECTOR_AAC=-1),CHAR(150),SECTOR_AAC),IF(COLUMN()&lt;=2,"",CHAR(150)))</f>
      </c>
      <c r="X76" s="54">
        <f>IFERROR(IF(OR(SECTOR_AAC=0,SECTOR_AAC=-1),CHAR(150),SECTOR_AAC),IF(COLUMN()&lt;=2,"",CHAR(150)))</f>
      </c>
      <c r="Y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IFERROR(IF(OR(SECTOR_AAC=0,SECTOR_AAC=-1),CHAR(150),SECTOR_AAC),IF(COLUMN()&lt;=2,"",CHAR(150)))</f>
      </c>
      <c r="X77" s="54">
        <f>IFERROR(IF(OR(SECTOR_AAC=0,SECTOR_AAC=-1),CHAR(150),SECTOR_AAC),IF(COLUMN()&lt;=2,"",CHAR(150)))</f>
      </c>
      <c r="Y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IFERROR(IF(OR(SECTOR_AAC=0,SECTOR_AAC=-1),CHAR(150),SECTOR_AAC),IF(COLUMN()&lt;=2,"",CHAR(150)))</f>
      </c>
      <c r="X78" s="54">
        <f>IFERROR(IF(OR(SECTOR_AAC=0,SECTOR_AAC=-1),CHAR(150),SECTOR_AAC),IF(COLUMN()&lt;=2,"",CHAR(150)))</f>
      </c>
      <c r="Y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IFERROR(IF(OR(SECTOR_AAC=0,SECTOR_AAC=-1),CHAR(150),SECTOR_AAC),IF(COLUMN()&lt;=2,"",CHAR(150)))</f>
      </c>
      <c r="X79" s="54">
        <f>IFERROR(IF(OR(SECTOR_AAC=0,SECTOR_AAC=-1),CHAR(150),SECTOR_AAC),IF(COLUMN()&lt;=2,"",CHAR(150)))</f>
      </c>
      <c r="Y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IFERROR(IF(OR(SECTOR_AAC=0,SECTOR_AAC=-1),CHAR(150),SECTOR_AAC),IF(COLUMN()&lt;=2,"",CHAR(150)))</f>
      </c>
      <c r="X80" s="54">
        <f>IFERROR(IF(OR(SECTOR_AAC=0,SECTOR_AAC=-1),CHAR(150),SECTOR_AAC),IF(COLUMN()&lt;=2,"",CHAR(150)))</f>
      </c>
      <c r="Y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IFERROR(IF(OR(SECTOR_AAC=0,SECTOR_AAC=-1),CHAR(150),SECTOR_AAC),IF(COLUMN()&lt;=2,"",CHAR(150)))</f>
      </c>
      <c r="X81" s="54">
        <f>IFERROR(IF(OR(SECTOR_AAC=0,SECTOR_AAC=-1),CHAR(150),SECTOR_AAC),IF(COLUMN()&lt;=2,"",CHAR(150)))</f>
      </c>
      <c r="Y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IFERROR(IF(OR(SECTOR_AAC=0,SECTOR_AAC=-1),CHAR(150),SECTOR_AAC),IF(COLUMN()&lt;=2,"",CHAR(150)))</f>
      </c>
      <c r="X82" s="54">
        <f>IFERROR(IF(OR(SECTOR_AAC=0,SECTOR_AAC=-1),CHAR(150),SECTOR_AAC),IF(COLUMN()&lt;=2,"",CHAR(150)))</f>
      </c>
      <c r="Y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IFERROR(IF(OR(SECTOR_AAC=0,SECTOR_AAC=-1),CHAR(150),SECTOR_AAC),IF(COLUMN()&lt;=2,"",CHAR(150)))</f>
      </c>
      <c r="X83" s="54">
        <f>IFERROR(IF(OR(SECTOR_AAC=0,SECTOR_AAC=-1),CHAR(150),SECTOR_AAC),IF(COLUMN()&lt;=2,"",CHAR(150)))</f>
      </c>
      <c r="Y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IFERROR(IF(OR(SECTOR_AAC=0,SECTOR_AAC=-1),CHAR(150),SECTOR_AAC),IF(COLUMN()&lt;=2,"",CHAR(150)))</f>
      </c>
      <c r="X84" s="54">
        <f>IFERROR(IF(OR(SECTOR_AAC=0,SECTOR_AAC=-1),CHAR(150),SECTOR_AAC),IF(COLUMN()&lt;=2,"",CHAR(150)))</f>
      </c>
      <c r="Y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IFERROR(IF(OR(SECTOR_AAC=0,SECTOR_AAC=-1),CHAR(150),SECTOR_AAC),IF(COLUMN()&lt;=2,"",CHAR(150)))</f>
      </c>
      <c r="X85" s="54">
        <f>IFERROR(IF(OR(SECTOR_AAC=0,SECTOR_AAC=-1),CHAR(150),SECTOR_AAC),IF(COLUMN()&lt;=2,"",CHAR(150)))</f>
      </c>
      <c r="Y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IFERROR(IF(OR(SECTOR_AAC=0,SECTOR_AAC=-1),CHAR(150),SECTOR_AAC),IF(COLUMN()&lt;=2,"",CHAR(150)))</f>
      </c>
      <c r="X86" s="54">
        <f>IFERROR(IF(OR(SECTOR_AAC=0,SECTOR_AAC=-1),CHAR(150),SECTOR_AAC),IF(COLUMN()&lt;=2,"",CHAR(150)))</f>
      </c>
      <c r="Y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IFERROR(IF(OR(SECTOR_AAC=0,SECTOR_AAC=-1),CHAR(150),SECTOR_AAC),IF(COLUMN()&lt;=2,"",CHAR(150)))</f>
      </c>
      <c r="X87" s="54">
        <f>IFERROR(IF(OR(SECTOR_AAC=0,SECTOR_AAC=-1),CHAR(150),SECTOR_AAC),IF(COLUMN()&lt;=2,"",CHAR(150)))</f>
      </c>
      <c r="Y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IFERROR(IF(OR(SECTOR_AAC=0,SECTOR_AAC=-1),CHAR(150),SECTOR_AAC),IF(COLUMN()&lt;=2,"",CHAR(150)))</f>
      </c>
      <c r="X88" s="54">
        <f>IFERROR(IF(OR(SECTOR_AAC=0,SECTOR_AAC=-1),CHAR(150),SECTOR_AAC),IF(COLUMN()&lt;=2,"",CHAR(150)))</f>
      </c>
      <c r="Y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IFERROR(IF(OR(SECTOR_AAC=0,SECTOR_AAC=-1),CHAR(150),SECTOR_AAC),IF(COLUMN()&lt;=2,"",CHAR(150)))</f>
      </c>
      <c r="X89" s="54">
        <f>IFERROR(IF(OR(SECTOR_AAC=0,SECTOR_AAC=-1),CHAR(150),SECTOR_AAC),IF(COLUMN()&lt;=2,"",CHAR(150)))</f>
      </c>
      <c r="Y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IFERROR(IF(OR(SECTOR_AAC=0,SECTOR_AAC=-1),CHAR(150),SECTOR_AAC),IF(COLUMN()&lt;=2,"",CHAR(150)))</f>
      </c>
      <c r="X90" s="54">
        <f>IFERROR(IF(OR(SECTOR_AAC=0,SECTOR_AAC=-1),CHAR(150),SECTOR_AAC),IF(COLUMN()&lt;=2,"",CHAR(150)))</f>
      </c>
      <c r="Y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IFERROR(IF(OR(SECTOR_AAC=0,SECTOR_AAC=-1),CHAR(150),SECTOR_AAC),IF(COLUMN()&lt;=2,"",CHAR(150)))</f>
      </c>
      <c r="X91" s="54">
        <f>IFERROR(IF(OR(SECTOR_AAC=0,SECTOR_AAC=-1),CHAR(150),SECTOR_AAC),IF(COLUMN()&lt;=2,"",CHAR(150)))</f>
      </c>
      <c r="Y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IFERROR(IF(OR(SECTOR_AAC=0,SECTOR_AAC=-1),CHAR(150),SECTOR_AAC),IF(COLUMN()&lt;=2,"",CHAR(150)))</f>
      </c>
      <c r="X92" s="54">
        <f>IFERROR(IF(OR(SECTOR_AAC=0,SECTOR_AAC=-1),CHAR(150),SECTOR_AAC),IF(COLUMN()&lt;=2,"",CHAR(150)))</f>
      </c>
      <c r="Y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" x14ac:dyDescent="0.2" ht="12.75" customHeight="true">
      <c r="A3" s="8" t="s">
        <v>258</v>
      </c>
      <c r="B3" s="46" t="n">
        <v>33573.21</v>
      </c>
      <c r="C3" s="46" t="n">
        <v>28131.8</v>
      </c>
      <c r="D3" t="n" s="46">
        <v>17119.4</v>
      </c>
      <c r="E3" t="n" s="46">
        <v>9775.3</v>
      </c>
      <c r="F3" t="n" s="46">
        <v>6525.8</v>
      </c>
      <c r="G3" t="n" s="46">
        <v>4560.4</v>
      </c>
      <c r="H3" t="n" s="46">
        <v>7491.1</v>
      </c>
      <c r="I3" t="n" s="46">
        <v>8239.0</v>
      </c>
      <c r="J3" t="n" s="46">
        <v>3705.2</v>
      </c>
      <c r="K3" t="n" s="46">
        <v>3875.0</v>
      </c>
      <c r="L3" t="n" s="46">
        <v>3681.0</v>
      </c>
      <c r="M3" t="n" s="46">
        <v>3931.0</v>
      </c>
      <c r="N3" t="n" s="46">
        <v>4844.0</v>
      </c>
      <c r="O3" t="n" s="46">
        <v>5045.0</v>
      </c>
      <c r="P3" t="n" s="46">
        <v>6233.0</v>
      </c>
      <c r="Q3" t="n" s="46">
        <v>7160.0</v>
      </c>
      <c r="R3" t="n" s="46">
        <v>7062.0</v>
      </c>
      <c r="S3" t="n" s="46">
        <v>6562.0</v>
      </c>
      <c r="T3" t="n" s="46">
        <v>6634.7316</v>
      </c>
      <c r="U3" t="n" s="46">
        <v>9151.0105</v>
      </c>
      <c r="V3" t="n" s="46">
        <v>9786.3877</v>
      </c>
      <c r="W3" t="n" s="46">
        <v>9478.1643</v>
      </c>
      <c r="X3" t="n" s="46">
        <v>10284.25</v>
      </c>
      <c r="Y3" s="2"/>
    </row>
    <row r="4" spans="1:3" x14ac:dyDescent="0.2" ht="12.75" customHeight="true">
      <c r="A4" s="8" t="s">
        <v>257</v>
      </c>
      <c r="B4" s="46" t="n">
        <v>9253.06</v>
      </c>
      <c r="C4" s="46" t="n">
        <v>6208.44</v>
      </c>
      <c r="D4" t="n" s="46">
        <v>4871.244</v>
      </c>
      <c r="E4" t="n" s="46">
        <v>3747.156</v>
      </c>
      <c r="F4" t="n" s="46">
        <v>3181.71</v>
      </c>
      <c r="G4" t="n" s="46">
        <v>2980.005</v>
      </c>
      <c r="H4" t="n" s="46">
        <v>3045.0</v>
      </c>
      <c r="I4" t="n" s="46">
        <v>3318.0</v>
      </c>
      <c r="J4" t="n" s="46">
        <v>5093.34</v>
      </c>
      <c r="K4" t="n" s="46">
        <v>4332.72</v>
      </c>
      <c r="L4" t="n" s="46">
        <v>4290.93</v>
      </c>
      <c r="M4" t="n" s="46">
        <v>4625.04</v>
      </c>
      <c r="N4" t="n" s="46">
        <v>4438.35</v>
      </c>
      <c r="O4" t="n" s="46">
        <v>4095.042</v>
      </c>
      <c r="P4" t="n" s="46">
        <v>5175.562</v>
      </c>
      <c r="Q4" t="n" s="46">
        <v>5031.47</v>
      </c>
      <c r="R4" t="n" s="46">
        <v>4589.454</v>
      </c>
      <c r="S4" t="n" s="46">
        <v>3917.294</v>
      </c>
      <c r="T4" t="n" s="46">
        <v>4107.18</v>
      </c>
      <c r="U4" t="n" s="46">
        <v>4568.13</v>
      </c>
      <c r="V4" t="n" s="46">
        <v>4939.62</v>
      </c>
      <c r="W4" t="n" s="46">
        <v>4700.22</v>
      </c>
      <c r="X4" t="n" s="46">
        <v>4940.943</v>
      </c>
      <c r="Y4" s="2"/>
    </row>
    <row r="5" spans="1:3" x14ac:dyDescent="0.2" ht="12.75" customHeight="true">
      <c r="A5" s="8" t="s">
        <v>259</v>
      </c>
      <c r="B5" s="46" t="n">
        <v>2280.8</v>
      </c>
      <c r="C5" s="46" t="n">
        <v>2006.94</v>
      </c>
      <c r="D5" t="n" s="46">
        <v>1631.84</v>
      </c>
      <c r="E5" t="n" s="46">
        <v>1077.87</v>
      </c>
      <c r="F5" t="n" s="46">
        <v>982.39</v>
      </c>
      <c r="G5" t="n" s="46">
        <v>999.13</v>
      </c>
      <c r="H5" t="n" s="46">
        <v>1210.55</v>
      </c>
      <c r="I5" t="n" s="46">
        <v>1333.0</v>
      </c>
      <c r="J5" t="n" s="46">
        <v>1822.087</v>
      </c>
      <c r="K5" t="n" s="46">
        <v>1810.369</v>
      </c>
      <c r="L5" t="n" s="46">
        <v>1872.493</v>
      </c>
      <c r="M5" t="n" s="46">
        <v>1872.803</v>
      </c>
      <c r="N5" t="n" s="46">
        <v>1857.179</v>
      </c>
      <c r="O5" t="n" s="46">
        <v>2268.084</v>
      </c>
      <c r="P5" t="n" s="46">
        <v>2081.1962</v>
      </c>
      <c r="Q5" t="n" s="46">
        <v>1865.5762</v>
      </c>
      <c r="R5" t="n" s="46">
        <v>1651.3262</v>
      </c>
      <c r="S5" t="n" s="46">
        <v>2026.7902</v>
      </c>
      <c r="T5" t="n" s="46">
        <v>1997.6803</v>
      </c>
      <c r="U5" t="n" s="46">
        <v>1990.3023</v>
      </c>
      <c r="V5" t="n" s="46">
        <v>2078.4353</v>
      </c>
      <c r="W5" t="n" s="46">
        <v>2223.4564</v>
      </c>
      <c r="X5" t="n" s="46">
        <v>1754.6</v>
      </c>
      <c r="Y5" s="2"/>
    </row>
    <row r="6" spans="1:3" x14ac:dyDescent="0.2" ht="12.75" customHeight="true">
      <c r="A6" s="8" t="s">
        <v>262</v>
      </c>
      <c r="B6" s="46" t="s">
        <v>292</v>
      </c>
      <c r="C6" s="46"/>
      <c r="D6" s="46"/>
      <c r="E6" s="46"/>
      <c r="F6" s="46"/>
      <c r="G6" s="46"/>
      <c r="H6" s="46"/>
      <c r="I6" s="46"/>
      <c r="J6" t="n" s="46">
        <v>0.0049998</v>
      </c>
      <c r="K6" s="46"/>
      <c r="L6" s="46"/>
      <c r="M6" s="46"/>
      <c r="N6" s="46"/>
      <c r="O6" s="46"/>
      <c r="P6" t="n" s="46">
        <v>278.65059</v>
      </c>
      <c r="Q6" t="n" s="46">
        <v>367.566806</v>
      </c>
      <c r="R6" t="n" s="46">
        <v>467.601883</v>
      </c>
      <c r="S6" t="n" s="46">
        <v>546.865458</v>
      </c>
      <c r="T6" t="n" s="46">
        <v>137.723226</v>
      </c>
      <c r="U6" t="n" s="46">
        <v>238.477145</v>
      </c>
      <c r="V6" t="n" s="46">
        <v>354.62485</v>
      </c>
      <c r="W6" t="n" s="46">
        <v>208.300806</v>
      </c>
      <c r="X6" t="n" s="46">
        <v>0.7712</v>
      </c>
      <c r="Y6" s="2"/>
    </row>
    <row r="7" spans="1:3" x14ac:dyDescent="0.2" ht="12.75" customHeight="true">
      <c r="A7" s="8" t="s">
        <v>89</v>
      </c>
      <c r="B7" s="46" t="s">
        <v>293</v>
      </c>
      <c r="C7" s="46"/>
      <c r="D7" s="46"/>
      <c r="E7" s="46"/>
      <c r="F7" s="46"/>
      <c r="G7" s="46"/>
      <c r="H7" s="46"/>
      <c r="I7" s="46"/>
      <c r="J7" t="n" s="46">
        <v>0.0049998</v>
      </c>
      <c r="K7" s="46"/>
      <c r="L7" s="46"/>
      <c r="M7" s="46"/>
      <c r="N7" s="46"/>
      <c r="O7" s="46"/>
      <c r="P7" t="n" s="46">
        <v>278.6004</v>
      </c>
      <c r="Q7" t="n" s="46">
        <v>367.5061</v>
      </c>
      <c r="R7" t="n" s="46">
        <v>467.4592</v>
      </c>
      <c r="S7" t="n" s="46">
        <v>546.6929</v>
      </c>
      <c r="T7" t="n" s="46">
        <v>137.5</v>
      </c>
      <c r="U7" t="n" s="46">
        <v>238.225</v>
      </c>
      <c r="V7" t="n" s="46">
        <v>354.35</v>
      </c>
      <c r="W7" t="n" s="46">
        <v>208.025</v>
      </c>
      <c r="X7" t="n" s="46">
        <v>0.7712</v>
      </c>
      <c r="Y7" s="2"/>
    </row>
    <row r="8" spans="1:3" x14ac:dyDescent="0.2" ht="12.75" customHeight="true">
      <c r="A8" s="8" t="s">
        <v>91</v>
      </c>
      <c r="B8" s="46" t="s">
        <v>294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t="s" s="46">
        <v>294</v>
      </c>
      <c r="Y8" s="2"/>
    </row>
    <row r="9" spans="1:3" x14ac:dyDescent="0.2" ht="12.75" customHeight="true">
      <c r="A9" s="8" t="s">
        <v>261</v>
      </c>
      <c r="B9" s="46" t="s">
        <v>294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t="n" s="46">
        <v>0.05019</v>
      </c>
      <c r="Q9" t="n" s="46">
        <v>0.060706</v>
      </c>
      <c r="R9" t="n" s="46">
        <v>0.142683</v>
      </c>
      <c r="S9" t="n" s="46">
        <v>0.172558</v>
      </c>
      <c r="T9" t="n" s="46">
        <v>0.223226</v>
      </c>
      <c r="U9" t="n" s="46">
        <v>0.252145</v>
      </c>
      <c r="V9" t="n" s="46">
        <v>0.27485</v>
      </c>
      <c r="W9" t="n" s="46">
        <v>0.275806</v>
      </c>
      <c r="X9" t="s" s="46">
        <v>294</v>
      </c>
      <c r="Y9" s="2"/>
    </row>
    <row r="10" spans="1:3" x14ac:dyDescent="0.2" ht="12.75" customHeight="true">
      <c r="A10" s="8" t="s">
        <v>260</v>
      </c>
      <c r="B10" s="46" t="n">
        <v>11533.86</v>
      </c>
      <c r="C10" s="46" t="n">
        <v>8215.38</v>
      </c>
      <c r="D10" t="n" s="46">
        <v>6503.084</v>
      </c>
      <c r="E10" t="n" s="46">
        <v>4825.026</v>
      </c>
      <c r="F10" t="n" s="46">
        <v>4164.1</v>
      </c>
      <c r="G10" t="n" s="46">
        <v>3979.135</v>
      </c>
      <c r="H10" t="n" s="46">
        <v>4255.55</v>
      </c>
      <c r="I10" t="n" s="46">
        <v>4651.0</v>
      </c>
      <c r="J10" t="n" s="46">
        <v>6915.4319998</v>
      </c>
      <c r="K10" t="n" s="46">
        <v>6143.089</v>
      </c>
      <c r="L10" t="n" s="46">
        <v>6163.423</v>
      </c>
      <c r="M10" t="n" s="46">
        <v>6497.843</v>
      </c>
      <c r="N10" t="n" s="46">
        <v>6295.529</v>
      </c>
      <c r="O10" t="n" s="46">
        <v>6363.126</v>
      </c>
      <c r="P10" t="n" s="46">
        <v>7535.40879</v>
      </c>
      <c r="Q10" t="n" s="46">
        <v>7264.613006</v>
      </c>
      <c r="R10" t="n" s="46">
        <v>6708.382083</v>
      </c>
      <c r="S10" t="n" s="46">
        <v>6490.949658</v>
      </c>
      <c r="T10" t="n" s="46">
        <v>6242.583526</v>
      </c>
      <c r="U10" t="n" s="46">
        <v>6796.909445</v>
      </c>
      <c r="V10" t="n" s="46">
        <v>7372.68015</v>
      </c>
      <c r="W10" t="n" s="46">
        <v>7131.977206</v>
      </c>
      <c r="X10" t="n" s="46">
        <v>6696.3142</v>
      </c>
      <c r="Y10" s="46"/>
    </row>
    <row r="11" spans="1:3" x14ac:dyDescent="0.2" ht="12.75" customHeight="true">
      <c r="A11" s="8" t="s">
        <v>94</v>
      </c>
      <c r="B11" s="46" t="n">
        <v>45107.07</v>
      </c>
      <c r="C11" s="46" t="n">
        <v>36347.18</v>
      </c>
      <c r="D11" t="n" s="46">
        <v>23622.484</v>
      </c>
      <c r="E11" t="n" s="46">
        <v>14600.326</v>
      </c>
      <c r="F11" t="n" s="46">
        <v>10689.9</v>
      </c>
      <c r="G11" t="n" s="46">
        <v>8539.535</v>
      </c>
      <c r="H11" t="n" s="46">
        <v>11746.65</v>
      </c>
      <c r="I11" t="n" s="46">
        <v>12890.0</v>
      </c>
      <c r="J11" t="n" s="46">
        <v>10620.6319998</v>
      </c>
      <c r="K11" t="n" s="46">
        <v>10018.089</v>
      </c>
      <c r="L11" t="n" s="46">
        <v>9844.423</v>
      </c>
      <c r="M11" t="n" s="46">
        <v>10428.843</v>
      </c>
      <c r="N11" t="n" s="46">
        <v>11139.529</v>
      </c>
      <c r="O11" t="n" s="46">
        <v>11408.126</v>
      </c>
      <c r="P11" t="n" s="46">
        <v>13768.40879</v>
      </c>
      <c r="Q11" t="n" s="46">
        <v>14424.613006</v>
      </c>
      <c r="R11" t="n" s="46">
        <v>13770.382083</v>
      </c>
      <c r="S11" t="n" s="46">
        <v>13052.949658</v>
      </c>
      <c r="T11" t="n" s="46">
        <v>12877.315126</v>
      </c>
      <c r="U11" t="n" s="46">
        <v>15947.919945</v>
      </c>
      <c r="V11" t="n" s="46">
        <v>17159.06785</v>
      </c>
      <c r="W11" t="n" s="46">
        <v>16610.141506</v>
      </c>
      <c r="X11" t="n" s="46">
        <v>16980.5642</v>
      </c>
      <c r="Y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" x14ac:dyDescent="0.2" ht="12.75" customHeight="true">
      <c r="A14" s="8" t="s">
        <v>258</v>
      </c>
      <c r="B14" s="46" t="n">
        <v>27220.14</v>
      </c>
      <c r="C14" s="46" t="n">
        <v>28671.8</v>
      </c>
      <c r="D14" t="n" s="46">
        <v>17774.4</v>
      </c>
      <c r="E14" t="n" s="46">
        <v>10513.3</v>
      </c>
      <c r="F14" t="n" s="46">
        <v>7342.8</v>
      </c>
      <c r="G14" t="n" s="46">
        <v>5344.4</v>
      </c>
      <c r="H14" t="n" s="46">
        <v>8343.1</v>
      </c>
      <c r="I14" t="n" s="46">
        <v>9176.0</v>
      </c>
      <c r="J14" t="n" s="46">
        <v>-2309.7</v>
      </c>
      <c r="K14" t="n" s="46">
        <v>3875.0</v>
      </c>
      <c r="L14" t="n" s="46">
        <v>3681.0</v>
      </c>
      <c r="M14" t="n" s="46">
        <v>3931.0</v>
      </c>
      <c r="N14" t="n" s="46">
        <v>4844.0</v>
      </c>
      <c r="O14" t="n" s="46">
        <v>5045.0</v>
      </c>
      <c r="P14" t="n" s="46">
        <v>1060.0</v>
      </c>
      <c r="Q14" t="n" s="46">
        <v>3063.0</v>
      </c>
      <c r="R14" t="n" s="46">
        <v>2871.0</v>
      </c>
      <c r="S14" t="n" s="46">
        <v>2122.0</v>
      </c>
      <c r="T14" t="n" s="46">
        <v>2764.7316</v>
      </c>
      <c r="U14" t="n" s="46">
        <v>4943.0105</v>
      </c>
      <c r="V14" t="n" s="46">
        <v>5714.3877</v>
      </c>
      <c r="W14" t="n" s="46">
        <v>5355.1643</v>
      </c>
      <c r="X14" t="n" s="46">
        <v>5360.4</v>
      </c>
      <c r="Y14" s="2"/>
    </row>
    <row r="15" spans="1:3" x14ac:dyDescent="0.2" ht="12.75" customHeight="true">
      <c r="A15" s="8" t="s">
        <v>257</v>
      </c>
      <c r="B15" s="46" t="n">
        <v>9295.270000000004</v>
      </c>
      <c r="C15" s="46" t="n">
        <v>6433.139999999999</v>
      </c>
      <c r="D15" t="n" s="46">
        <v>5039.244</v>
      </c>
      <c r="E15" t="n" s="46">
        <v>3934.0560000000005</v>
      </c>
      <c r="F15" t="n" s="46">
        <v>3381.21</v>
      </c>
      <c r="G15" t="n" s="46">
        <v>3143.8050000000003</v>
      </c>
      <c r="H15" t="n" s="46">
        <v>3223.5</v>
      </c>
      <c r="I15" t="n" s="46">
        <v>3515.4</v>
      </c>
      <c r="J15" t="n" s="46">
        <v>5093.34</v>
      </c>
      <c r="K15" t="n" s="46">
        <v>4332.72</v>
      </c>
      <c r="L15" t="n" s="46">
        <v>4290.93</v>
      </c>
      <c r="M15" t="n" s="46">
        <v>4625.04</v>
      </c>
      <c r="N15" t="n" s="46">
        <v>4438.349999999999</v>
      </c>
      <c r="O15" t="n" s="46">
        <v>4095.0420000000004</v>
      </c>
      <c r="P15" t="n" s="46">
        <v>5175.561999999993</v>
      </c>
      <c r="Q15" t="n" s="46">
        <v>5031.47000000001</v>
      </c>
      <c r="R15" t="n" s="46">
        <v>4589.454000000009</v>
      </c>
      <c r="S15" t="n" s="46">
        <v>3917.2940000000103</v>
      </c>
      <c r="T15" t="n" s="46">
        <v>4107.18</v>
      </c>
      <c r="U15" t="n" s="46">
        <v>4568.13</v>
      </c>
      <c r="V15" t="n" s="46">
        <v>4939.62</v>
      </c>
      <c r="W15" t="n" s="46">
        <v>4700.514</v>
      </c>
      <c r="X15" t="n" s="46">
        <v>6599.313</v>
      </c>
      <c r="Y15" s="2"/>
    </row>
    <row r="16" spans="1:3" x14ac:dyDescent="0.2" ht="12.75" customHeight="true">
      <c r="A16" s="8" t="s">
        <v>259</v>
      </c>
      <c r="B16" s="46" t="n">
        <v>2287.0</v>
      </c>
      <c r="C16" s="46" t="n">
        <v>2028.6399999999999</v>
      </c>
      <c r="D16" t="n" s="46">
        <v>1647.34</v>
      </c>
      <c r="E16" t="n" s="46">
        <v>1096.47</v>
      </c>
      <c r="F16" t="n" s="46">
        <v>1004.0899999999999</v>
      </c>
      <c r="G16" t="n" s="46">
        <v>1014.63</v>
      </c>
      <c r="H16" t="n" s="46">
        <v>1229.1499999999999</v>
      </c>
      <c r="I16" t="n" s="46">
        <v>1353.4599999999998</v>
      </c>
      <c r="J16" t="n" s="46">
        <v>1822.087</v>
      </c>
      <c r="K16" t="n" s="46">
        <v>1810.3690000000001</v>
      </c>
      <c r="L16" t="n" s="46">
        <v>1872.4930000000002</v>
      </c>
      <c r="M16" t="n" s="46">
        <v>1872.8029999999999</v>
      </c>
      <c r="N16" t="n" s="46">
        <v>1857.1789999999999</v>
      </c>
      <c r="O16" t="n" s="46">
        <v>2268.084</v>
      </c>
      <c r="P16" t="n" s="46">
        <v>2081.1962000000008</v>
      </c>
      <c r="Q16" t="n" s="46">
        <v>1865.5761999999988</v>
      </c>
      <c r="R16" t="n" s="46">
        <v>1651.3262</v>
      </c>
      <c r="S16" t="n" s="46">
        <v>2026.790200000001</v>
      </c>
      <c r="T16" t="n" s="46">
        <v>1997.6803000000002</v>
      </c>
      <c r="U16" t="n" s="46">
        <v>1990.3023</v>
      </c>
      <c r="V16" t="n" s="46">
        <v>2078.4353</v>
      </c>
      <c r="W16" t="n" s="46">
        <v>2223.5184</v>
      </c>
      <c r="X16" t="n" s="46">
        <v>2055.3</v>
      </c>
      <c r="Y16" s="2"/>
    </row>
    <row r="17" spans="1:3" x14ac:dyDescent="0.2" ht="12.75" customHeight="true">
      <c r="A17" s="8" t="s">
        <v>262</v>
      </c>
      <c r="B17" s="46" t="s">
        <v>292</v>
      </c>
      <c r="C17" s="46"/>
      <c r="D17" s="46"/>
      <c r="E17" s="46"/>
      <c r="F17" s="46"/>
      <c r="G17" s="46"/>
      <c r="H17" s="46"/>
      <c r="I17" s="46"/>
      <c r="J17" t="n" s="46">
        <v>0.0049998</v>
      </c>
      <c r="K17" s="46"/>
      <c r="L17" s="46"/>
      <c r="M17" s="46"/>
      <c r="N17" s="46"/>
      <c r="O17" s="46"/>
      <c r="P17" t="n" s="46">
        <v>278.65059</v>
      </c>
      <c r="Q17" t="n" s="46">
        <v>367.566806</v>
      </c>
      <c r="R17" t="n" s="46">
        <v>467.601883</v>
      </c>
      <c r="S17" t="n" s="46">
        <v>546.865458</v>
      </c>
      <c r="T17" t="n" s="46">
        <v>137.723226</v>
      </c>
      <c r="U17" t="n" s="46">
        <v>238.477145</v>
      </c>
      <c r="V17" t="n" s="46">
        <v>354.62485</v>
      </c>
      <c r="W17" t="n" s="46">
        <v>208.300806</v>
      </c>
      <c r="X17" t="n" s="46">
        <v>0.7712</v>
      </c>
      <c r="Y17" s="2"/>
    </row>
    <row r="18" spans="1:3" x14ac:dyDescent="0.2" ht="12.75" customHeight="true">
      <c r="A18" s="8" t="s">
        <v>89</v>
      </c>
      <c r="B18" s="46" t="s">
        <v>293</v>
      </c>
      <c r="C18" s="46"/>
      <c r="D18" s="46"/>
      <c r="E18" s="46"/>
      <c r="F18" s="46"/>
      <c r="G18" s="46"/>
      <c r="H18" s="46"/>
      <c r="I18" s="46"/>
      <c r="J18" t="n" s="46">
        <v>0.0049998</v>
      </c>
      <c r="K18" s="46"/>
      <c r="L18" s="46"/>
      <c r="M18" s="46"/>
      <c r="N18" s="46"/>
      <c r="O18" s="46"/>
      <c r="P18" t="n" s="46">
        <v>278.6004</v>
      </c>
      <c r="Q18" t="n" s="46">
        <v>367.5061</v>
      </c>
      <c r="R18" t="n" s="46">
        <v>467.4592</v>
      </c>
      <c r="S18" t="n" s="46">
        <v>546.6929</v>
      </c>
      <c r="T18" t="n" s="46">
        <v>137.5</v>
      </c>
      <c r="U18" t="n" s="46">
        <v>238.225</v>
      </c>
      <c r="V18" t="n" s="46">
        <v>354.35</v>
      </c>
      <c r="W18" t="n" s="46">
        <v>208.025</v>
      </c>
      <c r="X18" t="n" s="46">
        <v>0.7712</v>
      </c>
      <c r="Y18" s="2"/>
    </row>
    <row r="19" spans="1:3" x14ac:dyDescent="0.2" ht="12.75" customHeight="true">
      <c r="A19" s="8" t="s">
        <v>91</v>
      </c>
      <c r="B19" s="46" t="s">
        <v>294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t="s" s="46">
        <v>294</v>
      </c>
      <c r="Y19" s="2"/>
    </row>
    <row r="20" spans="1:3" x14ac:dyDescent="0.2" ht="12.75" customHeight="true">
      <c r="A20" s="8" t="s">
        <v>261</v>
      </c>
      <c r="B20" s="46" t="s">
        <v>294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t="n" s="46">
        <v>0.05019</v>
      </c>
      <c r="Q20" t="n" s="46">
        <v>0.060706</v>
      </c>
      <c r="R20" t="n" s="46">
        <v>0.142683</v>
      </c>
      <c r="S20" t="n" s="46">
        <v>0.172558</v>
      </c>
      <c r="T20" t="n" s="46">
        <v>0.223226</v>
      </c>
      <c r="U20" t="n" s="46">
        <v>0.252145</v>
      </c>
      <c r="V20" t="n" s="46">
        <v>0.27485</v>
      </c>
      <c r="W20" t="n" s="46">
        <v>0.275806</v>
      </c>
      <c r="X20" t="s" s="46">
        <v>294</v>
      </c>
      <c r="Y20" s="2"/>
    </row>
    <row r="21" spans="1:3" x14ac:dyDescent="0.2" ht="12.75" customHeight="true">
      <c r="A21" s="8" t="s">
        <v>260</v>
      </c>
      <c r="B21" s="46" t="n">
        <v>11582.270000000004</v>
      </c>
      <c r="C21" s="46" t="n">
        <v>8461.779999999999</v>
      </c>
      <c r="D21" t="n" s="46">
        <v>6686.584</v>
      </c>
      <c r="E21" t="n" s="46">
        <v>5030.526000000001</v>
      </c>
      <c r="F21" t="n" s="46">
        <v>4385.3</v>
      </c>
      <c r="G21" t="n" s="46">
        <v>4158.435</v>
      </c>
      <c r="H21" t="n" s="46">
        <v>4452.65</v>
      </c>
      <c r="I21" t="n" s="46">
        <v>4868.86</v>
      </c>
      <c r="J21" t="n" s="46">
        <v>6915.4319998</v>
      </c>
      <c r="K21" t="n" s="46">
        <v>6143.089</v>
      </c>
      <c r="L21" t="n" s="46">
        <v>6163.423</v>
      </c>
      <c r="M21" t="n" s="46">
        <v>6497.843</v>
      </c>
      <c r="N21" t="n" s="46">
        <v>6295.528999999999</v>
      </c>
      <c r="O21" t="n" s="46">
        <v>6363.126</v>
      </c>
      <c r="P21" t="n" s="46">
        <v>7535.408789999994</v>
      </c>
      <c r="Q21" t="n" s="46">
        <v>7264.613006000009</v>
      </c>
      <c r="R21" t="n" s="46">
        <v>6708.382083000009</v>
      </c>
      <c r="S21" t="n" s="46">
        <v>6490.949658000011</v>
      </c>
      <c r="T21" t="n" s="46">
        <v>6242.583526</v>
      </c>
      <c r="U21" t="n" s="46">
        <v>6796.909445</v>
      </c>
      <c r="V21" t="n" s="46">
        <v>7372.68015</v>
      </c>
      <c r="W21" t="n" s="46">
        <v>7132.333206</v>
      </c>
      <c r="X21" t="n" s="46">
        <v>8655.3842</v>
      </c>
      <c r="Y21" s="2"/>
    </row>
    <row r="22" spans="1:3" x14ac:dyDescent="0.2" ht="12.75" customHeight="true">
      <c r="A22" s="8" t="s">
        <v>94</v>
      </c>
      <c r="B22" s="46" t="n">
        <v>38802.41</v>
      </c>
      <c r="C22" s="46" t="n">
        <v>37133.58</v>
      </c>
      <c r="D22" t="n" s="46">
        <v>24460.984</v>
      </c>
      <c r="E22" t="n" s="46">
        <v>15543.826</v>
      </c>
      <c r="F22" t="n" s="46">
        <v>11728.1</v>
      </c>
      <c r="G22" t="n" s="46">
        <v>9502.835</v>
      </c>
      <c r="H22" t="n" s="46">
        <v>12795.75</v>
      </c>
      <c r="I22" t="n" s="46">
        <v>14044.86</v>
      </c>
      <c r="J22" t="n" s="46">
        <v>4605.7319998</v>
      </c>
      <c r="K22" t="n" s="46">
        <v>10018.089</v>
      </c>
      <c r="L22" t="n" s="46">
        <v>9844.423</v>
      </c>
      <c r="M22" t="n" s="46">
        <v>10428.843</v>
      </c>
      <c r="N22" t="n" s="46">
        <v>11139.529</v>
      </c>
      <c r="O22" t="n" s="46">
        <v>11408.126</v>
      </c>
      <c r="P22" t="n" s="46">
        <v>8595.40879</v>
      </c>
      <c r="Q22" t="n" s="46">
        <v>10327.613006</v>
      </c>
      <c r="R22" t="n" s="46">
        <v>9579.382083</v>
      </c>
      <c r="S22" t="n" s="46">
        <v>8612.949658</v>
      </c>
      <c r="T22" t="n" s="46">
        <v>9007.315126</v>
      </c>
      <c r="U22" t="n" s="46">
        <v>11739.919945</v>
      </c>
      <c r="V22" t="n" s="46">
        <v>13087.06785</v>
      </c>
      <c r="W22" t="n" s="46">
        <v>12487.497506</v>
      </c>
      <c r="X22" t="n" s="46">
        <v>14015.7842</v>
      </c>
      <c r="Y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IF(COLUMN() &lt;= 2, "", SUBSTITUTE(INDIRECT(ADDRESS(1,COLUMN()-1)), "Base year", "BY") &amp; "/" &amp; INDIRECT(ADDRESS(1,COLUMN())))</f>
      </c>
      <c r="X23" s="52">
        <f>IF(COLUMN() &lt;= 2, "", SUBSTITUTE(INDIRECT(ADDRESS(1,COLUMN()-1)), "Base year", "BY") &amp; "/" &amp; INDIRECT(ADDRESS(1,COLUMN())))</f>
      </c>
      <c r="Y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IFERROR(IF(OR(GAS_AAC=0,GAS_AAC=-1),CHAR(150),GAS_AAC),IF(COLUMN()&lt;=2,"",CHAR(150)))</f>
      </c>
      <c r="X25" s="54">
        <f>IFERROR(IF(OR(GAS_AAC=0,GAS_AAC=-1),CHAR(150),GAS_AAC),IF(COLUMN()&lt;=2,"",CHAR(150)))</f>
      </c>
      <c r="Y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IFERROR(IF(OR(GAS_AAC=0,GAS_AAC=-1),CHAR(150),GAS_AAC),IF(COLUMN()&lt;=2,"",CHAR(150)))</f>
      </c>
      <c r="X26" s="54">
        <f>IFERROR(IF(OR(GAS_AAC=0,GAS_AAC=-1),CHAR(150),GAS_AAC),IF(COLUMN()&lt;=2,"",CHAR(150)))</f>
      </c>
      <c r="Y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IFERROR(IF(OR(GAS_AAC=0,GAS_AAC=-1),CHAR(150),GAS_AAC),IF(COLUMN()&lt;=2,"",CHAR(150)))</f>
      </c>
      <c r="X27" s="54">
        <f>IFERROR(IF(OR(GAS_AAC=0,GAS_AAC=-1),CHAR(150),GAS_AAC),IF(COLUMN()&lt;=2,"",CHAR(150)))</f>
      </c>
      <c r="Y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IFERROR(IF(OR(GAS_AAC=0,GAS_AAC=-1),CHAR(150),GAS_AAC),IF(COLUMN()&lt;=2,"",CHAR(150)))</f>
      </c>
      <c r="X28" s="54">
        <f>IFERROR(IF(OR(GAS_AAC=0,GAS_AAC=-1),CHAR(150),GAS_AAC),IF(COLUMN()&lt;=2,"",CHAR(150)))</f>
      </c>
      <c r="Y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IFERROR(IF(OR(GAS_AAC=0,GAS_AAC=-1),CHAR(150),GAS_AAC),IF(COLUMN()&lt;=2,"",CHAR(150)))</f>
      </c>
      <c r="X29" s="54">
        <f>IFERROR(IF(OR(GAS_AAC=0,GAS_AAC=-1),CHAR(150),GAS_AAC),IF(COLUMN()&lt;=2,"",CHAR(150)))</f>
      </c>
      <c r="Y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IFERROR(IF(OR(GAS_AAC=0,GAS_AAC=-1),CHAR(150),GAS_AAC),IF(COLUMN()&lt;=2,"",CHAR(150)))</f>
      </c>
      <c r="X30" s="54">
        <f>IFERROR(IF(OR(GAS_AAC=0,GAS_AAC=-1),CHAR(150),GAS_AAC),IF(COLUMN()&lt;=2,"",CHAR(150)))</f>
      </c>
      <c r="Y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IFERROR(IF(OR(GAS_AAC=0,GAS_AAC=-1),CHAR(150),GAS_AAC),IF(COLUMN()&lt;=2,"",CHAR(150)))</f>
      </c>
      <c r="X31" s="54">
        <f>IFERROR(IF(OR(GAS_AAC=0,GAS_AAC=-1),CHAR(150),GAS_AAC),IF(COLUMN()&lt;=2,"",CHAR(150)))</f>
      </c>
      <c r="Y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IFERROR(IF(OR(GAS_AAC=0,GAS_AAC=-1),CHAR(150),GAS_AAC),IF(COLUMN()&lt;=2,"",CHAR(150)))</f>
      </c>
      <c r="X32" s="54">
        <f>IFERROR(IF(OR(GAS_AAC=0,GAS_AAC=-1),CHAR(150),GAS_AAC),IF(COLUMN()&lt;=2,"",CHAR(150)))</f>
      </c>
      <c r="Y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IFERROR(IF(OR(GAS_AAC=0,GAS_AAC=-1),CHAR(150),GAS_AAC),IF(COLUMN()&lt;=2,"",CHAR(150)))</f>
      </c>
      <c r="X33" s="54">
        <f>IFERROR(IF(OR(GAS_AAC=0,GAS_AAC=-1),CHAR(150),GAS_AAC),IF(COLUMN()&lt;=2,"",CHAR(150)))</f>
      </c>
      <c r="Y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IFERROR(IF(OR(GAS_AAC=0,GAS_AAC=-1),CHAR(150),GAS_AAC),IF(COLUMN()&lt;=2,"",CHAR(150)))</f>
      </c>
      <c r="X36" s="54">
        <f>IFERROR(IF(OR(GAS_AAC=0,GAS_AAC=-1),CHAR(150),GAS_AAC),IF(COLUMN()&lt;=2,"",CHAR(150)))</f>
      </c>
      <c r="Y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IFERROR(IF(OR(GAS_AAC=0,GAS_AAC=-1),CHAR(150),GAS_AAC),IF(COLUMN()&lt;=2,"",CHAR(150)))</f>
      </c>
      <c r="X37" s="54">
        <f>IFERROR(IF(OR(GAS_AAC=0,GAS_AAC=-1),CHAR(150),GAS_AAC),IF(COLUMN()&lt;=2,"",CHAR(150)))</f>
      </c>
      <c r="Y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IFERROR(IF(OR(GAS_AAC=0,GAS_AAC=-1),CHAR(150),GAS_AAC),IF(COLUMN()&lt;=2,"",CHAR(150)))</f>
      </c>
      <c r="X38" s="54">
        <f>IFERROR(IF(OR(GAS_AAC=0,GAS_AAC=-1),CHAR(150),GAS_AAC),IF(COLUMN()&lt;=2,"",CHAR(150)))</f>
      </c>
      <c r="Y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IFERROR(IF(OR(GAS_AAC=0,GAS_AAC=-1),CHAR(150),GAS_AAC),IF(COLUMN()&lt;=2,"",CHAR(150)))</f>
      </c>
      <c r="X39" s="54">
        <f>IFERROR(IF(OR(GAS_AAC=0,GAS_AAC=-1),CHAR(150),GAS_AAC),IF(COLUMN()&lt;=2,"",CHAR(150)))</f>
      </c>
      <c r="Y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IFERROR(IF(OR(GAS_AAC=0,GAS_AAC=-1),CHAR(150),GAS_AAC),IF(COLUMN()&lt;=2,"",CHAR(150)))</f>
      </c>
      <c r="X40" s="54">
        <f>IFERROR(IF(OR(GAS_AAC=0,GAS_AAC=-1),CHAR(150),GAS_AAC),IF(COLUMN()&lt;=2,"",CHAR(150)))</f>
      </c>
      <c r="Y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IFERROR(IF(OR(GAS_AAC=0,GAS_AAC=-1),CHAR(150),GAS_AAC),IF(COLUMN()&lt;=2,"",CHAR(150)))</f>
      </c>
      <c r="X41" s="54">
        <f>IFERROR(IF(OR(GAS_AAC=0,GAS_AAC=-1),CHAR(150),GAS_AAC),IF(COLUMN()&lt;=2,"",CHAR(150)))</f>
      </c>
      <c r="Y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IFERROR(IF(OR(GAS_AAC=0,GAS_AAC=-1),CHAR(150),GAS_AAC),IF(COLUMN()&lt;=2,"",CHAR(150)))</f>
      </c>
      <c r="X42" s="54">
        <f>IFERROR(IF(OR(GAS_AAC=0,GAS_AAC=-1),CHAR(150),GAS_AAC),IF(COLUMN()&lt;=2,"",CHAR(150)))</f>
      </c>
      <c r="Y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IFERROR(IF(OR(GAS_AAC=0,GAS_AAC=-1),CHAR(150),GAS_AAC),IF(COLUMN()&lt;=2,"",CHAR(150)))</f>
      </c>
      <c r="X43" s="54">
        <f>IFERROR(IF(OR(GAS_AAC=0,GAS_AAC=-1),CHAR(150),GAS_AAC),IF(COLUMN()&lt;=2,"",CHAR(150)))</f>
      </c>
      <c r="Y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IFERROR(IF(OR(GAS_AAC=0,GAS_AAC=-1),CHAR(150),GAS_AAC),IF(COLUMN()&lt;=2,"",CHAR(150)))</f>
      </c>
      <c r="X44" s="54">
        <f>IFERROR(IF(OR(GAS_AAC=0,GAS_AAC=-1),CHAR(150),GAS_AAC),IF(COLUMN()&lt;=2,"",CHAR(150)))</f>
      </c>
      <c r="Y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295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275</v>
      </c>
      <c r="F12" s="49" t="s">
        <v>286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33573.21</v>
      </c>
      <c r="E13" s="45" t="n">
        <v>3931.0</v>
      </c>
      <c r="F13" s="45" t="n">
        <v>10284.25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-6353.07</v>
      </c>
      <c r="E14" s="45"/>
      <c r="F14" s="45" t="n">
        <v>-4923.85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27220.14</v>
      </c>
      <c r="E15" s="45" t="n">
        <v>3931.0</v>
      </c>
      <c r="F15" s="45" t="n">
        <v>5360.4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45107.07</v>
      </c>
      <c r="E16" s="45" t="n">
        <v>10428.843</v>
      </c>
      <c r="F16" s="45" t="n">
        <v>16980.5642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-6304.66</v>
      </c>
      <c r="E17" s="45"/>
      <c r="F17" s="45" t="n">
        <v>-2964.78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38802.41</v>
      </c>
      <c r="E18" s="45" t="n">
        <v>10428.843</v>
      </c>
      <c r="F18" s="45" t="n">
        <v>14015.7842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296</v>
      </c>
      <c r="E21" s="48" t="s">
        <v>297</v>
      </c>
      <c r="F21" s="48" t="s">
        <v>298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-0.8829</v>
      </c>
      <c r="E22" s="47" t="n">
        <v>1.6162</v>
      </c>
      <c r="F22" s="47" t="n">
        <v>-0.6937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-0.225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-0.8556</v>
      </c>
      <c r="E24" s="47" t="n">
        <v>0.3636</v>
      </c>
      <c r="F24" s="47" t="n">
        <v>-0.8031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-0.7688</v>
      </c>
      <c r="E25" s="47" t="n">
        <v>0.6282</v>
      </c>
      <c r="F25" s="47" t="n">
        <v>-0.6235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-0.5297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-0.7312</v>
      </c>
      <c r="E27" s="47" t="n">
        <v>0.3439</v>
      </c>
      <c r="F27" s="47" t="n">
        <v>-0.6388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296</v>
      </c>
      <c r="E30" s="48" t="s">
        <v>297</v>
      </c>
      <c r="F30" s="48" t="s">
        <v>298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-0.15209550679202777</v>
      </c>
      <c r="E31" s="47" t="n">
        <v>0.07110868690390637</v>
      </c>
      <c r="F31" s="47" t="n">
        <v>-0.04287288301357228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-0.009394387591731279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-0.13830252122935893</v>
      </c>
      <c r="E33" s="47" t="n">
        <v>0.022400400762500716</v>
      </c>
      <c r="F33" s="47" t="n">
        <v>-0.05840701033758011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-0.10653762154766122</v>
      </c>
      <c r="E34" s="47" t="n">
        <v>0.03543435499463987</v>
      </c>
      <c r="F34" s="47" t="n">
        <v>-0.03553724077410847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-0.027557113520885856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-0.09613003338226278</v>
      </c>
      <c r="E36" s="47" t="n">
        <v>0.021339411714096146</v>
      </c>
      <c r="F36" s="47" t="n">
        <v>-0.037012405027446516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299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300</v>
      </c>
      <c r="B118" s="77"/>
      <c r="C118" s="77"/>
      <c r="D118" s="78" t="s">
        <v>301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302</v>
      </c>
      <c r="B134" s="77"/>
      <c r="C134" s="77"/>
      <c r="D134" s="78" t="s">
        <v>303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286</v>
      </c>
      <c r="E4" s="42"/>
    </row>
    <row r="5" spans="1:5" x14ac:dyDescent="0.2" ht="12.75" customHeight="true">
      <c r="B5" s="9" t="s">
        <v>258</v>
      </c>
      <c r="C5" s="9" t="n">
        <v>33573.21</v>
      </c>
      <c r="D5" s="9" t="n">
        <v>10284.25</v>
      </c>
    </row>
    <row r="6" spans="1:5" x14ac:dyDescent="0.2" ht="12.75" customHeight="true">
      <c r="B6" s="9" t="s">
        <v>257</v>
      </c>
      <c r="C6" s="9" t="n">
        <v>9253.06</v>
      </c>
      <c r="D6" s="9" t="n">
        <v>4940.943</v>
      </c>
    </row>
    <row r="7" spans="1:5" x14ac:dyDescent="0.2" ht="12.75" customHeight="true">
      <c r="B7" s="9" t="s">
        <v>259</v>
      </c>
      <c r="C7" s="9" t="n">
        <v>2280.8</v>
      </c>
      <c r="D7" s="9" t="n">
        <v>1754.6</v>
      </c>
    </row>
    <row r="8" spans="1:5" x14ac:dyDescent="0.2" ht="12.75" customHeight="true">
      <c r="B8" s="9" t="s">
        <v>262</v>
      </c>
      <c r="C8" s="9" t="s">
        <v>292</v>
      </c>
      <c r="D8" s="9" t="n">
        <v>0.7712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286</v>
      </c>
    </row>
    <row r="20" spans="1:4" x14ac:dyDescent="0.2" ht="12.75" customHeight="true">
      <c r="B20" s="9" t="s">
        <v>258</v>
      </c>
      <c r="C20" s="9" t="n">
        <v>27220.14</v>
      </c>
      <c r="D20" s="9" t="n">
        <v>5360.4</v>
      </c>
    </row>
    <row r="21" spans="1:4" x14ac:dyDescent="0.2" ht="12.75" customHeight="true">
      <c r="B21" s="9" t="s">
        <v>257</v>
      </c>
      <c r="C21" s="9" t="n">
        <v>9295.270000000004</v>
      </c>
      <c r="D21" s="9" t="n">
        <v>6599.313</v>
      </c>
    </row>
    <row r="22" spans="1:4" x14ac:dyDescent="0.2" ht="12.75" customHeight="true">
      <c r="B22" s="9" t="s">
        <v>259</v>
      </c>
      <c r="C22" s="9" t="n">
        <v>2287.0</v>
      </c>
      <c r="D22" s="9" t="n">
        <v>2055.3</v>
      </c>
    </row>
    <row r="23" spans="1:4" x14ac:dyDescent="0.2" ht="12.75" customHeight="true">
      <c r="B23" s="9" t="s">
        <v>262</v>
      </c>
      <c r="C23" s="9" t="s">
        <v>292</v>
      </c>
      <c r="D23" s="9" t="n">
        <v>0.7712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286</v>
      </c>
    </row>
    <row r="36" spans="2:4" x14ac:dyDescent="0.2" ht="12.75" customHeight="true">
      <c r="B36" s="19" t="s">
        <v>160</v>
      </c>
      <c r="C36" s="19" t="n">
        <v>36702.47</v>
      </c>
      <c r="D36" s="9" t="n">
        <v>10728.8</v>
      </c>
    </row>
    <row r="37" spans="2:4" x14ac:dyDescent="0.2" ht="12.75" customHeight="true">
      <c r="B37" s="43" t="s">
        <v>163</v>
      </c>
      <c r="C37" s="43" t="n">
        <v>3205.82</v>
      </c>
      <c r="D37" s="9" t="n">
        <v>1202.0242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4098.78</v>
      </c>
      <c r="D39" s="9" t="n">
        <v>3488.08</v>
      </c>
    </row>
    <row r="40" spans="2:4" x14ac:dyDescent="0.2" ht="12.75" customHeight="true">
      <c r="B40" s="43" t="s">
        <v>172</v>
      </c>
      <c r="C40" s="43" t="n">
        <v>1100.0</v>
      </c>
      <c r="D40" s="9" t="n">
        <v>1561.66</v>
      </c>
    </row>
    <row r="41" spans="2:4" x14ac:dyDescent="0.2" ht="12.75" customHeight="true">
      <c r="B41" s="43" t="s">
        <v>175</v>
      </c>
      <c r="C41" s="43" t="s">
        <v>288</v>
      </c>
      <c r="D41" s="9" t="s">
        <v>288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286</v>
      </c>
    </row>
    <row r="58" spans="1:4" x14ac:dyDescent="0.2" ht="12.75" customHeight="true">
      <c r="A58" s="3"/>
      <c r="B58" s="3" t="s">
        <v>12</v>
      </c>
      <c r="C58" s="43" t="n">
        <v>36702.47</v>
      </c>
      <c r="D58" s="9" t="n">
        <v>10728.8</v>
      </c>
    </row>
    <row r="59" spans="1:4" x14ac:dyDescent="0.2" ht="12.75" customHeight="true">
      <c r="A59" s="4"/>
      <c r="B59" s="4" t="s">
        <v>14</v>
      </c>
      <c r="C59" s="43" t="n">
        <v>13768.37</v>
      </c>
      <c r="D59" s="9" t="n">
        <v>1533.4</v>
      </c>
    </row>
    <row r="60" spans="1:4" x14ac:dyDescent="0.2" ht="12.75" customHeight="true">
      <c r="A60" s="4"/>
      <c r="B60" s="4" t="s">
        <v>16</v>
      </c>
      <c r="C60" s="43" t="n">
        <v>7566.11</v>
      </c>
      <c r="D60" s="9" t="n">
        <v>1014.46</v>
      </c>
    </row>
    <row r="61" spans="1:4" x14ac:dyDescent="0.2" ht="12.75" customHeight="true">
      <c r="A61" s="4"/>
      <c r="B61" s="4" t="s">
        <v>18</v>
      </c>
      <c r="C61" s="43" t="n">
        <v>3824.23</v>
      </c>
      <c r="D61" s="9" t="n">
        <v>4144.59</v>
      </c>
    </row>
    <row r="62" spans="1:4" x14ac:dyDescent="0.2" ht="12.75" customHeight="true">
      <c r="A62" s="4"/>
      <c r="B62" s="4" t="s">
        <v>20</v>
      </c>
      <c r="C62" s="43" t="n">
        <v>5428.07</v>
      </c>
      <c r="D62" s="9" t="n">
        <v>2609.43</v>
      </c>
    </row>
    <row r="63" spans="1:4" x14ac:dyDescent="0.2" ht="12.75" customHeight="true">
      <c r="A63" s="4"/>
      <c r="B63" s="4" t="s">
        <v>22</v>
      </c>
      <c r="C63" s="43" t="n">
        <v>29.93</v>
      </c>
      <c r="D63" s="9" t="s">
        <v>288</v>
      </c>
    </row>
    <row r="64" spans="1:4" x14ac:dyDescent="0.2" ht="12.75" customHeight="true">
      <c r="A64" s="4"/>
      <c r="B64" s="4" t="s">
        <v>24</v>
      </c>
      <c r="C64" s="43" t="n">
        <v>6085.76</v>
      </c>
      <c r="D64" s="9" t="n">
        <v>1426.92</v>
      </c>
    </row>
    <row r="65" spans="1:4" x14ac:dyDescent="0.2" ht="12.75" customHeight="true">
      <c r="A65" s="4"/>
      <c r="B65" s="3" t="s">
        <v>26</v>
      </c>
      <c r="C65" s="43" t="n">
        <v>3205.82</v>
      </c>
      <c r="D65" s="9" t="n">
        <v>1202.0242</v>
      </c>
    </row>
    <row r="66" spans="1:4" x14ac:dyDescent="0.2" ht="12.75" customHeight="true">
      <c r="A66" s="3"/>
      <c r="B66" s="4" t="s">
        <v>28</v>
      </c>
      <c r="C66" s="43" t="n">
        <v>571.93</v>
      </c>
      <c r="D66" s="9" t="n">
        <v>727.25</v>
      </c>
    </row>
    <row r="67" spans="1:4" x14ac:dyDescent="0.2" ht="12.75" customHeight="true">
      <c r="A67" s="4"/>
      <c r="B67" s="4" t="s">
        <v>30</v>
      </c>
      <c r="C67" s="43" t="s">
        <v>287</v>
      </c>
      <c r="D67" s="9" t="s">
        <v>287</v>
      </c>
    </row>
    <row r="68" spans="1:4" x14ac:dyDescent="0.2" ht="12.75" customHeight="true">
      <c r="A68" s="4"/>
      <c r="B68" s="4" t="s">
        <v>32</v>
      </c>
      <c r="C68" s="43" t="n">
        <v>2633.89</v>
      </c>
      <c r="D68" s="9" t="n">
        <v>463.753</v>
      </c>
    </row>
    <row r="69" spans="1:4" x14ac:dyDescent="0.2" ht="12.75" customHeight="true">
      <c r="A69" s="4"/>
      <c r="B69" s="4" t="s">
        <v>34</v>
      </c>
      <c r="C69" s="43"/>
      <c r="D69" s="9" t="n">
        <v>10.25</v>
      </c>
    </row>
    <row r="70" spans="1:4" x14ac:dyDescent="0.2" ht="12.75" customHeight="true">
      <c r="A70" s="4"/>
      <c r="B70" s="4" t="s">
        <v>36</v>
      </c>
      <c r="C70" s="43" t="s">
        <v>288</v>
      </c>
      <c r="D70" s="9"/>
    </row>
    <row r="71" spans="1:4" x14ac:dyDescent="0.2" ht="12.75" customHeight="true">
      <c r="A71" s="4"/>
      <c r="B71" s="4" t="s">
        <v>38</v>
      </c>
      <c r="C71" s="43" t="s">
        <v>289</v>
      </c>
      <c r="D71" s="9" t="n">
        <v>0.7712</v>
      </c>
    </row>
    <row r="72" spans="1:4" x14ac:dyDescent="0.2" ht="12.75" customHeight="true">
      <c r="A72" s="4"/>
      <c r="B72" s="4" t="s">
        <v>40</v>
      </c>
      <c r="C72" s="43" t="s">
        <v>290</v>
      </c>
      <c r="D72" s="9" t="s">
        <v>290</v>
      </c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4098.78</v>
      </c>
      <c r="D74" s="9" t="n">
        <v>3488.08</v>
      </c>
    </row>
    <row r="75" spans="1:4" x14ac:dyDescent="0.2" ht="12.75" customHeight="true">
      <c r="A75" s="3"/>
      <c r="B75" s="4" t="s">
        <v>46</v>
      </c>
      <c r="C75" s="43" t="n">
        <v>1883.07</v>
      </c>
      <c r="D75" s="9" t="n">
        <v>1829.52</v>
      </c>
    </row>
    <row r="76" spans="1:4" x14ac:dyDescent="0.2" ht="12.75" customHeight="true">
      <c r="A76" s="4"/>
      <c r="B76" s="4" t="s">
        <v>48</v>
      </c>
      <c r="C76" s="43" t="n">
        <v>484.5</v>
      </c>
      <c r="D76" s="9" t="n">
        <v>388.93</v>
      </c>
    </row>
    <row r="77" spans="1:4" x14ac:dyDescent="0.2" ht="12.75" customHeight="true">
      <c r="A77" s="4"/>
      <c r="B77" s="4" t="s">
        <v>50</v>
      </c>
      <c r="C77" s="43" t="s">
        <v>288</v>
      </c>
      <c r="D77" s="9" t="s">
        <v>288</v>
      </c>
    </row>
    <row r="78" spans="1:4" x14ac:dyDescent="0.2" ht="12.75" customHeight="true">
      <c r="A78" s="4"/>
      <c r="B78" s="4" t="s">
        <v>52</v>
      </c>
      <c r="C78" s="43" t="n">
        <v>1717.4</v>
      </c>
      <c r="D78" s="9" t="n">
        <v>1261.7</v>
      </c>
    </row>
    <row r="79" spans="1:4" x14ac:dyDescent="0.2" ht="12.75" customHeight="true">
      <c r="A79" s="4"/>
      <c r="B79" s="4" t="s">
        <v>54</v>
      </c>
      <c r="C79" s="43" t="s">
        <v>288</v>
      </c>
      <c r="D79" s="9" t="s">
        <v>288</v>
      </c>
    </row>
    <row r="80" spans="1:4" x14ac:dyDescent="0.2" ht="12.75" customHeight="true">
      <c r="A80" s="4"/>
      <c r="B80" s="4" t="s">
        <v>56</v>
      </c>
      <c r="C80" s="43" t="n">
        <v>13.81</v>
      </c>
      <c r="D80" s="9" t="n">
        <v>7.93</v>
      </c>
    </row>
    <row r="81" spans="1:4" x14ac:dyDescent="0.2" ht="12.75" customHeight="true">
      <c r="A81" s="4"/>
      <c r="B81" s="4" t="s">
        <v>58</v>
      </c>
      <c r="C81" s="43" t="s">
        <v>288</v>
      </c>
      <c r="D81" s="9" t="s">
        <v>288</v>
      </c>
    </row>
    <row r="82" spans="1:4" x14ac:dyDescent="0.2" ht="12.75" customHeight="true">
      <c r="A82" s="4"/>
      <c r="B82" s="3" t="s">
        <v>60</v>
      </c>
      <c r="C82" s="43" t="n">
        <v>-6304.66</v>
      </c>
      <c r="D82" s="9" t="n">
        <v>-2964.78</v>
      </c>
    </row>
    <row r="83" spans="1:4" x14ac:dyDescent="0.2" ht="12.75" customHeight="true">
      <c r="A83" s="4"/>
      <c r="B83" s="4" t="s">
        <v>62</v>
      </c>
      <c r="C83" s="43" t="n">
        <v>-6224.17</v>
      </c>
      <c r="D83" s="9" t="n">
        <v>-5578.13</v>
      </c>
    </row>
    <row r="84" spans="1:4" x14ac:dyDescent="0.2" ht="12.75" customHeight="true">
      <c r="A84" s="4"/>
      <c r="B84" s="4" t="s">
        <v>64</v>
      </c>
      <c r="C84" s="43" t="s">
        <v>291</v>
      </c>
      <c r="D84" s="9" t="s">
        <v>291</v>
      </c>
    </row>
    <row r="85" spans="1:4" x14ac:dyDescent="0.2" ht="12.75" customHeight="true">
      <c r="A85" s="4"/>
      <c r="B85" s="4" t="s">
        <v>66</v>
      </c>
      <c r="C85" s="43" t="s">
        <v>291</v>
      </c>
      <c r="D85" s="9" t="s">
        <v>291</v>
      </c>
    </row>
    <row r="86" spans="1:4" x14ac:dyDescent="0.2" ht="12.75" customHeight="true">
      <c r="A86" s="3"/>
      <c r="B86" s="4" t="s">
        <v>68</v>
      </c>
      <c r="C86" s="43" t="n">
        <v>-128.9</v>
      </c>
      <c r="D86" s="9" t="n">
        <v>654.28</v>
      </c>
    </row>
    <row r="87" spans="1:4" x14ac:dyDescent="0.2" ht="12.75" customHeight="true">
      <c r="A87" s="4"/>
      <c r="B87" s="4" t="s">
        <v>70</v>
      </c>
      <c r="C87" s="43" t="n">
        <v>48.41</v>
      </c>
      <c r="D87" s="9" t="n">
        <v>1959.07</v>
      </c>
    </row>
    <row r="88" spans="1:4" x14ac:dyDescent="0.2" ht="12.75" customHeight="true">
      <c r="A88" s="4"/>
      <c r="B88" s="5" t="s">
        <v>72</v>
      </c>
      <c r="C88" s="43" t="n">
        <v>1100.0</v>
      </c>
      <c r="D88" s="9" t="n">
        <v>1561.66</v>
      </c>
    </row>
    <row r="89" spans="1:4" x14ac:dyDescent="0.2" ht="12.75" customHeight="true">
      <c r="A89" s="4"/>
      <c r="B89" s="6" t="s">
        <v>74</v>
      </c>
      <c r="C89" s="43" t="n">
        <v>619.0</v>
      </c>
      <c r="D89" s="9" t="n">
        <v>1116.57</v>
      </c>
    </row>
    <row r="90" spans="1:4" x14ac:dyDescent="0.2" ht="12.75" customHeight="true">
      <c r="A90" s="4"/>
      <c r="B90" s="6" t="s">
        <v>76</v>
      </c>
      <c r="C90" s="43" t="n">
        <v>481.0</v>
      </c>
      <c r="D90" s="9" t="n">
        <v>445.09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s">
        <v>288</v>
      </c>
      <c r="D92" s="9" t="s">
        <v>288</v>
      </c>
    </row>
    <row r="93" spans="1:4" x14ac:dyDescent="0.2" ht="12.75" customHeight="true">
      <c r="A93" s="4"/>
      <c r="B93" s="5" t="s">
        <v>82</v>
      </c>
      <c r="C93" s="43" t="s">
        <v>288</v>
      </c>
      <c r="D93" s="9" t="s">
        <v>288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