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<sst xmlns="http://schemas.openxmlformats.org/spreadsheetml/2006/main" count="658" uniqueCount="280">
  <si>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</si>
  <si>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</si>
  <si>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</si>
  <si>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</si>
  <si>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</si>
  <si>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</si>
  <si>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</si>
  <si>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</si>
  <si>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</si>
  <si>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</si>
  <si>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</si>
  <si>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</si>
  <si>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</si>
  <si>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</si>
  <si>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</si>
  <si>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</si>
  <si>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</si>
  <si>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</si>
  <si>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</si>
  <si>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</si>
  <si>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</si>
  <si>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</si>
  <si>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</si>
  <si>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</si>
  <si>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</si>
  <si>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</si>
  <si>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</si>
  <si>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</si>
  <si>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</si>
  <si>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</si>
  <si>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</si>
  <si>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</si>
  <si>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</si>
  <si>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</si>
  <si>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</si>
  <si>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</si>
  <si>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</si>
  <si>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</si>
  <si>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</si>
  <si>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</si>
  <si>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</si>
  <si>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</si>
  <si>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</si>
  <si>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</si>
  <si>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</si>
  <si>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</si>
  <si>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</si>
  <si>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</si>
  <si>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</si>
  <si>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</si>
  <si>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</si>
  <si>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</si>
  <si>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</si>
  <si>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</si>
  <si>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</si>
  <si>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</si>
  <si>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</si>
  <si>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</si>
  <si>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</si>
  <si>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</si>
  <si>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</si>
  <si>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</si>
  <si>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</si>
  <si>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</si>
  <si>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</si>
  <si>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</si>
  <si>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</si>
  <si>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</si>
  <si>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</si>
  <si>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</si>
  <si>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</si>
  <si>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</si>
  <si>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</si>
  <si>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</si>
  <si>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</si>
  <si>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</si>
  <si>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</si>
  <si>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</si>
  <si>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</si>
  <si>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</si>
  <si>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</si>
  <si>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</si>
  <si>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</si>
  <si>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</si>
  <si>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</si>
  <si>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</si>
  <si>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</si>
  <si>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</si>
  <si>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</si>
  <si>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</si>
  <si>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</si>
  <si>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</si>
  <si>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</si>
  <si>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</si>
  <si>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</si>
  <si>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</si>
  <si>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</si>
  <si>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</si>
  <si>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</si>
  <si>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</si>
  <si>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</si>
  <si>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</si>
  <si>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</si>
  <si>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</si>
  <si>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</si>
  <si>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</si>
  <si>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</si>
  <si>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</si>
  <si>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</si>
  <si>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</si>
  <si>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</si>
  <si>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</si>
  <si>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</si>
  <si>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</si>
  <si>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</si>
  <si>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</si>
  <si>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</si>
  <si>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</si>
  <si>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</si>
  <si>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</si>
  <si>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</si>
  <si>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</si>
  <si>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</si>
  <si>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</si>
  <si>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</si>
  <si>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</si>
  <si>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</si>
  <si>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</si>
  <si>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</si>
  <si>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</si>
  <si>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</si>
  <si>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</si>
  <si>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</si>
  <si>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</si>
  <si>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</si>
  <si>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</si>
  <si>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</si>
  <si>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</si>
  <si>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</si>
  <si>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</si>
  <si>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</si>
  <si>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</si>
  <si>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</si>
  <si>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</si>
  <si>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</si>
  <si>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</si>
  <si>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</si>
  <si>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</si>
  <si>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</si>
  <si>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</si>
  <si>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</si>
  <si>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</si>
  <si>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</si>
  <si>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</si>
  <si>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</si>
  <si>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</si>
  <si>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</si>
  <si>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</si>
  <si>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</si>
  <si>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</si>
  <si>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</si>
  <si>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</si>
  <si>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</si>
  <si>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</si>
  <si>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</si>
  <si>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</si>
  <si>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</si>
  <si>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</si>
  <si>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</si>
  <si>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</si>
  <si>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</si>
  <si>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</si>
  <si>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</si>
  <si>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</si>
  <si>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</si>
  <si>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</si>
  <si>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</si>
  <si>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</si>
  <si>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</si>
  <si>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</si>
  <si>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</si>
  <si>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</si>
  <si>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</si>
  <si>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</si>
  <si>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</si>
  <si>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</si>
  <si>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</si>
  <si>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</si>
  <si>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</si>
  <si>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</si>
  <si>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</si>
  <si>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</si>
  <si>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</si>
  <si>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</si>
  <si>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</si>
  <si>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</si>
  <si>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</si>
  <si>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</si>
  <si>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</si>
  <si>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</si>
  <si>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</si>
  <si>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</si>
  <si>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</si>
  <si>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</si>
  <si>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</si>
  <si>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</si>
  <si>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</si>
  <si>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</si>
  <si>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</si>
  <si>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</si>
  <si>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</si>
  <si>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</si>
  <si>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</si>
  <si>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</si>
  <si>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</si>
  <si>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</si>
  <si>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</si>
  <si>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</si>
  <si>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</si>
  <si>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</si>
  <si>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</si>
  <si>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</si>
  <si>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</si>
  <si>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</si>
  <si>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</si>
  <si>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</si>
  <si>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</si>
  <si>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</si>
  <si>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</si>
  <si>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</si>
  <si>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</si>
  <si>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</si>
  <si>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</si>
  <si>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</si>
  <si>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</si>
  <si>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</si>
  <si>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</si>
  <si>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</si>
  <si>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</si>
  <si>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</si>
  <si>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</si>
  <si>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</si>
  <si>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</si>
  <si>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</si>
  <si>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</si>
  <si>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</si>
  <si>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</si>
  <si>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</si>
  <si>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</si>
  <si>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</si>
  <si>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</si>
  <si>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</si>
  <si>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</si>
  <si>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</si>
  <si>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</si>
  <si>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</si>
  <si>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</si>
  <si>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</si>
  <si>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</si>
  <si>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</si>
  <si>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</si>
  <si>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</si>
  <si>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</si>
  <si>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</si>
  <si>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</si>
  <si>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2000</t>
  </si>
  <si>
    <t>2005</t>
  </si>
  <si>
    <t>2006</t>
  </si>
  <si>
    <t>2007</t>
  </si>
  <si>
    <t>2008</t>
  </si>
  <si>
    <t>2009</t>
  </si>
  <si>
    <t xml:space="preserve">Emissions Summary for Niue     </t>
  </si>
  <si>
    <t>From 1994 to 2006</t>
  </si>
  <si>
    <t>From 2006 to 2009</t>
  </si>
  <si>
    <t>From 1994 to 2009</t>
  </si>
  <si>
    <t>Change in GHG emissions/removals from 1994 to 2009</t>
  </si>
  <si>
    <t>1994 (without LULUCF / LUCF)</t>
  </si>
  <si>
    <t>2009 (without LULUCF / LUCF)</t>
  </si>
  <si>
    <t>1994 (with LULUCF / LUCF)</t>
  </si>
  <si>
    <t>2009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</si>
</sst>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  <c r="H2" s="2"/>
      <c r="I2" s="2"/>
    </row>
    <row r="3" spans="1:3" ht="13.5" x14ac:dyDescent="0.25" customHeight="true">
      <c r="A3" s="3" t="s">
        <v>254</v>
      </c>
      <c r="B3" s="46" t="n">
        <v>4.39585624</v>
      </c>
      <c r="C3" s="46" t="n">
        <v>4.824</v>
      </c>
      <c r="D3" t="n" s="46">
        <v>5.542</v>
      </c>
      <c r="E3" t="n" s="46">
        <v>6.704</v>
      </c>
      <c r="F3" t="n" s="46">
        <v>8.104</v>
      </c>
      <c r="G3" t="n" s="46">
        <v>4.843</v>
      </c>
      <c r="H3" t="n" s="46">
        <v>5.054</v>
      </c>
      <c r="I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0.084992</v>
      </c>
      <c r="C4" s="46"/>
      <c r="D4" s="46"/>
      <c r="E4" s="46"/>
      <c r="F4" s="46"/>
      <c r="G4" s="46"/>
      <c r="H4" t="n" s="46">
        <v>-144.0</v>
      </c>
      <c r="I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4.48084824</v>
      </c>
      <c r="C5" s="46" t="n">
        <v>4.824</v>
      </c>
      <c r="D5" t="n" s="46">
        <v>5.542</v>
      </c>
      <c r="E5" t="n" s="46">
        <v>6.704</v>
      </c>
      <c r="F5" t="n" s="46">
        <v>8.104</v>
      </c>
      <c r="G5" t="n" s="46">
        <v>4.843</v>
      </c>
      <c r="H5" t="n" s="46">
        <v>-138.946</v>
      </c>
      <c r="I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4.42215491</v>
      </c>
      <c r="C6" s="46" t="n">
        <v>4.84842</v>
      </c>
      <c r="D6" t="n" s="46">
        <v>5.57062</v>
      </c>
      <c r="E6" t="n" s="46">
        <v>6.74182</v>
      </c>
      <c r="F6" t="n" s="46">
        <v>8.15402</v>
      </c>
      <c r="G6" t="n" s="46">
        <v>4.86762</v>
      </c>
      <c r="H6" t="n" s="46">
        <v>26.07774</v>
      </c>
      <c r="I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0.08534829</v>
      </c>
      <c r="C7" s="46"/>
      <c r="D7" s="46"/>
      <c r="E7" s="46"/>
      <c r="F7" s="46"/>
      <c r="G7" s="46"/>
      <c r="H7" t="n" s="46">
        <v>-144.0</v>
      </c>
      <c r="I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4.5075032</v>
      </c>
      <c r="C8" s="46" t="n">
        <v>4.84842</v>
      </c>
      <c r="D8" t="n" s="46">
        <v>5.57062</v>
      </c>
      <c r="E8" t="n" s="46">
        <v>6.74182</v>
      </c>
      <c r="F8" t="n" s="46">
        <v>8.15402</v>
      </c>
      <c r="G8" t="n" s="46">
        <v>4.86762</v>
      </c>
      <c r="H8" t="n" s="46">
        <v>-117.92226</v>
      </c>
      <c r="I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  <c r="H9" s="58"/>
      <c r="I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  <c r="H10" s="2"/>
      <c r="I10" s="2"/>
    </row>
    <row r="11" spans="1:3" x14ac:dyDescent="0.2" ht="12.75" customHeight="true">
      <c r="A11" s="3" t="s">
        <v>12</v>
      </c>
      <c r="B11" s="46" t="n">
        <v>4.41963694</v>
      </c>
      <c r="C11" s="46" t="n">
        <v>4.84842</v>
      </c>
      <c r="D11" t="n" s="46">
        <v>5.57062</v>
      </c>
      <c r="E11" t="n" s="46">
        <v>6.74182</v>
      </c>
      <c r="F11" t="n" s="46">
        <v>8.15402</v>
      </c>
      <c r="G11" t="n" s="46">
        <v>4.86762</v>
      </c>
      <c r="H11" t="n" s="46">
        <v>5.07774</v>
      </c>
      <c r="I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2.92961489</v>
      </c>
      <c r="C12" s="46" t="n">
        <v>2.912</v>
      </c>
      <c r="D12" t="n" s="46">
        <v>2.611</v>
      </c>
      <c r="E12" t="n" s="46">
        <v>2.409</v>
      </c>
      <c r="F12" t="n" s="46">
        <v>2.41</v>
      </c>
      <c r="G12" t="n" s="46">
        <v>2.41</v>
      </c>
      <c r="H12" t="n" s="46">
        <v>2.109</v>
      </c>
      <c r="I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/>
      <c r="C13" s="46"/>
      <c r="D13" s="46"/>
      <c r="E13" s="46"/>
      <c r="F13" s="46"/>
      <c r="G13" s="46"/>
      <c r="H13" s="46"/>
      <c r="I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1.42200382</v>
      </c>
      <c r="C14" s="46" t="n">
        <v>1.9324</v>
      </c>
      <c r="D14" t="n" s="46">
        <v>2.9576</v>
      </c>
      <c r="E14" t="n" s="46">
        <v>4.3288</v>
      </c>
      <c r="F14" t="n" s="46">
        <v>5.74</v>
      </c>
      <c r="G14" t="n" s="46">
        <v>2.4546</v>
      </c>
      <c r="H14" t="n" s="46">
        <v>2.9147</v>
      </c>
      <c r="I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0.06759199</v>
      </c>
      <c r="C15" s="46" t="n">
        <v>0.00402</v>
      </c>
      <c r="D15" t="n" s="46">
        <v>0.00202</v>
      </c>
      <c r="E15" t="n" s="46">
        <v>0.00402</v>
      </c>
      <c r="F15" t="n" s="46">
        <v>0.00402</v>
      </c>
      <c r="G15" t="n" s="46">
        <v>0.00302</v>
      </c>
      <c r="H15" t="n" s="46">
        <v>0.05404</v>
      </c>
      <c r="I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46"/>
      <c r="E16" s="46"/>
      <c r="F16" s="46"/>
      <c r="G16" s="46"/>
      <c r="H16" s="46"/>
      <c r="I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4.2624E-4</v>
      </c>
      <c r="C17" s="46"/>
      <c r="D17" s="46"/>
      <c r="E17" s="46"/>
      <c r="F17" s="46"/>
      <c r="G17" s="46"/>
      <c r="H17" s="46"/>
      <c r="I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/>
      <c r="C18" s="46"/>
      <c r="D18" s="46"/>
      <c r="E18" s="46"/>
      <c r="F18" s="46"/>
      <c r="G18" s="46"/>
      <c r="H18" s="46"/>
      <c r="I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/>
      <c r="C19" s="46"/>
      <c r="D19" s="46"/>
      <c r="E19" s="46"/>
      <c r="F19" s="46"/>
      <c r="G19" s="46"/>
      <c r="H19" s="46"/>
      <c r="I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46"/>
      <c r="E20" s="46"/>
      <c r="F20" s="46"/>
      <c r="G20" s="46"/>
      <c r="H20" s="46"/>
      <c r="I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46"/>
      <c r="E21" s="46"/>
      <c r="F21" s="46"/>
      <c r="G21" s="46"/>
      <c r="H21" s="46"/>
      <c r="I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46"/>
      <c r="G22" s="46"/>
      <c r="H22" s="46"/>
      <c r="I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46"/>
      <c r="G23" s="46"/>
      <c r="H23" s="46"/>
      <c r="I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46"/>
      <c r="F24" s="46"/>
      <c r="G24" s="46"/>
      <c r="H24" s="46"/>
      <c r="I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46"/>
      <c r="F25" s="46"/>
      <c r="G25" s="46"/>
      <c r="H25" s="46"/>
      <c r="I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46"/>
      <c r="F26" s="46"/>
      <c r="G26" s="46"/>
      <c r="H26" s="46"/>
      <c r="I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0.00109711</v>
      </c>
      <c r="C27" s="46"/>
      <c r="D27" s="46"/>
      <c r="E27" s="46"/>
      <c r="F27" s="46"/>
      <c r="G27" s="46"/>
      <c r="H27" s="46"/>
      <c r="I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1.449E-4</v>
      </c>
      <c r="C28" s="46"/>
      <c r="D28" s="46"/>
      <c r="E28" s="46"/>
      <c r="F28" s="46"/>
      <c r="G28" s="46"/>
      <c r="H28" s="46"/>
      <c r="I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7.3521E-4</v>
      </c>
      <c r="C29" s="46"/>
      <c r="D29" s="46"/>
      <c r="E29" s="46"/>
      <c r="F29" s="46"/>
      <c r="G29" s="46"/>
      <c r="H29" s="46"/>
      <c r="I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/>
      <c r="D30" s="46"/>
      <c r="E30" s="46"/>
      <c r="F30" s="46"/>
      <c r="G30" s="46"/>
      <c r="H30" s="46"/>
      <c r="I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2.17E-4</v>
      </c>
      <c r="C31" s="46"/>
      <c r="D31" s="46"/>
      <c r="E31" s="46"/>
      <c r="F31" s="46"/>
      <c r="G31" s="46"/>
      <c r="H31" s="46"/>
      <c r="I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46"/>
      <c r="E32" s="46"/>
      <c r="F32" s="46"/>
      <c r="G32" s="46"/>
      <c r="H32" s="46"/>
      <c r="I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/>
      <c r="D33" s="46"/>
      <c r="E33" s="46"/>
      <c r="F33" s="46"/>
      <c r="G33" s="46"/>
      <c r="H33" s="46"/>
      <c r="I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46"/>
      <c r="G34" s="46"/>
      <c r="H34" s="46"/>
      <c r="I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0.08534829</v>
      </c>
      <c r="C35" s="46"/>
      <c r="D35" s="46"/>
      <c r="E35" s="46"/>
      <c r="F35" s="46"/>
      <c r="G35" s="46"/>
      <c r="H35" t="n" s="46">
        <v>-144.0</v>
      </c>
      <c r="I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/>
      <c r="C36" s="46"/>
      <c r="D36" s="46"/>
      <c r="E36" s="46"/>
      <c r="F36" s="46"/>
      <c r="G36" s="46"/>
      <c r="H36" s="46"/>
      <c r="I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0.20467729</v>
      </c>
      <c r="C37" s="46"/>
      <c r="D37" s="46"/>
      <c r="E37" s="46"/>
      <c r="F37" s="46"/>
      <c r="G37" s="46"/>
      <c r="H37" s="46"/>
      <c r="I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n">
        <v>-0.119329</v>
      </c>
      <c r="C38" s="46"/>
      <c r="D38" s="46"/>
      <c r="E38" s="46"/>
      <c r="F38" s="46"/>
      <c r="G38" s="46"/>
      <c r="H38" s="46"/>
      <c r="I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46"/>
      <c r="E39" s="46"/>
      <c r="F39" s="46"/>
      <c r="G39" s="46"/>
      <c r="H39" s="46"/>
      <c r="I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46"/>
      <c r="F40" s="46"/>
      <c r="G40" s="46"/>
      <c r="H40" s="46"/>
      <c r="I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0.00142086</v>
      </c>
      <c r="C41" s="46"/>
      <c r="D41" s="46"/>
      <c r="E41" s="46"/>
      <c r="F41" s="46"/>
      <c r="G41" s="46"/>
      <c r="H41" t="n" s="46">
        <v>21.0</v>
      </c>
      <c r="I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5.4936E-4</v>
      </c>
      <c r="C42" s="46"/>
      <c r="D42" s="46"/>
      <c r="E42" s="46"/>
      <c r="F42" s="46"/>
      <c r="G42" s="46"/>
      <c r="H42" t="n" s="46">
        <v>21.0</v>
      </c>
      <c r="I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2.205E-4</v>
      </c>
      <c r="C43" s="46"/>
      <c r="D43" s="46"/>
      <c r="E43" s="46"/>
      <c r="F43" s="46"/>
      <c r="G43" s="46"/>
      <c r="H43" s="46"/>
      <c r="I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46"/>
      <c r="F44" s="46"/>
      <c r="G44" s="46"/>
      <c r="H44" s="46"/>
      <c r="I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 t="n">
        <v>6.51E-4</v>
      </c>
      <c r="C45" s="46"/>
      <c r="D45" s="46"/>
      <c r="E45" s="46"/>
      <c r="F45" s="46"/>
      <c r="G45" s="46"/>
      <c r="H45" s="46"/>
      <c r="I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s="46"/>
      <c r="G46" s="46"/>
      <c r="H46" s="46"/>
      <c r="I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IF(COLUMN() &lt;= 2, "", SUBSTITUTE(INDIRECT(ADDRESS(1,COLUMN()-1)), "Base year", "BY") &amp; "/" &amp; INDIRECT(ADDRESS(1,COLUMN())))</f>
      </c>
      <c r="H47" s="52">
        <f>IF(COLUMN() &lt;= 2, "", SUBSTITUTE(INDIRECT(ADDRESS(1,COLUMN()-1)), "Base year", "BY") &amp; "/" &amp; INDIRECT(ADDRESS(1,COLUMN())))</f>
      </c>
      <c r="I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  <c r="H48" s="2"/>
      <c r="I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IFERROR(IF(OR(SECTOR_AAC=0,SECTOR_AAC=-1),CHAR(150),SECTOR_AAC),IF(COLUMN()&lt;=2,"",CHAR(150)))</f>
      </c>
      <c r="H49" s="54">
        <f>IFERROR(IF(OR(SECTOR_AAC=0,SECTOR_AAC=-1),CHAR(150),SECTOR_AAC),IF(COLUMN()&lt;=2,"",CHAR(150)))</f>
      </c>
      <c r="I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IFERROR(IF(OR(SECTOR_AAC=0,SECTOR_AAC=-1),CHAR(150),SECTOR_AAC),IF(COLUMN()&lt;=2,"",CHAR(150)))</f>
      </c>
      <c r="H50" s="54">
        <f>IFERROR(IF(OR(SECTOR_AAC=0,SECTOR_AAC=-1),CHAR(150),SECTOR_AAC),IF(COLUMN()&lt;=2,"",CHAR(150)))</f>
      </c>
      <c r="I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IFERROR(IF(OR(SECTOR_AAC=0,SECTOR_AAC=-1),CHAR(150),SECTOR_AAC),IF(COLUMN()&lt;=2,"",CHAR(150)))</f>
      </c>
      <c r="H51" s="54">
        <f>IFERROR(IF(OR(SECTOR_AAC=0,SECTOR_AAC=-1),CHAR(150),SECTOR_AAC),IF(COLUMN()&lt;=2,"",CHAR(150)))</f>
      </c>
      <c r="I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IFERROR(IF(OR(SECTOR_AAC=0,SECTOR_AAC=-1),CHAR(150),SECTOR_AAC),IF(COLUMN()&lt;=2,"",CHAR(150)))</f>
      </c>
      <c r="H52" s="54">
        <f>IFERROR(IF(OR(SECTOR_AAC=0,SECTOR_AAC=-1),CHAR(150),SECTOR_AAC),IF(COLUMN()&lt;=2,"",CHAR(150)))</f>
      </c>
      <c r="I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IFERROR(IF(OR(SECTOR_AAC=0,SECTOR_AAC=-1),CHAR(150),SECTOR_AAC),IF(COLUMN()&lt;=2,"",CHAR(150)))</f>
      </c>
      <c r="H53" s="54">
        <f>IFERROR(IF(OR(SECTOR_AAC=0,SECTOR_AAC=-1),CHAR(150),SECTOR_AAC),IF(COLUMN()&lt;=2,"",CHAR(150)))</f>
      </c>
      <c r="I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IFERROR(IF(OR(SECTOR_AAC=0,SECTOR_AAC=-1),CHAR(150),SECTOR_AAC),IF(COLUMN()&lt;=2,"",CHAR(150)))</f>
      </c>
      <c r="H54" s="54">
        <f>IFERROR(IF(OR(SECTOR_AAC=0,SECTOR_AAC=-1),CHAR(150),SECTOR_AAC),IF(COLUMN()&lt;=2,"",CHAR(150)))</f>
      </c>
      <c r="I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  <c r="H55" s="58"/>
      <c r="I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  <c r="H56" s="2"/>
      <c r="I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IFERROR(IF(OR(SECTOR_AAC=0,SECTOR_AAC=-1),CHAR(150),SECTOR_AAC),IF(COLUMN()&lt;=2,"",CHAR(150)))</f>
      </c>
      <c r="H57" s="54">
        <f>IFERROR(IF(OR(SECTOR_AAC=0,SECTOR_AAC=-1),CHAR(150),SECTOR_AAC),IF(COLUMN()&lt;=2,"",CHAR(150)))</f>
      </c>
      <c r="I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IFERROR(IF(OR(SECTOR_AAC=0,SECTOR_AAC=-1),CHAR(150),SECTOR_AAC),IF(COLUMN()&lt;=2,"",CHAR(150)))</f>
      </c>
      <c r="H58" s="54">
        <f>IFERROR(IF(OR(SECTOR_AAC=0,SECTOR_AAC=-1),CHAR(150),SECTOR_AAC),IF(COLUMN()&lt;=2,"",CHAR(150)))</f>
      </c>
      <c r="I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IFERROR(IF(OR(SECTOR_AAC=0,SECTOR_AAC=-1),CHAR(150),SECTOR_AAC),IF(COLUMN()&lt;=2,"",CHAR(150)))</f>
      </c>
      <c r="H59" s="54">
        <f>IFERROR(IF(OR(SECTOR_AAC=0,SECTOR_AAC=-1),CHAR(150),SECTOR_AAC),IF(COLUMN()&lt;=2,"",CHAR(150)))</f>
      </c>
      <c r="I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IFERROR(IF(OR(SECTOR_AAC=0,SECTOR_AAC=-1),CHAR(150),SECTOR_AAC),IF(COLUMN()&lt;=2,"",CHAR(150)))</f>
      </c>
      <c r="H60" s="54">
        <f>IFERROR(IF(OR(SECTOR_AAC=0,SECTOR_AAC=-1),CHAR(150),SECTOR_AAC),IF(COLUMN()&lt;=2,"",CHAR(150)))</f>
      </c>
      <c r="I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IFERROR(IF(OR(SECTOR_AAC=0,SECTOR_AAC=-1),CHAR(150),SECTOR_AAC),IF(COLUMN()&lt;=2,"",CHAR(150)))</f>
      </c>
      <c r="H61" s="54">
        <f>IFERROR(IF(OR(SECTOR_AAC=0,SECTOR_AAC=-1),CHAR(150),SECTOR_AAC),IF(COLUMN()&lt;=2,"",CHAR(150)))</f>
      </c>
      <c r="I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IFERROR(IF(OR(SECTOR_AAC=0,SECTOR_AAC=-1),CHAR(150),SECTOR_AAC),IF(COLUMN()&lt;=2,"",CHAR(150)))</f>
      </c>
      <c r="H62" s="54">
        <f>IFERROR(IF(OR(SECTOR_AAC=0,SECTOR_AAC=-1),CHAR(150),SECTOR_AAC),IF(COLUMN()&lt;=2,"",CHAR(150)))</f>
      </c>
      <c r="I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IFERROR(IF(OR(SECTOR_AAC=0,SECTOR_AAC=-1),CHAR(150),SECTOR_AAC),IF(COLUMN()&lt;=2,"",CHAR(150)))</f>
      </c>
      <c r="H63" s="54">
        <f>IFERROR(IF(OR(SECTOR_AAC=0,SECTOR_AAC=-1),CHAR(150),SECTOR_AAC),IF(COLUMN()&lt;=2,"",CHAR(150)))</f>
      </c>
      <c r="I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IFERROR(IF(OR(SECTOR_AAC=0,SECTOR_AAC=-1),CHAR(150),SECTOR_AAC),IF(COLUMN()&lt;=2,"",CHAR(150)))</f>
      </c>
      <c r="H64" s="54">
        <f>IFERROR(IF(OR(SECTOR_AAC=0,SECTOR_AAC=-1),CHAR(150),SECTOR_AAC),IF(COLUMN()&lt;=2,"",CHAR(150)))</f>
      </c>
      <c r="I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IFERROR(IF(OR(SECTOR_AAC=0,SECTOR_AAC=-1),CHAR(150),SECTOR_AAC),IF(COLUMN()&lt;=2,"",CHAR(150)))</f>
      </c>
      <c r="H65" s="54">
        <f>IFERROR(IF(OR(SECTOR_AAC=0,SECTOR_AAC=-1),CHAR(150),SECTOR_AAC),IF(COLUMN()&lt;=2,"",CHAR(150)))</f>
      </c>
      <c r="I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IFERROR(IF(OR(SECTOR_AAC=0,SECTOR_AAC=-1),CHAR(150),SECTOR_AAC),IF(COLUMN()&lt;=2,"",CHAR(150)))</f>
      </c>
      <c r="H66" s="54">
        <f>IFERROR(IF(OR(SECTOR_AAC=0,SECTOR_AAC=-1),CHAR(150),SECTOR_AAC),IF(COLUMN()&lt;=2,"",CHAR(150)))</f>
      </c>
      <c r="I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IFERROR(IF(OR(SECTOR_AAC=0,SECTOR_AAC=-1),CHAR(150),SECTOR_AAC),IF(COLUMN()&lt;=2,"",CHAR(150)))</f>
      </c>
      <c r="H67" s="54">
        <f>IFERROR(IF(OR(SECTOR_AAC=0,SECTOR_AAC=-1),CHAR(150),SECTOR_AAC),IF(COLUMN()&lt;=2,"",CHAR(150)))</f>
      </c>
      <c r="I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IFERROR(IF(OR(SECTOR_AAC=0,SECTOR_AAC=-1),CHAR(150),SECTOR_AAC),IF(COLUMN()&lt;=2,"",CHAR(150)))</f>
      </c>
      <c r="H68" s="54">
        <f>IFERROR(IF(OR(SECTOR_AAC=0,SECTOR_AAC=-1),CHAR(150),SECTOR_AAC),IF(COLUMN()&lt;=2,"",CHAR(150)))</f>
      </c>
      <c r="I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IFERROR(IF(OR(SECTOR_AAC=0,SECTOR_AAC=-1),CHAR(150),SECTOR_AAC),IF(COLUMN()&lt;=2,"",CHAR(150)))</f>
      </c>
      <c r="H69" s="54">
        <f>IFERROR(IF(OR(SECTOR_AAC=0,SECTOR_AAC=-1),CHAR(150),SECTOR_AAC),IF(COLUMN()&lt;=2,"",CHAR(150)))</f>
      </c>
      <c r="I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IFERROR(IF(OR(SECTOR_AAC=0,SECTOR_AAC=-1),CHAR(150),SECTOR_AAC),IF(COLUMN()&lt;=2,"",CHAR(150)))</f>
      </c>
      <c r="H70" s="54">
        <f>IFERROR(IF(OR(SECTOR_AAC=0,SECTOR_AAC=-1),CHAR(150),SECTOR_AAC),IF(COLUMN()&lt;=2,"",CHAR(150)))</f>
      </c>
      <c r="I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IFERROR(IF(OR(SECTOR_AAC=0,SECTOR_AAC=-1),CHAR(150),SECTOR_AAC),IF(COLUMN()&lt;=2,"",CHAR(150)))</f>
      </c>
      <c r="H71" s="54">
        <f>IFERROR(IF(OR(SECTOR_AAC=0,SECTOR_AAC=-1),CHAR(150),SECTOR_AAC),IF(COLUMN()&lt;=2,"",CHAR(150)))</f>
      </c>
      <c r="I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IFERROR(IF(OR(SECTOR_AAC=0,SECTOR_AAC=-1),CHAR(150),SECTOR_AAC),IF(COLUMN()&lt;=2,"",CHAR(150)))</f>
      </c>
      <c r="H72" s="54">
        <f>IFERROR(IF(OR(SECTOR_AAC=0,SECTOR_AAC=-1),CHAR(150),SECTOR_AAC),IF(COLUMN()&lt;=2,"",CHAR(150)))</f>
      </c>
      <c r="I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IFERROR(IF(OR(SECTOR_AAC=0,SECTOR_AAC=-1),CHAR(150),SECTOR_AAC),IF(COLUMN()&lt;=2,"",CHAR(150)))</f>
      </c>
      <c r="H73" s="54">
        <f>IFERROR(IF(OR(SECTOR_AAC=0,SECTOR_AAC=-1),CHAR(150),SECTOR_AAC),IF(COLUMN()&lt;=2,"",CHAR(150)))</f>
      </c>
      <c r="I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IFERROR(IF(OR(SECTOR_AAC=0,SECTOR_AAC=-1),CHAR(150),SECTOR_AAC),IF(COLUMN()&lt;=2,"",CHAR(150)))</f>
      </c>
      <c r="H74" s="54">
        <f>IFERROR(IF(OR(SECTOR_AAC=0,SECTOR_AAC=-1),CHAR(150),SECTOR_AAC),IF(COLUMN()&lt;=2,"",CHAR(150)))</f>
      </c>
      <c r="I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IFERROR(IF(OR(SECTOR_AAC=0,SECTOR_AAC=-1),CHAR(150),SECTOR_AAC),IF(COLUMN()&lt;=2,"",CHAR(150)))</f>
      </c>
      <c r="H75" s="54">
        <f>IFERROR(IF(OR(SECTOR_AAC=0,SECTOR_AAC=-1),CHAR(150),SECTOR_AAC),IF(COLUMN()&lt;=2,"",CHAR(150)))</f>
      </c>
      <c r="I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IFERROR(IF(OR(SECTOR_AAC=0,SECTOR_AAC=-1),CHAR(150),SECTOR_AAC),IF(COLUMN()&lt;=2,"",CHAR(150)))</f>
      </c>
      <c r="H76" s="54">
        <f>IFERROR(IF(OR(SECTOR_AAC=0,SECTOR_AAC=-1),CHAR(150),SECTOR_AAC),IF(COLUMN()&lt;=2,"",CHAR(150)))</f>
      </c>
      <c r="I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IFERROR(IF(OR(SECTOR_AAC=0,SECTOR_AAC=-1),CHAR(150),SECTOR_AAC),IF(COLUMN()&lt;=2,"",CHAR(150)))</f>
      </c>
      <c r="H77" s="54">
        <f>IFERROR(IF(OR(SECTOR_AAC=0,SECTOR_AAC=-1),CHAR(150),SECTOR_AAC),IF(COLUMN()&lt;=2,"",CHAR(150)))</f>
      </c>
      <c r="I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IFERROR(IF(OR(SECTOR_AAC=0,SECTOR_AAC=-1),CHAR(150),SECTOR_AAC),IF(COLUMN()&lt;=2,"",CHAR(150)))</f>
      </c>
      <c r="H78" s="54">
        <f>IFERROR(IF(OR(SECTOR_AAC=0,SECTOR_AAC=-1),CHAR(150),SECTOR_AAC),IF(COLUMN()&lt;=2,"",CHAR(150)))</f>
      </c>
      <c r="I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IFERROR(IF(OR(SECTOR_AAC=0,SECTOR_AAC=-1),CHAR(150),SECTOR_AAC),IF(COLUMN()&lt;=2,"",CHAR(150)))</f>
      </c>
      <c r="H79" s="54">
        <f>IFERROR(IF(OR(SECTOR_AAC=0,SECTOR_AAC=-1),CHAR(150),SECTOR_AAC),IF(COLUMN()&lt;=2,"",CHAR(150)))</f>
      </c>
      <c r="I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IFERROR(IF(OR(SECTOR_AAC=0,SECTOR_AAC=-1),CHAR(150),SECTOR_AAC),IF(COLUMN()&lt;=2,"",CHAR(150)))</f>
      </c>
      <c r="H80" s="54">
        <f>IFERROR(IF(OR(SECTOR_AAC=0,SECTOR_AAC=-1),CHAR(150),SECTOR_AAC),IF(COLUMN()&lt;=2,"",CHAR(150)))</f>
      </c>
      <c r="I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IFERROR(IF(OR(SECTOR_AAC=0,SECTOR_AAC=-1),CHAR(150),SECTOR_AAC),IF(COLUMN()&lt;=2,"",CHAR(150)))</f>
      </c>
      <c r="H81" s="54">
        <f>IFERROR(IF(OR(SECTOR_AAC=0,SECTOR_AAC=-1),CHAR(150),SECTOR_AAC),IF(COLUMN()&lt;=2,"",CHAR(150)))</f>
      </c>
      <c r="I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IFERROR(IF(OR(SECTOR_AAC=0,SECTOR_AAC=-1),CHAR(150),SECTOR_AAC),IF(COLUMN()&lt;=2,"",CHAR(150)))</f>
      </c>
      <c r="H82" s="54">
        <f>IFERROR(IF(OR(SECTOR_AAC=0,SECTOR_AAC=-1),CHAR(150),SECTOR_AAC),IF(COLUMN()&lt;=2,"",CHAR(150)))</f>
      </c>
      <c r="I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IFERROR(IF(OR(SECTOR_AAC=0,SECTOR_AAC=-1),CHAR(150),SECTOR_AAC),IF(COLUMN()&lt;=2,"",CHAR(150)))</f>
      </c>
      <c r="H83" s="54">
        <f>IFERROR(IF(OR(SECTOR_AAC=0,SECTOR_AAC=-1),CHAR(150),SECTOR_AAC),IF(COLUMN()&lt;=2,"",CHAR(150)))</f>
      </c>
      <c r="I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IFERROR(IF(OR(SECTOR_AAC=0,SECTOR_AAC=-1),CHAR(150),SECTOR_AAC),IF(COLUMN()&lt;=2,"",CHAR(150)))</f>
      </c>
      <c r="H84" s="54">
        <f>IFERROR(IF(OR(SECTOR_AAC=0,SECTOR_AAC=-1),CHAR(150),SECTOR_AAC),IF(COLUMN()&lt;=2,"",CHAR(150)))</f>
      </c>
      <c r="I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IFERROR(IF(OR(SECTOR_AAC=0,SECTOR_AAC=-1),CHAR(150),SECTOR_AAC),IF(COLUMN()&lt;=2,"",CHAR(150)))</f>
      </c>
      <c r="H85" s="54">
        <f>IFERROR(IF(OR(SECTOR_AAC=0,SECTOR_AAC=-1),CHAR(150),SECTOR_AAC),IF(COLUMN()&lt;=2,"",CHAR(150)))</f>
      </c>
      <c r="I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IFERROR(IF(OR(SECTOR_AAC=0,SECTOR_AAC=-1),CHAR(150),SECTOR_AAC),IF(COLUMN()&lt;=2,"",CHAR(150)))</f>
      </c>
      <c r="H86" s="54">
        <f>IFERROR(IF(OR(SECTOR_AAC=0,SECTOR_AAC=-1),CHAR(150),SECTOR_AAC),IF(COLUMN()&lt;=2,"",CHAR(150)))</f>
      </c>
      <c r="I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IFERROR(IF(OR(SECTOR_AAC=0,SECTOR_AAC=-1),CHAR(150),SECTOR_AAC),IF(COLUMN()&lt;=2,"",CHAR(150)))</f>
      </c>
      <c r="H87" s="54">
        <f>IFERROR(IF(OR(SECTOR_AAC=0,SECTOR_AAC=-1),CHAR(150),SECTOR_AAC),IF(COLUMN()&lt;=2,"",CHAR(150)))</f>
      </c>
      <c r="I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IFERROR(IF(OR(SECTOR_AAC=0,SECTOR_AAC=-1),CHAR(150),SECTOR_AAC),IF(COLUMN()&lt;=2,"",CHAR(150)))</f>
      </c>
      <c r="H88" s="54">
        <f>IFERROR(IF(OR(SECTOR_AAC=0,SECTOR_AAC=-1),CHAR(150),SECTOR_AAC),IF(COLUMN()&lt;=2,"",CHAR(150)))</f>
      </c>
      <c r="I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IFERROR(IF(OR(SECTOR_AAC=0,SECTOR_AAC=-1),CHAR(150),SECTOR_AAC),IF(COLUMN()&lt;=2,"",CHAR(150)))</f>
      </c>
      <c r="H89" s="54">
        <f>IFERROR(IF(OR(SECTOR_AAC=0,SECTOR_AAC=-1),CHAR(150),SECTOR_AAC),IF(COLUMN()&lt;=2,"",CHAR(150)))</f>
      </c>
      <c r="I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IFERROR(IF(OR(SECTOR_AAC=0,SECTOR_AAC=-1),CHAR(150),SECTOR_AAC),IF(COLUMN()&lt;=2,"",CHAR(150)))</f>
      </c>
      <c r="H90" s="54">
        <f>IFERROR(IF(OR(SECTOR_AAC=0,SECTOR_AAC=-1),CHAR(150),SECTOR_AAC),IF(COLUMN()&lt;=2,"",CHAR(150)))</f>
      </c>
      <c r="I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IFERROR(IF(OR(SECTOR_AAC=0,SECTOR_AAC=-1),CHAR(150),SECTOR_AAC),IF(COLUMN()&lt;=2,"",CHAR(150)))</f>
      </c>
      <c r="H91" s="54">
        <f>IFERROR(IF(OR(SECTOR_AAC=0,SECTOR_AAC=-1),CHAR(150),SECTOR_AAC),IF(COLUMN()&lt;=2,"",CHAR(150)))</f>
      </c>
      <c r="I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IFERROR(IF(OR(SECTOR_AAC=0,SECTOR_AAC=-1),CHAR(150),SECTOR_AAC),IF(COLUMN()&lt;=2,"",CHAR(150)))</f>
      </c>
      <c r="H92" s="54">
        <f>IFERROR(IF(OR(SECTOR_AAC=0,SECTOR_AAC=-1),CHAR(150),SECTOR_AAC),IF(COLUMN()&lt;=2,"",CHAR(150)))</f>
      </c>
      <c r="I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  <c r="H2" s="2"/>
      <c r="I2" s="2"/>
    </row>
    <row r="3" spans="1:3" x14ac:dyDescent="0.2" ht="12.75" customHeight="true">
      <c r="A3" s="8" t="s">
        <v>258</v>
      </c>
      <c r="B3" s="46" t="n">
        <v>4.39585624</v>
      </c>
      <c r="C3" s="46" t="n">
        <v>4.824</v>
      </c>
      <c r="D3" t="n" s="46">
        <v>5.542</v>
      </c>
      <c r="E3" t="n" s="46">
        <v>6.704</v>
      </c>
      <c r="F3" t="n" s="46">
        <v>8.104</v>
      </c>
      <c r="G3" t="n" s="46">
        <v>4.843</v>
      </c>
      <c r="H3" t="n" s="46">
        <v>5.054</v>
      </c>
      <c r="I3" s="2"/>
    </row>
    <row r="4" spans="1:3" x14ac:dyDescent="0.2" ht="12.75" customHeight="true">
      <c r="A4" s="8" t="s">
        <v>257</v>
      </c>
      <c r="B4" s="46" t="n">
        <v>0.01399167</v>
      </c>
      <c r="C4" s="46" t="n">
        <v>0.00441</v>
      </c>
      <c r="D4" t="n" s="46">
        <v>0.00461</v>
      </c>
      <c r="E4" t="n" s="46">
        <v>0.00381</v>
      </c>
      <c r="F4" t="n" s="46">
        <v>0.00401</v>
      </c>
      <c r="G4" t="n" s="46">
        <v>0.00361</v>
      </c>
      <c r="H4" t="n" s="46">
        <v>21.00372</v>
      </c>
      <c r="I4" s="2"/>
    </row>
    <row r="5" spans="1:3" x14ac:dyDescent="0.2" ht="12.75" customHeight="true">
      <c r="A5" s="8" t="s">
        <v>259</v>
      </c>
      <c r="B5" s="46" t="n">
        <v>0.012307</v>
      </c>
      <c r="C5" s="46" t="n">
        <v>0.02001</v>
      </c>
      <c r="D5" t="n" s="46">
        <v>0.02401</v>
      </c>
      <c r="E5" t="n" s="46">
        <v>0.03401</v>
      </c>
      <c r="F5" t="n" s="46">
        <v>0.04601</v>
      </c>
      <c r="G5" t="n" s="46">
        <v>0.02101</v>
      </c>
      <c r="H5" t="n" s="46">
        <v>0.02002</v>
      </c>
      <c r="I5" s="2"/>
    </row>
    <row r="6" spans="1:3" x14ac:dyDescent="0.2" ht="12.75" customHeight="true">
      <c r="A6" s="8" t="s">
        <v>262</v>
      </c>
      <c r="B6" s="46"/>
      <c r="C6" s="46"/>
      <c r="D6" s="46"/>
      <c r="E6" s="46"/>
      <c r="F6" s="46"/>
      <c r="G6" s="46"/>
      <c r="H6" s="46"/>
      <c r="I6" s="2"/>
    </row>
    <row r="7" spans="1:3" x14ac:dyDescent="0.2" ht="12.75" customHeight="true">
      <c r="A7" s="8" t="s">
        <v>89</v>
      </c>
      <c r="B7" s="46"/>
      <c r="C7" s="46"/>
      <c r="D7" s="46"/>
      <c r="E7" s="46"/>
      <c r="F7" s="46"/>
      <c r="G7" s="46"/>
      <c r="H7" s="46"/>
      <c r="I7" s="2"/>
    </row>
    <row r="8" spans="1:3" x14ac:dyDescent="0.2" ht="12.75" customHeight="true">
      <c r="A8" s="8" t="s">
        <v>91</v>
      </c>
      <c r="B8" s="46"/>
      <c r="C8" s="46"/>
      <c r="D8" s="46"/>
      <c r="E8" s="46"/>
      <c r="F8" s="46"/>
      <c r="G8" s="46"/>
      <c r="H8" s="46"/>
      <c r="I8" s="2"/>
    </row>
    <row r="9" spans="1:3" x14ac:dyDescent="0.2" ht="12.75" customHeight="true">
      <c r="A9" s="8" t="s">
        <v>261</v>
      </c>
      <c r="B9" s="46"/>
      <c r="C9" s="46"/>
      <c r="D9" s="46"/>
      <c r="E9" s="46"/>
      <c r="F9" s="46"/>
      <c r="G9" s="46"/>
      <c r="H9" s="46"/>
      <c r="I9" s="2"/>
    </row>
    <row r="10" spans="1:3" x14ac:dyDescent="0.2" ht="12.75" customHeight="true">
      <c r="A10" s="8" t="s">
        <v>260</v>
      </c>
      <c r="B10" s="46" t="n">
        <v>0.02629867</v>
      </c>
      <c r="C10" s="46" t="n">
        <v>0.02442</v>
      </c>
      <c r="D10" t="n" s="46">
        <v>0.02862</v>
      </c>
      <c r="E10" t="n" s="46">
        <v>0.03782</v>
      </c>
      <c r="F10" t="n" s="46">
        <v>0.05002</v>
      </c>
      <c r="G10" t="n" s="46">
        <v>0.02462</v>
      </c>
      <c r="H10" t="n" s="46">
        <v>21.02374</v>
      </c>
      <c r="I10" s="46"/>
    </row>
    <row r="11" spans="1:3" x14ac:dyDescent="0.2" ht="12.75" customHeight="true">
      <c r="A11" s="8" t="s">
        <v>94</v>
      </c>
      <c r="B11" s="46" t="n">
        <v>4.42215491</v>
      </c>
      <c r="C11" s="46" t="n">
        <v>4.84842</v>
      </c>
      <c r="D11" t="n" s="46">
        <v>5.57062</v>
      </c>
      <c r="E11" t="n" s="46">
        <v>6.74182</v>
      </c>
      <c r="F11" t="n" s="46">
        <v>8.15402</v>
      </c>
      <c r="G11" t="n" s="46">
        <v>4.86762</v>
      </c>
      <c r="H11" t="n" s="46">
        <v>26.07774</v>
      </c>
      <c r="I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  <c r="H12" s="58"/>
      <c r="I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  <c r="H13" s="2"/>
      <c r="I13" s="2"/>
    </row>
    <row r="14" spans="1:3" x14ac:dyDescent="0.2" ht="12.75" customHeight="true">
      <c r="A14" s="8" t="s">
        <v>258</v>
      </c>
      <c r="B14" s="46" t="n">
        <v>4.48084824</v>
      </c>
      <c r="C14" s="46" t="n">
        <v>4.824</v>
      </c>
      <c r="D14" t="n" s="46">
        <v>5.542</v>
      </c>
      <c r="E14" t="n" s="46">
        <v>6.704</v>
      </c>
      <c r="F14" t="n" s="46">
        <v>8.104</v>
      </c>
      <c r="G14" t="n" s="46">
        <v>4.843</v>
      </c>
      <c r="H14" t="n" s="46">
        <v>-138.946</v>
      </c>
      <c r="I14" s="2"/>
    </row>
    <row r="15" spans="1:3" x14ac:dyDescent="0.2" ht="12.75" customHeight="true">
      <c r="A15" s="8" t="s">
        <v>257</v>
      </c>
      <c r="B15" s="46" t="n">
        <v>0.01431696</v>
      </c>
      <c r="C15" s="46" t="n">
        <v>0.00441</v>
      </c>
      <c r="D15" t="n" s="46">
        <v>0.00460999999992</v>
      </c>
      <c r="E15" t="n" s="46">
        <v>0.00381000000003</v>
      </c>
      <c r="F15" t="n" s="46">
        <v>0.00400999999995</v>
      </c>
      <c r="G15" t="n" s="46">
        <v>0.0036099999999</v>
      </c>
      <c r="H15" t="n" s="46">
        <v>21.00371999999994</v>
      </c>
      <c r="I15" s="2"/>
    </row>
    <row r="16" spans="1:3" x14ac:dyDescent="0.2" ht="12.75" customHeight="true">
      <c r="A16" s="8" t="s">
        <v>259</v>
      </c>
      <c r="B16" s="46" t="n">
        <v>0.012338</v>
      </c>
      <c r="C16" s="46" t="n">
        <v>0.020010000001</v>
      </c>
      <c r="D16" t="n" s="46">
        <v>0.024009999999</v>
      </c>
      <c r="E16" t="n" s="46">
        <v>0.0340100000002</v>
      </c>
      <c r="F16" t="n" s="46">
        <v>0.0460100000004</v>
      </c>
      <c r="G16" t="n" s="46">
        <v>0.021010000000499997</v>
      </c>
      <c r="H16" t="n" s="46">
        <v>0.0200199999996</v>
      </c>
      <c r="I16" s="2"/>
    </row>
    <row r="17" spans="1:3" x14ac:dyDescent="0.2" ht="12.75" customHeight="true">
      <c r="A17" s="8" t="s">
        <v>262</v>
      </c>
      <c r="B17" s="46"/>
      <c r="C17" s="46"/>
      <c r="D17" s="46"/>
      <c r="E17" s="46"/>
      <c r="F17" s="46"/>
      <c r="G17" s="46"/>
      <c r="H17" s="46"/>
      <c r="I17" s="2"/>
    </row>
    <row r="18" spans="1:3" x14ac:dyDescent="0.2" ht="12.75" customHeight="true">
      <c r="A18" s="8" t="s">
        <v>89</v>
      </c>
      <c r="B18" s="46"/>
      <c r="C18" s="46"/>
      <c r="D18" s="46"/>
      <c r="E18" s="46"/>
      <c r="F18" s="46"/>
      <c r="G18" s="46"/>
      <c r="H18" s="46"/>
      <c r="I18" s="2"/>
    </row>
    <row r="19" spans="1:3" x14ac:dyDescent="0.2" ht="12.75" customHeight="true">
      <c r="A19" s="8" t="s">
        <v>91</v>
      </c>
      <c r="B19" s="46"/>
      <c r="C19" s="46"/>
      <c r="D19" s="46"/>
      <c r="E19" s="46"/>
      <c r="F19" s="46"/>
      <c r="G19" s="46"/>
      <c r="H19" s="46"/>
      <c r="I19" s="2"/>
    </row>
    <row r="20" spans="1:3" x14ac:dyDescent="0.2" ht="12.75" customHeight="true">
      <c r="A20" s="8" t="s">
        <v>261</v>
      </c>
      <c r="B20" s="46"/>
      <c r="C20" s="46"/>
      <c r="D20" s="46"/>
      <c r="E20" s="46"/>
      <c r="F20" s="46"/>
      <c r="G20" s="46"/>
      <c r="H20" s="46"/>
      <c r="I20" s="2"/>
    </row>
    <row r="21" spans="1:3" x14ac:dyDescent="0.2" ht="12.75" customHeight="true">
      <c r="A21" s="8" t="s">
        <v>260</v>
      </c>
      <c r="B21" s="46" t="n">
        <v>0.02665496</v>
      </c>
      <c r="C21" s="46" t="n">
        <v>0.024420000001</v>
      </c>
      <c r="D21" t="n" s="46">
        <v>0.02861999999892</v>
      </c>
      <c r="E21" t="n" s="46">
        <v>0.03782000000023</v>
      </c>
      <c r="F21" t="n" s="46">
        <v>0.05002000000035</v>
      </c>
      <c r="G21" t="n" s="46">
        <v>0.024620000000399996</v>
      </c>
      <c r="H21" t="n" s="46">
        <v>21.02373999999954</v>
      </c>
      <c r="I21" s="2"/>
    </row>
    <row r="22" spans="1:3" x14ac:dyDescent="0.2" ht="12.75" customHeight="true">
      <c r="A22" s="8" t="s">
        <v>94</v>
      </c>
      <c r="B22" s="46" t="n">
        <v>4.5075032</v>
      </c>
      <c r="C22" s="46" t="n">
        <v>4.84842</v>
      </c>
      <c r="D22" t="n" s="46">
        <v>5.57062</v>
      </c>
      <c r="E22" t="n" s="46">
        <v>6.74182</v>
      </c>
      <c r="F22" t="n" s="46">
        <v>8.15402</v>
      </c>
      <c r="G22" t="n" s="46">
        <v>4.86762</v>
      </c>
      <c r="H22" t="n" s="46">
        <v>-117.92226</v>
      </c>
      <c r="I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IF(COLUMN() &lt;= 2, "", SUBSTITUTE(INDIRECT(ADDRESS(1,COLUMN()-1)), "Base year", "BY") &amp; "/" &amp; INDIRECT(ADDRESS(1,COLUMN())))</f>
      </c>
      <c r="H23" s="52">
        <f>IF(COLUMN() &lt;= 2, "", SUBSTITUTE(INDIRECT(ADDRESS(1,COLUMN()-1)), "Base year", "BY") &amp; "/" &amp; INDIRECT(ADDRESS(1,COLUMN())))</f>
      </c>
      <c r="I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  <c r="H24" s="2"/>
      <c r="I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IFERROR(IF(OR(GAS_AAC=0,GAS_AAC=-1),CHAR(150),GAS_AAC),IF(COLUMN()&lt;=2,"",CHAR(150)))</f>
      </c>
      <c r="H25" s="54">
        <f>IFERROR(IF(OR(GAS_AAC=0,GAS_AAC=-1),CHAR(150),GAS_AAC),IF(COLUMN()&lt;=2,"",CHAR(150)))</f>
      </c>
      <c r="I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IFERROR(IF(OR(GAS_AAC=0,GAS_AAC=-1),CHAR(150),GAS_AAC),IF(COLUMN()&lt;=2,"",CHAR(150)))</f>
      </c>
      <c r="H26" s="54">
        <f>IFERROR(IF(OR(GAS_AAC=0,GAS_AAC=-1),CHAR(150),GAS_AAC),IF(COLUMN()&lt;=2,"",CHAR(150)))</f>
      </c>
      <c r="I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IFERROR(IF(OR(GAS_AAC=0,GAS_AAC=-1),CHAR(150),GAS_AAC),IF(COLUMN()&lt;=2,"",CHAR(150)))</f>
      </c>
      <c r="H27" s="54">
        <f>IFERROR(IF(OR(GAS_AAC=0,GAS_AAC=-1),CHAR(150),GAS_AAC),IF(COLUMN()&lt;=2,"",CHAR(150)))</f>
      </c>
      <c r="I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IFERROR(IF(OR(GAS_AAC=0,GAS_AAC=-1),CHAR(150),GAS_AAC),IF(COLUMN()&lt;=2,"",CHAR(150)))</f>
      </c>
      <c r="H28" s="54">
        <f>IFERROR(IF(OR(GAS_AAC=0,GAS_AAC=-1),CHAR(150),GAS_AAC),IF(COLUMN()&lt;=2,"",CHAR(150)))</f>
      </c>
      <c r="I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IFERROR(IF(OR(GAS_AAC=0,GAS_AAC=-1),CHAR(150),GAS_AAC),IF(COLUMN()&lt;=2,"",CHAR(150)))</f>
      </c>
      <c r="H29" s="54">
        <f>IFERROR(IF(OR(GAS_AAC=0,GAS_AAC=-1),CHAR(150),GAS_AAC),IF(COLUMN()&lt;=2,"",CHAR(150)))</f>
      </c>
      <c r="I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IFERROR(IF(OR(GAS_AAC=0,GAS_AAC=-1),CHAR(150),GAS_AAC),IF(COLUMN()&lt;=2,"",CHAR(150)))</f>
      </c>
      <c r="H30" s="54">
        <f>IFERROR(IF(OR(GAS_AAC=0,GAS_AAC=-1),CHAR(150),GAS_AAC),IF(COLUMN()&lt;=2,"",CHAR(150)))</f>
      </c>
      <c r="I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IFERROR(IF(OR(GAS_AAC=0,GAS_AAC=-1),CHAR(150),GAS_AAC),IF(COLUMN()&lt;=2,"",CHAR(150)))</f>
      </c>
      <c r="H31" s="54">
        <f>IFERROR(IF(OR(GAS_AAC=0,GAS_AAC=-1),CHAR(150),GAS_AAC),IF(COLUMN()&lt;=2,"",CHAR(150)))</f>
      </c>
      <c r="I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IFERROR(IF(OR(GAS_AAC=0,GAS_AAC=-1),CHAR(150),GAS_AAC),IF(COLUMN()&lt;=2,"",CHAR(150)))</f>
      </c>
      <c r="H32" s="54">
        <f>IFERROR(IF(OR(GAS_AAC=0,GAS_AAC=-1),CHAR(150),GAS_AAC),IF(COLUMN()&lt;=2,"",CHAR(150)))</f>
      </c>
      <c r="I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IFERROR(IF(OR(GAS_AAC=0,GAS_AAC=-1),CHAR(150),GAS_AAC),IF(COLUMN()&lt;=2,"",CHAR(150)))</f>
      </c>
      <c r="H33" s="54">
        <f>IFERROR(IF(OR(GAS_AAC=0,GAS_AAC=-1),CHAR(150),GAS_AAC),IF(COLUMN()&lt;=2,"",CHAR(150)))</f>
      </c>
      <c r="I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  <c r="H34" s="58"/>
      <c r="I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  <c r="H35" s="2"/>
      <c r="I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IFERROR(IF(OR(GAS_AAC=0,GAS_AAC=-1),CHAR(150),GAS_AAC),IF(COLUMN()&lt;=2,"",CHAR(150)))</f>
      </c>
      <c r="H36" s="54">
        <f>IFERROR(IF(OR(GAS_AAC=0,GAS_AAC=-1),CHAR(150),GAS_AAC),IF(COLUMN()&lt;=2,"",CHAR(150)))</f>
      </c>
      <c r="I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IFERROR(IF(OR(GAS_AAC=0,GAS_AAC=-1),CHAR(150),GAS_AAC),IF(COLUMN()&lt;=2,"",CHAR(150)))</f>
      </c>
      <c r="H37" s="54">
        <f>IFERROR(IF(OR(GAS_AAC=0,GAS_AAC=-1),CHAR(150),GAS_AAC),IF(COLUMN()&lt;=2,"",CHAR(150)))</f>
      </c>
      <c r="I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IFERROR(IF(OR(GAS_AAC=0,GAS_AAC=-1),CHAR(150),GAS_AAC),IF(COLUMN()&lt;=2,"",CHAR(150)))</f>
      </c>
      <c r="H38" s="54">
        <f>IFERROR(IF(OR(GAS_AAC=0,GAS_AAC=-1),CHAR(150),GAS_AAC),IF(COLUMN()&lt;=2,"",CHAR(150)))</f>
      </c>
      <c r="I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IFERROR(IF(OR(GAS_AAC=0,GAS_AAC=-1),CHAR(150),GAS_AAC),IF(COLUMN()&lt;=2,"",CHAR(150)))</f>
      </c>
      <c r="H39" s="54">
        <f>IFERROR(IF(OR(GAS_AAC=0,GAS_AAC=-1),CHAR(150),GAS_AAC),IF(COLUMN()&lt;=2,"",CHAR(150)))</f>
      </c>
      <c r="I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IFERROR(IF(OR(GAS_AAC=0,GAS_AAC=-1),CHAR(150),GAS_AAC),IF(COLUMN()&lt;=2,"",CHAR(150)))</f>
      </c>
      <c r="H40" s="54">
        <f>IFERROR(IF(OR(GAS_AAC=0,GAS_AAC=-1),CHAR(150),GAS_AAC),IF(COLUMN()&lt;=2,"",CHAR(150)))</f>
      </c>
      <c r="I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IFERROR(IF(OR(GAS_AAC=0,GAS_AAC=-1),CHAR(150),GAS_AAC),IF(COLUMN()&lt;=2,"",CHAR(150)))</f>
      </c>
      <c r="H41" s="54">
        <f>IFERROR(IF(OR(GAS_AAC=0,GAS_AAC=-1),CHAR(150),GAS_AAC),IF(COLUMN()&lt;=2,"",CHAR(150)))</f>
      </c>
      <c r="I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IFERROR(IF(OR(GAS_AAC=0,GAS_AAC=-1),CHAR(150),GAS_AAC),IF(COLUMN()&lt;=2,"",CHAR(150)))</f>
      </c>
      <c r="H42" s="54">
        <f>IFERROR(IF(OR(GAS_AAC=0,GAS_AAC=-1),CHAR(150),GAS_AAC),IF(COLUMN()&lt;=2,"",CHAR(150)))</f>
      </c>
      <c r="I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IFERROR(IF(OR(GAS_AAC=0,GAS_AAC=-1),CHAR(150),GAS_AAC),IF(COLUMN()&lt;=2,"",CHAR(150)))</f>
      </c>
      <c r="H43" s="54">
        <f>IFERROR(IF(OR(GAS_AAC=0,GAS_AAC=-1),CHAR(150),GAS_AAC),IF(COLUMN()&lt;=2,"",CHAR(150)))</f>
      </c>
      <c r="I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IFERROR(IF(OR(GAS_AAC=0,GAS_AAC=-1),CHAR(150),GAS_AAC),IF(COLUMN()&lt;=2,"",CHAR(150)))</f>
      </c>
      <c r="H44" s="54">
        <f>IFERROR(IF(OR(GAS_AAC=0,GAS_AAC=-1),CHAR(150),GAS_AAC),IF(COLUMN()&lt;=2,"",CHAR(150)))</f>
      </c>
      <c r="I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271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267</v>
      </c>
      <c r="F12" s="49" t="s">
        <v>270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4.39585624</v>
      </c>
      <c r="E13" s="45" t="n">
        <v>6.704</v>
      </c>
      <c r="F13" s="45" t="n">
        <v>5.054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0.084992</v>
      </c>
      <c r="E14" s="45"/>
      <c r="F14" s="45" t="n">
        <v>-144.0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4.48084824</v>
      </c>
      <c r="E15" s="45" t="n">
        <v>6.704</v>
      </c>
      <c r="F15" s="45" t="n">
        <v>-138.946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4.42215491</v>
      </c>
      <c r="E16" s="45" t="n">
        <v>6.74182</v>
      </c>
      <c r="F16" s="45" t="n">
        <v>26.07774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0.08534829</v>
      </c>
      <c r="E17" s="45"/>
      <c r="F17" s="45" t="n">
        <v>-144.0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4.5075032</v>
      </c>
      <c r="E18" s="45" t="n">
        <v>6.74182</v>
      </c>
      <c r="F18" s="45" t="n">
        <v>-117.92226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272</v>
      </c>
      <c r="E21" s="48" t="s">
        <v>273</v>
      </c>
      <c r="F21" s="48" t="s">
        <v>274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0.5251</v>
      </c>
      <c r="E22" s="47" t="n">
        <v>-0.2461</v>
      </c>
      <c r="F22" s="47" t="n">
        <v>0.1497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0.0</v>
      </c>
      <c r="E23" s="47" t="n">
        <v>0.0</v>
      </c>
      <c r="F23" s="47" t="n">
        <v>-1695.2771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0.4961</v>
      </c>
      <c r="E24" s="47" t="n">
        <v>-21.7258</v>
      </c>
      <c r="F24" s="47" t="n">
        <v>-32.0089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0.5246</v>
      </c>
      <c r="E25" s="47" t="n">
        <v>2.8681</v>
      </c>
      <c r="F25" s="47" t="n">
        <v>4.8971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0.0</v>
      </c>
      <c r="E26" s="47" t="n">
        <v>0.0</v>
      </c>
      <c r="F26" s="47" t="n">
        <v>-1688.2043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0.4957</v>
      </c>
      <c r="E27" s="47" t="n">
        <v>-18.4912</v>
      </c>
      <c r="F27" s="47" t="n">
        <v>-27.1613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272</v>
      </c>
      <c r="E30" s="48" t="s">
        <v>273</v>
      </c>
      <c r="F30" s="48" t="s">
        <v>274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0.035795954305862354</v>
      </c>
      <c r="E31" s="47" t="n">
        <v>-0.08987632738964557</v>
      </c>
      <c r="F31" s="47" t="n">
        <v>0.0093445687434206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0.0</v>
      </c>
      <c r="E32" s="47" t="n">
        <v>0.0</v>
      </c>
      <c r="F32" s="47" t="n">
        <v>0.0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0.034144311865855315</v>
      </c>
      <c r="E33" s="47" t="n">
        <v>0.0</v>
      </c>
      <c r="F33" s="47" t="n">
        <v>0.0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0.03576667406585066</v>
      </c>
      <c r="E34" s="47" t="n">
        <v>0.5697515936524749</v>
      </c>
      <c r="F34" s="47" t="n">
        <v>0.12557835575377174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0.0</v>
      </c>
      <c r="E35" s="47" t="n">
        <v>0.0</v>
      </c>
      <c r="F35" s="47" t="n">
        <v>0.0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0.03411798777596298</v>
      </c>
      <c r="E36" s="47" t="n">
        <v>0.0</v>
      </c>
      <c r="F36" s="47" t="n">
        <v>0.0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275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276</v>
      </c>
      <c r="B118" s="77"/>
      <c r="C118" s="77"/>
      <c r="D118" s="78" t="s">
        <v>277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278</v>
      </c>
      <c r="B134" s="77"/>
      <c r="C134" s="77"/>
      <c r="D134" s="78" t="s">
        <v>279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270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270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270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270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270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270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270</v>
      </c>
      <c r="E4" s="42"/>
    </row>
    <row r="5" spans="1:5" x14ac:dyDescent="0.2" ht="12.75" customHeight="true">
      <c r="B5" s="9" t="s">
        <v>258</v>
      </c>
      <c r="C5" s="9" t="n">
        <v>4.39585624</v>
      </c>
      <c r="D5" s="9" t="n">
        <v>5.054</v>
      </c>
    </row>
    <row r="6" spans="1:5" x14ac:dyDescent="0.2" ht="12.75" customHeight="true">
      <c r="B6" s="9" t="s">
        <v>257</v>
      </c>
      <c r="C6" s="9" t="n">
        <v>0.01399167</v>
      </c>
      <c r="D6" s="9" t="n">
        <v>21.00372</v>
      </c>
    </row>
    <row r="7" spans="1:5" x14ac:dyDescent="0.2" ht="12.75" customHeight="true">
      <c r="B7" s="9" t="s">
        <v>259</v>
      </c>
      <c r="C7" s="9" t="n">
        <v>0.012307</v>
      </c>
      <c r="D7" s="9" t="n">
        <v>0.02002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270</v>
      </c>
    </row>
    <row r="20" spans="1:4" x14ac:dyDescent="0.2" ht="12.75" customHeight="true">
      <c r="B20" s="9" t="s">
        <v>258</v>
      </c>
      <c r="C20" s="9" t="n">
        <v>4.48084824</v>
      </c>
      <c r="D20" s="9" t="n">
        <v>-138.946</v>
      </c>
    </row>
    <row r="21" spans="1:4" x14ac:dyDescent="0.2" ht="12.75" customHeight="true">
      <c r="B21" s="9" t="s">
        <v>257</v>
      </c>
      <c r="C21" s="9" t="n">
        <v>0.01431696</v>
      </c>
      <c r="D21" s="9" t="n">
        <v>21.00371999999994</v>
      </c>
    </row>
    <row r="22" spans="1:4" x14ac:dyDescent="0.2" ht="12.75" customHeight="true">
      <c r="B22" s="9" t="s">
        <v>259</v>
      </c>
      <c r="C22" s="9" t="n">
        <v>0.012338</v>
      </c>
      <c r="D22" s="9" t="n">
        <v>0.0200199999996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270</v>
      </c>
    </row>
    <row r="36" spans="2:4" x14ac:dyDescent="0.2" ht="12.75" customHeight="true">
      <c r="B36" s="19" t="s">
        <v>160</v>
      </c>
      <c r="C36" s="19" t="n">
        <v>4.41963694</v>
      </c>
      <c r="D36" s="9" t="n">
        <v>5.07774</v>
      </c>
    </row>
    <row r="37" spans="2:4" x14ac:dyDescent="0.2" ht="12.75" customHeight="true">
      <c r="B37" s="43" t="s">
        <v>163</v>
      </c>
      <c r="C37" s="43"/>
      <c r="D37" s="9"/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0.00109711</v>
      </c>
      <c r="D39" s="9"/>
    </row>
    <row r="40" spans="2:4" x14ac:dyDescent="0.2" ht="12.75" customHeight="true">
      <c r="B40" s="43" t="s">
        <v>172</v>
      </c>
      <c r="C40" s="43" t="n">
        <v>0.00142086</v>
      </c>
      <c r="D40" s="9" t="n">
        <v>21.0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270</v>
      </c>
    </row>
    <row r="58" spans="1:4" x14ac:dyDescent="0.2" ht="12.75" customHeight="true">
      <c r="A58" s="3"/>
      <c r="B58" s="3" t="s">
        <v>12</v>
      </c>
      <c r="C58" s="43" t="n">
        <v>4.41963694</v>
      </c>
      <c r="D58" s="9" t="n">
        <v>5.07774</v>
      </c>
    </row>
    <row r="59" spans="1:4" x14ac:dyDescent="0.2" ht="12.75" customHeight="true">
      <c r="A59" s="4"/>
      <c r="B59" s="4" t="s">
        <v>14</v>
      </c>
      <c r="C59" s="43" t="n">
        <v>2.92961489</v>
      </c>
      <c r="D59" s="9" t="n">
        <v>2.109</v>
      </c>
    </row>
    <row r="60" spans="1:4" x14ac:dyDescent="0.2" ht="12.75" customHeight="true">
      <c r="A60" s="4"/>
      <c r="B60" s="4" t="s">
        <v>16</v>
      </c>
      <c r="C60" s="43"/>
      <c r="D60" s="9"/>
    </row>
    <row r="61" spans="1:4" x14ac:dyDescent="0.2" ht="12.75" customHeight="true">
      <c r="A61" s="4"/>
      <c r="B61" s="4" t="s">
        <v>18</v>
      </c>
      <c r="C61" s="43" t="n">
        <v>1.42200382</v>
      </c>
      <c r="D61" s="9" t="n">
        <v>2.9147</v>
      </c>
    </row>
    <row r="62" spans="1:4" x14ac:dyDescent="0.2" ht="12.75" customHeight="true">
      <c r="A62" s="4"/>
      <c r="B62" s="4" t="s">
        <v>20</v>
      </c>
      <c r="C62" s="43" t="n">
        <v>0.06759199</v>
      </c>
      <c r="D62" s="9" t="n">
        <v>0.05404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 t="n">
        <v>4.2624E-4</v>
      </c>
      <c r="D64" s="9"/>
    </row>
    <row r="65" spans="1:4" x14ac:dyDescent="0.2" ht="12.75" customHeight="true">
      <c r="A65" s="4"/>
      <c r="B65" s="3" t="s">
        <v>26</v>
      </c>
      <c r="C65" s="43"/>
      <c r="D65" s="9"/>
    </row>
    <row r="66" spans="1:4" x14ac:dyDescent="0.2" ht="12.75" customHeight="true">
      <c r="A66" s="3"/>
      <c r="B66" s="4" t="s">
        <v>28</v>
      </c>
      <c r="C66" s="43"/>
      <c r="D66" s="9"/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0.00109711</v>
      </c>
      <c r="D74" s="9"/>
    </row>
    <row r="75" spans="1:4" x14ac:dyDescent="0.2" ht="12.75" customHeight="true">
      <c r="A75" s="3"/>
      <c r="B75" s="4" t="s">
        <v>46</v>
      </c>
      <c r="C75" s="43" t="n">
        <v>1.449E-4</v>
      </c>
      <c r="D75" s="9"/>
    </row>
    <row r="76" spans="1:4" x14ac:dyDescent="0.2" ht="12.75" customHeight="true">
      <c r="A76" s="4"/>
      <c r="B76" s="4" t="s">
        <v>48</v>
      </c>
      <c r="C76" s="43" t="n">
        <v>7.3521E-4</v>
      </c>
      <c r="D76" s="9"/>
    </row>
    <row r="77" spans="1:4" x14ac:dyDescent="0.2" ht="12.75" customHeight="true">
      <c r="A77" s="4"/>
      <c r="B77" s="4" t="s">
        <v>50</v>
      </c>
      <c r="C77" s="43"/>
      <c r="D77" s="9"/>
    </row>
    <row r="78" spans="1:4" x14ac:dyDescent="0.2" ht="12.75" customHeight="true">
      <c r="A78" s="4"/>
      <c r="B78" s="4" t="s">
        <v>52</v>
      </c>
      <c r="C78" s="43" t="n">
        <v>2.17E-4</v>
      </c>
      <c r="D78" s="9"/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/>
      <c r="D80" s="9"/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0.08534829</v>
      </c>
      <c r="D82" s="9" t="n">
        <v>-144.0</v>
      </c>
    </row>
    <row r="83" spans="1:4" x14ac:dyDescent="0.2" ht="12.75" customHeight="true">
      <c r="A83" s="4"/>
      <c r="B83" s="4" t="s">
        <v>62</v>
      </c>
      <c r="C83" s="43"/>
      <c r="D83" s="9"/>
    </row>
    <row r="84" spans="1:4" x14ac:dyDescent="0.2" ht="12.75" customHeight="true">
      <c r="A84" s="4"/>
      <c r="B84" s="4" t="s">
        <v>64</v>
      </c>
      <c r="C84" s="43" t="n">
        <v>0.20467729</v>
      </c>
      <c r="D84" s="9"/>
    </row>
    <row r="85" spans="1:4" x14ac:dyDescent="0.2" ht="12.75" customHeight="true">
      <c r="A85" s="4"/>
      <c r="B85" s="4" t="s">
        <v>66</v>
      </c>
      <c r="C85" s="43" t="n">
        <v>-0.119329</v>
      </c>
      <c r="D85" s="9"/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0.00142086</v>
      </c>
      <c r="D88" s="9" t="n">
        <v>21.0</v>
      </c>
    </row>
    <row r="89" spans="1:4" x14ac:dyDescent="0.2" ht="12.75" customHeight="true">
      <c r="A89" s="4"/>
      <c r="B89" s="6" t="s">
        <v>74</v>
      </c>
      <c r="C89" s="43" t="n">
        <v>5.4936E-4</v>
      </c>
      <c r="D89" s="9" t="n">
        <v>21.0</v>
      </c>
    </row>
    <row r="90" spans="1:4" x14ac:dyDescent="0.2" ht="12.75" customHeight="true">
      <c r="A90" s="4"/>
      <c r="B90" s="6" t="s">
        <v>76</v>
      </c>
      <c r="C90" s="43" t="n">
        <v>2.205E-4</v>
      </c>
      <c r="D90" s="9"/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 t="n">
        <v>6.51E-4</v>
      </c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