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Weave/projects/data-portal/frequency-analysis/"/>
    </mc:Choice>
  </mc:AlternateContent>
  <bookViews>
    <workbookView xWindow="32700" yWindow="460" windowWidth="18500" windowHeight="23620" tabRatio="500" activeTab="2"/>
  </bookViews>
  <sheets>
    <sheet name="standard" sheetId="1" r:id="rId1"/>
    <sheet name="csv" sheetId="2" r:id="rId2"/>
    <sheet name="api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3" l="1"/>
  <c r="B9" i="3"/>
  <c r="H14" i="3"/>
  <c r="B11" i="1"/>
  <c r="B11" i="2"/>
  <c r="F26" i="3"/>
  <c r="E26" i="3"/>
  <c r="H13" i="2"/>
  <c r="F25" i="2"/>
  <c r="E25" i="2"/>
  <c r="F24" i="2"/>
  <c r="E24" i="2"/>
  <c r="H13" i="1"/>
  <c r="C30" i="1"/>
  <c r="B30" i="1"/>
  <c r="B29" i="1"/>
</calcChain>
</file>

<file path=xl/sharedStrings.xml><?xml version="1.0" encoding="utf-8"?>
<sst xmlns="http://schemas.openxmlformats.org/spreadsheetml/2006/main" count="60" uniqueCount="24">
  <si>
    <t>필드명 길이</t>
  </si>
  <si>
    <t>필드길이 평균</t>
  </si>
  <si>
    <t>상위 5위 평균</t>
  </si>
  <si>
    <t>특수 문자</t>
  </si>
  <si>
    <t>비율</t>
  </si>
  <si>
    <t>cluster</t>
  </si>
  <si>
    <t>필드명 개수</t>
  </si>
  <si>
    <t>전체 필드 개수</t>
  </si>
  <si>
    <t>필드명 개수 (클러스터링 이후)</t>
  </si>
  <si>
    <t>파일 개수</t>
  </si>
  <si>
    <t>파일별 필드 개수 (평균)</t>
  </si>
  <si>
    <t>공백 필드명</t>
  </si>
  <si>
    <t>평균 (전체)</t>
  </si>
  <si>
    <t>최대 (전체)</t>
  </si>
  <si>
    <t>최소 (전체)</t>
  </si>
  <si>
    <t>상위 10위 평균</t>
  </si>
  <si>
    <t>공백제거</t>
  </si>
  <si>
    <t>key collision -&gt; fingerprint</t>
  </si>
  <si>
    <t>key collision -&gt; ngram-fingerprint</t>
  </si>
  <si>
    <t>cluster 이후 필드명 개수</t>
  </si>
  <si>
    <t>null -&gt; 공백</t>
  </si>
  <si>
    <t>필드내 공백 포함</t>
  </si>
  <si>
    <t>필드내 특수문자 포함</t>
  </si>
  <si>
    <t>필드내 공백이나 특수문자 포함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</si>
</sst>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2" fillId="0" borderId="0" xfId="0" applyFont="1"/>
    <xf numFmtId="0" fontId="2" fillId="3" borderId="0" xfId="0" applyFont="1" applyFill="1"/>
  </cellXfs>
  <cellStyles count="5">
    <cellStyle name="Followed Hyperlink" xfId="1" builtinId="9" hidden="1"/>
    <cellStyle name="Followed Hyperlink" xfId="2" builtinId="9" hidden="1"/>
    <cellStyle name="Followed Hyperlink" xfId="4" builtinId="9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E10" sqref="E10"/>
    </sheetView>
  </sheetViews>
  <sheetFormatPr baseColWidth="10" defaultRowHeight="16" x14ac:dyDescent="0.2"/>
  <cols>
    <col min="1" max="1" width="38.83203125" customWidth="1"/>
  </cols>
  <sheetData>
    <row r="2" spans="1:8" x14ac:dyDescent="0.2">
      <c r="A2" t="s">
        <v>9</v>
      </c>
    </row>
    <row r="3" spans="1:8" x14ac:dyDescent="0.2">
      <c r="A3" t="s">
        <v>10</v>
      </c>
    </row>
    <row r="5" spans="1:8" x14ac:dyDescent="0.2">
      <c r="A5" t="s">
        <v>7</v>
      </c>
      <c r="B5">
        <v>884</v>
      </c>
    </row>
    <row r="6" spans="1:8" x14ac:dyDescent="0.2">
      <c r="A6" t="s">
        <v>6</v>
      </c>
      <c r="B6">
        <v>513</v>
      </c>
    </row>
    <row r="7" spans="1:8" x14ac:dyDescent="0.2">
      <c r="A7" t="s">
        <v>8</v>
      </c>
      <c r="B7">
        <v>510</v>
      </c>
    </row>
    <row r="8" spans="1:8" x14ac:dyDescent="0.2">
      <c r="A8" t="s">
        <v>11</v>
      </c>
    </row>
    <row r="9" spans="1:8" x14ac:dyDescent="0.2">
      <c r="A9" t="s">
        <v>21</v>
      </c>
      <c r="B9">
        <v>0</v>
      </c>
    </row>
    <row r="10" spans="1:8" x14ac:dyDescent="0.2">
      <c r="A10" t="s">
        <v>22</v>
      </c>
      <c r="B10">
        <v>48</v>
      </c>
    </row>
    <row r="11" spans="1:8" x14ac:dyDescent="0.2">
      <c r="A11" t="s">
        <v>23</v>
      </c>
      <c r="B11">
        <f xml:space="preserve"> (B9+B10) /B5</f>
        <v>5.4298642533936653E-2</v>
      </c>
    </row>
    <row r="13" spans="1:8" x14ac:dyDescent="0.2">
      <c r="A13" t="s">
        <v>0</v>
      </c>
      <c r="B13">
        <v>4</v>
      </c>
      <c r="C13">
        <v>154</v>
      </c>
      <c r="E13" s="1" t="s">
        <v>3</v>
      </c>
      <c r="F13" s="1">
        <v>48</v>
      </c>
      <c r="G13" t="s">
        <v>4</v>
      </c>
      <c r="H13">
        <f>48/884</f>
        <v>5.4298642533936653E-2</v>
      </c>
    </row>
    <row r="14" spans="1:8" x14ac:dyDescent="0.2">
      <c r="B14">
        <v>7</v>
      </c>
      <c r="C14">
        <v>134</v>
      </c>
    </row>
    <row r="15" spans="1:8" x14ac:dyDescent="0.2">
      <c r="B15">
        <v>6</v>
      </c>
      <c r="C15">
        <v>127</v>
      </c>
    </row>
    <row r="16" spans="1:8" x14ac:dyDescent="0.2">
      <c r="B16">
        <v>8</v>
      </c>
      <c r="C16">
        <v>123</v>
      </c>
    </row>
    <row r="17" spans="1:3" x14ac:dyDescent="0.2">
      <c r="B17">
        <v>2</v>
      </c>
      <c r="C17">
        <v>93</v>
      </c>
    </row>
    <row r="18" spans="1:3" x14ac:dyDescent="0.2">
      <c r="B18">
        <v>5</v>
      </c>
      <c r="C18">
        <v>92</v>
      </c>
    </row>
    <row r="19" spans="1:3" x14ac:dyDescent="0.2">
      <c r="B19">
        <v>3</v>
      </c>
      <c r="C19">
        <v>68</v>
      </c>
    </row>
    <row r="20" spans="1:3" x14ac:dyDescent="0.2">
      <c r="B20">
        <v>11</v>
      </c>
      <c r="C20">
        <v>29</v>
      </c>
    </row>
    <row r="21" spans="1:3" x14ac:dyDescent="0.2">
      <c r="B21">
        <v>9</v>
      </c>
      <c r="C21">
        <v>29</v>
      </c>
    </row>
    <row r="22" spans="1:3" x14ac:dyDescent="0.2">
      <c r="B22">
        <v>12</v>
      </c>
      <c r="C22">
        <v>15</v>
      </c>
    </row>
    <row r="23" spans="1:3" x14ac:dyDescent="0.2">
      <c r="B23">
        <v>10</v>
      </c>
      <c r="C23">
        <v>9</v>
      </c>
    </row>
    <row r="24" spans="1:3" x14ac:dyDescent="0.2">
      <c r="B24">
        <v>1</v>
      </c>
      <c r="C24">
        <v>4</v>
      </c>
    </row>
    <row r="25" spans="1:3" x14ac:dyDescent="0.2">
      <c r="B25">
        <v>13</v>
      </c>
      <c r="C25">
        <v>4</v>
      </c>
    </row>
    <row r="26" spans="1:3" x14ac:dyDescent="0.2">
      <c r="B26">
        <v>15</v>
      </c>
      <c r="C26">
        <v>2</v>
      </c>
    </row>
    <row r="27" spans="1:3" x14ac:dyDescent="0.2">
      <c r="B27">
        <v>17</v>
      </c>
      <c r="C27">
        <v>1</v>
      </c>
    </row>
    <row r="29" spans="1:3" x14ac:dyDescent="0.2">
      <c r="A29" s="1" t="s">
        <v>1</v>
      </c>
      <c r="B29" s="1">
        <f>AVERAGE(B13:B27)</f>
        <v>8.1999999999999993</v>
      </c>
      <c r="C29" s="1"/>
    </row>
    <row r="30" spans="1:3" x14ac:dyDescent="0.2">
      <c r="A30" s="1" t="s">
        <v>2</v>
      </c>
      <c r="B30" s="1">
        <f>AVERAGE(B13:B17)</f>
        <v>5.4</v>
      </c>
      <c r="C30" s="1">
        <f>SUM(C13:C17)/SUM(C14:C27)</f>
        <v>0.86438356164383556</v>
      </c>
    </row>
    <row r="34" spans="1:2" x14ac:dyDescent="0.2">
      <c r="A34" s="1" t="s">
        <v>5</v>
      </c>
      <c r="B34" s="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workbookViewId="0">
      <selection activeCell="A9" sqref="A9:XFD11"/>
    </sheetView>
  </sheetViews>
  <sheetFormatPr baseColWidth="10" defaultRowHeight="16" x14ac:dyDescent="0.2"/>
  <cols>
    <col min="1" max="1" width="36.5" customWidth="1"/>
  </cols>
  <sheetData>
    <row r="2" spans="1:8" x14ac:dyDescent="0.2">
      <c r="A2" t="s">
        <v>9</v>
      </c>
    </row>
    <row r="3" spans="1:8" x14ac:dyDescent="0.2">
      <c r="A3" t="s">
        <v>10</v>
      </c>
    </row>
    <row r="5" spans="1:8" x14ac:dyDescent="0.2">
      <c r="A5" t="s">
        <v>7</v>
      </c>
      <c r="B5">
        <v>170204</v>
      </c>
    </row>
    <row r="6" spans="1:8" x14ac:dyDescent="0.2">
      <c r="A6" t="s">
        <v>6</v>
      </c>
      <c r="B6">
        <v>27210</v>
      </c>
    </row>
    <row r="7" spans="1:8" x14ac:dyDescent="0.2">
      <c r="A7" t="s">
        <v>8</v>
      </c>
    </row>
    <row r="8" spans="1:8" x14ac:dyDescent="0.2">
      <c r="A8" t="s">
        <v>11</v>
      </c>
      <c r="B8">
        <v>38</v>
      </c>
    </row>
    <row r="9" spans="1:8" x14ac:dyDescent="0.2">
      <c r="A9" t="s">
        <v>21</v>
      </c>
      <c r="B9">
        <v>39055</v>
      </c>
      <c r="C9">
        <v>39055</v>
      </c>
    </row>
    <row r="10" spans="1:8" x14ac:dyDescent="0.2">
      <c r="A10" t="s">
        <v>22</v>
      </c>
      <c r="B10">
        <v>28011</v>
      </c>
    </row>
    <row r="11" spans="1:8" x14ac:dyDescent="0.2">
      <c r="A11" t="s">
        <v>23</v>
      </c>
      <c r="B11">
        <f xml:space="preserve"> (B9+B10) /B5</f>
        <v>0.39403304270169914</v>
      </c>
    </row>
    <row r="13" spans="1:8" x14ac:dyDescent="0.2">
      <c r="A13" t="s">
        <v>0</v>
      </c>
      <c r="B13">
        <v>4</v>
      </c>
      <c r="C13">
        <v>31881</v>
      </c>
      <c r="E13" s="1" t="s">
        <v>3</v>
      </c>
      <c r="F13" s="1">
        <v>28011</v>
      </c>
      <c r="G13" t="s">
        <v>4</v>
      </c>
      <c r="H13">
        <f>28011/170204</f>
        <v>0.1645731005146765</v>
      </c>
    </row>
    <row r="14" spans="1:8" x14ac:dyDescent="0.2">
      <c r="B14">
        <v>2</v>
      </c>
      <c r="C14">
        <v>24788</v>
      </c>
    </row>
    <row r="15" spans="1:8" x14ac:dyDescent="0.2">
      <c r="B15">
        <v>3</v>
      </c>
      <c r="C15">
        <v>22001</v>
      </c>
    </row>
    <row r="16" spans="1:8" x14ac:dyDescent="0.2">
      <c r="B16">
        <v>6</v>
      </c>
      <c r="C16">
        <v>17660</v>
      </c>
    </row>
    <row r="17" spans="1:6" x14ac:dyDescent="0.2">
      <c r="B17">
        <v>7</v>
      </c>
      <c r="C17">
        <v>16677</v>
      </c>
    </row>
    <row r="18" spans="1:6" x14ac:dyDescent="0.2">
      <c r="B18">
        <v>5</v>
      </c>
      <c r="C18">
        <v>15428</v>
      </c>
    </row>
    <row r="19" spans="1:6" x14ac:dyDescent="0.2">
      <c r="B19">
        <v>8</v>
      </c>
      <c r="C19">
        <v>14362</v>
      </c>
    </row>
    <row r="20" spans="1:6" x14ac:dyDescent="0.2">
      <c r="B20">
        <v>9</v>
      </c>
      <c r="C20">
        <v>5358</v>
      </c>
    </row>
    <row r="21" spans="1:6" x14ac:dyDescent="0.2">
      <c r="B21">
        <v>11</v>
      </c>
      <c r="C21">
        <v>5314</v>
      </c>
    </row>
    <row r="22" spans="1:6" x14ac:dyDescent="0.2">
      <c r="B22">
        <v>12</v>
      </c>
      <c r="C22">
        <v>3722</v>
      </c>
    </row>
    <row r="24" spans="1:6" x14ac:dyDescent="0.2">
      <c r="A24" t="s">
        <v>12</v>
      </c>
      <c r="B24">
        <v>5.8099576480000001</v>
      </c>
      <c r="D24" s="1" t="s">
        <v>1</v>
      </c>
      <c r="E24" s="1">
        <f>AVERAGE(B13:B27)</f>
        <v>20.985381357538465</v>
      </c>
      <c r="F24" s="1">
        <f>SUM(C12:C16)/SUM(C13:C26)</f>
        <v>0.61282134473347716</v>
      </c>
    </row>
    <row r="25" spans="1:6" x14ac:dyDescent="0.2">
      <c r="A25" t="s">
        <v>13</v>
      </c>
      <c r="B25">
        <v>200</v>
      </c>
      <c r="D25" s="1" t="s">
        <v>15</v>
      </c>
      <c r="E25" s="1">
        <f>AVERAGE(B13:B22)</f>
        <v>6.7</v>
      </c>
      <c r="F25" s="1">
        <f>SUM(C13:C122)/170204</f>
        <v>0.92354468755140895</v>
      </c>
    </row>
    <row r="26" spans="1:6" x14ac:dyDescent="0.2">
      <c r="A26" t="s">
        <v>14</v>
      </c>
      <c r="B26">
        <v>0</v>
      </c>
    </row>
    <row r="33" spans="1:3" x14ac:dyDescent="0.2">
      <c r="A33" t="s">
        <v>16</v>
      </c>
      <c r="B33">
        <v>17381</v>
      </c>
    </row>
    <row r="34" spans="1:3" x14ac:dyDescent="0.2">
      <c r="A34" s="1" t="s">
        <v>5</v>
      </c>
      <c r="B34" s="1">
        <v>496</v>
      </c>
      <c r="C34" t="s">
        <v>17</v>
      </c>
    </row>
    <row r="35" spans="1:3" x14ac:dyDescent="0.2">
      <c r="B35">
        <v>2</v>
      </c>
      <c r="C35" t="s">
        <v>18</v>
      </c>
    </row>
    <row r="37" spans="1:3" x14ac:dyDescent="0.2">
      <c r="A37" t="s">
        <v>19</v>
      </c>
      <c r="B37">
        <v>25207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tabSelected="1" workbookViewId="0">
      <selection activeCell="G39" sqref="G39"/>
    </sheetView>
  </sheetViews>
  <sheetFormatPr baseColWidth="10" defaultRowHeight="16" x14ac:dyDescent="0.2"/>
  <cols>
    <col min="1" max="1" width="18.1640625" customWidth="1"/>
    <col min="2" max="2" width="23" customWidth="1"/>
  </cols>
  <sheetData>
    <row r="2" spans="1:9" x14ac:dyDescent="0.2">
      <c r="A2" s="2" t="s">
        <v>9</v>
      </c>
      <c r="B2" s="2"/>
      <c r="C2" s="2"/>
      <c r="D2" s="2"/>
      <c r="E2" s="2"/>
      <c r="F2" s="2"/>
      <c r="G2" s="2"/>
      <c r="H2" s="2"/>
      <c r="I2" s="2"/>
    </row>
    <row r="3" spans="1:9" x14ac:dyDescent="0.2">
      <c r="A3" s="2" t="s">
        <v>10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s="2"/>
      <c r="B4" s="2"/>
      <c r="C4" s="2"/>
      <c r="D4" s="2"/>
      <c r="E4" s="2"/>
      <c r="F4" s="2"/>
      <c r="G4" s="2"/>
      <c r="H4" s="2"/>
      <c r="I4" s="2"/>
    </row>
    <row r="5" spans="1:9" x14ac:dyDescent="0.2">
      <c r="A5" s="2" t="s">
        <v>7</v>
      </c>
      <c r="B5" s="2">
        <v>81058</v>
      </c>
      <c r="C5" s="2"/>
      <c r="D5" s="2"/>
      <c r="E5" s="2"/>
      <c r="F5" s="2"/>
      <c r="G5" s="2"/>
      <c r="H5" s="2"/>
      <c r="I5" s="2"/>
    </row>
    <row r="6" spans="1:9" x14ac:dyDescent="0.2">
      <c r="A6" s="2" t="s">
        <v>6</v>
      </c>
      <c r="B6" s="2">
        <v>17068</v>
      </c>
      <c r="C6" s="2"/>
      <c r="D6" s="2"/>
      <c r="E6" s="2"/>
      <c r="F6" s="2"/>
      <c r="G6" s="2"/>
      <c r="H6" s="2"/>
      <c r="I6" s="2"/>
    </row>
    <row r="7" spans="1:9" x14ac:dyDescent="0.2">
      <c r="A7" s="2" t="s">
        <v>8</v>
      </c>
      <c r="B7" s="2"/>
      <c r="C7" s="2"/>
      <c r="D7" s="2"/>
      <c r="E7" s="2"/>
      <c r="F7" s="2"/>
      <c r="G7" s="2"/>
      <c r="H7" s="2"/>
      <c r="I7" s="2"/>
    </row>
    <row r="8" spans="1:9" x14ac:dyDescent="0.2">
      <c r="A8" s="2" t="s">
        <v>11</v>
      </c>
      <c r="B8" s="2">
        <v>14755</v>
      </c>
      <c r="C8" s="2" t="s">
        <v>20</v>
      </c>
      <c r="D8" s="2"/>
      <c r="E8" s="2"/>
      <c r="F8" s="2"/>
      <c r="G8" s="2"/>
      <c r="H8" s="2"/>
      <c r="I8" s="2"/>
    </row>
    <row r="9" spans="1:9" x14ac:dyDescent="0.2">
      <c r="A9" s="2" t="s">
        <v>21</v>
      </c>
      <c r="B9" s="2">
        <f>B5-C9</f>
        <v>47001</v>
      </c>
      <c r="C9" s="2">
        <v>34057</v>
      </c>
      <c r="D9" s="2"/>
      <c r="E9" s="2"/>
      <c r="F9" s="2"/>
      <c r="G9" s="2"/>
      <c r="H9" s="2"/>
      <c r="I9" s="2"/>
    </row>
    <row r="10" spans="1:9" x14ac:dyDescent="0.2">
      <c r="A10" s="2" t="s">
        <v>22</v>
      </c>
      <c r="B10" s="2">
        <v>29098</v>
      </c>
      <c r="C10" s="2"/>
      <c r="D10" s="2"/>
      <c r="E10" s="2"/>
      <c r="F10" s="2"/>
      <c r="G10" s="2"/>
      <c r="H10" s="2"/>
      <c r="I10" s="2"/>
    </row>
    <row r="11" spans="1:9" x14ac:dyDescent="0.2">
      <c r="A11" s="2" t="s">
        <v>23</v>
      </c>
      <c r="B11" s="2">
        <f>(B9+B10)/B5</f>
        <v>0.93882158454440034</v>
      </c>
      <c r="C11" s="2"/>
      <c r="D11" s="2"/>
      <c r="E11" s="2"/>
      <c r="F11" s="2"/>
      <c r="G11" s="2"/>
      <c r="H11" s="2"/>
      <c r="I11" s="2"/>
    </row>
    <row r="12" spans="1:9" x14ac:dyDescent="0.2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">
      <c r="A14" s="2" t="s">
        <v>0</v>
      </c>
      <c r="B14" s="2">
        <v>6</v>
      </c>
      <c r="C14" s="2">
        <v>22036</v>
      </c>
      <c r="D14" s="2"/>
      <c r="E14" s="3" t="s">
        <v>3</v>
      </c>
      <c r="F14" s="3">
        <v>29098</v>
      </c>
      <c r="G14" s="2" t="s">
        <v>4</v>
      </c>
      <c r="H14" s="2">
        <f>F14/B5</f>
        <v>0.35897752226800561</v>
      </c>
      <c r="I14" s="2"/>
    </row>
    <row r="15" spans="1:9" x14ac:dyDescent="0.2">
      <c r="A15" s="2"/>
      <c r="B15" s="2">
        <v>4</v>
      </c>
      <c r="C15" s="2">
        <v>10480</v>
      </c>
      <c r="D15" s="2"/>
      <c r="E15" s="2"/>
      <c r="F15" s="2"/>
      <c r="G15" s="2"/>
      <c r="H15" s="2"/>
      <c r="I15" s="2"/>
    </row>
    <row r="16" spans="1:9" x14ac:dyDescent="0.2">
      <c r="A16" s="2"/>
      <c r="B16" s="2">
        <v>5</v>
      </c>
      <c r="C16" s="2">
        <v>7892</v>
      </c>
      <c r="D16" s="2"/>
      <c r="E16" s="2"/>
      <c r="F16" s="2"/>
      <c r="G16" s="2"/>
      <c r="H16" s="2"/>
      <c r="I16" s="2"/>
    </row>
    <row r="17" spans="1:9" x14ac:dyDescent="0.2">
      <c r="A17" s="2"/>
      <c r="B17" s="2">
        <v>7</v>
      </c>
      <c r="C17" s="2">
        <v>5230</v>
      </c>
      <c r="D17" s="2"/>
      <c r="E17" s="2"/>
      <c r="F17" s="2"/>
      <c r="G17" s="2"/>
      <c r="H17" s="2"/>
      <c r="I17" s="2"/>
    </row>
    <row r="18" spans="1:9" x14ac:dyDescent="0.2">
      <c r="A18" s="2"/>
      <c r="B18" s="2">
        <v>3</v>
      </c>
      <c r="C18" s="2">
        <v>4708</v>
      </c>
      <c r="D18" s="2"/>
      <c r="E18" s="2"/>
      <c r="F18" s="2"/>
      <c r="G18" s="2"/>
      <c r="H18" s="2"/>
      <c r="I18" s="2"/>
    </row>
    <row r="19" spans="1:9" x14ac:dyDescent="0.2">
      <c r="A19" s="2"/>
      <c r="B19" s="2">
        <v>2</v>
      </c>
      <c r="C19" s="2">
        <v>4367</v>
      </c>
      <c r="D19" s="2"/>
      <c r="E19" s="2"/>
      <c r="F19" s="2"/>
      <c r="G19" s="2"/>
      <c r="H19" s="2"/>
      <c r="I19" s="2"/>
    </row>
    <row r="20" spans="1:9" x14ac:dyDescent="0.2">
      <c r="A20" s="2"/>
      <c r="B20" s="2">
        <v>8</v>
      </c>
      <c r="C20" s="2">
        <v>3947</v>
      </c>
      <c r="D20" s="2"/>
      <c r="E20" s="2"/>
      <c r="F20" s="2"/>
      <c r="G20" s="2"/>
      <c r="H20" s="2"/>
      <c r="I20" s="2"/>
    </row>
    <row r="21" spans="1:9" x14ac:dyDescent="0.2">
      <c r="A21" s="2"/>
      <c r="B21" s="2">
        <v>10</v>
      </c>
      <c r="C21" s="2">
        <v>3908</v>
      </c>
      <c r="D21" s="2"/>
      <c r="E21" s="2"/>
      <c r="F21" s="2"/>
      <c r="G21" s="2"/>
      <c r="H21" s="2"/>
      <c r="I21" s="2"/>
    </row>
    <row r="22" spans="1:9" x14ac:dyDescent="0.2">
      <c r="A22" s="2"/>
      <c r="B22" s="2">
        <v>9</v>
      </c>
      <c r="C22" s="2">
        <v>3238</v>
      </c>
      <c r="D22" s="2"/>
      <c r="E22" s="2"/>
      <c r="F22" s="2"/>
      <c r="G22" s="2"/>
      <c r="H22" s="2"/>
      <c r="I22" s="2"/>
    </row>
    <row r="23" spans="1:9" x14ac:dyDescent="0.2">
      <c r="A23" s="2"/>
      <c r="B23" s="2">
        <v>11</v>
      </c>
      <c r="C23" s="2">
        <v>1660</v>
      </c>
      <c r="D23" s="2"/>
      <c r="E23" s="2"/>
      <c r="F23" s="2"/>
      <c r="G23" s="2"/>
      <c r="H23" s="2"/>
      <c r="I23" s="2"/>
    </row>
    <row r="24" spans="1:9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">
      <c r="A25" s="2" t="s">
        <v>12</v>
      </c>
      <c r="B25" s="2">
        <v>9.452194725</v>
      </c>
      <c r="C25" s="2"/>
      <c r="D25" s="3" t="s">
        <v>1</v>
      </c>
      <c r="E25" s="3">
        <v>20.985381360000002</v>
      </c>
      <c r="F25" s="3">
        <v>0.61282134499999996</v>
      </c>
      <c r="G25" s="2"/>
      <c r="H25" s="2"/>
      <c r="I25" s="2"/>
    </row>
    <row r="26" spans="1:9" x14ac:dyDescent="0.2">
      <c r="A26" s="2" t="s">
        <v>13</v>
      </c>
      <c r="B26" s="2">
        <v>257</v>
      </c>
      <c r="C26" s="2"/>
      <c r="D26" s="3" t="s">
        <v>15</v>
      </c>
      <c r="E26" s="3">
        <f>AVERAGE(B14:B23)</f>
        <v>6.5</v>
      </c>
      <c r="F26" s="3">
        <f>SUM(C14:C23)/B5</f>
        <v>0.83231759974339359</v>
      </c>
      <c r="G26" s="2"/>
      <c r="H26" s="2"/>
      <c r="I26" s="2"/>
    </row>
    <row r="27" spans="1:9" x14ac:dyDescent="0.2">
      <c r="A27" s="2" t="s">
        <v>14</v>
      </c>
      <c r="B27" s="2">
        <v>1</v>
      </c>
      <c r="C27" s="2"/>
      <c r="D27" s="2"/>
      <c r="E27" s="2"/>
      <c r="F27" s="2"/>
      <c r="G27" s="2"/>
      <c r="H27" s="2"/>
      <c r="I27" s="2"/>
    </row>
    <row r="28" spans="1:9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">
      <c r="A34" s="2" t="s">
        <v>16</v>
      </c>
      <c r="B34" s="2">
        <v>26393</v>
      </c>
      <c r="C34" s="2"/>
      <c r="D34" s="2"/>
      <c r="E34" s="2"/>
      <c r="F34" s="2"/>
      <c r="G34" s="2"/>
      <c r="H34" s="2"/>
      <c r="I34" s="2"/>
    </row>
    <row r="35" spans="1:9" x14ac:dyDescent="0.2">
      <c r="A35" s="3" t="s">
        <v>5</v>
      </c>
      <c r="B35" s="3">
        <v>353</v>
      </c>
      <c r="C35" s="2" t="s">
        <v>17</v>
      </c>
      <c r="D35" s="2"/>
      <c r="E35" s="2"/>
      <c r="F35" s="2"/>
      <c r="G35" s="2"/>
      <c r="H35" s="2"/>
      <c r="I35" s="2"/>
    </row>
    <row r="36" spans="1:9" x14ac:dyDescent="0.2">
      <c r="A36" s="2"/>
      <c r="B36" s="2">
        <v>3</v>
      </c>
      <c r="C36" s="2" t="s">
        <v>18</v>
      </c>
      <c r="D36" s="2"/>
      <c r="E36" s="2"/>
      <c r="F36" s="2"/>
      <c r="G36" s="2"/>
      <c r="H36" s="2"/>
      <c r="I36" s="2"/>
    </row>
    <row r="37" spans="1:9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">
      <c r="A38" s="2" t="s">
        <v>19</v>
      </c>
      <c r="B38" s="2">
        <v>16104</v>
      </c>
      <c r="C38" s="2"/>
      <c r="D38" s="2"/>
      <c r="E38" s="2"/>
      <c r="F38" s="2"/>
      <c r="G38" s="2"/>
      <c r="H38" s="2"/>
      <c r="I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</vt:lpstr>
      <vt:lpstr>csv</vt:lpstr>
      <vt:lpstr>api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2017-08-16T00:36:31Z</dcterms:created>
  <dcterms:modified xsi:type="dcterms:W3CDTF">2017-08-17T00:39:32Z</dcterms:modified>
</cp:coreProperties>
</file>