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C:\Users\GDUTJ\OneDrive - Bayer\Projects\GitHub\AndreDlm\Database-for-observed-data\"/>
    </mc:Choice>
  </mc:AlternateContent>
  <xr:revisionPtr revIDLastSave="4" documentId="6_{52E7F3E3-80BF-4374-8E8C-4AC4E62430DA}" xr6:coauthVersionLast="45" xr6:coauthVersionMax="45" xr10:uidLastSave="{F29CA50B-02BC-4FE4-974F-999A24695C01}"/>
  <bookViews>
    <workbookView xWindow="28680" yWindow="-120" windowWidth="29040" windowHeight="15840" tabRatio="632" activeTab="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DDI!$A$1:$AO$221</definedName>
    <definedName name="_xlnm._FilterDatabase" localSheetId="1" hidden="1">'PK-Parameter'!$A$1:$AD$654</definedName>
    <definedName name="_xlnm._FilterDatabase" localSheetId="2" hidden="1">'PK-Profiles'!$A$1:$Q$9510</definedName>
    <definedName name="_xlnm._FilterDatabase" localSheetId="6" hidden="1">Projects!$A$1:$F$988</definedName>
    <definedName name="_xlnm._FilterDatabase" localSheetId="0" hidden="1">Studies!$A$2:$BR$1026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1" i="9"/>
  <c r="C891" i="9"/>
  <c r="D891" i="9"/>
  <c r="E891"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7" i="4"/>
  <c r="K186" i="4"/>
  <c r="K184" i="4"/>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K61" i="4"/>
  <c r="M60" i="4"/>
  <c r="K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O148" i="4"/>
  <c r="M148" i="4"/>
  <c r="M138" i="4"/>
  <c r="K148" i="4"/>
  <c r="S559" i="9"/>
  <c r="P559" i="9"/>
  <c r="L559" i="9"/>
  <c r="I559" i="9"/>
  <c r="K138"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O17"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<sst xmlns="http://schemas.openxmlformats.org/spreadsheetml/2006/main" count="88408" uniqueCount="4182">
  <si>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</si>
  <si>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</si>
  <si>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</si>
  <si>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</si>
  <si>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</si>
  <si>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</si>
  <si>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</si>
  <si>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</si>
  <si>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</si>
  <si>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</si>
  <si>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</si>
  <si>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</si>
  <si>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</si>
  <si>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</si>
  <si>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</si>
  <si>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</si>
  <si>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</si>
  <si>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</si>
  <si>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</si>
  <si>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</si>
  <si>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</si>
  <si>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</si>
  <si>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</si>
  <si>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</si>
  <si>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</si>
  <si>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</si>
  <si>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</si>
  <si>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</si>
  <si>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</si>
  <si>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</si>
  <si>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</si>
  <si>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</si>
  <si>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</si>
  <si>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</si>
  <si>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</si>
  <si>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</si>
  <si>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</si>
  <si>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</si>
  <si>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</si>
  <si>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</si>
  <si>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</si>
  <si>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</si>
  <si>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</si>
  <si>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</si>
  <si>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</si>
  <si>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</si>
  <si>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</si>
  <si>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</si>
  <si>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</si>
  <si>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</si>
  <si>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</si>
  <si>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</si>
  <si>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</si>
  <si>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</si>
  <si>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</si>
  <si>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</si>
  <si>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</si>
  <si>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</si>
  <si>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</si>
  <si>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</si>
  <si>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</si>
  <si>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</si>
  <si>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</si>
  <si>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</si>
  <si>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</si>
  <si>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</si>
  <si>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</si>
  <si>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</si>
  <si>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</si>
  <si>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</si>
  <si>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</si>
  <si>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</si>
  <si>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</si>
  <si>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</si>
  <si>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</si>
  <si>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</si>
  <si>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</si>
  <si>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</si>
  <si>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</si>
  <si>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</si>
  <si>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</si>
  <si>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</si>
  <si>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</si>
  <si>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</si>
  <si>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</si>
  <si>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</si>
  <si>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</si>
  <si>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</si>
  <si>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</si>
  <si>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</si>
  <si>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</si>
  <si>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</si>
  <si>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</si>
  <si>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</si>
  <si>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</si>
  <si>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</si>
  <si>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</si>
  <si>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</si>
  <si>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</si>
  <si>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</si>
  <si>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</si>
  <si>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</si>
  <si>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</si>
  <si>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</si>
  <si>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</si>
  <si>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</si>
  <si>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</si>
  <si>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</si>
  <si>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</si>
  <si>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</si>
  <si>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</si>
  <si>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</si>
  <si>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</si>
  <si>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</si>
  <si>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</si>
  <si>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</si>
  <si>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</si>
  <si>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</si>
  <si>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</si>
  <si>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</si>
  <si>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</si>
  <si>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</si>
  <si>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</si>
  <si>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</si>
  <si>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</si>
  <si>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</si>
  <si>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</si>
  <si>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</si>
  <si>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</si>
  <si>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</si>
  <si>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</si>
  <si>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</si>
  <si>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</si>
  <si>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</si>
  <si>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</si>
  <si>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</si>
  <si>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</si>
  <si>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</si>
  <si>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</si>
  <si>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</si>
  <si>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</si>
  <si>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</si>
  <si>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</si>
  <si>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</si>
  <si>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</si>
  <si>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</si>
  <si>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</si>
  <si>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</si>
  <si>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</si>
  <si>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</si>
  <si>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</si>
  <si>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</si>
  <si>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</si>
  <si>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</si>
  <si>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</si>
  <si>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</si>
  <si>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</si>
  <si>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</si>
  <si>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</si>
  <si>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</si>
  <si>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</si>
  <si>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</si>
  <si>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</si>
  <si>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</si>
  <si>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</si>
  <si>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</si>
  <si>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</si>
  <si>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</si>
  <si>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</si>
  <si>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</si>
  <si>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</si>
  <si>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</si>
  <si>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</si>
  <si>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</si>
  <si>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</si>
  <si>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</si>
  <si>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</si>
  <si>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</si>
  <si>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</si>
  <si>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</si>
  <si>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</si>
  <si>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</si>
  <si>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</si>
  <si>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</si>
  <si>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</si>
  <si>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</si>
  <si>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</si>
  <si>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</si>
  <si>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</si>
  <si>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</si>
  <si>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</si>
  <si>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</si>
  <si>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</si>
  <si>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</si>
  <si>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</si>
  <si>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</si>
  <si>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</si>
  <si>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</si>
  <si>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</si>
  <si>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</si>
  <si>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</si>
  <si>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</si>
  <si>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</si>
  <si>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</si>
  <si>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</si>
  <si>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</si>
  <si>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</si>
  <si>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</si>
  <si>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</si>
  <si>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</si>
  <si>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</si>
  <si>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</si>
  <si>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</si>
  <si>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</si>
  <si>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</si>
  <si>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</si>
  <si>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</si>
  <si>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</si>
  <si>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</si>
  <si>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</si>
  <si>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</si>
  <si>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</si>
  <si>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</si>
  <si>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</si>
  <si>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</si>
  <si>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</si>
  <si>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</si>
  <si>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</si>
  <si>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</si>
  <si>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</si>
  <si>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</si>
  <si>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</si>
  <si>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</si>
  <si>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</si>
  <si>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</si>
  <si>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</si>
  <si>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</si>
  <si>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</si>
  <si>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</si>
  <si>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</si>
  <si>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</si>
  <si>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</si>
  <si>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</si>
  <si>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</si>
  <si>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</si>
  <si>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</si>
  <si>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</si>
  <si>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</si>
  <si>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</si>
  <si>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</si>
  <si>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</si>
  <si>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</si>
  <si>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</si>
  <si>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</si>
  <si>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</si>
  <si>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</si>
  <si>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</si>
  <si>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</si>
  <si>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</si>
  <si>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</si>
  <si>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</si>
  <si>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</si>
  <si>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</si>
  <si>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</si>
  <si>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</si>
  <si>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</si>
  <si>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</si>
  <si>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</si>
  <si>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</si>
  <si>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</si>
  <si>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</si>
  <si>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</si>
  <si>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</si>
  <si>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</si>
  <si>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</si>
  <si>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</si>
  <si>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</si>
  <si>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</si>
  <si>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</si>
  <si>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</si>
  <si>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</si>
  <si>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</si>
  <si>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</si>
  <si>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</si>
  <si>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</si>
  <si>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</si>
  <si>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</si>
  <si>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</si>
  <si>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</si>
  <si>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</si>
  <si>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</si>
  <si>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</si>
  <si>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</si>
  <si>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</si>
  <si>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</si>
  <si>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</si>
  <si>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</si>
  <si>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</si>
  <si>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</si>
  <si>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</si>
  <si>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</si>
  <si>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</si>
  <si>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</si>
  <si>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</si>
  <si>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</si>
  <si>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</si>
  <si>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</si>
  <si>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</si>
  <si>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</si>
  <si>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</si>
  <si>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</si>
  <si>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</si>
  <si>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</si>
  <si>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</si>
  <si>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</si>
  <si>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</si>
  <si>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</si>
  <si>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</si>
  <si>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</si>
  <si>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</si>
  <si>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</si>
  <si>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</si>
  <si>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</si>
  <si>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</si>
  <si>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</si>
  <si>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</si>
  <si>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</si>
  <si>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</si>
  <si>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</si>
  <si>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</si>
  <si>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</si>
  <si>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</si>
  <si>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</si>
  <si>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</si>
  <si>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</si>
  <si>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</si>
  <si>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</si>
  <si>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</si>
  <si>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</si>
  <si>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</si>
  <si>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</si>
  <si>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</si>
  <si>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</si>
  <si>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</si>
  <si>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</si>
  <si>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</si>
  <si>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</si>
  <si>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</si>
  <si>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</si>
  <si>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</si>
  <si>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</si>
  <si>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</si>
  <si>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</si>
  <si>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</si>
  <si>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</si>
  <si>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</si>
  <si>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</si>
  <si>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</si>
  <si>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</si>
  <si>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</si>
  <si>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</si>
  <si>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</si>
  <si>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</si>
  <si>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</si>
  <si>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</si>
  <si>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</si>
  <si>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</si>
  <si>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</si>
  <si>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</si>
  <si>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</si>
  <si>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</si>
  <si>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</si>
  <si>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</si>
  <si>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</si>
  <si>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</si>
  <si>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</si>
  <si>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</si>
  <si>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</si>
  <si>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</si>
  <si>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</si>
  <si>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</si>
  <si>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</si>
  <si>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</si>
  <si>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</si>
  <si>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</si>
  <si>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</si>
  <si>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</si>
  <si>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</si>
  <si>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</si>
  <si>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</si>
  <si>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</si>
  <si>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</si>
  <si>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</si>
  <si>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</si>
  <si>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</si>
  <si>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</si>
  <si>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</si>
  <si>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</si>
  <si>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</si>
  <si>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</si>
  <si>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</si>
  <si>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</si>
  <si>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</si>
  <si>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</si>
  <si>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</si>
  <si>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</si>
  <si>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</si>
  <si>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</si>
  <si>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</si>
  <si>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</si>
  <si>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</si>
  <si>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</si>
  <si>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</si>
  <si>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</si>
  <si>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</si>
  <si>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</si>
  <si>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</si>
  <si>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</si>
  <si>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</si>
  <si>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</si>
  <si>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</si>
  <si>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</si>
  <si>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</si>
  <si>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</si>
  <si>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</si>
  <si>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</si>
  <si>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</si>
  <si>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</si>
  <si>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</si>
  <si>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</si>
  <si>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</si>
  <si>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</si>
  <si>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</si>
  <si>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</si>
  <si>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</si>
  <si>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</si>
  <si>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</si>
  <si>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</si>
  <si>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</si>
  <si>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</si>
  <si>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</si>
  <si>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</si>
  <si>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</si>
  <si>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</si>
  <si>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</si>
  <si>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</si>
  <si>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</si>
  <si>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</si>
  <si>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</si>
  <si>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</si>
  <si>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</si>
  <si>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</si>
  <si>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</si>
  <si>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</si>
  <si>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</si>
  <si>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</si>
  <si>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</si>
  <si>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</si>
  <si>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</si>
  <si>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</si>
  <si>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</si>
  <si>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</si>
  <si>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</si>
  <si>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</si>
  <si>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</si>
  <si>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</si>
  <si>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</si>
  <si>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</si>
  <si>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</si>
  <si>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</si>
  <si>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</si>
  <si>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</si>
  <si>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</si>
  <si>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</si>
  <si>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</si>
  <si>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</si>
  <si>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</si>
  <si>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</si>
  <si>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</si>
  <si>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</si>
  <si>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</si>
  <si>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</si>
  <si>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</si>
  <si>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</si>
  <si>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</si>
  <si>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</si>
  <si>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</si>
  <si>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</si>
  <si>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</si>
  <si>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</si>
  <si>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</si>
  <si>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</si>
  <si>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</si>
  <si>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</si>
  <si>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</si>
  <si>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</si>
  <si>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</si>
  <si>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</si>
  <si>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</si>
  <si>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</si>
  <si>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</si>
  <si>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</si>
  <si>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</si>
  <si>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</si>
  <si>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</si>
  <si>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</si>
  <si>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</si>
  <si>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</si>
  <si>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</si>
  <si>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</si>
  <si>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</si>
  <si>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</si>
  <si>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</si>
  <si>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</si>
  <si>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</si>
  <si>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</si>
  <si>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</si>
  <si>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</si>
  <si>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</si>
  <si>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</si>
  <si>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</si>
  <si>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</si>
  <si>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</si>
  <si>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</si>
  <si>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</si>
  <si>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</si>
  <si>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</si>
  <si>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</si>
  <si>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</si>
  <si>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</si>
  <si>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</si>
  <si>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</si>
  <si>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</si>
  <si>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</si>
  <si>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</si>
  <si>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</si>
  <si>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</si>
  <si>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</si>
  <si>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</si>
  <si>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</si>
  <si>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</si>
  <si>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</si>
  <si>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</si>
  <si>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</si>
  <si>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</si>
  <si>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</si>
  <si>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</si>
  <si>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</si>
  <si>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</si>
  <si>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</si>
  <si>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</si>
  <si>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</si>
  <si>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</si>
  <si>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</si>
  <si>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</si>
  <si>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</si>
  <si>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</si>
  <si>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</si>
  <si>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</si>
  <si>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</si>
  <si>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</si>
  <si>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</si>
  <si>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</si>
  <si>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</si>
  <si>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</si>
  <si>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</si>
  <si>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</si>
  <si>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</si>
  <si>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</si>
  <si>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</si>
  <si>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</si>
  <si>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</si>
  <si>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</si>
  <si>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</si>
  <si>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</si>
  <si>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</si>
  <si>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</si>
  <si>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</si>
  <si>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</si>
  <si>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</si>
  <si>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</si>
  <si>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</si>
  <si>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</si>
  <si>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</si>
  <si>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</si>
  <si>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</si>
  <si>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</si>
  <si>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</si>
  <si>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</si>
  <si>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</si>
  <si>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</si>
  <si>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</si>
  <si>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</si>
  <si>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</si>
  <si>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</si>
  <si>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</si>
  <si>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</si>
  <si>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</si>
  <si>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</si>
  <si>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</si>
  <si>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</si>
  <si>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</si>
  <si>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</si>
  <si>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</si>
  <si>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</si>
  <si>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</si>
  <si>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</si>
  <si>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</si>
  <si>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</si>
  <si>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</si>
  <si>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</si>
  <si>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</si>
  <si>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</si>
  <si>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</si>
  <si>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</si>
  <si>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</si>
  <si>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</si>
  <si>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</si>
  <si>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</si>
  <si>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</si>
  <si>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</si>
  <si>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</si>
  <si>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</si>
  <si>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</si>
  <si>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</si>
  <si>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</si>
  <si>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</si>
  <si>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</si>
  <si>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</si>
  <si>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</si>
  <si>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</si>
  <si>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</si>
  <si>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</si>
  <si>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</si>
  <si>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</si>
  <si>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</si>
  <si>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</si>
  <si>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</si>
  <si>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</si>
  <si>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</si>
  <si>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</si>
  <si>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</si>
  <si>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</si>
  <si>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</si>
  <si>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</si>
  <si>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</si>
  <si>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</si>
  <si>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</si>
  <si>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</si>
  <si>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</si>
  <si>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</si>
  <si>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</si>
  <si>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</si>
  <si>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</si>
  <si>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</si>
  <si>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</si>
  <si>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</si>
  <si>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</si>
  <si>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</si>
  <si>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</si>
  <si>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</si>
  <si>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</si>
  <si>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</si>
  <si>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</si>
  <si>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</si>
  <si>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</si>
  <si>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</si>
  <si>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</si>
  <si>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</si>
  <si>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</si>
  <si>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</si>
  <si>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</si>
  <si>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</si>
  <si>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</si>
  <si>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</si>
  <si>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</si>
  <si>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</si>
  <si>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</si>
  <si>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</si>
  <si>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</si>
  <si>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</si>
  <si>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</si>
  <si>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</si>
  <si>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</si>
  <si>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</si>
  <si>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</si>
  <si>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</si>
  <si>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</si>
  <si>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</si>
  <si>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</si>
  <si>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</si>
  <si>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</si>
  <si>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</si>
  <si>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</si>
  <si>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</si>
  <si>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</si>
  <si>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</si>
  <si>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</si>
  <si>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</si>
  <si>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</si>
  <si>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</si>
  <si>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</si>
  <si>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</si>
  <si>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</si>
  <si>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</si>
  <si>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</si>
  <si>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</si>
  <si>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</si>
  <si>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</si>
  <si>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</si>
  <si>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</si>
  <si>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</si>
  <si>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</si>
  <si>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</si>
  <si>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</si>
  <si>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</si>
  <si>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</si>
  <si>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</si>
  <si>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</si>
  <si>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</si>
  <si>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</si>
  <si>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</si>
  <si>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</si>
  <si>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</si>
  <si>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</si>
  <si>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</si>
  <si>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</si>
  <si>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</si>
  <si>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</si>
  <si>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</si>
  <si>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</si>
  <si>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</si>
  <si>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</si>
  <si>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</si>
  <si>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</si>
  <si>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</si>
  <si>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</si>
  <si>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</si>
  <si>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</si>
  <si>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</si>
  <si>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</si>
  <si>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</si>
  <si>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</si>
  <si>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</si>
  <si>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</si>
  <si>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</si>
  <si>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</si>
  <si>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</si>
  <si>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</si>
  <si>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</si>
  <si>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</si>
  <si>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</si>
  <si>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</si>
  <si>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</si>
  <si>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</si>
  <si>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</si>
  <si>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</si>
  <si>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</si>
  <si>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</si>
  <si>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</si>
  <si>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</si>
  <si>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</si>
  <si>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</si>
  <si>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</si>
  <si>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</si>
  <si>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</si>
  <si>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</si>
  <si>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</si>
  <si>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</si>
  <si>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</si>
  <si>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</si>
  <si>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</si>
  <si>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</si>
  <si>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</si>
  <si>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</si>
  <si>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</si>
  <si>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</si>
  <si>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</si>
  <si>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</si>
  <si>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</si>
  <si>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</si>
  <si>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</si>
  <si>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</si>
  <si>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</si>
  <si>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</si>
  <si>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</si>
  <si>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</si>
  <si>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</si>
  <si>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</si>
  <si>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</si>
  <si>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</si>
  <si>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</si>
  <si>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</si>
  <si>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</si>
  <si>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</si>
  <si>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</si>
  <si>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</si>
  <si>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</si>
  <si>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</si>
  <si>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</si>
  <si>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</si>
  <si>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</si>
  <si>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</si>
  <si>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</si>
  <si>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</si>
  <si>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</si>
  <si>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</si>
  <si>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</si>
  <si>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</si>
  <si>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</si>
  <si>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</si>
  <si>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</si>
  <si>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</si>
  <si>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</si>
  <si>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</si>
  <si>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</si>
  <si>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</si>
  <si>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</si>
  <si>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</si>
  <si>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</si>
  <si>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</si>
  <si>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</si>
  <si>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</si>
  <si>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</si>
  <si>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</si>
  <si>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</si>
  <si>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</si>
  <si>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</si>
  <si>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</si>
  <si>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</si>
  <si>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</si>
  <si>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</si>
  <si>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</si>
  <si>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</si>
  <si>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</si>
  <si>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</si>
  <si>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</si>
  <si>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</si>
  <si>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</si>
  <si>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</si>
  <si>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</si>
  <si>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</si>
  <si>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</si>
  <si>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</si>
  <si>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</si>
  <si>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</si>
  <si>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</si>
  <si>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</si>
  <si>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</si>
  <si>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</si>
  <si>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</si>
  <si>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</si>
  <si>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</si>
  <si>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</si>
  <si>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</si>
  <si>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</si>
  <si>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</si>
  <si>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</si>
  <si>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</si>
  <si>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</si>
  <si>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</si>
  <si>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</si>
  <si>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</si>
  <si>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</si>
  <si>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</si>
  <si>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</si>
  <si>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</si>
  <si>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</si>
  <si>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</si>
  <si>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</si>
  <si>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</si>
  <si>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</si>
  <si>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</si>
  <si>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</si>
  <si>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</si>
  <si>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</si>
  <si>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</si>
  <si>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</si>
  <si>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</si>
  <si>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</si>
  <si>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</si>
  <si>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</si>
  <si>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</si>
  <si>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</si>
  <si>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</si>
  <si>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</si>
  <si>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</si>
  <si>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</si>
  <si>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</si>
  <si>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</si>
  <si>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</si>
  <si>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</si>
  <si>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</si>
  <si>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</si>
  <si>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</si>
  <si>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</si>
  <si>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</si>
  <si>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</si>
  <si>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</si>
  <si>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</si>
  <si>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</si>
  <si>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</si>
  <si>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</si>
  <si>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</si>
  <si>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</si>
  <si>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</si>
  <si>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</si>
  <si>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</si>
  <si>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</si>
  <si>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</si>
  <si>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</si>
  <si>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</si>
  <si>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</si>
  <si>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</si>
  <si>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</si>
  <si>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</si>
  <si>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</si>
  <si>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</si>
  <si>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</si>
  <si>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</si>
  <si>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</si>
  <si>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</si>
  <si>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</si>
  <si>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</si>
  <si>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</si>
  <si>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</si>
  <si>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</si>
  <si>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</si>
  <si>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</si>
  <si>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</si>
  <si>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</si>
  <si>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</si>
  <si>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</si>
  <si>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</si>
  <si>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</si>
  <si>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</si>
  <si>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</si>
  <si>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</si>
  <si>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</si>
  <si>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</si>
  <si>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</si>
  <si>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</si>
  <si>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</si>
  <si>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</si>
  <si>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</si>
  <si>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</si>
  <si>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</si>
  <si>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</si>
  <si>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</si>
  <si>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</si>
  <si>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</si>
  <si>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</si>
  <si>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</si>
  <si>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</si>
  <si>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</si>
  <si>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</si>
  <si>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</si>
  <si>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</si>
  <si>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</si>
  <si>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</si>
  <si>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</si>
  <si>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</si>
  <si>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</si>
  <si>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</si>
  <si>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</si>
  <si>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</si>
  <si>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</si>
  <si>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</si>
  <si>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</si>
  <si>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</si>
  <si>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</si>
  <si>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</si>
  <si>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</si>
  <si>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</si>
  <si>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</si>
  <si>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</si>
  <si>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</si>
  <si>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</si>
  <si>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</si>
  <si>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</si>
  <si>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</si>
  <si>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</si>
  <si>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</si>
  <si>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</si>
  <si>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</si>
  <si>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</si>
  <si>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</si>
  <si>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</si>
  <si>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</si>
  <si>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</si>
  <si>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</si>
  <si>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</si>
  <si>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</si>
  <si>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</si>
  <si>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</si>
  <si>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</si>
  <si>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</si>
  <si>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</si>
  <si>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</si>
  <si>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</si>
  <si>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</si>
  <si>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</si>
  <si>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</si>
  <si>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</si>
  <si>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</si>
  <si>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</si>
  <si>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</si>
  <si>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</si>
  <si>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</si>
  <si>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</si>
  <si>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</si>
  <si>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</si>
  <si>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</si>
  <si>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</si>
  <si>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</si>
  <si>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</si>
  <si>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</si>
  <si>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</si>
  <si>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</si>
  <si>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</si>
  <si>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</si>
  <si>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</si>
  <si>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</si>
  <si>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</si>
  <si>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</si>
  <si>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</si>
  <si>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</si>
  <si>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</si>
  <si>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</si>
  <si>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</si>
  <si>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</si>
  <si>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</si>
  <si>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</si>
  <si>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</si>
  <si>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</si>
  <si>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</si>
  <si>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</si>
  <si>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</si>
  <si>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</si>
  <si>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</si>
  <si>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</si>
  <si>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</si>
  <si>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</si>
  <si>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</si>
  <si>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</si>
  <si>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</si>
  <si>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</si>
  <si>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</si>
  <si>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</si>
  <si>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</si>
  <si>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</si>
  <si>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</si>
  <si>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</si>
  <si>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</si>
  <si>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</si>
  <si>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</si>
  <si>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</si>
  <si>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</si>
  <si>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</si>
  <si>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</si>
  <si>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</si>
  <si>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</si>
  <si>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</si>
  <si>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</si>
  <si>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</si>
  <si>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</si>
  <si>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</si>
  <si>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</si>
  <si>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</si>
  <si>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</si>
  <si>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</si>
  <si>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</si>
  <si>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</si>
  <si>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</si>
  <si>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</si>
  <si>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</si>
  <si>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</si>
  <si>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</si>
  <si>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</si>
  <si>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</si>
  <si>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</si>
  <si>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</si>
  <si>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</si>
  <si>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</si>
  <si>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</si>
  <si>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</si>
  <si>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</si>
  <si>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</si>
  <si>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</si>
  <si>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</si>
  <si>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</si>
  <si>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</si>
  <si>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</si>
  <si>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</si>
  <si>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</si>
  <si>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</si>
  <si>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</si>
  <si>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</si>
  <si>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</si>
  <si>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</si>
  <si>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</si>
  <si>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</si>
  <si>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</si>
  <si>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</si>
  <si>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</si>
  <si>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</si>
  <si>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</si>
  <si>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</si>
  <si>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</si>
  <si>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</si>
  <si>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</si>
  <si>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</si>
  <si>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</si>
  <si>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</si>
  <si>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</si>
  <si>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</si>
  <si>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</si>
  <si>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</si>
  <si>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</si>
  <si>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</si>
  <si>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</si>
  <si>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</si>
  <si>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</si>
  <si>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</si>
  <si>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</si>
  <si>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</si>
  <si>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</si>
  <si>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</si>
  <si>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</si>
  <si>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</si>
  <si>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</si>
  <si>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</si>
  <si>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</si>
  <si>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</si>
  <si>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</si>
  <si>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</si>
  <si>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</si>
  <si>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</si>
  <si>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</si>
  <si>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</si>
  <si>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</si>
  <si>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</si>
  <si>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</si>
  <si>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</si>
  <si>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</si>
  <si>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</si>
  <si>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</si>
  <si>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</si>
  <si>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</si>
  <si>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</si>
  <si>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</si>
  <si>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</si>
  <si>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</si>
  <si>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</si>
  <si>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</si>
  <si>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</si>
  <si>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</si>
  <si>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</si>
  <si>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</si>
  <si>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</si>
  <si>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</si>
  <si>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</si>
  <si>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</si>
  <si>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</si>
  <si>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</si>
  <si>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</si>
  <si>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</si>
  <si>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</si>
  <si>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</si>
  <si>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</si>
  <si>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</si>
  <si>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</si>
  <si>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</si>
  <si>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</si>
  <si>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</si>
  <si>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</si>
  <si>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</si>
  <si>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</si>
  <si>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</si>
  <si>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</si>
  <si>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</si>
  <si>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</si>
  <si>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</si>
  <si>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</si>
  <si>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</si>
  <si>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</si>
  <si>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</si>
  <si>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</si>
  <si>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</si>
  <si>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</si>
  <si>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</si>
  <si>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</si>
  <si>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</si>
  <si>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</si>
  <si>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</si>
  <si>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</si>
  <si>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</si>
  <si>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</si>
  <si>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</si>
  <si>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</si>
  <si>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</si>
  <si>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</si>
  <si>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</si>
  <si>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</si>
  <si>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</si>
  <si>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</si>
  <si>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</si>
  <si>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</si>
  <si>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</si>
  <si>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</si>
  <si>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</si>
  <si>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</si>
  <si>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</si>
  <si>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</si>
  <si>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</si>
  <si>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</si>
  <si>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</si>
  <si>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</si>
  <si>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</si>
  <si>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</si>
  <si>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</si>
  <si>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</si>
  <si>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</si>
  <si>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</si>
  <si>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</si>
  <si>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</si>
  <si>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</si>
  <si>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</si>
  <si>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</si>
  <si>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</si>
  <si>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</si>
  <si>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</si>
  <si>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</si>
  <si>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</si>
  <si>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</si>
  <si>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</si>
  <si>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</si>
  <si>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</si>
  <si>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</si>
  <si>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</si>
  <si>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</si>
  <si>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</si>
  <si>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</si>
  <si>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</si>
  <si>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</si>
  <si>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</si>
  <si>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</si>
  <si>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</si>
  <si>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</si>
  <si>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</si>
  <si>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</si>
  <si>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</si>
  <si>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</si>
  <si>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</si>
  <si>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</si>
  <si>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</si>
  <si>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</si>
  <si>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</si>
  <si>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</si>
  <si>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</si>
  <si>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</si>
  <si>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</si>
  <si>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</si>
  <si>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</si>
  <si>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</si>
  <si>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</si>
  <si>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</si>
  <si>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</si>
  <si>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</si>
  <si>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</si>
  <si>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</si>
  <si>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</si>
  <si>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</si>
  <si>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</si>
  <si>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</si>
  <si>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</si>
  <si>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</si>
  <si>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</si>
  <si>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</si>
  <si>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</si>
  <si>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</si>
  <si>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</si>
  <si>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</si>
  <si>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</si>
  <si>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</si>
  <si>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</si>
  <si>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</si>
  <si>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</si>
  <si>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</si>
  <si>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</si>
  <si>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</si>
  <si>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</si>
  <si>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</si>
  <si>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</si>
  <si>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</si>
  <si>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</si>
  <si>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</si>
  <si>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</si>
  <si>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</si>
  <si>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</si>
  <si>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</si>
  <si>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</si>
  <si>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</si>
  <si>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</si>
  <si>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</si>
  <si>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</si>
  <si>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</si>
  <si>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</si>
  <si>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</si>
  <si>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</si>
  <si>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</si>
  <si>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</si>
  <si>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</si>
  <si>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</si>
  <si>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</si>
  <si>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</si>
  <si>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</si>
  <si>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</si>
  <si>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</si>
  <si>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</si>
  <si>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</si>
  <si>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</si>
  <si>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</si>
  <si>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</si>
  <si>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</si>
  <si>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</si>
  <si>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</si>
  <si>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</si>
  <si>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</si>
  <si>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</si>
  <si>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</si>
  <si>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</si>
  <si>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</si>
  <si>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</si>
  <si>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</si>
  <si>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</si>
  <si>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</si>
  <si>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</si>
  <si>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</si>
  <si>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</si>
  <si>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</si>
  <si>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</si>
  <si>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</si>
  <si>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</si>
  <si>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</si>
  <si>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</si>
  <si>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</si>
  <si>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</si>
  <si>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</si>
  <si>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</si>
  <si>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</si>
  <si>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</si>
  <si>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</si>
  <si>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</si>
  <si>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</si>
  <si>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</si>
  <si>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</si>
  <si>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</si>
  <si>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</si>
  <si>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</si>
  <si>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</si>
  <si>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</si>
  <si>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</si>
  <si>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</si>
  <si>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</si>
  <si>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</si>
  <si>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</si>
  <si>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</si>
  <si>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</si>
  <si>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</si>
  <si>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</si>
  <si>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</si>
  <si>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</si>
  <si>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</si>
  <si>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</si>
  <si>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</si>
  <si>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</si>
  <si>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</si>
  <si>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</si>
  <si>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</si>
  <si>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</si>
  <si>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</si>
  <si>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</si>
  <si>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</si>
  <si>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</si>
  <si>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</si>
  <si>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</si>
  <si>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</si>
  <si>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</si>
  <si>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</si>
  <si>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</si>
  <si>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</si>
  <si>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</si>
  <si>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</si>
  <si>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</si>
  <si>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</si>
  <si>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</si>
  <si>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</si>
  <si>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</si>
  <si>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</si>
  <si>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</si>
  <si>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</si>
  <si>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</si>
  <si>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</si>
  <si>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</si>
  <si>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</si>
  <si>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</si>
  <si>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</si>
  <si>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</si>
  <si>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</si>
  <si>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</si>
  <si>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</si>
  <si>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</si>
  <si>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</si>
  <si>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</si>
  <si>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</si>
  <si>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</si>
  <si>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</si>
  <si>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</si>
  <si>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</si>
  <si>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</si>
  <si>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</si>
  <si>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</si>
  <si>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</si>
  <si>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</si>
  <si>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</si>
  <si>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</si>
  <si>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</si>
  <si>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</si>
  <si>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</si>
  <si>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</si>
  <si>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</si>
  <si>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</si>
  <si>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</si>
  <si>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</si>
  <si>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</si>
  <si>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</si>
  <si>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</si>
  <si>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</si>
  <si>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</si>
  <si>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</si>
  <si>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</si>
  <si>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</si>
  <si>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</si>
  <si>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</si>
  <si>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</si>
  <si>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</si>
  <si>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</si>
  <si>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</si>
  <si>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</si>
  <si>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</si>
  <si>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</si>
  <si>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</si>
  <si>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</si>
  <si>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</si>
  <si>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</si>
  <si>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</si>
  <si>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</si>
  <si>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</si>
  <si>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</si>
  <si>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</si>
  <si>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</si>
  <si>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</si>
  <si>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</si>
  <si>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</si>
  <si>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</si>
  <si>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</si>
  <si>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</si>
  <si>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</si>
  <si>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</si>
  <si>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</si>
  <si>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</si>
  <si>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</si>
  <si>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</si>
  <si>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</si>
  <si>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</si>
  <si>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</si>
  <si>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</si>
  <si>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</si>
  <si>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</si>
  <si>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</si>
  <si>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</si>
  <si>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</si>
  <si>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</si>
  <si>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</si>
  <si>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</si>
  <si>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</si>
  <si>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</si>
  <si>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</si>
  <si>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</si>
  <si>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</si>
  <si>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</si>
  <si>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</si>
  <si>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</si>
  <si>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</si>
  <si>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</si>
  <si>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</si>
  <si>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</si>
  <si>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</si>
  <si>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</si>
  <si>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</si>
  <si>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</si>
  <si>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</si>
  <si>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</si>
  <si>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</si>
  <si>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</si>
  <si>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</si>
  <si>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</si>
  <si>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</si>
  <si>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</si>
  <si>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</si>
  <si>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</si>
  <si>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</si>
  <si>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</si>
  <si>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</si>
  <si>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</si>
  <si>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</si>
  <si>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</si>
  <si>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</si>
  <si>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</si>
  <si>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</si>
  <si>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</si>
  <si>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</si>
  <si>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</si>
  <si>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</si>
  <si>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</si>
  <si>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</si>
  <si>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</si>
  <si>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</si>
  <si>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</si>
  <si>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</si>
  <si>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</si>
  <si>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</si>
  <si>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</si>
  <si>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</si>
  <si>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</si>
  <si>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</si>
  <si>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</si>
  <si>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</si>
  <si>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</si>
  <si>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</si>
  <si>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</si>
  <si>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</si>
  <si>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</si>
  <si>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</si>
  <si>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</si>
  <si>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</si>
  <si>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</si>
  <si>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</si>
  <si>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</si>
  <si>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</si>
  <si>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</si>
  <si>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</si>
  <si>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</si>
  <si>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</si>
  <si>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</si>
  <si>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</si>
  <si>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</si>
  <si>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</si>
  <si>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</si>
  <si>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</si>
  <si>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</si>
  <si>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</si>
  <si>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</si>
  <si>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</si>
  <si>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</si>
  <si>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</si>
  <si>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</si>
  <si>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</si>
  <si>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</si>
  <si>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</si>
  <si>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</si>
  <si>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</si>
  <si>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</si>
  <si>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</si>
  <si>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</si>
  <si>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</si>
  <si>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</si>
  <si>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</si>
  <si>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</si>
  <si>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</si>
  <si>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</si>
  <si>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</si>
  <si>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</si>
  <si>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</si>
  <si>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</si>
  <si>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</si>
  <si>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</si>
  <si>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</si>
  <si>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</si>
  <si>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</si>
  <si>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</si>
  <si>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</si>
  <si>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</si>
  <si>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</si>
  <si>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</si>
  <si>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</si>
  <si>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</si>
  <si>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</si>
  <si>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</si>
  <si>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</si>
  <si>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</si>
  <si>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</si>
  <si>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</si>
  <si>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</si>
  <si>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</si>
  <si>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</si>
  <si>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</si>
  <si>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</si>
  <si>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</si>
  <si>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</si>
  <si>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</si>
  <si>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</si>
  <si>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</si>
  <si>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</si>
  <si>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</si>
  <si>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</si>
  <si>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</si>
  <si>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</si>
  <si>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</si>
  <si>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</si>
  <si>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</si>
  <si>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</si>
  <si>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</si>
  <si>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</si>
  <si>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</si>
  <si>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</si>
  <si>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</si>
  <si>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</si>
  <si>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</si>
  <si>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</si>
  <si>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</si>
  <si>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</si>
  <si>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</si>
  <si>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</si>
  <si>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</si>
  <si>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</si>
  <si>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</si>
  <si>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</si>
  <si>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</si>
  <si>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</si>
  <si>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</si>
  <si>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</si>
  <si>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</si>
  <si>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</si>
  <si>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</si>
  <si>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</si>
  <si>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</si>
  <si>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</si>
  <si>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</si>
  <si>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</si>
  <si>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</si>
  <si>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</si>
  <si>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</si>
  <si>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</si>
  <si>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</si>
  <si>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</si>
  <si>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</si>
  <si>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</si>
  <si>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</si>
  <si>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</si>
  <si>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</si>
  <si>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</si>
  <si>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</si>
  <si>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</si>
  <si>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</si>
  <si>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</si>
  <si>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</si>
  <si>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</si>
  <si>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</si>
  <si>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</si>
  <si>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</si>
  <si>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</si>
  <si>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</si>
  <si>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</si>
  <si>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</si>
  <si>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</si>
  <si>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</si>
  <si>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</si>
  <si>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</si>
  <si>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</si>
  <si>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</si>
  <si>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</si>
  <si>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</si>
  <si>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</si>
  <si>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</si>
  <si>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</si>
  <si>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</si>
  <si>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</si>
  <si>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</si>
  <si>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</si>
  <si>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</si>
  <si>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</si>
  <si>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</si>
  <si>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</si>
  <si>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</si>
  <si>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</si>
  <si>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</si>
  <si>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</si>
  <si>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</si>
  <si>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</si>
  <si>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</si>
  <si>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</si>
  <si>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</si>
  <si>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</si>
  <si>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</si>
  <si>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</si>
  <si>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</si>
  <si>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</si>
  <si>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</si>
  <si>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</si>
  <si>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</si>
  <si>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</si>
  <si>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</si>
  <si>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</si>
  <si>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</si>
  <si>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</si>
  <si>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</si>
  <si>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</si>
  <si>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</si>
  <si>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</si>
  <si>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</si>
  <si>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</si>
  <si>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</si>
  <si>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</si>
  <si>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</si>
  <si>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</si>
  <si>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</si>
  <si>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</si>
  <si>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</si>
  <si>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</si>
  <si>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</si>
  <si>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</si>
  <si>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</si>
  <si>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</si>
  <si>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</si>
  <si>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</si>
  <si>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</si>
  <si>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</si>
  <si>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</si>
  <si>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</si>
  <si>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</si>
  <si>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</si>
  <si>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</si>
  <si>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</si>
  <si>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</si>
  <si>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</si>
  <si>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</si>
  <si>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</si>
  <si>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</si>
  <si>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</si>
  <si>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</si>
  <si>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</si>
  <si>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</si>
  <si>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</si>
  <si>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</si>
  <si>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</si>
  <si>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</si>
  <si>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</si>
  <si>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</si>
  <si>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</si>
  <si>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</si>
  <si>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</si>
  <si>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</si>
  <si>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</si>
  <si>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</si>
  <si>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</si>
  <si>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</si>
  <si>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</si>
  <si>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</si>
  <si>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</si>
  <si>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</si>
  <si>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</si>
  <si>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</si>
  <si>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</si>
  <si>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</si>
  <si>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</si>
  <si>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</si>
  <si>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</si>
  <si>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</si>
  <si>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</si>
  <si>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</si>
  <si>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</si>
  <si>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</si>
  <si>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</si>
  <si>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</si>
  <si>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</si>
  <si>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</si>
  <si>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</si>
  <si>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</si>
  <si>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</si>
  <si>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</si>
  <si>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</si>
  <si>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</si>
  <si>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</si>
  <si>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</si>
  <si>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</si>
  <si>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</si>
  <si>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</si>
  <si>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</si>
  <si>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</si>
  <si>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</si>
  <si>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</si>
  <si>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</si>
  <si>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</si>
  <si>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</si>
  <si>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</si>
  <si>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</si>
  <si>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</si>
  <si>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</si>
  <si>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</si>
  <si>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</si>
  <si>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</si>
  <si>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</si>
  <si>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</si>
  <si>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</si>
  <si>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</si>
  <si>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</si>
  <si>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</si>
  <si>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</si>
  <si>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</si>
  <si>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</si>
  <si>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</si>
  <si>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</si>
  <si>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</si>
  <si>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</si>
  <si>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</si>
  <si>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</si>
  <si>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</si>
  <si>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</si>
  <si>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</si>
  <si>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</si>
  <si>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</si>
  <si>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</si>
  <si>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</si>
  <si>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</si>
  <si>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</si>
  <si>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</si>
  <si>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</si>
  <si>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</si>
  <si>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</si>
  <si>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</si>
  <si>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</si>
  <si>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</si>
  <si>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</si>
  <si>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</si>
  <si>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</si>
  <si>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</si>
  <si>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</si>
  <si>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</si>
  <si>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</si>
  <si>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</si>
  <si>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</si>
  <si>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</si>
  <si>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</si>
  <si>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</si>
  <si>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</si>
  <si>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</si>
  <si>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</si>
  <si>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</si>
  <si>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</si>
  <si>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</si>
  <si>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</si>
  <si>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</si>
  <si>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</si>
  <si>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</si>
  <si>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</si>
  <si>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</si>
  <si>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</si>
  <si>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</si>
  <si>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</si>
  <si>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</si>
  <si>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</si>
  <si>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</si>
  <si>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</si>
  <si>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</si>
  <si>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</si>
  <si>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</si>
  <si>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</si>
  <si>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</si>
  <si>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</si>
  <si>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</si>
  <si>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</si>
  <si>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</si>
  <si>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</si>
  <si>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</si>
  <si>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</si>
  <si>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</si>
  <si>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</si>
  <si>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</si>
  <si>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</si>
  <si>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</si>
  <si>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</si>
  <si>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</si>
  <si>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</si>
  <si>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</si>
  <si>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</si>
  <si>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</si>
  <si>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</si>
  <si>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</si>
  <si>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</si>
  <si>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</si>
  <si>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</si>
  <si>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</si>
  <si>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</si>
  <si>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</si>
  <si>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</si>
  <si>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</si>
  <si>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</si>
  <si>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</si>
  <si>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</si>
  <si>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</si>
  <si>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</si>
  <si>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</si>
  <si>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</si>
  <si>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</si>
  <si>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</si>
  <si>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</si>
  <si>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</si>
  <si>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</si>
  <si>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</si>
  <si>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</si>
  <si>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</si>
  <si>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</si>
  <si>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</si>
  <si>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</si>
  <si>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</si>
  <si>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</si>
  <si>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</si>
  <si>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</si>
  <si>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</si>
  <si>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</si>
  <si>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</si>
  <si>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</si>
  <si>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</si>
  <si>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</si>
  <si>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</si>
  <si>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</si>
  <si>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</si>
  <si>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</si>
  <si>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</si>
  <si>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</si>
  <si>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</si>
  <si>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</si>
  <si>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</si>
  <si>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</si>
  <si>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</si>
  <si>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</si>
  <si>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</si>
  <si>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</si>
  <si>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</si>
  <si>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</si>
  <si>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</si>
  <si>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</si>
  <si>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</si>
  <si>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</si>
  <si>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</si>
  <si>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</si>
  <si>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</si>
  <si>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</si>
  <si>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</si>
  <si>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</si>
  <si>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</si>
  <si>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</si>
  <si>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</si>
  <si>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</si>
  <si>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</si>
  <si>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</si>
  <si>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</si>
  <si>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</si>
  <si>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</si>
  <si>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</si>
  <si>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</si>
  <si>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</si>
  <si>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</si>
  <si>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</si>
  <si>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</si>
  <si>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</si>
  <si>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</si>
  <si>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</si>
  <si>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</si>
  <si>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</si>
  <si>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</si>
  <si>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</si>
  <si>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</si>
  <si>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</si>
  <si>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</si>
  <si>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</si>
  <si>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</si>
  <si>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</si>
  <si>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</si>
  <si>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</si>
  <si>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</si>
  <si>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</si>
  <si>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</si>
  <si>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</si>
  <si>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</si>
  <si>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</si>
  <si>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</si>
  <si>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</si>
  <si>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</si>
  <si>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</si>
  <si>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</si>
  <si>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</si>
  <si>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</si>
  <si>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</si>
  <si>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</si>
  <si>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</si>
  <si>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</si>
  <si>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</si>
  <si>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</si>
  <si>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</si>
  <si>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</si>
  <si>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</si>
  <si>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</si>
  <si>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</si>
  <si>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</si>
  <si>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</si>
  <si>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</si>
  <si>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</si>
  <si>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</si>
  <si>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</si>
  <si>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</si>
  <si>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</si>
  <si>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</si>
  <si>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</si>
  <si>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</si>
  <si>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</si>
  <si>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</si>
  <si>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</si>
  <si>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</si>
  <si>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</si>
  <si>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</si>
  <si>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</si>
  <si>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</si>
  <si>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</si>
  <si>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</si>
  <si>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</si>
  <si>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</si>
  <si>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</si>
  <si>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</si>
  <si>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</si>
  <si>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</si>
  <si>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</si>
  <si>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</si>
  <si>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</si>
  <si>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</si>
  <si>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</si>
  <si>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</si>
  <si>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</si>
  <si>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</si>
  <si>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</si>
  <si>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</si>
  <si>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</si>
  <si>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</si>
  <si>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</si>
  <si>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</si>
  <si>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</si>
  <si>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</si>
  <si>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</si>
  <si>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</si>
  <si>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</si>
  <si>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</si>
  <si>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</si>
  <si>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</si>
  <si>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</si>
  <si>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</si>
  <si>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</si>
  <si>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</si>
  <si>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</si>
  <si>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</si>
  <si>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</si>
  <si>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</si>
  <si>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</si>
  <si>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</si>
  <si>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</si>
  <si>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</si>
  <si>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</si>
  <si>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</si>
  <si>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</si>
  <si>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</si>
  <si>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</si>
  <si>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</si>
  <si>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</si>
  <si>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</si>
  <si>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</si>
  <si>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</si>
  <si>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</si>
  <si>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</si>
  <si>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</si>
  <si>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</si>
  <si>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</si>
  <si>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</si>
  <si>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</si>
  <si>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</si>
  <si>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</si>
  <si>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</si>
  <si>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</si>
  <si>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</si>
  <si>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</si>
  <si>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</si>
  <si>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</si>
  <si>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</si>
  <si>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</si>
  <si>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</si>
  <si>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</si>
  <si>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</si>
  <si>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</si>
  <si>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</si>
  <si>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</si>
  <si>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</si>
  <si>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</si>
  <si>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</si>
  <si>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</si>
  <si>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</si>
  <si>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</si>
  <si>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</si>
  <si>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</si>
  <si>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</si>
  <si>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</si>
  <si>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</si>
  <si>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</si>
  <si>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</si>
  <si>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</si>
  <si>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</si>
  <si>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</si>
  <si>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</si>
  <si>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</si>
  <si>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</si>
  <si>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</si>
  <si>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</si>
  <si>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</si>
  <si>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</si>
  <si>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</si>
  <si>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</si>
  <si>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</si>
  <si>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</si>
  <si>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</si>
  <si>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</si>
  <si>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</si>
  <si>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</si>
  <si>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</si>
  <si>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</si>
  <si>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</si>
  <si>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</si>
  <si>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</si>
  <si>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</si>
  <si>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</si>
  <si>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</si>
  <si>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</si>
  <si>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</si>
  <si>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</si>
  <si>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</si>
  <si>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</si>
  <si>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</si>
  <si>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</si>
  <si>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</si>
  <si>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</si>
  <si>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</si>
  <si>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</si>
  <si>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</si>
  <si>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</si>
  <si>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</si>
  <si>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</si>
  <si>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</si>
  <si>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</si>
  <si>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</si>
  <si>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</si>
  <si>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</si>
  <si>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</si>
  <si>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</si>
  <si>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</si>
  <si>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</si>
  <si>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</si>
  <si>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</si>
  <si>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</si>
  <si>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</si>
  <si>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</si>
  <si>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</si>
  <si>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</si>
  <si>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</si>
  <si>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</si>
  <si>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</si>
  <si>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</si>
  <si>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</si>
  <si>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</si>
  <si>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</si>
  <si>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</si>
  <si>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</si>
  <si>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</si>
  <si>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</si>
  <si>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</si>
  <si>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</si>
  <si>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</si>
  <si>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</si>
  <si>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</si>
  <si>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</si>
  <si>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</si>
  <si>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</si>
  <si>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</si>
  <si>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</si>
  <si>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</si>
  <si>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</si>
  <si>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</si>
  <si>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</si>
  <si>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</si>
  <si>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</si>
  <si>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</si>
  <si>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</si>
  <si>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</si>
  <si>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</si>
  <si>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</si>
  <si>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</si>
  <si>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</si>
  <si>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</si>
  <si>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</si>
  <si>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</si>
  <si>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</si>
  <si>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</si>
  <si>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</si>
  <si>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</si>
  <si>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</si>
  <si>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</si>
  <si>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</si>
  <si>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</si>
  <si>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</si>
  <si>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</si>
  <si>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</si>
  <si>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</si>
  <si>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</si>
  <si>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</si>
  <si>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</si>
  <si>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</si>
  <si>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</si>
  <si>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</si>
  <si>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</si>
  <si>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</si>
  <si>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</si>
  <si>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</si>
  <si>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</si>
  <si>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</si>
  <si>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</si>
  <si>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</si>
  <si>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</si>
  <si>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</si>
  <si>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</si>
  <si>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</si>
  <si>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</si>
  <si>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</si>
  <si>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</si>
  <si>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</si>
  <si>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</si>
  <si>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</si>
  <si>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</si>
  <si>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</si>
  <si>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</si>
  <si>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</si>
  <si>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</si>
  <si>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</si>
  <si>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</si>
  <si>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</si>
  <si>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</si>
  <si>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</si>
  <si>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</si>
  <si>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</si>
  <si>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</si>
  <si>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</si>
  <si>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</si>
  <si>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</si>
  <si>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</si>
  <si>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</si>
  <si>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</si>
  <si>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</si>
  <si>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</si>
  <si>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</si>
  <si>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</si>
  <si>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</si>
  <si>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</si>
  <si>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</si>
  <si>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</si>
  <si>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</si>
  <si>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</si>
  <si>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</si>
  <si>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</si>
  <si>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</si>
  <si>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</si>
  <si>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</si>
  <si>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</si>
  <si>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</si>
  <si>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</si>
  <si>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</si>
  <si>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</si>
  <si>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</si>
  <si>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</si>
  <si>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</si>
  <si>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</si>
  <si>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</si>
  <si>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</si>
  <si>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</si>
  <si>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</si>
  <si>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</si>
  <si>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</si>
  <si>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</si>
  <si>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</si>
  <si>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</si>
  <si>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</si>
  <si>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</si>
  <si>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</si>
  <si>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</si>
  <si>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</si>
  <si>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</si>
  <si>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</si>
  <si>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</si>
  <si>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</si>
  <si>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</si>
  <si>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</si>
  <si>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</si>
  <si>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</si>
  <si>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</si>
  <si>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</si>
  <si>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</si>
  <si>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</si>
  <si>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</si>
  <si>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</si>
  <si>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</si>
  <si>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</si>
  <si>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</si>
  <si>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</si>
  <si>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</si>
  <si>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</si>
  <si>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</si>
  <si>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</si>
  <si>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</si>
  <si>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</si>
  <si>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</si>
  <si>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</si>
  <si>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</si>
  <si>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</si>
  <si>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</si>
  <si>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</si>
  <si>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</si>
  <si>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</si>
  <si>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</si>
  <si>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</si>
  <si>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</si>
  <si>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</si>
  <si>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</si>
  <si>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</si>
  <si>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</si>
  <si>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</si>
  <si>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</si>
  <si>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</si>
  <si>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</si>
  <si>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</si>
  <si>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</si>
  <si>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</si>
  <si>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</si>
  <si>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</si>
  <si>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</si>
  <si>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</si>
  <si>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</si>
  <si>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</si>
  <si>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</si>
  <si>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</si>
  <si>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</si>
  <si>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</si>
  <si>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</si>
  <si>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</si>
  <si>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</si>
  <si>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</si>
  <si>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</si>
  <si>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</si>
  <si>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</si>
  <si>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</si>
  <si>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</si>
  <si>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</si>
  <si>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</si>
  <si>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</si>
  <si>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</si>
  <si>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</si>
  <si>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</si>
  <si>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</si>
  <si>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</si>
  <si>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</si>
  <si>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</si>
  <si>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</si>
  <si>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</si>
  <si>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</si>
  <si>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</si>
  <si>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</si>
  <si>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</si>
  <si>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</si>
  <si>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</si>
  <si>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</si>
  <si>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</si>
  <si>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</si>
  <si>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</si>
  <si>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</si>
  <si>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</si>
  <si>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</si>
  <si>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</si>
  <si>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</si>
  <si>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</si>
  <si>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</si>
  <si>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</si>
  <si>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</si>
  <si>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</si>
  <si>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</si>
  <si>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</si>
  <si>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</si>
  <si>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</si>
  <si>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</si>
  <si>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</si>
  <si>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</si>
  <si>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</si>
  <si>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</si>
  <si>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</si>
  <si>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</si>
  <si>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</si>
  <si>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</si>
  <si>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</si>
  <si>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</si>
  <si>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</si>
  <si>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</si>
  <si>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</si>
  <si>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</si>
  <si>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</si>
  <si>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</si>
  <si>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</si>
  <si>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</si>
  <si>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</si>
  <si>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</si>
  <si>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</si>
  <si>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</si>
  <si>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</si>
  <si>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</si>
  <si>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</si>
  <si>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</si>
  <si>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</si>
  <si>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</si>
  <si>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</si>
  <si>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</si>
  <si>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</si>
  <si>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</si>
  <si>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</si>
  <si>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</si>
  <si>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</si>
  <si>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</si>
  <si>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</si>
  <si>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</si>
  <si>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</si>
  <si>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</si>
  <si>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</si>
  <si>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</si>
  <si>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</si>
  <si>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</si>
  <si>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</si>
  <si>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</si>
  <si>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</si>
  <si>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</si>
  <si>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</si>
  <si>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</si>
  <si>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</si>
  <si>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</si>
  <si>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</si>
  <si>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</si>
  <si>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</si>
  <si>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</si>
  <si>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</si>
  <si>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</si>
  <si>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</si>
  <si>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</si>
  <si>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</si>
  <si>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</si>
  <si>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</si>
  <si>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</si>
  <si>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</si>
  <si>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</si>
  <si>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</si>
  <si>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</si>
  <si>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</si>
  <si>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</si>
  <si>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</si>
  <si>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</si>
  <si>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</si>
  <si>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</si>
  <si>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</si>
  <si>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</si>
  <si>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</si>
  <si>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</si>
  <si>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</si>
  <si>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</si>
  <si>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</si>
  <si>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</si>
  <si>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</si>
  <si>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</si>
  <si>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</si>
  <si>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</si>
  <si>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</si>
  <si>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</si>
  <si>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</si>
  <si>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</si>
  <si>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</si>
  <si>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</si>
  <si>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</si>
  <si>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</si>
  <si>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</si>
  <si>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</si>
  <si>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</si>
  <si>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</si>
  <si>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</si>
  <si>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</si>
  <si>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</si>
  <si>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</si>
  <si>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</si>
  <si>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</si>
  <si>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</si>
  <si>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</si>
  <si>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</si>
  <si>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</si>
  <si>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</si>
  <si>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</si>
  <si>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</si>
  <si>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</si>
  <si>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</si>
  <si>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</si>
  <si>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</si>
  <si>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</si>
  <si>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</si>
  <si>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</si>
  <si>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</si>
  <si>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</si>
  <si>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</si>
  <si>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</si>
  <si>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</si>
  <si>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</si>
  <si>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</si>
  <si>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</si>
  <si>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</si>
  <si>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</si>
  <si>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</si>
  <si>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</si>
  <si>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</si>
  <si>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</si>
  <si>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</si>
  <si>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</si>
  <si>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</si>
  <si>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</si>
  <si>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</si>
  <si>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</si>
  <si>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</si>
  <si>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</si>
  <si>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</si>
  <si>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</si>
  <si>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</si>
  <si>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</si>
  <si>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</si>
  <si>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</si>
  <si>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</si>
  <si>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</si>
  <si>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</si>
  <si>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</si>
  <si>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</si>
  <si>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</si>
  <si>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</si>
  <si>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</si>
  <si>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</si>
  <si>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</si>
  <si>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</si>
  <si>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</si>
  <si>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</si>
  <si>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</si>
  <si>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</si>
  <si>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</si>
  <si>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</si>
  <si>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</si>
  <si>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</si>
  <si>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</si>
  <si>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</si>
  <si>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</si>
  <si>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</si>
  <si>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</si>
  <si>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</si>
  <si>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</si>
  <si>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</si>
  <si>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</si>
  <si>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</si>
  <si>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</si>
  <si>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</si>
  <si>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</si>
  <si>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</si>
  <si>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</si>
  <si>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</si>
  <si>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</si>
  <si>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</si>
  <si>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</si>
  <si>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</si>
  <si>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</si>
  <si>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</si>
  <si>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</si>
  <si>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</si>
  <si>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</si>
  <si>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</si>
  <si>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</si>
  <si>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</si>
  <si>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</si>
  <si>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</si>
  <si>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</si>
  <si>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</si>
  <si>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</si>
  <si>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</si>
  <si>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</si>
  <si>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</si>
  <si>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</si>
  <si>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</si>
  <si>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</si>
  <si>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</si>
  <si>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</si>
  <si>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</si>
  <si>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</si>
  <si>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</si>
  <si>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</si>
  <si>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</si>
  <si>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</si>
  <si>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</si>
  <si>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</si>
  <si>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</si>
  <si>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</si>
  <si>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</si>
  <si>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</si>
  <si>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</si>
  <si>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</si>
  <si>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</si>
  <si>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</si>
  <si>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</si>
  <si>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</si>
  <si>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</si>
  <si>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</si>
  <si>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</si>
  <si>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</si>
  <si>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</si>
  <si>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</si>
  <si>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</si>
  <si>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</si>
  <si>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</si>
  <si>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</si>
  <si>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</si>
  <si>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</si>
  <si>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</si>
  <si>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</si>
  <si>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</si>
  <si>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</si>
  <si>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</si>
  <si>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</si>
  <si>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</si>
  <si>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</si>
  <si>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</si>
  <si>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</si>
  <si>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</si>
  <si>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</si>
  <si>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</si>
  <si>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</si>
  <si>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</si>
  <si>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</si>
  <si>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</si>
  <si>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</si>
  <si>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</si>
  <si>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</si>
  <si>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</si>
  <si>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</si>
  <si>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</si>
  <si>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</si>
  <si>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</si>
  <si>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</si>
  <si>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</si>
  <si>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</si>
  <si>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</si>
  <si>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</si>
  <si>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</si>
  <si>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</si>
  <si>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</si>
  <si>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</si>
  <si>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</si>
  <si>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</si>
  <si>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</si>
  <si>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</si>
  <si>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</si>
  <si>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</si>
  <si>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</si>
  <si>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</si>
  <si>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</si>
  <si>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</si>
  <si>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</si>
  <si>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</si>
  <si>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</si>
  <si>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</si>
  <si>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</si>
  <si>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</si>
  <si>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</si>
  <si>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</si>
  <si>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</si>
  <si>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</si>
  <si>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</si>
  <si>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</si>
  <si>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</si>
  <si>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</si>
  <si>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</si>
  <si>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</si>
  <si>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</si>
  <si>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</si>
  <si>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</si>
  <si>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</si>
  <si>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</si>
  <si>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</si>
  <si>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</si>
  <si>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</si>
  <si>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</si>
  <si>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</si>
  <si>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</si>
  <si>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</si>
  <si>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</si>
  <si>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</si>
  <si>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</si>
  <si>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</si>
  <si>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</si>
  <si>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</si>
  <si>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</si>
  <si>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</si>
  <si>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</si>
  <si>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</si>
  <si>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</si>
  <si>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</si>
  <si>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</si>
  <si>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</si>
  <si>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</si>
  <si>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</si>
  <si>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</si>
  <si>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</si>
  <si>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</si>
  <si>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</si>
  <si>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</si>
  <si>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</si>
  <si>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</si>
  <si>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</si>
  <si>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</si>
  <si>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</si>
  <si>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</si>
  <si>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</si>
  <si>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</si>
  <si>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</si>
  <si>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</si>
  <si>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</si>
  <si>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</si>
  <si>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</si>
  <si>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</si>
  <si>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</si>
  <si>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</si>
  <si>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</si>
  <si>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</si>
  <si>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</si>
  <si>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</si>
  <si>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</si>
  <si>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</si>
  <si>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</si>
  <si>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</si>
  <si>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</si>
  <si>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</si>
  <si>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</si>
  <si>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</si>
  <si>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</si>
  <si>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</si>
  <si>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</si>
  <si>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</si>
  <si>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</si>
  <si>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</si>
  <si>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</si>
  <si>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</si>
  <si>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</si>
  <si>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</si>
  <si>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</si>
  <si>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</si>
  <si>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</si>
  <si>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</si>
  <si>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</si>
  <si>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</si>
  <si>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</si>
  <si>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</si>
  <si>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</si>
  <si>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</si>
  <si>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</si>
  <si>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</si>
  <si>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</si>
  <si>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</si>
  <si>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</si>
  <si>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</si>
  <si>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</si>
  <si>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</si>
  <si>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</si>
  <si>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</si>
  <si>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</si>
  <si>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</si>
  <si>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</si>
  <si>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</si>
  <si>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</si>
  <si>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</si>
  <si>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</si>
  <si>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</si>
  <si>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</si>
  <si>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</si>
  <si>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</si>
  <si>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</si>
  <si>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</si>
  <si>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</si>
  <si>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</si>
  <si>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</si>
  <si>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</si>
  <si>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</si>
  <si>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</si>
  <si>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</si>
  <si>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</si>
  <si>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</si>
  <si>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</si>
  <si>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</si>
  <si>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</si>
  <si>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</si>
  <si>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</si>
  <si>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</si>
  <si>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</si>
  <si>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</si>
  <si>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</si>
  <si>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</si>
  <si>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</si>
  <si>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</si>
  <si>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</si>
  <si>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</si>
  <si>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</si>
  <si>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</si>
  <si>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</si>
  <si>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</si>
  <si>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</si>
  <si>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</si>
  <si>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</si>
  <si>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</si>
  <si>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</si>
  <si>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</si>
  <si>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</si>
  <si>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</si>
  <si>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</si>
  <si>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</si>
  <si>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</si>
  <si>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</si>
  <si>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</si>
  <si>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</si>
  <si>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</si>
  <si>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</si>
  <si>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</si>
  <si>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</si>
  <si>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</si>
  <si>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</si>
  <si>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</si>
  <si>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</si>
  <si>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</si>
  <si>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</si>
  <si>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</si>
  <si>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</si>
  <si>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</si>
  <si>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</si>
  <si>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</si>
  <si>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</si>
  <si>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</si>
  <si>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</si>
  <si>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</si>
  <si>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</si>
  <si>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</si>
  <si>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</si>
  <si>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</si>
  <si>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</si>
  <si>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</si>
  <si>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</si>
  <si>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</si>
  <si>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</si>
  <si>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</si>
  <si>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</si>
  <si>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</si>
  <si>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</si>
  <si>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</si>
  <si>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</si>
  <si>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</si>
  <si>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</si>
  <si>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</si>
  <si>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</si>
  <si>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</si>
  <si>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</si>
  <si>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</si>
  <si>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</si>
  <si>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</si>
  <si>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</si>
  <si>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</si>
  <si>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</si>
  <si>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</si>
  <si>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</si>
  <si>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</si>
  <si>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</si>
  <si>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</si>
  <si>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</si>
  <si>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</si>
  <si>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</si>
  <si>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</si>
  <si>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</si>
  <si>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</si>
  <si>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</si>
  <si>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</si>
  <si>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</si>
  <si>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</si>
  <si>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</si>
  <si>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</si>
  <si>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</si>
  <si>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</si>
  <si>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</si>
  <si>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</si>
  <si>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</si>
  <si>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</si>
  <si>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</si>
  <si>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</si>
  <si>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</si>
  <si>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</si>
  <si>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</si>
  <si>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</si>
  <si>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</si>
  <si>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</si>
  <si>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</si>
  <si>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</si>
  <si>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</si>
  <si>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</si>
  <si>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</si>
  <si>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</si>
  <si>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</si>
  <si>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</si>
  <si>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</si>
  <si>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</si>
  <si>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</si>
  <si>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</si>
  <si>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</si>
  <si>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</si>
  <si>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</si>
  <si>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</si>
  <si>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</si>
  <si>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</si>
  <si>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</si>
  <si>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</si>
  <si>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</si>
  <si>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</si>
  <si>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</si>
  <si>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</si>
  <si>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</si>
  <si>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</si>
  <si>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</si>
  <si>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</si>
  <si>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</si>
  <si>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</si>
  <si>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</si>
  <si>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</si>
  <si>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</si>
  <si>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</si>
  <si>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</si>
  <si>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</si>
  <si>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</si>
  <si>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</si>
  <si>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</si>
  <si>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</si>
  <si>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</si>
  <si>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</si>
  <si>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</si>
  <si>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</si>
  <si>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</si>
  <si>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</si>
  <si>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</si>
  <si>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</si>
  <si>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</si>
  <si>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</si>
  <si>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</si>
  <si>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</si>
  <si>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</si>
  <si>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</si>
  <si>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</si>
  <si>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</si>
  <si>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</si>
  <si>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</si>
  <si>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</si>
  <si>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</si>
  <si>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</si>
  <si>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</si>
  <si>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</si>
  <si>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</si>
  <si>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</si>
  <si>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</si>
  <si>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</si>
  <si>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</si>
  <si>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</si>
  <si>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</si>
  <si>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</si>
  <si>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</si>
  <si>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</si>
  <si>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</si>
  <si>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</si>
  <si>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</si>
  <si>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</si>
  <si>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</si>
  <si>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</si>
  <si>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</si>
  <si>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</si>
  <si>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</si>
  <si>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</si>
  <si>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</si>
  <si>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</si>
  <si>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</si>
  <si>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</si>
  <si>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</si>
  <si>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</si>
  <si>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</si>
  <si>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</si>
  <si>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</si>
  <si>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</si>
  <si>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</si>
  <si>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</si>
  <si>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</si>
  <si>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</si>
  <si>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</si>
  <si>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</si>
  <si>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</si>
  <si>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</si>
  <si>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</si>
  <si>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</si>
  <si>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</si>
  <si>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</si>
  <si>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</si>
  <si>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</si>
  <si>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</si>
  <si>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</si>
  <si>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</si>
  <si>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</si>
  <si>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</si>
  <si>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</si>
  <si>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</si>
  <si>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</si>
  <si>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</si>
  <si>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</si>
  <si>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</si>
  <si>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</si>
  <si>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</si>
  <si>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</si>
  <si>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</si>
  <si>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</si>
  <si>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</si>
  <si>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</si>
  <si>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</si>
  <si>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</si>
  <si>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</si>
  <si>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</si>
  <si>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</si>
  <si>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</si>
  <si>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</si>
  <si>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</si>
  <si>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</si>
  <si>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</si>
  <si>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</si>
  <si>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</si>
  <si>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</si>
  <si>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</si>
  <si>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</si>
  <si>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</si>
  <si>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</si>
  <si>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</si>
  <si>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</si>
  <si>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</si>
  <si>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</si>
  <si>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</si>
  <si>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</si>
  <si>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</si>
  <si>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</si>
  <si>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</si>
  <si>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</si>
  <si>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</si>
  <si>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</si>
  <si>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</si>
  <si>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</si>
  <si>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</si>
  <si>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</si>
  <si>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</si>
  <si>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</si>
  <si>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</si>
  <si>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</si>
  <si>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</si>
  <si>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</si>
  <si>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</si>
  <si>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</si>
  <si>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</si>
  <si>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</si>
  <si>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</si>
  <si>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</si>
  <si>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</si>
  <si>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</si>
  <si>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</si>
  <si>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</si>
  <si>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</si>
  <si>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</si>
  <si>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</si>
  <si>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</si>
  <si>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</si>
  <si>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</si>
  <si>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</si>
  <si>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</si>
  <si>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</si>
  <si>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</si>
  <si>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</si>
  <si>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</si>
  <si>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</si>
  <si>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</si>
  <si>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</si>
  <si>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</si>
  <si>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</si>
  <si>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</si>
  <si>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</si>
  <si>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</si>
  <si>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</si>
  <si>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</si>
  <si>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</si>
  <si>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</si>
  <si>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</si>
  <si>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</si>
  <si>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</si>
  <si>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</si>
  <si>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</si>
  <si>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</si>
  <si>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</si>
  <si>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</si>
  <si>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</si>
  <si>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</si>
  <si>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</si>
  <si>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</si>
  <si>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</si>
  <si>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</si>
  <si>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</si>
  <si>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</si>
  <si>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</si>
  <si>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</si>
  <si>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</si>
  <si>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</si>
  <si>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</si>
  <si>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</si>
  <si>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</si>
  <si>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</si>
  <si>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</si>
  <si>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</si>
  <si>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</si>
  <si>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</si>
  <si>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</si>
  <si>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</si>
  <si>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</si>
  <si>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</si>
  <si>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</si>
  <si>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</si>
  <si>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</si>
  <si>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</si>
  <si>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</si>
  <si>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</si>
  <si>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</si>
  <si>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</si>
  <si>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</si>
  <si>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</si>
  <si>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</si>
  <si>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</si>
  <si>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</si>
  <si>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</si>
  <si>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</si>
  <si>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</si>
  <si>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</si>
  <si>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</si>
  <si>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</si>
  <si>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</si>
  <si>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</si>
  <si>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</si>
  <si>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</si>
  <si>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</si>
  <si>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</si>
  <si>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</si>
  <si>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</si>
  <si>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</si>
  <si>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</si>
  <si>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</si>
  <si>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</si>
  <si>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</si>
  <si>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</si>
  <si>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</si>
  <si>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</si>
  <si>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</si>
  <si>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</si>
  <si>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</si>
  <si>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</si>
  <si>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</si>
  <si>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</si>
  <si>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</si>
  <si>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</si>
  <si>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</si>
  <si>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</si>
  <si>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</si>
  <si>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</si>
  <si>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</si>
  <si>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</si>
  <si>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</si>
  <si>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</si>
  <si>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</si>
  <si>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</si>
  <si>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</si>
  <si>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</si>
  <si>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</si>
  <si>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</si>
  <si>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</si>
  <si>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</si>
  <si>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</si>
  <si>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</si>
  <si>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</si>
  <si>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</si>
  <si>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</si>
  <si>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</si>
  <si>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</si>
  <si>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</si>
  <si>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</si>
  <si>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</si>
  <si>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</si>
  <si>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</si>
  <si>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</si>
  <si>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</si>
  <si>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</si>
  <si>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</si>
  <si>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</si>
  <si>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</si>
  <si>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</si>
  <si>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</si>
  <si>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</si>
  <si>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</si>
  <si>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</si>
  <si>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</si>
  <si>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</si>
  <si>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</si>
  <si>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</si>
  <si>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</si>
  <si>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</si>
  <si>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</si>
  <si>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</si>
  <si>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</si>
  <si>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</si>
  <si>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</si>
  <si>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</si>
  <si>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</si>
  <si>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</si>
  <si>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</si>
  <si>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</si>
  <si>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</si>
  <si>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</si>
  <si>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</si>
  <si>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</si>
  <si>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</si>
  <si>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</si>
  <si>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</si>
  <si>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</si>
  <si>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</si>
  <si>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</si>
  <si>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</si>
  <si>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</si>
  <si>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</si>
  <si>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</si>
  <si>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</si>
  <si>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</si>
  <si>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</si>
  <si>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</si>
  <si>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</si>
  <si>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</si>
  <si>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</si>
  <si>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</si>
  <si>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</si>
  <si>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</si>
  <si>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</si>
  <si>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</si>
  <si>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</si>
  <si>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</si>
  <si>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</si>
  <si>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</si>
  <si>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</si>
  <si>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</si>
  <si>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</si>
  <si>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</si>
  <si>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</si>
  <si>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</si>
  <si>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</si>
  <si>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</si>
  <si>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</si>
  <si>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</si>
  <si>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</si>
  <si>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</si>
  <si>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</si>
  <si>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</si>
  <si>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</si>
  <si>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</si>
  <si>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</si>
  <si>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</si>
  <si>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</si>
  <si>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</si>
  <si>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</si>
  <si>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</si>
  <si>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</si>
  <si>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</si>
  <si>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</si>
  <si>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</si>
  <si>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</si>
  <si>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</si>
  <si>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</si>
  <si>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</si>
  <si>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</si>
  <si>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</si>
  <si>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</si>
  <si>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</si>
  <si>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</si>
  <si>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</si>
  <si>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</si>
  <si>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</si>
  <si>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</si>
  <si>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</si>
  <si>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</si>
  <si>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</si>
  <si>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</si>
  <si>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</si>
  <si>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</si>
  <si>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</si>
  <si>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</si>
  <si>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</si>
  <si>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</si>
  <si>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</si>
  <si>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</si>
  <si>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</si>
  <si>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</si>
  <si>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</si>
  <si>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</si>
  <si>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</si>
  <si>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</si>
  <si>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</si>
  <si>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</si>
  <si>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</si>
  <si>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</si>
  <si>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</si>
  <si>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</si>
  <si>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</si>
  <si>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</si>
  <si>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</si>
  <si>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</si>
  <si>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</si>
  <si>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</si>
  <si>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</si>
  <si>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</si>
  <si>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</si>
  <si>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</si>
  <si>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</si>
  <si>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</si>
  <si>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</si>
  <si>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</si>
  <si>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</si>
  <si>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</si>
  <si>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</si>
  <si>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</si>
  <si>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</si>
  <si>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</si>
  <si>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</si>
  <si>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</si>
  <si>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</si>
  <si>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</si>
  <si>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</si>
  <si>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</si>
  <si>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</si>
  <si>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</si>
  <si>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</si>
  <si>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</si>
  <si>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</si>
  <si>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</si>
  <si>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</si>
  <si>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</si>
  <si>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</si>
  <si>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</si>
  <si>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</si>
  <si>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</si>
  <si>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</si>
  <si>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</si>
  <si>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</si>
  <si>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</si>
  <si>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</si>
  <si>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</si>
  <si>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</si>
  <si>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</si>
  <si>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</si>
  <si>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</si>
  <si>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</si>
  <si>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</si>
  <si>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</si>
  <si>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</si>
  <si>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</si>
  <si>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</si>
  <si>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</si>
  <si>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</si>
  <si>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</si>
  <si>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</si>
  <si>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</si>
  <si>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</si>
  <si>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</si>
  <si>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</si>
  <si>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</si>
  <si>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</si>
  <si>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</si>
  <si>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</si>
  <si>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</si>
  <si>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</si>
  <si>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</si>
  <si>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</si>
  <si>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</si>
  <si>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</si>
  <si>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</si>
  <si>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</si>
  <si>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</si>
  <si>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</si>
  <si>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</si>
  <si>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</si>
  <si>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</si>
  <si>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</si>
  <si>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</si>
  <si>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</si>
  <si>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</si>
  <si>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</si>
  <si>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</si>
  <si>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</si>
  <si>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</si>
  <si>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</si>
  <si>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</si>
  <si>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</si>
  <si>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</si>
  <si>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</si>
  <si>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</si>
  <si>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</si>
  <si>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</si>
  <si>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</si>
  <si>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</si>
  <si>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</si>
  <si>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</si>
  <si>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</si>
  <si>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</si>
  <si>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</si>
  <si>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</si>
  <si>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</si>
  <si>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</si>
  <si>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</si>
  <si>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</si>
  <si>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</si>
  <si>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</si>
  <si>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</si>
  <si>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</si>
  <si>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</si>
  <si>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</si>
  <si>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</si>
  <si>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</si>
  <si>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</si>
  <si>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</si>
  <si>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</si>
  <si>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</si>
  <si>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</si>
  <si>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</si>
  <si>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</si>
  <si>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</si>
  <si>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</si>
  <si>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</si>
  <si>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</si>
  <si>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</si>
  <si>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</si>
  <si>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</si>
  <si>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</si>
  <si>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</si>
  <si>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</si>
  <si>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</si>
  <si>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</si>
  <si>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</si>
  <si>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</si>
  <si>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</si>
  <si>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</si>
  <si>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</si>
  <si>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</si>
  <si>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</si>
  <si>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</si>
  <si>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</si>
  <si>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</si>
  <si>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</si>
  <si>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</si>
  <si>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</si>
  <si>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</si>
  <si>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</si>
  <si>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</si>
  <si>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</si>
  <si>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</si>
  <si>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</si>
  <si>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</si>
  <si>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</si>
  <si>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</si>
  <si>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</si>
  <si>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</si>
  <si>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</si>
  <si>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</si>
  <si>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</si>
  <si>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</si>
  <si>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</si>
  <si>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</si>
  <si>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</si>
  <si>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</si>
  <si>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</si>
  <si>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</si>
  <si>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</si>
  <si>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</si>
  <si>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</si>
  <si>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</si>
  <si>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</si>
  <si>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</si>
  <si>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</si>
  <si>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</si>
  <si>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</si>
  <si>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</si>
  <si>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</si>
  <si>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</si>
  <si>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</si>
  <si>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</si>
  <si>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</si>
  <si>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</si>
  <si>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</si>
  <si>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</si>
  <si>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</si>
  <si>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</si>
  <si>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</si>
  <si>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</si>
  <si>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</si>
  <si>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</si>
  <si>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</si>
  <si>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</si>
  <si>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</si>
  <si>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</si>
  <si>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</si>
  <si>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</si>
  <si>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</si>
  <si>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</si>
  <si>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</si>
  <si>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</si>
  <si>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</si>
  <si>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</si>
  <si>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</si>
  <si>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</si>
  <si>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</si>
  <si>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</si>
  <si>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</si>
  <si>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</si>
  <si>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</si>
  <si>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</si>
  <si>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</si>
  <si>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</si>
  <si>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</si>
  <si>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</si>
  <si>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</si>
  <si>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</si>
  <si>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</si>
  <si>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</si>
  <si>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</si>
  <si>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</si>
  <si>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</si>
  <si>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</si>
  <si>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</si>
  <si>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</si>
  <si>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</si>
  <si>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</si>
  <si>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</si>
  <si>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</si>
  <si>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</si>
  <si>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</si>
  <si>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</si>
  <si>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</si>
  <si>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</si>
  <si>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</si>
  <si>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</si>
  <si>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</si>
  <si>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</si>
  <si>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</si>
  <si>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</si>
  <si>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</si>
  <si>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</si>
  <si>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</si>
  <si>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</si>
  <si>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</si>
  <si>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</si>
  <si>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</si>
  <si>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</si>
  <si>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</si>
  <si>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</si>
  <si>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</si>
  <si>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</si>
  <si>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</si>
  <si>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</si>
  <si>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</si>
  <si>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</si>
  <si>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</si>
  <si>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</si>
  <si>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</si>
  <si>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</si>
  <si>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</si>
  <si>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</si>
  <si>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</si>
  <si>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</si>
  <si>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</si>
  <si>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</si>
  <si>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</si>
  <si>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</si>
  <si>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</si>
  <si>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</si>
  <si>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</si>
  <si>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</si>
  <si>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</si>
  <si>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</si>
  <si>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</si>
  <si>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</si>
  <si>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</si>
  <si>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</si>
  <si>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</si>
  <si>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</si>
  <si>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</si>
  <si>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</si>
  <si>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</si>
  <si>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</si>
  <si>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</si>
  <si>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</si>
  <si>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</si>
  <si>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</si>
  <si>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</si>
  <si>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</si>
  <si>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</si>
  <si>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</si>
  <si>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</si>
  <si>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</si>
  <si>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</si>
  <si>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</si>
  <si>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</si>
  <si>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</si>
  <si>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</si>
  <si>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</si>
  <si>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</si>
  <si>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</si>
  <si>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</si>
  <si>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</si>
  <si>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</si>
  <si>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</si>
  <si>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</si>
  <si>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</si>
  <si>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</si>
  <si>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</si>
  <si>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</si>
  <si>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</si>
  <si>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</si>
  <si>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</si>
  <si>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</si>
  <si>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</si>
  <si>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</si>
  <si>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</si>
  <si>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</si>
  <si>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</si>
  <si>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</si>
  <si>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</si>
  <si>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</si>
  <si>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</si>
  <si>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</si>
  <si>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</si>
  <si>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</si>
  <si>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</si>
  <si>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</si>
  <si>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</si>
  <si>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</si>
  <si>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</si>
  <si>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</si>
  <si>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</si>
  <si>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</si>
  <si>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</si>
  <si>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</si>
  <si>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</si>
  <si>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</si>
  <si>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</si>
  <si>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</si>
  <si>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</si>
  <si>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</si>
  <si>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</si>
  <si>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</si>
  <si>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</si>
  <si>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</si>
  <si>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</si>
  <si>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</si>
  <si>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</si>
  <si>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</si>
  <si>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</si>
  <si>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</si>
  <si>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</si>
  <si>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</si>
  <si>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</si>
  <si>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</si>
  <si>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</si>
  <si>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</si>
  <si>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</si>
  <si>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</si>
  <si>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</si>
  <si>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</si>
  <si>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</si>
  <si>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</si>
  <si>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</si>
  <si>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</si>
  <si>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</si>
  <si>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</si>
  <si>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</si>
  <si>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</si>
  <si>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</si>
  <si>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</si>
  <si>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</si>
  <si>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</si>
  <si>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</si>
  <si>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</si>
  <si>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</si>
  <si>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</si>
  <si>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</si>
  <si>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</si>
  <si>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</si>
  <si>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</si>
  <si>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</si>
  <si>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</si>
  <si>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</si>
  <si>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</si>
  <si>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</si>
  <si>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</si>
  <si>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</si>
  <si>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</si>
  <si>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</si>
  <si>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</si>
  <si>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</si>
  <si>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</si>
  <si>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</si>
  <si>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</si>
  <si>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</si>
  <si>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</si>
  <si>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</si>
  <si>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</si>
  <si>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</si>
  <si>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</si>
  <si>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</si>
  <si>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</si>
  <si>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</si>
  <si>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</si>
  <si>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</si>
  <si>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</si>
  <si>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</si>
  <si>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</si>
  <si>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</si>
  <si>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</si>
  <si>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</si>
  <si>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</si>
  <si>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</si>
  <si>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</si>
  <si>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</si>
  <si>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</si>
  <si>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</si>
  <si>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</si>
  <si>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</si>
  <si>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</si>
  <si>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</si>
  <si>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</si>
  <si>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</si>
  <si>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</si>
  <si>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</si>
  <si>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</si>
  <si>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</si>
  <si>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</si>
  <si>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</si>
  <si>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</si>
  <si>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</si>
  <si>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</si>
  <si>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</si>
  <si>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</si>
  <si>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</si>
  <si>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</si>
  <si>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</si>
  <si>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</si>
  <si>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</si>
  <si>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</si>
  <si>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</si>
  <si>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</si>
  <si>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</si>
  <si>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</si>
  <si>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</si>
  <si>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</si>
  <si>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</si>
  <si>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</si>
  <si>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</si>
  <si>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</si>
  <si>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</si>
  <si>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</si>
  <si>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SD (time of adm = 274 assuming 10h after RIF night dose)</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</si>
  <si>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</si>
  <si>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</si>
  <si>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</si>
  <si>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</si>
  <si>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</si>
  <si>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</si>
  <si>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</si>
  <si>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</si>
  <si>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</si>
  <si>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</si>
  <si>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</si>
  <si>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</si>
  <si>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</si>
  <si>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</si>
  <si>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</si>
  <si>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</si>
  <si>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</si>
  <si>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</si>
  <si>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</si>
  <si>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</si>
  <si>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</si>
  <si>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</si>
  <si>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</si>
  <si>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</si>
  <si>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</si>
  <si>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</si>
  <si>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</si>
  <si>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</si>
  <si>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</si>
  <si>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</si>
  <si>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</si>
  <si>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</si>
  <si>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</si>
  <si>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</si>
  <si>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</si>
  <si>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</si>
  <si>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</si>
  <si>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</si>
  <si>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</si>
  <si>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</si>
  <si>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</si>
  <si>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</si>
  <si>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</si>
  <si>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</si>
  <si>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</si>
  <si>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</si>
  <si>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</si>
  <si>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</si>
  <si>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</si>
  <si>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</si>
  <si>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</si>
  <si>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</si>
  <si>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</si>
  <si>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</si>
  <si>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</si>
  <si>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</si>
  <si>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</si>
  <si>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</si>
  <si>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</si>
  <si>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</si>
  <si>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</si>
  <si>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</si>
  <si>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</si>
  <si>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</si>
  <si>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</si>
  <si>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</si>
  <si>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</si>
  <si>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</si>
  <si>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</si>
  <si>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</si>
  <si>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</si>
  <si>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</si>
  <si>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</si>
  <si>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</si>
  <si>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</si>
  <si>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</si>
  <si>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</si>
  <si>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</si>
  <si>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</si>
  <si>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</si>
  <si>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</si>
  <si>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</si>
  <si>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</si>
  <si>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</si>
  <si>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</si>
  <si>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</si>
  <si>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</si>
  <si>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</si>
  <si>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</si>
  <si>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</si>
  <si>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</si>
  <si>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</si>
  <si>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</si>
  <si>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</si>
  <si>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</si>
  <si>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</si>
  <si>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</si>
  <si>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</si>
  <si>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</si>
  <si>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</si>
  <si>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</si>
  <si>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</si>
  <si>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</si>
  <si>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</si>
  <si>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</si>
  <si>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</si>
  <si>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</si>
  <si>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</si>
  <si>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</si>
  <si>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</si>
  <si>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</si>
  <si>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</si>
  <si>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</si>
  <si>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</si>
  <si>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</si>
  <si>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</si>
  <si>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</si>
  <si>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</si>
  <si>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</si>
  <si>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</si>
  <si>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</si>
  <si>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</si>
  <si>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</si>
  <si>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</si>
  <si>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</si>
  <si>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</si>
  <si>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</si>
  <si>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</si>
  <si>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</si>
  <si>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</si>
  <si>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</si>
  <si>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</si>
  <si>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</si>
  <si>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</si>
  <si>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</si>
  <si>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</si>
  <si>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</si>
  <si>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</si>
  <si>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</si>
  <si>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</si>
  <si>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</si>
  <si>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</si>
  <si>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</si>
  <si>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</si>
  <si>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</si>
  <si>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</si>
  <si>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</si>
  <si>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</si>
  <si>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</si>
  <si>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</si>
  <si>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</si>
  <si>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</si>
  <si>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</si>
  <si>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</si>
  <si>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</si>
  <si>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</si>
  <si>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</si>
  <si>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</si>
  <si>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</si>
  <si>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</si>
  <si>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</si>
  <si>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</si>
  <si>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</si>
  <si>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</si>
  <si>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</si>
  <si>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</si>
  <si>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</si>
  <si>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</si>
  <si>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</si>
  <si>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</si>
  <si>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</si>
  <si>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</si>
  <si>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</si>
  <si>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</si>
  <si>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</si>
  <si>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</si>
  <si>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</si>
  <si>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</si>
  <si>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</si>
  <si>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</si>
  <si>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</si>
  <si>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</si>
  <si>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</si>
  <si>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</si>
  <si>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</si>
  <si>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</si>
  <si>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</si>
  <si>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</si>
  <si>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</si>
  <si>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</si>
  <si>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</si>
  <si>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</si>
  <si>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</si>
  <si>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</si>
  <si>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</si>
  <si>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</si>
  <si>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</si>
  <si>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</si>
  <si>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</si>
  <si>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</si>
  <si>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</si>
  <si>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</si>
  <si>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</si>
  <si>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</si>
  <si>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</si>
  <si>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</si>
  <si>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</si>
  <si>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</si>
  <si>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</si>
  <si>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</si>
  <si>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</si>
  <si>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</si>
  <si>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</si>
  <si>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</si>
  <si>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</si>
  <si>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</si>
  <si>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</si>
  <si>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</si>
  <si>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</si>
  <si>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</si>
  <si>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</si>
  <si>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</si>
  <si>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</si>
  <si>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</si>
  <si>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</si>
  <si>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</si>
  <si>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</si>
  <si>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</si>
  <si>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</si>
  <si>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</si>
  <si>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</si>
  <si>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</si>
  <si>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</si>
  <si>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</si>
  <si>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</si>
  <si>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</si>
  <si>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</si>
  <si>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</si>
  <si>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</si>
  <si>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</si>
  <si>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</si>
  <si>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</si>
  <si>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</si>
  <si>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</si>
  <si>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</si>
  <si>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</si>
  <si>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</si>
  <si>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</si>
  <si>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</si>
  <si>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</si>
  <si>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</si>
  <si>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</si>
  <si>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</si>
  <si>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</si>
  <si>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</si>
  <si>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</si>
  <si>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</si>
  <si>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</si>
  <si>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</si>
  <si>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</si>
  <si>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</si>
  <si>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</si>
  <si>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</si>
  <si>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</si>
  <si>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</si>
  <si>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</si>
  <si>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</si>
  <si>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</si>
  <si>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</si>
  <si>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</si>
  <si>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</si>
  <si>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</si>
  <si>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</si>
  <si>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</si>
  <si>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</si>
  <si>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</si>
  <si>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</si>
  <si>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</si>
  <si>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</si>
  <si>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</si>
  <si>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</si>
  <si>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</si>
  <si>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</si>
  <si>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</si>
  <si>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</si>
  <si>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</si>
  <si>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</si>
  <si>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</si>
  <si>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</si>
  <si>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</si>
  <si>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</si>
  <si>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</si>
  <si>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</si>
  <si>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</si>
  <si>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</si>
  <si>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</si>
  <si>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</si>
  <si>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</si>
  <si>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</si>
  <si>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S0-T24-R18</t>
  </si>
  <si>
    <t>MD OD (18 days)</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</si>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</sst>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comments" Target="../comments1.xm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291"/>
  <sheetViews>
    <sheetView zoomScale="90" zoomScaleNormal="90" workbookViewId="0">
      <pane xSplit="5" ySplit="2" topLeftCell="F1264" activePane="bottomRight" state="frozen"/>
      <selection pane="topRight" activeCell="E1" sqref="E1"/>
      <selection pane="bottomLeft" activeCell="A3" sqref="A3"/>
      <selection pane="bottomRight" activeCell="A1168" sqref="A1168:BR1291"/>
    </sheetView>
  </sheetViews>
  <sheetFormatPr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25" x14ac:dyDescent="0.2">
      <c r="A995" s="91">
        <v>203</v>
      </c>
      <c r="B995" s="229" t="s">
        <v>3065</v>
      </c>
      <c r="C995" s="266" t="s">
        <v>3066</v>
      </c>
      <c r="D995" s="229" t="s">
        <v>3069</v>
      </c>
      <c r="E995" s="123" t="s">
        <v>101</v>
      </c>
      <c r="F995" s="179" t="s">
        <v>102</v>
      </c>
      <c r="G995" s="179" t="s">
        <v>55</v>
      </c>
      <c r="H995" s="273" t="s">
        <v>3079</v>
      </c>
      <c r="J995" s="22">
        <v>1</v>
      </c>
      <c r="L995" s="180" t="s">
        <v>57</v>
      </c>
      <c r="M995" s="22" t="s">
        <v>58</v>
      </c>
      <c r="N995" s="22">
        <v>0</v>
      </c>
      <c r="O995" s="176" t="s">
        <v>59</v>
      </c>
      <c r="P995" s="176" t="s">
        <v>78</v>
      </c>
      <c r="R995" s="23" t="s">
        <v>3070</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3065</v>
      </c>
      <c r="C996" s="266" t="s">
        <v>3066</v>
      </c>
      <c r="D996" s="229" t="s">
        <v>3067</v>
      </c>
      <c r="E996" s="123" t="s">
        <v>101</v>
      </c>
      <c r="F996" s="179" t="s">
        <v>102</v>
      </c>
      <c r="G996" s="179" t="s">
        <v>55</v>
      </c>
      <c r="H996" s="273" t="s">
        <v>3079</v>
      </c>
      <c r="J996" s="22">
        <v>1</v>
      </c>
      <c r="L996" s="180" t="s">
        <v>57</v>
      </c>
      <c r="M996" s="176" t="s">
        <v>58</v>
      </c>
      <c r="N996" s="22">
        <v>180</v>
      </c>
      <c r="O996" s="176" t="s">
        <v>59</v>
      </c>
      <c r="P996" s="176" t="s">
        <v>78</v>
      </c>
      <c r="R996" s="177" t="s">
        <v>3070</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3065</v>
      </c>
      <c r="C997" s="266" t="s">
        <v>3066</v>
      </c>
      <c r="D997" s="229" t="s">
        <v>3068</v>
      </c>
      <c r="E997" s="123" t="s">
        <v>101</v>
      </c>
      <c r="F997" s="179" t="s">
        <v>102</v>
      </c>
      <c r="G997" s="179" t="s">
        <v>55</v>
      </c>
      <c r="H997" s="273" t="s">
        <v>3079</v>
      </c>
      <c r="J997" s="22">
        <v>1</v>
      </c>
      <c r="L997" s="180" t="s">
        <v>57</v>
      </c>
      <c r="M997" s="176" t="s">
        <v>58</v>
      </c>
      <c r="N997" s="176">
        <v>444</v>
      </c>
      <c r="O997" s="176" t="s">
        <v>59</v>
      </c>
      <c r="P997" s="176" t="s">
        <v>78</v>
      </c>
      <c r="R997" s="177" t="s">
        <v>3070</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3080</v>
      </c>
      <c r="C998" s="259" t="s">
        <v>3081</v>
      </c>
      <c r="D998" s="229" t="s">
        <v>3082</v>
      </c>
      <c r="E998" s="3" t="s">
        <v>382</v>
      </c>
      <c r="F998" s="26" t="s">
        <v>54</v>
      </c>
      <c r="G998" s="26" t="s">
        <v>55</v>
      </c>
      <c r="H998" s="26" t="s">
        <v>56</v>
      </c>
      <c r="J998" s="22">
        <v>10</v>
      </c>
      <c r="L998" s="28" t="s">
        <v>57</v>
      </c>
      <c r="M998" s="22" t="s">
        <v>77</v>
      </c>
      <c r="N998" s="22">
        <v>0</v>
      </c>
      <c r="O998" s="22" t="s">
        <v>59</v>
      </c>
      <c r="P998" s="22" t="s">
        <v>78</v>
      </c>
      <c r="Q998" s="23" t="s">
        <v>2656</v>
      </c>
      <c r="R998" s="23" t="s">
        <v>3083</v>
      </c>
      <c r="S998" s="24">
        <v>10</v>
      </c>
      <c r="V998" s="25" t="s">
        <v>613</v>
      </c>
      <c r="W998" s="65" t="s">
        <v>653</v>
      </c>
      <c r="Z998" s="83" t="s">
        <v>62</v>
      </c>
      <c r="AA998" s="6">
        <v>6</v>
      </c>
      <c r="AB998" s="6">
        <v>2</v>
      </c>
      <c r="AD998" s="5" t="s">
        <v>79</v>
      </c>
      <c r="AI998" s="5">
        <v>24</v>
      </c>
      <c r="AJ998" s="5">
        <v>37</v>
      </c>
      <c r="BQ998" s="6" t="s">
        <v>213</v>
      </c>
      <c r="BR998" s="5" t="s">
        <v>3084</v>
      </c>
    </row>
    <row r="999" spans="1:70" x14ac:dyDescent="0.2">
      <c r="A999" s="91">
        <v>2056</v>
      </c>
      <c r="B999" s="229" t="s">
        <v>3080</v>
      </c>
      <c r="C999" s="259" t="s">
        <v>3081</v>
      </c>
      <c r="D999" s="229" t="s">
        <v>3085</v>
      </c>
      <c r="E999" s="3" t="s">
        <v>382</v>
      </c>
      <c r="F999" s="26" t="s">
        <v>54</v>
      </c>
      <c r="G999" s="26" t="s">
        <v>55</v>
      </c>
      <c r="H999" s="26" t="s">
        <v>56</v>
      </c>
      <c r="J999" s="22">
        <v>10</v>
      </c>
      <c r="L999" s="28" t="s">
        <v>57</v>
      </c>
      <c r="M999" s="22" t="s">
        <v>77</v>
      </c>
      <c r="N999" s="22">
        <v>300</v>
      </c>
      <c r="O999" s="22" t="s">
        <v>59</v>
      </c>
      <c r="P999" s="22" t="s">
        <v>78</v>
      </c>
      <c r="Q999" s="23" t="s">
        <v>2656</v>
      </c>
      <c r="R999" s="23" t="s">
        <v>3083</v>
      </c>
      <c r="S999" s="24">
        <v>10</v>
      </c>
      <c r="V999" s="25" t="s">
        <v>613</v>
      </c>
      <c r="W999" s="65" t="s">
        <v>653</v>
      </c>
      <c r="Z999" s="83" t="s">
        <v>62</v>
      </c>
      <c r="AA999" s="6">
        <v>6</v>
      </c>
      <c r="AB999" s="6">
        <v>2</v>
      </c>
      <c r="AD999" s="5" t="s">
        <v>79</v>
      </c>
      <c r="AI999" s="5">
        <v>24</v>
      </c>
      <c r="AJ999" s="5">
        <v>37</v>
      </c>
      <c r="BQ999" s="6" t="s">
        <v>213</v>
      </c>
      <c r="BR999" s="5" t="s">
        <v>3084</v>
      </c>
    </row>
    <row r="1000" spans="1:70" x14ac:dyDescent="0.2">
      <c r="A1000" s="91">
        <v>2057</v>
      </c>
      <c r="B1000" s="229" t="s">
        <v>3080</v>
      </c>
      <c r="C1000" s="259" t="s">
        <v>3081</v>
      </c>
      <c r="D1000" s="229" t="s">
        <v>3086</v>
      </c>
      <c r="E1000" s="3" t="s">
        <v>382</v>
      </c>
      <c r="F1000" s="26" t="s">
        <v>54</v>
      </c>
      <c r="G1000" s="26" t="s">
        <v>55</v>
      </c>
      <c r="H1000" s="26" t="s">
        <v>65</v>
      </c>
      <c r="J1000" s="22">
        <v>120</v>
      </c>
      <c r="L1000" s="28" t="s">
        <v>57</v>
      </c>
      <c r="M1000" s="22" t="s">
        <v>58</v>
      </c>
      <c r="N1000" s="22">
        <v>0</v>
      </c>
      <c r="O1000" s="22" t="s">
        <v>59</v>
      </c>
      <c r="P1000" s="22" t="s">
        <v>78</v>
      </c>
      <c r="Q1000" s="23" t="s">
        <v>2656</v>
      </c>
      <c r="R1000" s="23" t="s">
        <v>100</v>
      </c>
      <c r="V1000" s="25" t="s">
        <v>613</v>
      </c>
      <c r="W1000" s="65" t="s">
        <v>653</v>
      </c>
      <c r="Z1000" s="83" t="s">
        <v>62</v>
      </c>
      <c r="AA1000" s="6">
        <v>6</v>
      </c>
      <c r="AB1000" s="6">
        <v>2</v>
      </c>
      <c r="AD1000" s="5" t="s">
        <v>79</v>
      </c>
      <c r="AI1000" s="5">
        <v>24</v>
      </c>
      <c r="AJ1000" s="5">
        <v>37</v>
      </c>
      <c r="BQ1000" s="6" t="s">
        <v>213</v>
      </c>
      <c r="BR1000" s="5" t="s">
        <v>3084</v>
      </c>
    </row>
    <row r="1001" spans="1:70" x14ac:dyDescent="0.2">
      <c r="A1001" s="91">
        <v>2058</v>
      </c>
      <c r="B1001" s="229" t="s">
        <v>3080</v>
      </c>
      <c r="C1001" s="259" t="s">
        <v>3081</v>
      </c>
      <c r="D1001" s="229" t="s">
        <v>3087</v>
      </c>
      <c r="E1001" s="3" t="s">
        <v>382</v>
      </c>
      <c r="F1001" s="26" t="s">
        <v>54</v>
      </c>
      <c r="G1001" s="26" t="s">
        <v>55</v>
      </c>
      <c r="H1001" s="26" t="s">
        <v>65</v>
      </c>
      <c r="J1001" s="22">
        <v>120</v>
      </c>
      <c r="L1001" s="28" t="s">
        <v>57</v>
      </c>
      <c r="M1001" s="22" t="s">
        <v>58</v>
      </c>
      <c r="N1001" s="22">
        <v>348</v>
      </c>
      <c r="O1001" s="22" t="s">
        <v>59</v>
      </c>
      <c r="P1001" s="22" t="s">
        <v>78</v>
      </c>
      <c r="Q1001" s="23" t="s">
        <v>2656</v>
      </c>
      <c r="R1001" s="23" t="s">
        <v>100</v>
      </c>
      <c r="V1001" s="25" t="s">
        <v>613</v>
      </c>
      <c r="W1001" s="65" t="s">
        <v>653</v>
      </c>
      <c r="Z1001" s="83" t="s">
        <v>62</v>
      </c>
      <c r="AA1001" s="6">
        <v>6</v>
      </c>
      <c r="AB1001" s="6">
        <v>2</v>
      </c>
      <c r="AD1001" s="5" t="s">
        <v>79</v>
      </c>
      <c r="AI1001" s="5">
        <v>24</v>
      </c>
      <c r="AJ1001" s="5">
        <v>37</v>
      </c>
      <c r="BQ1001" s="6" t="s">
        <v>213</v>
      </c>
      <c r="BR1001" s="5" t="s">
        <v>3084</v>
      </c>
    </row>
    <row r="1002" spans="1:70" x14ac:dyDescent="0.2">
      <c r="A1002" s="91">
        <v>2059</v>
      </c>
      <c r="B1002" s="229" t="s">
        <v>3088</v>
      </c>
      <c r="C1002" s="259" t="s">
        <v>3089</v>
      </c>
      <c r="D1002" s="229" t="s">
        <v>3090</v>
      </c>
      <c r="E1002" s="3" t="s">
        <v>382</v>
      </c>
      <c r="F1002" s="26" t="s">
        <v>102</v>
      </c>
      <c r="G1002" s="26" t="s">
        <v>55</v>
      </c>
      <c r="H1002" s="26" t="s">
        <v>56</v>
      </c>
      <c r="J1002" s="22">
        <v>0.1</v>
      </c>
      <c r="L1002" s="28" t="s">
        <v>106</v>
      </c>
      <c r="M1002" s="22" t="s">
        <v>77</v>
      </c>
      <c r="N1002" s="22">
        <v>0</v>
      </c>
      <c r="O1002" s="22" t="s">
        <v>59</v>
      </c>
      <c r="P1002" s="22" t="s">
        <v>78</v>
      </c>
      <c r="Q1002" s="23" t="s">
        <v>2656</v>
      </c>
      <c r="R1002" s="23" t="s">
        <v>3083</v>
      </c>
      <c r="S1002" s="24">
        <v>5</v>
      </c>
      <c r="V1002" s="25" t="s">
        <v>61</v>
      </c>
      <c r="W1002" s="65" t="s">
        <v>3091</v>
      </c>
      <c r="X1002" s="106" t="s">
        <v>3092</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1857</v>
      </c>
      <c r="BR1002" s="5" t="s">
        <v>3093</v>
      </c>
    </row>
    <row r="1003" spans="1:70" x14ac:dyDescent="0.2">
      <c r="A1003" s="91">
        <v>2060</v>
      </c>
      <c r="B1003" s="229" t="s">
        <v>3088</v>
      </c>
      <c r="C1003" s="259" t="s">
        <v>3089</v>
      </c>
      <c r="D1003" s="229" t="s">
        <v>3094</v>
      </c>
      <c r="E1003" s="3" t="s">
        <v>382</v>
      </c>
      <c r="F1003" s="26" t="s">
        <v>102</v>
      </c>
      <c r="G1003" s="26" t="s">
        <v>55</v>
      </c>
      <c r="H1003" s="26" t="s">
        <v>65</v>
      </c>
      <c r="J1003" s="22">
        <v>120</v>
      </c>
      <c r="L1003" s="28" t="s">
        <v>57</v>
      </c>
      <c r="M1003" s="22" t="s">
        <v>58</v>
      </c>
      <c r="N1003" s="22">
        <v>0</v>
      </c>
      <c r="O1003" s="22" t="s">
        <v>59</v>
      </c>
      <c r="P1003" s="22" t="s">
        <v>78</v>
      </c>
      <c r="Q1003" s="23" t="s">
        <v>2656</v>
      </c>
      <c r="R1003" s="23" t="s">
        <v>3095</v>
      </c>
      <c r="T1003" s="23">
        <v>200</v>
      </c>
      <c r="V1003" s="25" t="s">
        <v>61</v>
      </c>
      <c r="W1003" s="65" t="s">
        <v>3091</v>
      </c>
      <c r="X1003" s="106" t="s">
        <v>3092</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1857</v>
      </c>
      <c r="BR1003" s="5" t="s">
        <v>3093</v>
      </c>
    </row>
    <row r="1004" spans="1:70" x14ac:dyDescent="0.2">
      <c r="A1004" s="91">
        <v>2061</v>
      </c>
      <c r="B1004" s="229" t="s">
        <v>3096</v>
      </c>
      <c r="C1004" s="259" t="s">
        <v>3097</v>
      </c>
      <c r="D1004" s="229" t="s">
        <v>3098</v>
      </c>
      <c r="E1004" s="3" t="s">
        <v>382</v>
      </c>
      <c r="F1004" s="26" t="s">
        <v>102</v>
      </c>
      <c r="G1004" s="26" t="s">
        <v>55</v>
      </c>
      <c r="H1004" s="26" t="s">
        <v>76</v>
      </c>
      <c r="J1004" s="22">
        <v>10</v>
      </c>
      <c r="L1004" s="28" t="s">
        <v>57</v>
      </c>
      <c r="M1004" s="22" t="s">
        <v>77</v>
      </c>
      <c r="N1004" s="22">
        <v>0</v>
      </c>
      <c r="O1004" s="22" t="s">
        <v>59</v>
      </c>
      <c r="P1004" s="22" t="s">
        <v>78</v>
      </c>
      <c r="Q1004" s="23" t="s">
        <v>2656</v>
      </c>
      <c r="R1004" s="23" t="s">
        <v>3083</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3099</v>
      </c>
      <c r="BR1004" s="5" t="s">
        <v>3100</v>
      </c>
    </row>
    <row r="1005" spans="1:70" x14ac:dyDescent="0.2">
      <c r="A1005" s="91">
        <v>2062</v>
      </c>
      <c r="B1005" s="229" t="s">
        <v>3096</v>
      </c>
      <c r="C1005" s="259" t="s">
        <v>3097</v>
      </c>
      <c r="D1005" s="229" t="s">
        <v>3101</v>
      </c>
      <c r="E1005" s="3" t="s">
        <v>382</v>
      </c>
      <c r="F1005" s="26" t="s">
        <v>102</v>
      </c>
      <c r="G1005" s="26" t="s">
        <v>55</v>
      </c>
      <c r="H1005" s="26" t="s">
        <v>76</v>
      </c>
      <c r="J1005" s="22">
        <v>80</v>
      </c>
      <c r="L1005" s="28" t="s">
        <v>57</v>
      </c>
      <c r="M1005" s="22" t="s">
        <v>58</v>
      </c>
      <c r="N1005" s="22">
        <v>0</v>
      </c>
      <c r="O1005" s="22" t="s">
        <v>59</v>
      </c>
      <c r="P1005" s="22" t="s">
        <v>78</v>
      </c>
      <c r="Q1005" s="23" t="s">
        <v>2656</v>
      </c>
      <c r="R1005" s="23" t="s">
        <v>2810</v>
      </c>
      <c r="Z1005" s="83" t="s">
        <v>62</v>
      </c>
      <c r="AA1005" s="6">
        <v>20</v>
      </c>
      <c r="AB1005" s="6">
        <v>0</v>
      </c>
      <c r="AC1005" s="5">
        <v>25.2</v>
      </c>
      <c r="AD1005" s="5" t="s">
        <v>79</v>
      </c>
      <c r="AE1005" s="5" t="s">
        <v>334</v>
      </c>
      <c r="AF1005" s="5">
        <v>3.6</v>
      </c>
      <c r="AG1005" s="5" t="s">
        <v>79</v>
      </c>
      <c r="AH1005" s="5" t="s">
        <v>116</v>
      </c>
      <c r="AI1005" s="5">
        <v>21</v>
      </c>
      <c r="AJ1005" s="5">
        <v>34</v>
      </c>
      <c r="BQ1005" s="6" t="s">
        <v>3099</v>
      </c>
      <c r="BR1005" s="5" t="s">
        <v>3100</v>
      </c>
    </row>
    <row r="1006" spans="1:70" x14ac:dyDescent="0.2">
      <c r="A1006" s="91">
        <v>2063</v>
      </c>
      <c r="B1006" s="229" t="s">
        <v>3096</v>
      </c>
      <c r="C1006" s="259" t="s">
        <v>3097</v>
      </c>
      <c r="D1006" s="229" t="s">
        <v>3102</v>
      </c>
      <c r="E1006" s="3" t="s">
        <v>382</v>
      </c>
      <c r="F1006" s="26" t="s">
        <v>102</v>
      </c>
      <c r="G1006" s="26" t="s">
        <v>55</v>
      </c>
      <c r="H1006" s="26" t="s">
        <v>76</v>
      </c>
      <c r="J1006" s="22">
        <v>120</v>
      </c>
      <c r="L1006" s="28" t="s">
        <v>57</v>
      </c>
      <c r="M1006" s="22" t="s">
        <v>58</v>
      </c>
      <c r="N1006" s="22">
        <v>0</v>
      </c>
      <c r="O1006" s="22" t="s">
        <v>59</v>
      </c>
      <c r="P1006" s="22" t="s">
        <v>78</v>
      </c>
      <c r="Q1006" s="23" t="s">
        <v>2656</v>
      </c>
      <c r="R1006" s="23" t="s">
        <v>2810</v>
      </c>
      <c r="Z1006" s="83" t="s">
        <v>62</v>
      </c>
      <c r="AA1006" s="6">
        <v>20</v>
      </c>
      <c r="AB1006" s="6">
        <v>0</v>
      </c>
      <c r="AC1006" s="5">
        <v>25.2</v>
      </c>
      <c r="AD1006" s="5" t="s">
        <v>79</v>
      </c>
      <c r="AE1006" s="5" t="s">
        <v>334</v>
      </c>
      <c r="AF1006" s="5">
        <v>3.6</v>
      </c>
      <c r="AG1006" s="5" t="s">
        <v>79</v>
      </c>
      <c r="AH1006" s="5" t="s">
        <v>116</v>
      </c>
      <c r="AI1006" s="5">
        <v>21</v>
      </c>
      <c r="AJ1006" s="5">
        <v>34</v>
      </c>
      <c r="BQ1006" s="6" t="s">
        <v>3099</v>
      </c>
      <c r="BR1006" s="5" t="s">
        <v>3100</v>
      </c>
    </row>
    <row r="1007" spans="1:70" x14ac:dyDescent="0.2">
      <c r="A1007" s="91">
        <v>2064</v>
      </c>
      <c r="B1007" s="229" t="s">
        <v>3096</v>
      </c>
      <c r="C1007" s="259" t="s">
        <v>3097</v>
      </c>
      <c r="D1007" s="229" t="s">
        <v>3103</v>
      </c>
      <c r="E1007" s="3" t="s">
        <v>382</v>
      </c>
      <c r="F1007" s="26" t="s">
        <v>102</v>
      </c>
      <c r="G1007" s="26" t="s">
        <v>55</v>
      </c>
      <c r="H1007" s="26" t="s">
        <v>76</v>
      </c>
      <c r="J1007" s="22">
        <v>160</v>
      </c>
      <c r="L1007" s="28" t="s">
        <v>57</v>
      </c>
      <c r="M1007" s="22" t="s">
        <v>58</v>
      </c>
      <c r="N1007" s="22">
        <v>0</v>
      </c>
      <c r="O1007" s="22" t="s">
        <v>59</v>
      </c>
      <c r="P1007" s="22" t="s">
        <v>78</v>
      </c>
      <c r="Q1007" s="23" t="s">
        <v>2656</v>
      </c>
      <c r="R1007" s="23" t="s">
        <v>2810</v>
      </c>
      <c r="Z1007" s="83" t="s">
        <v>62</v>
      </c>
      <c r="AA1007" s="6">
        <v>20</v>
      </c>
      <c r="AB1007" s="6">
        <v>0</v>
      </c>
      <c r="AC1007" s="5">
        <v>25.2</v>
      </c>
      <c r="AD1007" s="5" t="s">
        <v>79</v>
      </c>
      <c r="AE1007" s="5" t="s">
        <v>334</v>
      </c>
      <c r="AF1007" s="5">
        <v>3.6</v>
      </c>
      <c r="AG1007" s="5" t="s">
        <v>79</v>
      </c>
      <c r="AH1007" s="5" t="s">
        <v>116</v>
      </c>
      <c r="AI1007" s="5">
        <v>21</v>
      </c>
      <c r="AJ1007" s="5">
        <v>34</v>
      </c>
      <c r="BQ1007" s="6" t="s">
        <v>3099</v>
      </c>
      <c r="BR1007" s="5" t="s">
        <v>3100</v>
      </c>
    </row>
    <row r="1008" spans="1:70" x14ac:dyDescent="0.2">
      <c r="A1008" s="91">
        <v>2065</v>
      </c>
      <c r="B1008" s="229" t="s">
        <v>3104</v>
      </c>
      <c r="C1008" s="259" t="s">
        <v>3105</v>
      </c>
      <c r="D1008" s="229" t="s">
        <v>3106</v>
      </c>
      <c r="E1008" s="3" t="s">
        <v>382</v>
      </c>
      <c r="F1008" s="26" t="s">
        <v>102</v>
      </c>
      <c r="G1008" s="26" t="s">
        <v>55</v>
      </c>
      <c r="H1008" s="26" t="s">
        <v>3107</v>
      </c>
      <c r="J1008" s="22">
        <v>0.1</v>
      </c>
      <c r="L1008" s="28" t="s">
        <v>57</v>
      </c>
      <c r="M1008" s="22" t="s">
        <v>58</v>
      </c>
      <c r="N1008" s="22">
        <v>0</v>
      </c>
      <c r="O1008" s="22" t="s">
        <v>59</v>
      </c>
      <c r="P1008" s="22" t="s">
        <v>78</v>
      </c>
      <c r="Q1008" s="23" t="s">
        <v>3108</v>
      </c>
      <c r="R1008" s="23" t="s">
        <v>3109</v>
      </c>
      <c r="T1008" s="23">
        <v>200</v>
      </c>
      <c r="U1008" s="23" t="s">
        <v>3110</v>
      </c>
      <c r="V1008" s="25" t="s">
        <v>613</v>
      </c>
      <c r="W1008" s="65" t="s">
        <v>653</v>
      </c>
      <c r="Y1008" s="25" t="s">
        <v>3111</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3112</v>
      </c>
    </row>
    <row r="1009" spans="1:70" x14ac:dyDescent="0.2">
      <c r="A1009" s="91">
        <v>2066</v>
      </c>
      <c r="B1009" s="229" t="s">
        <v>3104</v>
      </c>
      <c r="C1009" s="259" t="s">
        <v>3105</v>
      </c>
      <c r="D1009" s="229" t="s">
        <v>3113</v>
      </c>
      <c r="E1009" s="3" t="s">
        <v>382</v>
      </c>
      <c r="F1009" s="26" t="s">
        <v>102</v>
      </c>
      <c r="G1009" s="26" t="s">
        <v>55</v>
      </c>
      <c r="H1009" s="26" t="s">
        <v>3107</v>
      </c>
      <c r="J1009" s="22">
        <v>3</v>
      </c>
      <c r="L1009" s="28" t="s">
        <v>57</v>
      </c>
      <c r="M1009" s="22" t="s">
        <v>58</v>
      </c>
      <c r="N1009" s="22">
        <v>0</v>
      </c>
      <c r="O1009" s="22" t="s">
        <v>59</v>
      </c>
      <c r="P1009" s="22" t="s">
        <v>78</v>
      </c>
      <c r="Q1009" s="23" t="s">
        <v>3108</v>
      </c>
      <c r="R1009" s="23" t="s">
        <v>3109</v>
      </c>
      <c r="T1009" s="23">
        <v>200</v>
      </c>
      <c r="U1009" s="23" t="s">
        <v>3110</v>
      </c>
      <c r="V1009" s="25" t="s">
        <v>613</v>
      </c>
      <c r="W1009" s="65" t="s">
        <v>653</v>
      </c>
      <c r="Y1009" s="25" t="s">
        <v>3111</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3112</v>
      </c>
    </row>
    <row r="1010" spans="1:70" x14ac:dyDescent="0.2">
      <c r="A1010" s="91">
        <v>2067</v>
      </c>
      <c r="B1010" s="229" t="s">
        <v>3104</v>
      </c>
      <c r="C1010" s="259" t="s">
        <v>3105</v>
      </c>
      <c r="D1010" s="229" t="s">
        <v>3114</v>
      </c>
      <c r="E1010" s="3" t="s">
        <v>382</v>
      </c>
      <c r="F1010" s="26" t="s">
        <v>102</v>
      </c>
      <c r="G1010" s="26" t="s">
        <v>55</v>
      </c>
      <c r="H1010" s="26" t="s">
        <v>3107</v>
      </c>
      <c r="J1010" s="22">
        <v>16</v>
      </c>
      <c r="L1010" s="28" t="s">
        <v>57</v>
      </c>
      <c r="M1010" s="22" t="s">
        <v>58</v>
      </c>
      <c r="N1010" s="22">
        <v>0</v>
      </c>
      <c r="O1010" s="22" t="s">
        <v>59</v>
      </c>
      <c r="P1010" s="22" t="s">
        <v>78</v>
      </c>
      <c r="Q1010" s="23" t="s">
        <v>3108</v>
      </c>
      <c r="R1010" s="23" t="s">
        <v>3109</v>
      </c>
      <c r="T1010" s="23">
        <v>200</v>
      </c>
      <c r="U1010" s="23" t="s">
        <v>3110</v>
      </c>
      <c r="V1010" s="25" t="s">
        <v>613</v>
      </c>
      <c r="W1010" s="65" t="s">
        <v>653</v>
      </c>
      <c r="Y1010" s="25" t="s">
        <v>3111</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3112</v>
      </c>
    </row>
    <row r="1011" spans="1:70" x14ac:dyDescent="0.2">
      <c r="A1011" s="91">
        <v>2068</v>
      </c>
      <c r="B1011" s="229" t="s">
        <v>3104</v>
      </c>
      <c r="C1011" s="259" t="s">
        <v>3105</v>
      </c>
      <c r="D1011" s="229" t="s">
        <v>3115</v>
      </c>
      <c r="E1011" s="3" t="s">
        <v>382</v>
      </c>
      <c r="F1011" s="26" t="s">
        <v>102</v>
      </c>
      <c r="G1011" s="26" t="s">
        <v>55</v>
      </c>
      <c r="H1011" s="26" t="s">
        <v>3107</v>
      </c>
      <c r="J1011" s="22">
        <v>80</v>
      </c>
      <c r="L1011" s="28" t="s">
        <v>57</v>
      </c>
      <c r="M1011" s="22" t="s">
        <v>58</v>
      </c>
      <c r="N1011" s="22">
        <v>0</v>
      </c>
      <c r="O1011" s="22" t="s">
        <v>59</v>
      </c>
      <c r="P1011" s="22" t="s">
        <v>78</v>
      </c>
      <c r="Q1011" s="23" t="s">
        <v>3108</v>
      </c>
      <c r="R1011" s="23" t="s">
        <v>3109</v>
      </c>
      <c r="T1011" s="23">
        <v>200</v>
      </c>
      <c r="U1011" s="23" t="s">
        <v>3110</v>
      </c>
      <c r="V1011" s="25" t="s">
        <v>613</v>
      </c>
      <c r="W1011" s="65" t="s">
        <v>653</v>
      </c>
      <c r="Y1011" s="25" t="s">
        <v>3111</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3112</v>
      </c>
    </row>
    <row r="1012" spans="1:70" x14ac:dyDescent="0.2">
      <c r="A1012" s="91">
        <v>2069</v>
      </c>
      <c r="B1012" s="229" t="s">
        <v>3116</v>
      </c>
      <c r="C1012" s="259" t="s">
        <v>3117</v>
      </c>
      <c r="D1012" s="229" t="s">
        <v>3118</v>
      </c>
      <c r="E1012" s="3" t="s">
        <v>382</v>
      </c>
      <c r="F1012" s="26" t="s">
        <v>102</v>
      </c>
      <c r="G1012" s="26" t="s">
        <v>55</v>
      </c>
      <c r="H1012" s="26" t="s">
        <v>56</v>
      </c>
      <c r="J1012" s="22">
        <v>120</v>
      </c>
      <c r="L1012" s="28" t="s">
        <v>57</v>
      </c>
      <c r="M1012" s="22" t="s">
        <v>58</v>
      </c>
      <c r="N1012" s="22">
        <v>0</v>
      </c>
      <c r="O1012" s="22" t="s">
        <v>59</v>
      </c>
      <c r="P1012" s="22" t="s">
        <v>78</v>
      </c>
      <c r="Q1012" s="23" t="s">
        <v>2656</v>
      </c>
      <c r="R1012" s="23" t="s">
        <v>3119</v>
      </c>
      <c r="Z1012" s="83" t="s">
        <v>62</v>
      </c>
      <c r="AA1012" s="6">
        <v>10</v>
      </c>
      <c r="AD1012" s="5" t="s">
        <v>79</v>
      </c>
      <c r="AI1012" s="5">
        <v>20</v>
      </c>
      <c r="AJ1012" s="5">
        <v>48</v>
      </c>
      <c r="BQ1012" s="6" t="s">
        <v>1857</v>
      </c>
      <c r="BR1012" s="5" t="s">
        <v>3120</v>
      </c>
    </row>
    <row r="1013" spans="1:70" x14ac:dyDescent="0.2">
      <c r="A1013" s="91">
        <v>2070</v>
      </c>
      <c r="B1013" s="229" t="s">
        <v>3116</v>
      </c>
      <c r="C1013" s="259" t="s">
        <v>3117</v>
      </c>
      <c r="D1013" s="229" t="s">
        <v>3121</v>
      </c>
      <c r="E1013" s="3" t="s">
        <v>382</v>
      </c>
      <c r="F1013" s="26" t="s">
        <v>102</v>
      </c>
      <c r="G1013" s="26" t="s">
        <v>55</v>
      </c>
      <c r="H1013" s="26" t="s">
        <v>56</v>
      </c>
      <c r="J1013" s="22">
        <v>120</v>
      </c>
      <c r="L1013" s="28" t="s">
        <v>57</v>
      </c>
      <c r="M1013" s="22" t="s">
        <v>58</v>
      </c>
      <c r="N1013" s="22" t="s">
        <v>3122</v>
      </c>
      <c r="O1013" s="22" t="s">
        <v>59</v>
      </c>
      <c r="P1013" s="22" t="s">
        <v>3123</v>
      </c>
      <c r="Q1013" s="23" t="s">
        <v>2656</v>
      </c>
      <c r="R1013" s="23" t="s">
        <v>3119</v>
      </c>
      <c r="Z1013" s="83" t="s">
        <v>62</v>
      </c>
      <c r="AA1013" s="6">
        <v>10</v>
      </c>
      <c r="AD1013" s="5" t="s">
        <v>79</v>
      </c>
      <c r="AI1013" s="5">
        <v>20</v>
      </c>
      <c r="AJ1013" s="5">
        <v>48</v>
      </c>
      <c r="BQ1013" s="6" t="s">
        <v>1857</v>
      </c>
      <c r="BR1013" s="5" t="s">
        <v>3120</v>
      </c>
    </row>
    <row r="1014" spans="1:70" x14ac:dyDescent="0.2">
      <c r="A1014" s="91">
        <v>2071</v>
      </c>
      <c r="B1014" s="229" t="s">
        <v>3124</v>
      </c>
      <c r="C1014" s="259" t="s">
        <v>3125</v>
      </c>
      <c r="D1014" s="229" t="s">
        <v>3126</v>
      </c>
      <c r="E1014" s="3" t="s">
        <v>382</v>
      </c>
      <c r="F1014" s="26" t="s">
        <v>102</v>
      </c>
      <c r="G1014" s="26" t="s">
        <v>55</v>
      </c>
      <c r="H1014" s="26" t="s">
        <v>56</v>
      </c>
      <c r="J1014" s="22">
        <v>120</v>
      </c>
      <c r="L1014" s="28" t="s">
        <v>57</v>
      </c>
      <c r="M1014" s="22" t="s">
        <v>58</v>
      </c>
      <c r="N1014" s="22" t="s">
        <v>2682</v>
      </c>
      <c r="O1014" s="22" t="s">
        <v>59</v>
      </c>
      <c r="P1014" s="22" t="s">
        <v>3127</v>
      </c>
      <c r="Q1014" s="23" t="s">
        <v>2656</v>
      </c>
      <c r="R1014" s="23" t="s">
        <v>3128</v>
      </c>
      <c r="V1014" s="25" t="s">
        <v>613</v>
      </c>
      <c r="W1014" s="65" t="s">
        <v>653</v>
      </c>
      <c r="Z1014" s="83" t="s">
        <v>62</v>
      </c>
      <c r="AA1014" s="6">
        <v>12</v>
      </c>
      <c r="AB1014" s="6">
        <v>2</v>
      </c>
      <c r="AC1014" s="5">
        <v>52.8</v>
      </c>
      <c r="AD1014" s="5" t="s">
        <v>79</v>
      </c>
      <c r="AE1014" s="5" t="s">
        <v>334</v>
      </c>
      <c r="AI1014" s="5">
        <v>39</v>
      </c>
      <c r="AJ1014" s="5">
        <v>65</v>
      </c>
      <c r="BQ1014" s="6" t="s">
        <v>1904</v>
      </c>
      <c r="BR1014" s="5" t="s">
        <v>3129</v>
      </c>
    </row>
    <row r="1015" spans="1:70" x14ac:dyDescent="0.2">
      <c r="A1015" s="91">
        <v>2072</v>
      </c>
      <c r="B1015" s="229" t="s">
        <v>3124</v>
      </c>
      <c r="C1015" s="259" t="s">
        <v>3125</v>
      </c>
      <c r="D1015" s="229" t="s">
        <v>3130</v>
      </c>
      <c r="E1015" s="3" t="s">
        <v>382</v>
      </c>
      <c r="F1015" s="26" t="s">
        <v>102</v>
      </c>
      <c r="G1015" s="26" t="s">
        <v>55</v>
      </c>
      <c r="H1015" s="26" t="s">
        <v>65</v>
      </c>
      <c r="J1015" s="22">
        <v>120</v>
      </c>
      <c r="L1015" s="28" t="s">
        <v>57</v>
      </c>
      <c r="M1015" s="22" t="s">
        <v>58</v>
      </c>
      <c r="N1015" s="22" t="s">
        <v>2682</v>
      </c>
      <c r="O1015" s="22" t="s">
        <v>59</v>
      </c>
      <c r="P1015" s="22" t="s">
        <v>3127</v>
      </c>
      <c r="Q1015" s="23" t="s">
        <v>2656</v>
      </c>
      <c r="R1015" s="23" t="s">
        <v>3128</v>
      </c>
      <c r="V1015" s="25" t="s">
        <v>613</v>
      </c>
      <c r="W1015" s="65" t="s">
        <v>653</v>
      </c>
      <c r="Z1015" s="83" t="s">
        <v>62</v>
      </c>
      <c r="AA1015" s="6">
        <v>12</v>
      </c>
      <c r="AB1015" s="6">
        <v>2</v>
      </c>
      <c r="AC1015" s="5">
        <v>52.8</v>
      </c>
      <c r="AD1015" s="5" t="s">
        <v>79</v>
      </c>
      <c r="AE1015" s="5" t="s">
        <v>334</v>
      </c>
      <c r="AI1015" s="5">
        <v>39</v>
      </c>
      <c r="AJ1015" s="5">
        <v>65</v>
      </c>
      <c r="BQ1015" s="6" t="s">
        <v>1904</v>
      </c>
      <c r="BR1015" s="5" t="s">
        <v>3129</v>
      </c>
    </row>
    <row r="1016" spans="1:70" x14ac:dyDescent="0.2">
      <c r="A1016" s="91">
        <v>2073</v>
      </c>
      <c r="B1016" s="229" t="s">
        <v>3124</v>
      </c>
      <c r="C1016" s="259" t="s">
        <v>3125</v>
      </c>
      <c r="D1016" s="229" t="s">
        <v>3131</v>
      </c>
      <c r="E1016" s="3" t="s">
        <v>382</v>
      </c>
      <c r="F1016" s="26" t="s">
        <v>102</v>
      </c>
      <c r="G1016" s="26" t="s">
        <v>55</v>
      </c>
      <c r="H1016" s="26" t="s">
        <v>56</v>
      </c>
      <c r="J1016" s="22">
        <v>240</v>
      </c>
      <c r="L1016" s="28" t="s">
        <v>57</v>
      </c>
      <c r="M1016" s="22" t="s">
        <v>58</v>
      </c>
      <c r="N1016" s="22" t="s">
        <v>3132</v>
      </c>
      <c r="O1016" s="22" t="s">
        <v>59</v>
      </c>
      <c r="P1016" s="22" t="s">
        <v>3133</v>
      </c>
      <c r="Q1016" s="23" t="s">
        <v>2656</v>
      </c>
      <c r="R1016" s="23" t="s">
        <v>3134</v>
      </c>
      <c r="V1016" s="25" t="s">
        <v>613</v>
      </c>
      <c r="W1016" s="65" t="s">
        <v>653</v>
      </c>
      <c r="Z1016" s="83" t="s">
        <v>62</v>
      </c>
      <c r="AA1016" s="6">
        <v>12</v>
      </c>
      <c r="AB1016" s="6">
        <v>2</v>
      </c>
      <c r="AC1016" s="5">
        <v>52.8</v>
      </c>
      <c r="AD1016" s="5" t="s">
        <v>79</v>
      </c>
      <c r="AE1016" s="5" t="s">
        <v>334</v>
      </c>
      <c r="AI1016" s="5">
        <v>39</v>
      </c>
      <c r="AJ1016" s="5">
        <v>65</v>
      </c>
      <c r="BQ1016" s="6" t="s">
        <v>1904</v>
      </c>
      <c r="BR1016" s="5" t="s">
        <v>3129</v>
      </c>
    </row>
    <row r="1017" spans="1:70" x14ac:dyDescent="0.2">
      <c r="A1017" s="91">
        <v>2074</v>
      </c>
      <c r="B1017" s="229" t="s">
        <v>3124</v>
      </c>
      <c r="C1017" s="259" t="s">
        <v>3125</v>
      </c>
      <c r="D1017" s="229" t="s">
        <v>3135</v>
      </c>
      <c r="E1017" s="3" t="s">
        <v>382</v>
      </c>
      <c r="F1017" s="26" t="s">
        <v>102</v>
      </c>
      <c r="G1017" s="26" t="s">
        <v>55</v>
      </c>
      <c r="H1017" s="26" t="s">
        <v>65</v>
      </c>
      <c r="J1017" s="22">
        <v>240</v>
      </c>
      <c r="L1017" s="28" t="s">
        <v>57</v>
      </c>
      <c r="M1017" s="22" t="s">
        <v>58</v>
      </c>
      <c r="N1017" s="22" t="s">
        <v>3132</v>
      </c>
      <c r="O1017" s="22" t="s">
        <v>59</v>
      </c>
      <c r="P1017" s="22" t="s">
        <v>3133</v>
      </c>
      <c r="Q1017" s="23" t="s">
        <v>2656</v>
      </c>
      <c r="R1017" s="23" t="s">
        <v>3134</v>
      </c>
      <c r="V1017" s="25" t="s">
        <v>613</v>
      </c>
      <c r="W1017" s="65" t="s">
        <v>653</v>
      </c>
      <c r="Z1017" s="83" t="s">
        <v>62</v>
      </c>
      <c r="AA1017" s="6">
        <v>12</v>
      </c>
      <c r="AB1017" s="6">
        <v>2</v>
      </c>
      <c r="AC1017" s="5">
        <v>52.8</v>
      </c>
      <c r="AD1017" s="5" t="s">
        <v>79</v>
      </c>
      <c r="AE1017" s="5" t="s">
        <v>334</v>
      </c>
      <c r="AI1017" s="5">
        <v>39</v>
      </c>
      <c r="AJ1017" s="5">
        <v>65</v>
      </c>
      <c r="BQ1017" s="6" t="s">
        <v>1904</v>
      </c>
      <c r="BR1017" s="5" t="s">
        <v>3129</v>
      </c>
    </row>
    <row r="1018" spans="1:70" x14ac:dyDescent="0.2">
      <c r="A1018" s="91">
        <v>2075</v>
      </c>
      <c r="B1018" s="229" t="s">
        <v>3136</v>
      </c>
      <c r="C1018" s="259" t="s">
        <v>3137</v>
      </c>
      <c r="D1018" s="229" t="s">
        <v>3138</v>
      </c>
      <c r="E1018" s="3" t="s">
        <v>382</v>
      </c>
      <c r="F1018" s="26" t="s">
        <v>102</v>
      </c>
      <c r="G1018" s="26" t="s">
        <v>55</v>
      </c>
      <c r="H1018" s="26" t="s">
        <v>156</v>
      </c>
      <c r="J1018" s="22">
        <v>240</v>
      </c>
      <c r="L1018" s="28" t="s">
        <v>57</v>
      </c>
      <c r="M1018" s="22" t="s">
        <v>58</v>
      </c>
      <c r="N1018" s="22">
        <v>0</v>
      </c>
      <c r="O1018" s="22" t="s">
        <v>59</v>
      </c>
      <c r="P1018" s="22" t="s">
        <v>78</v>
      </c>
      <c r="Q1018" s="23" t="s">
        <v>3139</v>
      </c>
      <c r="R1018" s="23" t="s">
        <v>3140</v>
      </c>
      <c r="V1018" s="25" t="s">
        <v>61</v>
      </c>
      <c r="W1018" s="65" t="s">
        <v>1958</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3141</v>
      </c>
    </row>
    <row r="1019" spans="1:70" x14ac:dyDescent="0.2">
      <c r="A1019" s="91">
        <v>2076</v>
      </c>
      <c r="B1019" s="229" t="s">
        <v>3136</v>
      </c>
      <c r="C1019" s="259" t="s">
        <v>3137</v>
      </c>
      <c r="D1019" s="229" t="s">
        <v>3142</v>
      </c>
      <c r="E1019" s="3" t="s">
        <v>382</v>
      </c>
      <c r="F1019" s="26" t="s">
        <v>102</v>
      </c>
      <c r="G1019" s="26" t="s">
        <v>55</v>
      </c>
      <c r="H1019" s="26" t="s">
        <v>156</v>
      </c>
      <c r="J1019" s="22">
        <v>240</v>
      </c>
      <c r="L1019" s="28" t="s">
        <v>57</v>
      </c>
      <c r="M1019" s="22" t="s">
        <v>58</v>
      </c>
      <c r="N1019" s="22">
        <v>0</v>
      </c>
      <c r="O1019" s="22" t="s">
        <v>59</v>
      </c>
      <c r="P1019" s="22" t="s">
        <v>78</v>
      </c>
      <c r="Q1019" s="23" t="s">
        <v>3139</v>
      </c>
      <c r="R1019" s="23" t="s">
        <v>3143</v>
      </c>
      <c r="V1019" s="25" t="s">
        <v>435</v>
      </c>
      <c r="X1019" s="106" t="s">
        <v>202</v>
      </c>
      <c r="Y1019" s="25" t="s">
        <v>3144</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3141</v>
      </c>
    </row>
    <row r="1020" spans="1:70" x14ac:dyDescent="0.2">
      <c r="A1020" s="91">
        <v>2077</v>
      </c>
      <c r="B1020" s="229" t="s">
        <v>3145</v>
      </c>
      <c r="C1020" s="259" t="s">
        <v>3146</v>
      </c>
      <c r="D1020" s="229" t="s">
        <v>3147</v>
      </c>
      <c r="E1020" s="3" t="s">
        <v>382</v>
      </c>
      <c r="F1020" s="26" t="s">
        <v>102</v>
      </c>
      <c r="G1020" s="26" t="s">
        <v>55</v>
      </c>
      <c r="H1020" s="26" t="s">
        <v>56</v>
      </c>
      <c r="J1020" s="22">
        <v>120</v>
      </c>
      <c r="L1020" s="28" t="s">
        <v>57</v>
      </c>
      <c r="M1020" s="22" t="s">
        <v>58</v>
      </c>
      <c r="N1020" s="22">
        <v>0</v>
      </c>
      <c r="O1020" s="22" t="s">
        <v>59</v>
      </c>
      <c r="P1020" s="22" t="s">
        <v>78</v>
      </c>
      <c r="Q1020" s="23" t="s">
        <v>2656</v>
      </c>
      <c r="R1020" s="23" t="s">
        <v>3148</v>
      </c>
      <c r="Z1020" s="83" t="s">
        <v>62</v>
      </c>
      <c r="AA1020" s="6">
        <v>6</v>
      </c>
      <c r="AB1020" s="6">
        <v>3</v>
      </c>
      <c r="AD1020" s="5" t="s">
        <v>79</v>
      </c>
      <c r="AI1020" s="5">
        <v>36</v>
      </c>
      <c r="AJ1020" s="5">
        <v>67</v>
      </c>
      <c r="BQ1020" s="6" t="s">
        <v>213</v>
      </c>
      <c r="BR1020" s="5" t="s">
        <v>3149</v>
      </c>
    </row>
    <row r="1021" spans="1:70" x14ac:dyDescent="0.2">
      <c r="A1021" s="91">
        <v>2078</v>
      </c>
      <c r="B1021" s="229" t="s">
        <v>3145</v>
      </c>
      <c r="C1021" s="259" t="s">
        <v>3146</v>
      </c>
      <c r="D1021" s="229" t="s">
        <v>3150</v>
      </c>
      <c r="E1021" s="3" t="s">
        <v>382</v>
      </c>
      <c r="F1021" s="26" t="s">
        <v>102</v>
      </c>
      <c r="G1021" s="26" t="s">
        <v>55</v>
      </c>
      <c r="H1021" s="26" t="s">
        <v>56</v>
      </c>
      <c r="J1021" s="22">
        <v>120</v>
      </c>
      <c r="L1021" s="28" t="s">
        <v>57</v>
      </c>
      <c r="M1021" s="22" t="s">
        <v>58</v>
      </c>
      <c r="N1021" s="22" t="s">
        <v>3151</v>
      </c>
      <c r="O1021" s="22" t="s">
        <v>59</v>
      </c>
      <c r="P1021" s="22" t="s">
        <v>3152</v>
      </c>
      <c r="Q1021" s="23" t="s">
        <v>2656</v>
      </c>
      <c r="R1021" s="23" t="s">
        <v>3148</v>
      </c>
      <c r="Z1021" s="83" t="s">
        <v>62</v>
      </c>
      <c r="AA1021" s="6">
        <v>6</v>
      </c>
      <c r="AB1021" s="6">
        <v>3</v>
      </c>
      <c r="AD1021" s="5" t="s">
        <v>79</v>
      </c>
      <c r="AI1021" s="5">
        <v>36</v>
      </c>
      <c r="AJ1021" s="5">
        <v>67</v>
      </c>
      <c r="BQ1021" s="6" t="s">
        <v>213</v>
      </c>
      <c r="BR1021" s="5" t="s">
        <v>3149</v>
      </c>
    </row>
    <row r="1022" spans="1:70" x14ac:dyDescent="0.2">
      <c r="A1022" s="91">
        <v>2079</v>
      </c>
      <c r="B1022" s="229" t="s">
        <v>3153</v>
      </c>
      <c r="C1022" s="259" t="s">
        <v>3154</v>
      </c>
      <c r="D1022" s="229" t="s">
        <v>3155</v>
      </c>
      <c r="E1022" s="3" t="s">
        <v>382</v>
      </c>
      <c r="F1022" s="26" t="s">
        <v>102</v>
      </c>
      <c r="G1022" s="26" t="s">
        <v>55</v>
      </c>
      <c r="H1022" s="26" t="s">
        <v>76</v>
      </c>
      <c r="J1022" s="22">
        <v>80</v>
      </c>
      <c r="L1022" s="28" t="s">
        <v>57</v>
      </c>
      <c r="M1022" s="22" t="s">
        <v>58</v>
      </c>
      <c r="N1022" s="22" t="s">
        <v>3151</v>
      </c>
      <c r="O1022" s="22" t="s">
        <v>59</v>
      </c>
      <c r="P1022" s="22" t="s">
        <v>3156</v>
      </c>
      <c r="Q1022" s="23" t="s">
        <v>2656</v>
      </c>
      <c r="R1022" s="23" t="s">
        <v>3157</v>
      </c>
      <c r="X1022" s="106">
        <v>4</v>
      </c>
      <c r="Y1022" s="25" t="s">
        <v>3158</v>
      </c>
      <c r="Z1022" s="83" t="s">
        <v>62</v>
      </c>
      <c r="AA1022" s="6">
        <v>12</v>
      </c>
      <c r="AB1022" s="6">
        <v>0</v>
      </c>
      <c r="AD1022" s="5" t="s">
        <v>79</v>
      </c>
      <c r="AI1022" s="5">
        <v>19</v>
      </c>
      <c r="AJ1022" s="5">
        <v>38</v>
      </c>
      <c r="BQ1022" s="6" t="s">
        <v>3159</v>
      </c>
      <c r="BR1022" s="5" t="s">
        <v>3160</v>
      </c>
    </row>
    <row r="1023" spans="1:70" x14ac:dyDescent="0.2">
      <c r="A1023" s="91">
        <v>2080</v>
      </c>
      <c r="B1023" s="229" t="s">
        <v>3161</v>
      </c>
      <c r="C1023" s="259" t="s">
        <v>3162</v>
      </c>
      <c r="D1023" s="229" t="s">
        <v>3163</v>
      </c>
      <c r="E1023" s="3" t="s">
        <v>382</v>
      </c>
      <c r="F1023" s="26" t="s">
        <v>102</v>
      </c>
      <c r="G1023" s="26" t="s">
        <v>55</v>
      </c>
      <c r="H1023" s="26" t="s">
        <v>65</v>
      </c>
      <c r="J1023" s="22">
        <v>5</v>
      </c>
      <c r="L1023" s="28" t="s">
        <v>57</v>
      </c>
      <c r="M1023" s="22" t="s">
        <v>77</v>
      </c>
      <c r="N1023" s="22">
        <v>0</v>
      </c>
      <c r="O1023" s="22" t="s">
        <v>59</v>
      </c>
      <c r="P1023" s="22" t="s">
        <v>78</v>
      </c>
      <c r="Q1023" s="23" t="s">
        <v>2656</v>
      </c>
      <c r="R1023" s="23" t="s">
        <v>3164</v>
      </c>
      <c r="S1023" s="24">
        <v>10</v>
      </c>
      <c r="U1023" s="23" t="s">
        <v>3165</v>
      </c>
      <c r="X1023" s="106" t="s">
        <v>3166</v>
      </c>
      <c r="Y1023" s="25" t="s">
        <v>3167</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3168</v>
      </c>
    </row>
    <row r="1024" spans="1:70" x14ac:dyDescent="0.2">
      <c r="A1024" s="91">
        <v>849</v>
      </c>
      <c r="B1024" s="229" t="s">
        <v>3197</v>
      </c>
      <c r="C1024" s="259" t="s">
        <v>3196</v>
      </c>
      <c r="D1024" s="229" t="s">
        <v>3199</v>
      </c>
      <c r="E1024" s="3" t="s">
        <v>572</v>
      </c>
      <c r="F1024" s="26" t="s">
        <v>102</v>
      </c>
      <c r="G1024" s="26" t="s">
        <v>55</v>
      </c>
      <c r="H1024" s="26" t="s">
        <v>56</v>
      </c>
      <c r="J1024" s="22">
        <v>500</v>
      </c>
      <c r="L1024" s="28" t="s">
        <v>57</v>
      </c>
      <c r="M1024" s="22" t="s">
        <v>58</v>
      </c>
      <c r="N1024" s="22">
        <v>0</v>
      </c>
      <c r="O1024" s="22" t="s">
        <v>59</v>
      </c>
      <c r="P1024" s="176" t="s">
        <v>78</v>
      </c>
      <c r="R1024" s="23" t="s">
        <v>3198</v>
      </c>
      <c r="Z1024" s="83" t="s">
        <v>62</v>
      </c>
      <c r="AA1024" s="6">
        <v>24</v>
      </c>
      <c r="AB1024" s="6">
        <v>0</v>
      </c>
      <c r="BQ1024" s="6" t="s">
        <v>793</v>
      </c>
      <c r="BR1024" s="5" t="s">
        <v>1333</v>
      </c>
    </row>
    <row r="1025" spans="1:70" x14ac:dyDescent="0.2">
      <c r="A1025" s="91">
        <v>850</v>
      </c>
      <c r="B1025" s="229" t="s">
        <v>3197</v>
      </c>
      <c r="C1025" s="259" t="s">
        <v>3196</v>
      </c>
      <c r="D1025" s="229" t="s">
        <v>3200</v>
      </c>
      <c r="E1025" s="123" t="s">
        <v>572</v>
      </c>
      <c r="F1025" s="26" t="s">
        <v>102</v>
      </c>
      <c r="G1025" s="26" t="s">
        <v>55</v>
      </c>
      <c r="H1025" s="179" t="s">
        <v>56</v>
      </c>
      <c r="J1025" s="22">
        <v>500</v>
      </c>
      <c r="L1025" s="28" t="s">
        <v>57</v>
      </c>
      <c r="M1025" s="22" t="s">
        <v>58</v>
      </c>
      <c r="N1025" s="22">
        <v>0</v>
      </c>
      <c r="O1025" s="22" t="s">
        <v>59</v>
      </c>
      <c r="P1025" s="176" t="s">
        <v>78</v>
      </c>
      <c r="R1025" s="177" t="s">
        <v>3198</v>
      </c>
      <c r="Z1025" s="83" t="s">
        <v>62</v>
      </c>
      <c r="AA1025" s="6">
        <v>24</v>
      </c>
      <c r="AB1025" s="6">
        <v>0</v>
      </c>
      <c r="BQ1025" s="164" t="s">
        <v>793</v>
      </c>
      <c r="BR1025" s="163" t="s">
        <v>1333</v>
      </c>
    </row>
    <row r="1026" spans="1:70" x14ac:dyDescent="0.2">
      <c r="A1026" s="91">
        <v>851</v>
      </c>
      <c r="B1026" s="229" t="s">
        <v>3197</v>
      </c>
      <c r="C1026" s="259" t="s">
        <v>3196</v>
      </c>
      <c r="D1026" s="229" t="s">
        <v>3201</v>
      </c>
      <c r="E1026" s="123" t="s">
        <v>572</v>
      </c>
      <c r="F1026" s="26" t="s">
        <v>102</v>
      </c>
      <c r="G1026" s="26" t="s">
        <v>55</v>
      </c>
      <c r="H1026" s="179" t="s">
        <v>56</v>
      </c>
      <c r="J1026" s="22">
        <v>500</v>
      </c>
      <c r="L1026" s="28" t="s">
        <v>57</v>
      </c>
      <c r="M1026" s="22" t="s">
        <v>58</v>
      </c>
      <c r="N1026" s="22">
        <v>0</v>
      </c>
      <c r="O1026" s="22" t="s">
        <v>59</v>
      </c>
      <c r="P1026" s="176" t="s">
        <v>78</v>
      </c>
      <c r="R1026" s="177" t="s">
        <v>3198</v>
      </c>
      <c r="Z1026" s="83" t="s">
        <v>62</v>
      </c>
      <c r="AA1026" s="6">
        <v>24</v>
      </c>
      <c r="AB1026" s="6">
        <v>0</v>
      </c>
      <c r="BQ1026" s="164" t="s">
        <v>793</v>
      </c>
      <c r="BR1026" s="163" t="s">
        <v>1333</v>
      </c>
    </row>
    <row r="1027" spans="1:70" x14ac:dyDescent="0.2">
      <c r="A1027" s="91">
        <v>1207</v>
      </c>
      <c r="B1027" s="229" t="s">
        <v>3203</v>
      </c>
      <c r="C1027" s="259" t="s">
        <v>3204</v>
      </c>
      <c r="D1027" s="229" t="s">
        <v>3205</v>
      </c>
      <c r="E1027" s="3" t="s">
        <v>3206</v>
      </c>
      <c r="F1027" s="26" t="s">
        <v>102</v>
      </c>
      <c r="G1027" s="26" t="s">
        <v>75</v>
      </c>
      <c r="H1027" s="26" t="s">
        <v>3207</v>
      </c>
      <c r="J1027" s="22">
        <v>100</v>
      </c>
      <c r="L1027" s="28" t="s">
        <v>57</v>
      </c>
      <c r="M1027" s="22" t="s">
        <v>77</v>
      </c>
      <c r="N1027" s="22">
        <v>0</v>
      </c>
      <c r="O1027" s="22" t="s">
        <v>59</v>
      </c>
      <c r="P1027" s="22" t="s">
        <v>78</v>
      </c>
      <c r="Q1027" s="23" t="s">
        <v>3208</v>
      </c>
      <c r="S1027" s="24">
        <v>5</v>
      </c>
      <c r="V1027" s="25" t="s">
        <v>61</v>
      </c>
      <c r="W1027" s="65" t="s">
        <v>1958</v>
      </c>
      <c r="X1027" s="106" t="s">
        <v>333</v>
      </c>
      <c r="Z1027" s="83" t="s">
        <v>62</v>
      </c>
      <c r="AA1027" s="6">
        <v>1</v>
      </c>
      <c r="BQ1027" s="6" t="s">
        <v>1864</v>
      </c>
      <c r="BR1027" s="5" t="s">
        <v>723</v>
      </c>
    </row>
    <row r="1028" spans="1:70" x14ac:dyDescent="0.2">
      <c r="A1028" s="91">
        <v>1208</v>
      </c>
      <c r="B1028" s="229" t="s">
        <v>3203</v>
      </c>
      <c r="C1028" s="259" t="s">
        <v>3204</v>
      </c>
      <c r="D1028" s="229" t="s">
        <v>3209</v>
      </c>
      <c r="E1028" s="3" t="s">
        <v>3206</v>
      </c>
      <c r="F1028" s="26" t="s">
        <v>102</v>
      </c>
      <c r="G1028" s="26" t="s">
        <v>75</v>
      </c>
      <c r="H1028" s="26" t="s">
        <v>3210</v>
      </c>
      <c r="J1028" s="22">
        <v>100</v>
      </c>
      <c r="L1028" s="28" t="s">
        <v>57</v>
      </c>
      <c r="M1028" s="22" t="s">
        <v>77</v>
      </c>
      <c r="N1028" s="22">
        <v>0</v>
      </c>
      <c r="O1028" s="22" t="s">
        <v>59</v>
      </c>
      <c r="P1028" s="22" t="s">
        <v>78</v>
      </c>
      <c r="Q1028" s="23" t="s">
        <v>3208</v>
      </c>
      <c r="S1028" s="24">
        <v>5</v>
      </c>
      <c r="V1028" s="25" t="s">
        <v>61</v>
      </c>
      <c r="W1028" s="65" t="s">
        <v>1958</v>
      </c>
      <c r="X1028" s="106" t="s">
        <v>333</v>
      </c>
      <c r="Z1028" s="83" t="s">
        <v>62</v>
      </c>
      <c r="AA1028" s="6">
        <v>1</v>
      </c>
      <c r="BQ1028" s="6" t="s">
        <v>1864</v>
      </c>
      <c r="BR1028" s="5" t="s">
        <v>723</v>
      </c>
    </row>
    <row r="1029" spans="1:70" x14ac:dyDescent="0.2">
      <c r="A1029" s="91">
        <v>1209</v>
      </c>
      <c r="B1029" s="229" t="s">
        <v>3203</v>
      </c>
      <c r="C1029" s="259" t="s">
        <v>3204</v>
      </c>
      <c r="D1029" s="229" t="s">
        <v>3211</v>
      </c>
      <c r="E1029" s="3" t="s">
        <v>3206</v>
      </c>
      <c r="F1029" s="26" t="s">
        <v>102</v>
      </c>
      <c r="G1029" s="26" t="s">
        <v>75</v>
      </c>
      <c r="H1029" s="26" t="s">
        <v>3212</v>
      </c>
      <c r="J1029" s="22">
        <v>100</v>
      </c>
      <c r="L1029" s="28" t="s">
        <v>57</v>
      </c>
      <c r="M1029" s="22" t="s">
        <v>77</v>
      </c>
      <c r="N1029" s="22">
        <v>0</v>
      </c>
      <c r="O1029" s="22" t="s">
        <v>59</v>
      </c>
      <c r="P1029" s="22" t="s">
        <v>78</v>
      </c>
      <c r="Q1029" s="23" t="s">
        <v>3208</v>
      </c>
      <c r="S1029" s="24">
        <v>5</v>
      </c>
      <c r="V1029" s="25" t="s">
        <v>61</v>
      </c>
      <c r="W1029" s="65" t="s">
        <v>1958</v>
      </c>
      <c r="X1029" s="106" t="s">
        <v>333</v>
      </c>
      <c r="Z1029" s="83" t="s">
        <v>62</v>
      </c>
      <c r="AA1029" s="6">
        <v>1</v>
      </c>
      <c r="BQ1029" s="6" t="s">
        <v>1864</v>
      </c>
      <c r="BR1029" s="5" t="s">
        <v>723</v>
      </c>
    </row>
    <row r="1030" spans="1:70" x14ac:dyDescent="0.2">
      <c r="A1030" s="91">
        <v>1210</v>
      </c>
      <c r="B1030" s="229" t="s">
        <v>3203</v>
      </c>
      <c r="C1030" s="259" t="s">
        <v>3204</v>
      </c>
      <c r="D1030" s="229" t="s">
        <v>3213</v>
      </c>
      <c r="E1030" s="3" t="s">
        <v>3206</v>
      </c>
      <c r="F1030" s="26" t="s">
        <v>70</v>
      </c>
      <c r="G1030" s="26" t="s">
        <v>55</v>
      </c>
      <c r="H1030" s="26" t="s">
        <v>3214</v>
      </c>
      <c r="J1030" s="22">
        <v>100</v>
      </c>
      <c r="L1030" s="28" t="s">
        <v>57</v>
      </c>
      <c r="M1030" s="22" t="s">
        <v>77</v>
      </c>
      <c r="N1030" s="22">
        <v>0</v>
      </c>
      <c r="O1030" s="22" t="s">
        <v>59</v>
      </c>
      <c r="P1030" s="22" t="s">
        <v>78</v>
      </c>
      <c r="Q1030" s="23" t="s">
        <v>3208</v>
      </c>
      <c r="S1030" s="24">
        <v>5</v>
      </c>
      <c r="V1030" s="25" t="s">
        <v>61</v>
      </c>
      <c r="W1030" s="65" t="s">
        <v>1958</v>
      </c>
      <c r="X1030" s="106" t="s">
        <v>333</v>
      </c>
      <c r="Z1030" s="83" t="s">
        <v>62</v>
      </c>
      <c r="AA1030" s="6">
        <v>10</v>
      </c>
      <c r="AB1030" s="6">
        <v>5</v>
      </c>
      <c r="AD1030" s="5" t="s">
        <v>79</v>
      </c>
      <c r="AI1030" s="5">
        <v>22</v>
      </c>
      <c r="AJ1030" s="5">
        <v>25</v>
      </c>
      <c r="AL1030" s="6" t="s">
        <v>80</v>
      </c>
      <c r="AQ1030" s="6">
        <v>54</v>
      </c>
      <c r="AR1030" s="6">
        <v>76</v>
      </c>
      <c r="BQ1030" s="6" t="s">
        <v>1864</v>
      </c>
      <c r="BR1030" s="5" t="s">
        <v>723</v>
      </c>
    </row>
    <row r="1031" spans="1:70" x14ac:dyDescent="0.2">
      <c r="A1031" s="91">
        <v>1211</v>
      </c>
      <c r="B1031" s="229" t="s">
        <v>3203</v>
      </c>
      <c r="C1031" s="259" t="s">
        <v>3204</v>
      </c>
      <c r="D1031" s="229" t="s">
        <v>3215</v>
      </c>
      <c r="E1031" s="3" t="s">
        <v>3206</v>
      </c>
      <c r="F1031" s="26" t="s">
        <v>102</v>
      </c>
      <c r="G1031" s="26" t="s">
        <v>75</v>
      </c>
      <c r="H1031" s="26" t="s">
        <v>295</v>
      </c>
      <c r="J1031" s="22">
        <v>400</v>
      </c>
      <c r="L1031" s="28" t="s">
        <v>57</v>
      </c>
      <c r="M1031" s="22" t="s">
        <v>58</v>
      </c>
      <c r="N1031" s="22">
        <v>0</v>
      </c>
      <c r="O1031" s="22" t="s">
        <v>59</v>
      </c>
      <c r="P1031" s="22" t="s">
        <v>78</v>
      </c>
      <c r="R1031" s="23" t="s">
        <v>3216</v>
      </c>
      <c r="V1031" s="25" t="s">
        <v>61</v>
      </c>
      <c r="W1031" s="65" t="s">
        <v>1958</v>
      </c>
      <c r="X1031" s="106" t="s">
        <v>333</v>
      </c>
      <c r="Z1031" s="83" t="s">
        <v>62</v>
      </c>
      <c r="AA1031" s="6">
        <v>1</v>
      </c>
      <c r="BQ1031" s="6" t="s">
        <v>1864</v>
      </c>
      <c r="BR1031" s="5" t="s">
        <v>723</v>
      </c>
    </row>
    <row r="1032" spans="1:70" x14ac:dyDescent="0.2">
      <c r="A1032" s="91">
        <v>1212</v>
      </c>
      <c r="B1032" s="229" t="s">
        <v>3203</v>
      </c>
      <c r="C1032" s="259" t="s">
        <v>3204</v>
      </c>
      <c r="D1032" s="229" t="s">
        <v>3217</v>
      </c>
      <c r="E1032" s="3" t="s">
        <v>3206</v>
      </c>
      <c r="F1032" s="26" t="s">
        <v>102</v>
      </c>
      <c r="G1032" s="26" t="s">
        <v>75</v>
      </c>
      <c r="H1032" s="26" t="s">
        <v>295</v>
      </c>
      <c r="J1032" s="22">
        <v>400</v>
      </c>
      <c r="L1032" s="28" t="s">
        <v>57</v>
      </c>
      <c r="M1032" s="22" t="s">
        <v>58</v>
      </c>
      <c r="N1032" s="22">
        <v>0</v>
      </c>
      <c r="O1032" s="22" t="s">
        <v>59</v>
      </c>
      <c r="P1032" s="22" t="s">
        <v>78</v>
      </c>
      <c r="R1032" s="23" t="s">
        <v>3216</v>
      </c>
      <c r="V1032" s="25" t="s">
        <v>61</v>
      </c>
      <c r="W1032" s="65" t="s">
        <v>1958</v>
      </c>
      <c r="X1032" s="106" t="s">
        <v>333</v>
      </c>
      <c r="Z1032" s="83" t="s">
        <v>62</v>
      </c>
      <c r="AA1032" s="6">
        <v>1</v>
      </c>
      <c r="BQ1032" s="6" t="s">
        <v>1864</v>
      </c>
      <c r="BR1032" s="5" t="s">
        <v>723</v>
      </c>
    </row>
    <row r="1033" spans="1:70" x14ac:dyDescent="0.2">
      <c r="A1033" s="91">
        <v>1213</v>
      </c>
      <c r="B1033" s="229" t="s">
        <v>3203</v>
      </c>
      <c r="C1033" s="259" t="s">
        <v>3204</v>
      </c>
      <c r="D1033" s="229" t="s">
        <v>3218</v>
      </c>
      <c r="E1033" s="3" t="s">
        <v>3206</v>
      </c>
      <c r="F1033" s="26" t="s">
        <v>102</v>
      </c>
      <c r="G1033" s="26" t="s">
        <v>75</v>
      </c>
      <c r="H1033" s="26" t="s">
        <v>295</v>
      </c>
      <c r="J1033" s="22">
        <v>400</v>
      </c>
      <c r="L1033" s="28" t="s">
        <v>57</v>
      </c>
      <c r="M1033" s="22" t="s">
        <v>58</v>
      </c>
      <c r="N1033" s="22">
        <v>0</v>
      </c>
      <c r="O1033" s="22" t="s">
        <v>59</v>
      </c>
      <c r="P1033" s="22" t="s">
        <v>78</v>
      </c>
      <c r="R1033" s="23" t="s">
        <v>3216</v>
      </c>
      <c r="V1033" s="25" t="s">
        <v>61</v>
      </c>
      <c r="W1033" s="65" t="s">
        <v>1958</v>
      </c>
      <c r="X1033" s="106" t="s">
        <v>333</v>
      </c>
      <c r="Z1033" s="83" t="s">
        <v>62</v>
      </c>
      <c r="AA1033" s="6">
        <v>1</v>
      </c>
      <c r="BQ1033" s="6" t="s">
        <v>1864</v>
      </c>
      <c r="BR1033" s="5" t="s">
        <v>723</v>
      </c>
    </row>
    <row r="1034" spans="1:70" x14ac:dyDescent="0.2">
      <c r="A1034" s="91">
        <v>1214</v>
      </c>
      <c r="B1034" s="229" t="s">
        <v>3203</v>
      </c>
      <c r="C1034" s="259" t="s">
        <v>3204</v>
      </c>
      <c r="D1034" s="229" t="s">
        <v>3219</v>
      </c>
      <c r="E1034" s="3" t="s">
        <v>3206</v>
      </c>
      <c r="F1034" s="26" t="s">
        <v>70</v>
      </c>
      <c r="G1034" s="26" t="s">
        <v>55</v>
      </c>
      <c r="H1034" s="26" t="s">
        <v>3214</v>
      </c>
      <c r="J1034" s="22">
        <v>400</v>
      </c>
      <c r="L1034" s="28" t="s">
        <v>57</v>
      </c>
      <c r="M1034" s="22" t="s">
        <v>58</v>
      </c>
      <c r="N1034" s="22">
        <v>0</v>
      </c>
      <c r="O1034" s="22" t="s">
        <v>59</v>
      </c>
      <c r="P1034" s="22" t="s">
        <v>78</v>
      </c>
      <c r="R1034" s="23" t="s">
        <v>3216</v>
      </c>
      <c r="V1034" s="25" t="s">
        <v>61</v>
      </c>
      <c r="W1034" s="65" t="s">
        <v>1958</v>
      </c>
      <c r="X1034" s="106" t="s">
        <v>333</v>
      </c>
      <c r="Z1034" s="83" t="s">
        <v>62</v>
      </c>
      <c r="AA1034" s="6">
        <v>10</v>
      </c>
      <c r="AB1034" s="6">
        <v>5</v>
      </c>
      <c r="AD1034" s="5" t="s">
        <v>79</v>
      </c>
      <c r="AI1034" s="5">
        <v>22</v>
      </c>
      <c r="AJ1034" s="5">
        <v>25</v>
      </c>
      <c r="AL1034" s="6" t="s">
        <v>80</v>
      </c>
      <c r="AQ1034" s="6">
        <v>54</v>
      </c>
      <c r="AR1034" s="6">
        <v>76</v>
      </c>
      <c r="BQ1034" s="6" t="s">
        <v>1864</v>
      </c>
      <c r="BR1034" s="5" t="s">
        <v>723</v>
      </c>
    </row>
    <row r="1035" spans="1:70" x14ac:dyDescent="0.2">
      <c r="A1035" s="91">
        <v>1215</v>
      </c>
      <c r="B1035" s="229" t="s">
        <v>3220</v>
      </c>
      <c r="C1035" s="259" t="s">
        <v>3221</v>
      </c>
      <c r="D1035" s="229" t="s">
        <v>3222</v>
      </c>
      <c r="E1035" s="3" t="s">
        <v>3206</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1864</v>
      </c>
      <c r="BR1035" s="5" t="s">
        <v>3223</v>
      </c>
    </row>
    <row r="1036" spans="1:70" x14ac:dyDescent="0.2">
      <c r="A1036" s="91">
        <v>1216</v>
      </c>
      <c r="B1036" s="229" t="s">
        <v>3220</v>
      </c>
      <c r="C1036" s="259" t="s">
        <v>3221</v>
      </c>
      <c r="D1036" s="229" t="s">
        <v>3222</v>
      </c>
      <c r="E1036" s="3" t="s">
        <v>3206</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1864</v>
      </c>
      <c r="BR1036" s="5" t="s">
        <v>3223</v>
      </c>
    </row>
    <row r="1037" spans="1:70" x14ac:dyDescent="0.2">
      <c r="A1037" s="91">
        <v>1217</v>
      </c>
      <c r="B1037" s="229" t="s">
        <v>3224</v>
      </c>
      <c r="C1037" s="259" t="s">
        <v>3225</v>
      </c>
      <c r="D1037" s="229" t="s">
        <v>3226</v>
      </c>
      <c r="E1037" s="3" t="s">
        <v>3206</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1829</v>
      </c>
      <c r="BR1037" s="5" t="s">
        <v>3227</v>
      </c>
    </row>
    <row r="1038" spans="1:70" x14ac:dyDescent="0.2">
      <c r="A1038" s="91">
        <v>1218</v>
      </c>
      <c r="B1038" s="229" t="s">
        <v>3224</v>
      </c>
      <c r="C1038" s="259" t="s">
        <v>3225</v>
      </c>
      <c r="D1038" s="229" t="s">
        <v>3228</v>
      </c>
      <c r="E1038" s="3" t="s">
        <v>3206</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1829</v>
      </c>
      <c r="BR1038" s="5" t="s">
        <v>3227</v>
      </c>
    </row>
    <row r="1039" spans="1:70" x14ac:dyDescent="0.2">
      <c r="A1039" s="91">
        <v>1219</v>
      </c>
      <c r="B1039" s="229" t="s">
        <v>3229</v>
      </c>
      <c r="C1039" s="259" t="s">
        <v>3230</v>
      </c>
      <c r="D1039" s="229" t="s">
        <v>3231</v>
      </c>
      <c r="E1039" s="3" t="s">
        <v>3206</v>
      </c>
      <c r="F1039" s="26" t="s">
        <v>102</v>
      </c>
      <c r="G1039" s="26" t="s">
        <v>55</v>
      </c>
      <c r="H1039" s="26" t="s">
        <v>193</v>
      </c>
      <c r="J1039" s="22">
        <v>200</v>
      </c>
      <c r="L1039" s="28" t="s">
        <v>57</v>
      </c>
      <c r="M1039" s="22" t="s">
        <v>77</v>
      </c>
      <c r="N1039" s="22">
        <v>0</v>
      </c>
      <c r="O1039" s="22" t="s">
        <v>59</v>
      </c>
      <c r="P1039" s="22" t="s">
        <v>78</v>
      </c>
      <c r="Q1039" s="23" t="s">
        <v>3232</v>
      </c>
      <c r="V1039" s="25" t="s">
        <v>61</v>
      </c>
      <c r="W1039" s="65" t="s">
        <v>1958</v>
      </c>
      <c r="X1039" s="106" t="s">
        <v>415</v>
      </c>
      <c r="Y1039" s="25" t="s">
        <v>3233</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1864</v>
      </c>
      <c r="BR1039" s="5" t="s">
        <v>3234</v>
      </c>
    </row>
    <row r="1040" spans="1:70" x14ac:dyDescent="0.2">
      <c r="A1040" s="91">
        <v>1220</v>
      </c>
      <c r="B1040" s="229" t="s">
        <v>3229</v>
      </c>
      <c r="C1040" s="259" t="s">
        <v>3230</v>
      </c>
      <c r="D1040" s="229" t="s">
        <v>3235</v>
      </c>
      <c r="E1040" s="3" t="s">
        <v>3206</v>
      </c>
      <c r="F1040" s="26" t="s">
        <v>102</v>
      </c>
      <c r="G1040" s="26" t="s">
        <v>55</v>
      </c>
      <c r="H1040" s="26" t="s">
        <v>193</v>
      </c>
      <c r="J1040" s="22">
        <v>200</v>
      </c>
      <c r="L1040" s="28" t="s">
        <v>57</v>
      </c>
      <c r="M1040" s="22" t="s">
        <v>58</v>
      </c>
      <c r="N1040" s="22">
        <v>0</v>
      </c>
      <c r="O1040" s="22" t="s">
        <v>59</v>
      </c>
      <c r="P1040" s="22" t="s">
        <v>78</v>
      </c>
      <c r="V1040" s="25" t="s">
        <v>61</v>
      </c>
      <c r="W1040" s="65" t="s">
        <v>1958</v>
      </c>
      <c r="X1040" s="106" t="s">
        <v>415</v>
      </c>
      <c r="Y1040" s="25" t="s">
        <v>3233</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1864</v>
      </c>
      <c r="BR1040" s="5" t="s">
        <v>3234</v>
      </c>
    </row>
    <row r="1041" spans="1:70" x14ac:dyDescent="0.2">
      <c r="A1041" s="91">
        <v>1221</v>
      </c>
      <c r="B1041" s="229" t="s">
        <v>3229</v>
      </c>
      <c r="C1041" s="259" t="s">
        <v>3230</v>
      </c>
      <c r="D1041" s="229" t="s">
        <v>3236</v>
      </c>
      <c r="E1041" s="3" t="s">
        <v>3206</v>
      </c>
      <c r="F1041" s="26" t="s">
        <v>102</v>
      </c>
      <c r="G1041" s="26" t="s">
        <v>55</v>
      </c>
      <c r="H1041" s="26" t="s">
        <v>295</v>
      </c>
      <c r="J1041" s="22">
        <v>400</v>
      </c>
      <c r="L1041" s="28" t="s">
        <v>57</v>
      </c>
      <c r="M1041" s="22" t="s">
        <v>58</v>
      </c>
      <c r="N1041" s="22">
        <v>0</v>
      </c>
      <c r="O1041" s="22" t="s">
        <v>59</v>
      </c>
      <c r="P1041" s="22" t="s">
        <v>78</v>
      </c>
      <c r="V1041" s="25" t="s">
        <v>61</v>
      </c>
      <c r="W1041" s="65" t="s">
        <v>1958</v>
      </c>
      <c r="X1041" s="106" t="s">
        <v>415</v>
      </c>
      <c r="Y1041" s="25" t="s">
        <v>3233</v>
      </c>
      <c r="Z1041" s="83" t="s">
        <v>62</v>
      </c>
      <c r="AA1041" s="6">
        <v>9</v>
      </c>
      <c r="AB1041" s="6">
        <v>0</v>
      </c>
      <c r="AC1041" s="5" t="s">
        <v>3237</v>
      </c>
      <c r="AD1041" s="5" t="s">
        <v>79</v>
      </c>
      <c r="AE1041" s="5" t="s">
        <v>334</v>
      </c>
      <c r="AI1041" s="5">
        <v>26</v>
      </c>
      <c r="AJ1041" s="5">
        <v>59</v>
      </c>
      <c r="AK1041" s="6">
        <v>75.599999999999994</v>
      </c>
      <c r="AL1041" s="6" t="s">
        <v>80</v>
      </c>
      <c r="AM1041" s="6" t="s">
        <v>334</v>
      </c>
      <c r="AQ1041" s="6">
        <v>50</v>
      </c>
      <c r="AR1041" s="6">
        <v>101</v>
      </c>
      <c r="BQ1041" s="6" t="s">
        <v>1864</v>
      </c>
      <c r="BR1041" s="5" t="s">
        <v>3234</v>
      </c>
    </row>
    <row r="1042" spans="1:70" x14ac:dyDescent="0.2">
      <c r="A1042" s="91">
        <v>1222</v>
      </c>
      <c r="B1042" s="229" t="s">
        <v>3229</v>
      </c>
      <c r="C1042" s="259" t="s">
        <v>3230</v>
      </c>
      <c r="D1042" s="229" t="s">
        <v>3238</v>
      </c>
      <c r="E1042" s="3" t="s">
        <v>3206</v>
      </c>
      <c r="F1042" s="26" t="s">
        <v>102</v>
      </c>
      <c r="G1042" s="26" t="s">
        <v>55</v>
      </c>
      <c r="H1042" s="26" t="s">
        <v>295</v>
      </c>
      <c r="J1042" s="22">
        <v>800</v>
      </c>
      <c r="L1042" s="28" t="s">
        <v>57</v>
      </c>
      <c r="M1042" s="22" t="s">
        <v>58</v>
      </c>
      <c r="N1042" s="22">
        <v>0</v>
      </c>
      <c r="O1042" s="22" t="s">
        <v>59</v>
      </c>
      <c r="P1042" s="22" t="s">
        <v>78</v>
      </c>
      <c r="V1042" s="25" t="s">
        <v>61</v>
      </c>
      <c r="W1042" s="65" t="s">
        <v>1958</v>
      </c>
      <c r="X1042" s="106" t="s">
        <v>415</v>
      </c>
      <c r="Y1042" s="25" t="s">
        <v>3233</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1864</v>
      </c>
      <c r="BR1042" s="5" t="s">
        <v>3234</v>
      </c>
    </row>
    <row r="1043" spans="1:70" x14ac:dyDescent="0.2">
      <c r="A1043" s="91">
        <v>1223</v>
      </c>
      <c r="B1043" s="229" t="s">
        <v>3229</v>
      </c>
      <c r="C1043" s="259" t="s">
        <v>3230</v>
      </c>
      <c r="D1043" s="229" t="s">
        <v>3239</v>
      </c>
      <c r="E1043" s="3" t="s">
        <v>3206</v>
      </c>
      <c r="F1043" s="26" t="s">
        <v>70</v>
      </c>
      <c r="G1043" s="26" t="s">
        <v>55</v>
      </c>
      <c r="H1043" s="26" t="s">
        <v>3240</v>
      </c>
      <c r="J1043" s="22">
        <v>200</v>
      </c>
      <c r="L1043" s="28" t="s">
        <v>57</v>
      </c>
      <c r="M1043" s="22" t="s">
        <v>77</v>
      </c>
      <c r="N1043" s="22">
        <v>0</v>
      </c>
      <c r="O1043" s="22" t="s">
        <v>59</v>
      </c>
      <c r="P1043" s="22" t="s">
        <v>78</v>
      </c>
      <c r="Q1043" s="23" t="s">
        <v>3232</v>
      </c>
      <c r="V1043" s="25" t="s">
        <v>61</v>
      </c>
      <c r="W1043" s="65" t="s">
        <v>1958</v>
      </c>
      <c r="X1043" s="106" t="s">
        <v>415</v>
      </c>
      <c r="Y1043" s="25" t="s">
        <v>3233</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1864</v>
      </c>
      <c r="BR1043" s="5" t="s">
        <v>3234</v>
      </c>
    </row>
    <row r="1044" spans="1:70" x14ac:dyDescent="0.2">
      <c r="A1044" s="91">
        <v>1224</v>
      </c>
      <c r="B1044" s="229" t="s">
        <v>3229</v>
      </c>
      <c r="C1044" s="259" t="s">
        <v>3230</v>
      </c>
      <c r="D1044" s="229" t="s">
        <v>3241</v>
      </c>
      <c r="E1044" s="3" t="s">
        <v>3206</v>
      </c>
      <c r="F1044" s="26" t="s">
        <v>70</v>
      </c>
      <c r="G1044" s="26" t="s">
        <v>55</v>
      </c>
      <c r="H1044" s="26" t="s">
        <v>3240</v>
      </c>
      <c r="J1044" s="22">
        <v>200</v>
      </c>
      <c r="L1044" s="28" t="s">
        <v>57</v>
      </c>
      <c r="M1044" s="22" t="s">
        <v>58</v>
      </c>
      <c r="N1044" s="22">
        <v>0</v>
      </c>
      <c r="O1044" s="22" t="s">
        <v>59</v>
      </c>
      <c r="P1044" s="22" t="s">
        <v>78</v>
      </c>
      <c r="V1044" s="25" t="s">
        <v>61</v>
      </c>
      <c r="W1044" s="65" t="s">
        <v>1958</v>
      </c>
      <c r="X1044" s="106" t="s">
        <v>415</v>
      </c>
      <c r="Y1044" s="25" t="s">
        <v>3233</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1864</v>
      </c>
      <c r="BR1044" s="5" t="s">
        <v>3234</v>
      </c>
    </row>
    <row r="1045" spans="1:70" x14ac:dyDescent="0.2">
      <c r="A1045" s="91">
        <v>1225</v>
      </c>
      <c r="B1045" s="229" t="s">
        <v>3229</v>
      </c>
      <c r="C1045" s="259" t="s">
        <v>3230</v>
      </c>
      <c r="D1045" s="229" t="s">
        <v>3242</v>
      </c>
      <c r="E1045" s="3" t="s">
        <v>3206</v>
      </c>
      <c r="F1045" s="26" t="s">
        <v>70</v>
      </c>
      <c r="G1045" s="26" t="s">
        <v>55</v>
      </c>
      <c r="H1045" s="26" t="s">
        <v>3240</v>
      </c>
      <c r="J1045" s="22">
        <v>400</v>
      </c>
      <c r="L1045" s="28" t="s">
        <v>57</v>
      </c>
      <c r="M1045" s="22" t="s">
        <v>58</v>
      </c>
      <c r="N1045" s="22">
        <v>0</v>
      </c>
      <c r="O1045" s="22" t="s">
        <v>59</v>
      </c>
      <c r="P1045" s="22" t="s">
        <v>78</v>
      </c>
      <c r="V1045" s="25" t="s">
        <v>61</v>
      </c>
      <c r="W1045" s="65" t="s">
        <v>1958</v>
      </c>
      <c r="X1045" s="106" t="s">
        <v>415</v>
      </c>
      <c r="Y1045" s="25" t="s">
        <v>3233</v>
      </c>
      <c r="Z1045" s="83" t="s">
        <v>62</v>
      </c>
      <c r="AA1045" s="6">
        <v>9</v>
      </c>
      <c r="AB1045" s="6">
        <v>0</v>
      </c>
      <c r="AC1045" s="5" t="s">
        <v>3237</v>
      </c>
      <c r="AD1045" s="5" t="s">
        <v>79</v>
      </c>
      <c r="AE1045" s="5" t="s">
        <v>334</v>
      </c>
      <c r="AI1045" s="5">
        <v>26</v>
      </c>
      <c r="AJ1045" s="5">
        <v>59</v>
      </c>
      <c r="AK1045" s="6">
        <v>75.599999999999994</v>
      </c>
      <c r="AL1045" s="6" t="s">
        <v>80</v>
      </c>
      <c r="AM1045" s="6" t="s">
        <v>334</v>
      </c>
      <c r="AQ1045" s="6">
        <v>50</v>
      </c>
      <c r="AR1045" s="6">
        <v>101</v>
      </c>
      <c r="BQ1045" s="6" t="s">
        <v>1864</v>
      </c>
      <c r="BR1045" s="5" t="s">
        <v>3234</v>
      </c>
    </row>
    <row r="1046" spans="1:70" x14ac:dyDescent="0.2">
      <c r="A1046" s="91">
        <v>1226</v>
      </c>
      <c r="B1046" s="229" t="s">
        <v>3229</v>
      </c>
      <c r="C1046" s="259" t="s">
        <v>3230</v>
      </c>
      <c r="D1046" s="229" t="s">
        <v>3243</v>
      </c>
      <c r="E1046" s="3" t="s">
        <v>3206</v>
      </c>
      <c r="F1046" s="26" t="s">
        <v>70</v>
      </c>
      <c r="G1046" s="26" t="s">
        <v>55</v>
      </c>
      <c r="H1046" s="26" t="s">
        <v>3240</v>
      </c>
      <c r="J1046" s="22">
        <v>800</v>
      </c>
      <c r="L1046" s="28" t="s">
        <v>57</v>
      </c>
      <c r="M1046" s="22" t="s">
        <v>58</v>
      </c>
      <c r="N1046" s="22">
        <v>0</v>
      </c>
      <c r="O1046" s="22" t="s">
        <v>59</v>
      </c>
      <c r="P1046" s="22" t="s">
        <v>78</v>
      </c>
      <c r="V1046" s="25" t="s">
        <v>61</v>
      </c>
      <c r="W1046" s="65" t="s">
        <v>1958</v>
      </c>
      <c r="X1046" s="106" t="s">
        <v>415</v>
      </c>
      <c r="Y1046" s="25" t="s">
        <v>3233</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1864</v>
      </c>
      <c r="BR1046" s="5" t="s">
        <v>3234</v>
      </c>
    </row>
    <row r="1047" spans="1:70" x14ac:dyDescent="0.2">
      <c r="A1047" s="91">
        <v>1227</v>
      </c>
      <c r="B1047" s="229" t="s">
        <v>3244</v>
      </c>
      <c r="C1047" s="259" t="s">
        <v>3245</v>
      </c>
      <c r="D1047" s="229" t="s">
        <v>3235</v>
      </c>
      <c r="E1047" s="3" t="s">
        <v>3206</v>
      </c>
      <c r="F1047" s="26" t="s">
        <v>682</v>
      </c>
      <c r="G1047" s="26" t="s">
        <v>55</v>
      </c>
      <c r="H1047" s="26" t="s">
        <v>295</v>
      </c>
      <c r="J1047" s="22">
        <v>200</v>
      </c>
      <c r="L1047" s="28" t="s">
        <v>57</v>
      </c>
      <c r="M1047" s="22" t="s">
        <v>58</v>
      </c>
      <c r="N1047" s="22">
        <v>0</v>
      </c>
      <c r="O1047" s="22" t="s">
        <v>59</v>
      </c>
      <c r="P1047" s="22" t="s">
        <v>78</v>
      </c>
      <c r="V1047" s="25" t="s">
        <v>61</v>
      </c>
      <c r="W1047" s="65" t="s">
        <v>1958</v>
      </c>
      <c r="X1047" s="106" t="s">
        <v>415</v>
      </c>
      <c r="Y1047" s="25" t="s">
        <v>3246</v>
      </c>
      <c r="Z1047" s="83" t="s">
        <v>62</v>
      </c>
      <c r="AA1047" s="6">
        <v>10</v>
      </c>
      <c r="AB1047" s="6">
        <v>3</v>
      </c>
      <c r="AC1047" s="5">
        <v>56</v>
      </c>
      <c r="AD1047" s="5" t="s">
        <v>79</v>
      </c>
      <c r="AE1047" s="5" t="s">
        <v>334</v>
      </c>
      <c r="AI1047" s="5">
        <v>33</v>
      </c>
      <c r="AJ1047" s="5">
        <v>66</v>
      </c>
      <c r="BQ1047" s="6" t="s">
        <v>1864</v>
      </c>
      <c r="BR1047" s="5" t="s">
        <v>3247</v>
      </c>
    </row>
    <row r="1048" spans="1:70" x14ac:dyDescent="0.2">
      <c r="A1048" s="91">
        <v>1228</v>
      </c>
      <c r="B1048" s="229" t="s">
        <v>3244</v>
      </c>
      <c r="C1048" s="259" t="s">
        <v>3245</v>
      </c>
      <c r="D1048" s="229" t="s">
        <v>3236</v>
      </c>
      <c r="E1048" s="3" t="s">
        <v>3206</v>
      </c>
      <c r="F1048" s="26" t="s">
        <v>682</v>
      </c>
      <c r="G1048" s="26" t="s">
        <v>55</v>
      </c>
      <c r="H1048" s="26" t="s">
        <v>295</v>
      </c>
      <c r="J1048" s="22">
        <v>400</v>
      </c>
      <c r="L1048" s="28" t="s">
        <v>57</v>
      </c>
      <c r="M1048" s="22" t="s">
        <v>58</v>
      </c>
      <c r="N1048" s="22">
        <v>0</v>
      </c>
      <c r="O1048" s="22" t="s">
        <v>59</v>
      </c>
      <c r="P1048" s="22" t="s">
        <v>78</v>
      </c>
      <c r="V1048" s="25" t="s">
        <v>61</v>
      </c>
      <c r="W1048" s="65" t="s">
        <v>1958</v>
      </c>
      <c r="X1048" s="106" t="s">
        <v>415</v>
      </c>
      <c r="Y1048" s="25" t="s">
        <v>3246</v>
      </c>
      <c r="Z1048" s="83" t="s">
        <v>62</v>
      </c>
      <c r="AA1048" s="6">
        <v>10</v>
      </c>
      <c r="AB1048" s="6">
        <v>3</v>
      </c>
      <c r="AC1048" s="5">
        <v>56</v>
      </c>
      <c r="AD1048" s="5" t="s">
        <v>79</v>
      </c>
      <c r="AE1048" s="5" t="s">
        <v>334</v>
      </c>
      <c r="AI1048" s="5">
        <v>33</v>
      </c>
      <c r="AJ1048" s="5">
        <v>66</v>
      </c>
      <c r="BQ1048" s="6" t="s">
        <v>1864</v>
      </c>
      <c r="BR1048" s="5" t="s">
        <v>3247</v>
      </c>
    </row>
    <row r="1049" spans="1:70" x14ac:dyDescent="0.2">
      <c r="A1049" s="91">
        <v>1229</v>
      </c>
      <c r="B1049" s="229" t="s">
        <v>3244</v>
      </c>
      <c r="C1049" s="259" t="s">
        <v>3245</v>
      </c>
      <c r="D1049" s="229" t="s">
        <v>3248</v>
      </c>
      <c r="E1049" s="3" t="s">
        <v>3206</v>
      </c>
      <c r="F1049" s="26" t="s">
        <v>682</v>
      </c>
      <c r="G1049" s="26" t="s">
        <v>55</v>
      </c>
      <c r="H1049" s="26" t="s">
        <v>3249</v>
      </c>
      <c r="J1049" s="22">
        <v>200</v>
      </c>
      <c r="L1049" s="28" t="s">
        <v>57</v>
      </c>
      <c r="M1049" s="22" t="s">
        <v>58</v>
      </c>
      <c r="N1049" s="22">
        <v>0</v>
      </c>
      <c r="O1049" s="22" t="s">
        <v>59</v>
      </c>
      <c r="P1049" s="22" t="s">
        <v>78</v>
      </c>
      <c r="V1049" s="25" t="s">
        <v>61</v>
      </c>
      <c r="W1049" s="65" t="s">
        <v>1958</v>
      </c>
      <c r="X1049" s="106" t="s">
        <v>415</v>
      </c>
      <c r="Y1049" s="25" t="s">
        <v>3246</v>
      </c>
      <c r="Z1049" s="83" t="s">
        <v>62</v>
      </c>
      <c r="AA1049" s="6">
        <v>10</v>
      </c>
      <c r="AB1049" s="6">
        <v>3</v>
      </c>
      <c r="AC1049" s="5">
        <v>55</v>
      </c>
      <c r="AD1049" s="5" t="s">
        <v>79</v>
      </c>
      <c r="AE1049" s="5" t="s">
        <v>334</v>
      </c>
      <c r="AI1049" s="5">
        <v>37</v>
      </c>
      <c r="AJ1049" s="5">
        <v>67</v>
      </c>
      <c r="BQ1049" s="6" t="s">
        <v>1864</v>
      </c>
      <c r="BR1049" s="5" t="s">
        <v>3247</v>
      </c>
    </row>
    <row r="1050" spans="1:70" x14ac:dyDescent="0.2">
      <c r="A1050" s="91">
        <v>1230</v>
      </c>
      <c r="B1050" s="229" t="s">
        <v>3244</v>
      </c>
      <c r="C1050" s="259" t="s">
        <v>3245</v>
      </c>
      <c r="D1050" s="229" t="s">
        <v>3250</v>
      </c>
      <c r="E1050" s="3" t="s">
        <v>3206</v>
      </c>
      <c r="F1050" s="26" t="s">
        <v>682</v>
      </c>
      <c r="G1050" s="26" t="s">
        <v>55</v>
      </c>
      <c r="H1050" s="26" t="s">
        <v>3249</v>
      </c>
      <c r="J1050" s="22">
        <v>200</v>
      </c>
      <c r="L1050" s="28" t="s">
        <v>57</v>
      </c>
      <c r="M1050" s="22" t="s">
        <v>58</v>
      </c>
      <c r="N1050" s="22">
        <v>0</v>
      </c>
      <c r="O1050" s="22" t="s">
        <v>59</v>
      </c>
      <c r="P1050" s="22" t="s">
        <v>78</v>
      </c>
      <c r="V1050" s="25" t="s">
        <v>435</v>
      </c>
      <c r="Y1050" s="25" t="s">
        <v>3251</v>
      </c>
      <c r="Z1050" s="83" t="s">
        <v>62</v>
      </c>
      <c r="AA1050" s="6">
        <v>10</v>
      </c>
      <c r="AB1050" s="6">
        <v>3</v>
      </c>
      <c r="AC1050" s="5">
        <v>55</v>
      </c>
      <c r="AD1050" s="5" t="s">
        <v>79</v>
      </c>
      <c r="AE1050" s="5" t="s">
        <v>334</v>
      </c>
      <c r="AI1050" s="5">
        <v>37</v>
      </c>
      <c r="AJ1050" s="5">
        <v>67</v>
      </c>
      <c r="BQ1050" s="6" t="s">
        <v>1864</v>
      </c>
      <c r="BR1050" s="5" t="s">
        <v>3247</v>
      </c>
    </row>
    <row r="1051" spans="1:70" x14ac:dyDescent="0.2">
      <c r="A1051" s="91">
        <v>1231</v>
      </c>
      <c r="B1051" s="229" t="s">
        <v>3252</v>
      </c>
      <c r="C1051" s="259" t="s">
        <v>3253</v>
      </c>
      <c r="D1051" s="229" t="s">
        <v>3254</v>
      </c>
      <c r="E1051" s="3" t="s">
        <v>3206</v>
      </c>
      <c r="F1051" s="26" t="s">
        <v>102</v>
      </c>
      <c r="G1051" s="26" t="s">
        <v>55</v>
      </c>
      <c r="H1051" s="26" t="s">
        <v>193</v>
      </c>
      <c r="J1051" s="22">
        <v>200</v>
      </c>
      <c r="L1051" s="28" t="s">
        <v>57</v>
      </c>
      <c r="M1051" s="22" t="s">
        <v>77</v>
      </c>
      <c r="N1051" s="22">
        <v>0</v>
      </c>
      <c r="O1051" s="22" t="s">
        <v>59</v>
      </c>
      <c r="P1051" s="22" t="s">
        <v>78</v>
      </c>
      <c r="R1051" s="23" t="s">
        <v>3255</v>
      </c>
      <c r="S1051" s="24">
        <v>5</v>
      </c>
      <c r="V1051" s="25" t="s">
        <v>61</v>
      </c>
      <c r="W1051" s="65" t="s">
        <v>1958</v>
      </c>
      <c r="X1051" s="106" t="s">
        <v>415</v>
      </c>
      <c r="Y1051" s="25" t="s">
        <v>3256</v>
      </c>
      <c r="Z1051" s="83" t="s">
        <v>62</v>
      </c>
      <c r="AA1051" s="6">
        <v>6</v>
      </c>
      <c r="AD1051" s="5" t="s">
        <v>79</v>
      </c>
      <c r="AI1051" s="5">
        <v>20</v>
      </c>
      <c r="AJ1051" s="5">
        <v>54</v>
      </c>
      <c r="AL1051" s="6" t="s">
        <v>80</v>
      </c>
      <c r="AQ1051" s="6">
        <v>59</v>
      </c>
      <c r="AR1051" s="6">
        <v>81</v>
      </c>
      <c r="BQ1051" s="6" t="s">
        <v>1829</v>
      </c>
      <c r="BR1051" s="5" t="s">
        <v>3257</v>
      </c>
    </row>
    <row r="1052" spans="1:70" x14ac:dyDescent="0.2">
      <c r="A1052" s="91">
        <v>1232</v>
      </c>
      <c r="B1052" s="229" t="s">
        <v>3252</v>
      </c>
      <c r="C1052" s="259" t="s">
        <v>3253</v>
      </c>
      <c r="D1052" s="229" t="s">
        <v>3258</v>
      </c>
      <c r="E1052" s="3" t="s">
        <v>3206</v>
      </c>
      <c r="F1052" s="26" t="s">
        <v>102</v>
      </c>
      <c r="G1052" s="26" t="s">
        <v>55</v>
      </c>
      <c r="H1052" s="26" t="s">
        <v>3249</v>
      </c>
      <c r="J1052" s="22">
        <v>200</v>
      </c>
      <c r="L1052" s="28" t="s">
        <v>57</v>
      </c>
      <c r="M1052" s="22" t="s">
        <v>77</v>
      </c>
      <c r="N1052" s="22">
        <v>0</v>
      </c>
      <c r="O1052" s="22" t="s">
        <v>59</v>
      </c>
      <c r="P1052" s="22" t="s">
        <v>78</v>
      </c>
      <c r="R1052" s="23" t="s">
        <v>3255</v>
      </c>
      <c r="S1052" s="24">
        <v>30</v>
      </c>
      <c r="V1052" s="25" t="s">
        <v>61</v>
      </c>
      <c r="W1052" s="65" t="s">
        <v>1958</v>
      </c>
      <c r="X1052" s="106" t="s">
        <v>415</v>
      </c>
      <c r="Y1052" s="25" t="s">
        <v>3256</v>
      </c>
      <c r="Z1052" s="83" t="s">
        <v>62</v>
      </c>
      <c r="AA1052" s="6">
        <v>4</v>
      </c>
      <c r="BQ1052" s="6" t="s">
        <v>1829</v>
      </c>
      <c r="BR1052" s="5" t="s">
        <v>3257</v>
      </c>
    </row>
    <row r="1053" spans="1:70" x14ac:dyDescent="0.2">
      <c r="A1053" s="91">
        <v>1233</v>
      </c>
      <c r="B1053" s="229" t="s">
        <v>3259</v>
      </c>
      <c r="C1053" s="259" t="s">
        <v>3260</v>
      </c>
      <c r="D1053" s="229" t="s">
        <v>3261</v>
      </c>
      <c r="E1053" s="3" t="s">
        <v>3206</v>
      </c>
      <c r="F1053" s="26" t="s">
        <v>102</v>
      </c>
      <c r="G1053" s="26" t="s">
        <v>55</v>
      </c>
      <c r="H1053" s="26" t="s">
        <v>295</v>
      </c>
      <c r="J1053" s="22">
        <v>300</v>
      </c>
      <c r="L1053" s="28" t="s">
        <v>57</v>
      </c>
      <c r="M1053" s="22" t="s">
        <v>77</v>
      </c>
      <c r="N1053" s="22">
        <v>0</v>
      </c>
      <c r="O1053" s="22" t="s">
        <v>59</v>
      </c>
      <c r="P1053" s="22" t="s">
        <v>78</v>
      </c>
      <c r="R1053" s="23" t="s">
        <v>3262</v>
      </c>
      <c r="S1053" s="24">
        <v>2</v>
      </c>
      <c r="Z1053" s="83" t="s">
        <v>62</v>
      </c>
      <c r="AA1053" s="6">
        <v>8</v>
      </c>
      <c r="AB1053" s="6">
        <v>0</v>
      </c>
      <c r="AD1053" s="5" t="s">
        <v>79</v>
      </c>
      <c r="AI1053" s="5">
        <v>21</v>
      </c>
      <c r="AJ1053" s="5">
        <v>35</v>
      </c>
      <c r="AL1053" s="6" t="s">
        <v>80</v>
      </c>
      <c r="AQ1053" s="6">
        <v>50</v>
      </c>
      <c r="AR1053" s="6">
        <v>90</v>
      </c>
      <c r="BQ1053" s="6" t="s">
        <v>3263</v>
      </c>
      <c r="BR1053" s="5" t="s">
        <v>3264</v>
      </c>
    </row>
    <row r="1054" spans="1:70" x14ac:dyDescent="0.2">
      <c r="A1054" s="91">
        <v>1234</v>
      </c>
      <c r="B1054" s="229" t="s">
        <v>3265</v>
      </c>
      <c r="C1054" s="259" t="s">
        <v>3266</v>
      </c>
      <c r="D1054" s="229" t="s">
        <v>3267</v>
      </c>
      <c r="E1054" s="3" t="s">
        <v>3206</v>
      </c>
      <c r="F1054" s="26" t="s">
        <v>682</v>
      </c>
      <c r="G1054" s="26" t="s">
        <v>75</v>
      </c>
      <c r="H1054" s="26" t="s">
        <v>3268</v>
      </c>
      <c r="J1054" s="22">
        <v>300</v>
      </c>
      <c r="L1054" s="28" t="s">
        <v>57</v>
      </c>
      <c r="M1054" s="22" t="s">
        <v>77</v>
      </c>
      <c r="N1054" s="22">
        <v>1</v>
      </c>
      <c r="O1054" s="22" t="s">
        <v>59</v>
      </c>
      <c r="P1054" s="22" t="s">
        <v>78</v>
      </c>
      <c r="R1054" s="23" t="s">
        <v>3269</v>
      </c>
      <c r="S1054" s="24">
        <v>2</v>
      </c>
      <c r="V1054" s="25" t="s">
        <v>61</v>
      </c>
      <c r="W1054" s="65" t="s">
        <v>1958</v>
      </c>
      <c r="X1054" s="106" t="s">
        <v>333</v>
      </c>
      <c r="Z1054" s="83" t="s">
        <v>62</v>
      </c>
      <c r="AA1054" s="6">
        <v>1</v>
      </c>
      <c r="BQ1054" s="6" t="s">
        <v>213</v>
      </c>
    </row>
    <row r="1055" spans="1:70" x14ac:dyDescent="0.2">
      <c r="A1055" s="91">
        <v>1235</v>
      </c>
      <c r="B1055" s="229" t="s">
        <v>3265</v>
      </c>
      <c r="C1055" s="259" t="s">
        <v>3266</v>
      </c>
      <c r="D1055" s="229" t="s">
        <v>3270</v>
      </c>
      <c r="E1055" s="3" t="s">
        <v>3206</v>
      </c>
      <c r="F1055" s="26" t="s">
        <v>682</v>
      </c>
      <c r="G1055" s="26" t="s">
        <v>75</v>
      </c>
      <c r="H1055" s="26" t="s">
        <v>3268</v>
      </c>
      <c r="J1055" s="22">
        <v>300</v>
      </c>
      <c r="L1055" s="28" t="s">
        <v>57</v>
      </c>
      <c r="M1055" s="22" t="s">
        <v>77</v>
      </c>
      <c r="N1055" s="22">
        <v>2</v>
      </c>
      <c r="O1055" s="22" t="s">
        <v>59</v>
      </c>
      <c r="P1055" s="22" t="s">
        <v>78</v>
      </c>
      <c r="R1055" s="23" t="s">
        <v>3269</v>
      </c>
      <c r="S1055" s="24">
        <v>2</v>
      </c>
      <c r="V1055" s="25" t="s">
        <v>61</v>
      </c>
      <c r="W1055" s="65" t="s">
        <v>1958</v>
      </c>
      <c r="X1055" s="106" t="s">
        <v>333</v>
      </c>
      <c r="Z1055" s="83" t="s">
        <v>62</v>
      </c>
      <c r="AA1055" s="6">
        <v>1</v>
      </c>
      <c r="BQ1055" s="6" t="s">
        <v>213</v>
      </c>
    </row>
    <row r="1056" spans="1:70" x14ac:dyDescent="0.2">
      <c r="A1056" s="91">
        <v>1236</v>
      </c>
      <c r="B1056" s="229" t="s">
        <v>3265</v>
      </c>
      <c r="C1056" s="259" t="s">
        <v>3266</v>
      </c>
      <c r="D1056" s="229" t="s">
        <v>3271</v>
      </c>
      <c r="E1056" s="3" t="s">
        <v>3206</v>
      </c>
      <c r="F1056" s="26" t="s">
        <v>682</v>
      </c>
      <c r="G1056" s="26" t="s">
        <v>75</v>
      </c>
      <c r="H1056" s="26" t="s">
        <v>3268</v>
      </c>
      <c r="J1056" s="22">
        <v>300</v>
      </c>
      <c r="L1056" s="28" t="s">
        <v>57</v>
      </c>
      <c r="M1056" s="22" t="s">
        <v>77</v>
      </c>
      <c r="N1056" s="22">
        <v>3</v>
      </c>
      <c r="O1056" s="22" t="s">
        <v>59</v>
      </c>
      <c r="P1056" s="22" t="s">
        <v>78</v>
      </c>
      <c r="R1056" s="23" t="s">
        <v>3269</v>
      </c>
      <c r="S1056" s="24">
        <v>2</v>
      </c>
      <c r="V1056" s="25" t="s">
        <v>61</v>
      </c>
      <c r="W1056" s="65" t="s">
        <v>1958</v>
      </c>
      <c r="X1056" s="106" t="s">
        <v>333</v>
      </c>
      <c r="Z1056" s="83" t="s">
        <v>62</v>
      </c>
      <c r="AA1056" s="6">
        <v>1</v>
      </c>
      <c r="BQ1056" s="6" t="s">
        <v>213</v>
      </c>
    </row>
    <row r="1057" spans="1:69" x14ac:dyDescent="0.2">
      <c r="A1057" s="91">
        <v>1237</v>
      </c>
      <c r="B1057" s="229" t="s">
        <v>3265</v>
      </c>
      <c r="C1057" s="259" t="s">
        <v>3266</v>
      </c>
      <c r="D1057" s="229" t="s">
        <v>3272</v>
      </c>
      <c r="E1057" s="3" t="s">
        <v>3206</v>
      </c>
      <c r="F1057" s="26" t="s">
        <v>682</v>
      </c>
      <c r="G1057" s="26" t="s">
        <v>75</v>
      </c>
      <c r="H1057" s="26" t="s">
        <v>3268</v>
      </c>
      <c r="J1057" s="22">
        <v>300</v>
      </c>
      <c r="L1057" s="28" t="s">
        <v>57</v>
      </c>
      <c r="M1057" s="22" t="s">
        <v>77</v>
      </c>
      <c r="N1057" s="22">
        <v>4</v>
      </c>
      <c r="O1057" s="22" t="s">
        <v>59</v>
      </c>
      <c r="P1057" s="22" t="s">
        <v>78</v>
      </c>
      <c r="R1057" s="23" t="s">
        <v>3269</v>
      </c>
      <c r="S1057" s="24">
        <v>2</v>
      </c>
      <c r="V1057" s="25" t="s">
        <v>61</v>
      </c>
      <c r="W1057" s="65" t="s">
        <v>1958</v>
      </c>
      <c r="X1057" s="106" t="s">
        <v>333</v>
      </c>
      <c r="Z1057" s="83" t="s">
        <v>62</v>
      </c>
      <c r="AA1057" s="6">
        <v>1</v>
      </c>
      <c r="BQ1057" s="6" t="s">
        <v>213</v>
      </c>
    </row>
    <row r="1058" spans="1:69" x14ac:dyDescent="0.2">
      <c r="A1058" s="91">
        <v>1238</v>
      </c>
      <c r="B1058" s="229" t="s">
        <v>3265</v>
      </c>
      <c r="C1058" s="259" t="s">
        <v>3266</v>
      </c>
      <c r="D1058" s="229" t="s">
        <v>3273</v>
      </c>
      <c r="E1058" s="3" t="s">
        <v>3206</v>
      </c>
      <c r="F1058" s="26" t="s">
        <v>682</v>
      </c>
      <c r="G1058" s="26" t="s">
        <v>75</v>
      </c>
      <c r="H1058" s="26" t="s">
        <v>3268</v>
      </c>
      <c r="J1058" s="22">
        <v>300</v>
      </c>
      <c r="L1058" s="28" t="s">
        <v>57</v>
      </c>
      <c r="M1058" s="22" t="s">
        <v>77</v>
      </c>
      <c r="N1058" s="22">
        <v>5</v>
      </c>
      <c r="O1058" s="22" t="s">
        <v>59</v>
      </c>
      <c r="P1058" s="22" t="s">
        <v>78</v>
      </c>
      <c r="R1058" s="23" t="s">
        <v>3269</v>
      </c>
      <c r="S1058" s="24">
        <v>2</v>
      </c>
      <c r="V1058" s="25" t="s">
        <v>61</v>
      </c>
      <c r="W1058" s="65" t="s">
        <v>1958</v>
      </c>
      <c r="X1058" s="106" t="s">
        <v>333</v>
      </c>
      <c r="Z1058" s="83" t="s">
        <v>62</v>
      </c>
      <c r="AA1058" s="6">
        <v>1</v>
      </c>
      <c r="BQ1058" s="6" t="s">
        <v>213</v>
      </c>
    </row>
    <row r="1059" spans="1:69" x14ac:dyDescent="0.2">
      <c r="A1059" s="91">
        <v>1239</v>
      </c>
      <c r="B1059" s="229" t="s">
        <v>3265</v>
      </c>
      <c r="C1059" s="259" t="s">
        <v>3266</v>
      </c>
      <c r="D1059" s="229" t="s">
        <v>3274</v>
      </c>
      <c r="E1059" s="3" t="s">
        <v>3206</v>
      </c>
      <c r="F1059" s="26" t="s">
        <v>682</v>
      </c>
      <c r="G1059" s="26" t="s">
        <v>75</v>
      </c>
      <c r="H1059" s="26" t="s">
        <v>3268</v>
      </c>
      <c r="J1059" s="22">
        <v>300</v>
      </c>
      <c r="L1059" s="28" t="s">
        <v>57</v>
      </c>
      <c r="M1059" s="22" t="s">
        <v>77</v>
      </c>
      <c r="N1059" s="22">
        <v>6</v>
      </c>
      <c r="O1059" s="22" t="s">
        <v>59</v>
      </c>
      <c r="P1059" s="22" t="s">
        <v>78</v>
      </c>
      <c r="R1059" s="23" t="s">
        <v>3269</v>
      </c>
      <c r="S1059" s="24">
        <v>2</v>
      </c>
      <c r="V1059" s="25" t="s">
        <v>61</v>
      </c>
      <c r="W1059" s="65" t="s">
        <v>1958</v>
      </c>
      <c r="X1059" s="106" t="s">
        <v>333</v>
      </c>
      <c r="Z1059" s="83" t="s">
        <v>62</v>
      </c>
      <c r="AA1059" s="6">
        <v>1</v>
      </c>
      <c r="BQ1059" s="6" t="s">
        <v>213</v>
      </c>
    </row>
    <row r="1060" spans="1:69" x14ac:dyDescent="0.2">
      <c r="A1060" s="91">
        <v>1240</v>
      </c>
      <c r="B1060" s="229" t="s">
        <v>3265</v>
      </c>
      <c r="C1060" s="259" t="s">
        <v>3266</v>
      </c>
      <c r="D1060" s="229" t="s">
        <v>3275</v>
      </c>
      <c r="E1060" s="3" t="s">
        <v>3206</v>
      </c>
      <c r="F1060" s="26" t="s">
        <v>682</v>
      </c>
      <c r="G1060" s="26" t="s">
        <v>75</v>
      </c>
      <c r="H1060" s="26" t="s">
        <v>3268</v>
      </c>
      <c r="J1060" s="22">
        <v>300</v>
      </c>
      <c r="L1060" s="28" t="s">
        <v>57</v>
      </c>
      <c r="M1060" s="22" t="s">
        <v>77</v>
      </c>
      <c r="N1060" s="22">
        <v>7</v>
      </c>
      <c r="O1060" s="22" t="s">
        <v>59</v>
      </c>
      <c r="P1060" s="22" t="s">
        <v>78</v>
      </c>
      <c r="R1060" s="23" t="s">
        <v>3269</v>
      </c>
      <c r="S1060" s="24">
        <v>2</v>
      </c>
      <c r="V1060" s="25" t="s">
        <v>61</v>
      </c>
      <c r="W1060" s="65" t="s">
        <v>1958</v>
      </c>
      <c r="X1060" s="106" t="s">
        <v>333</v>
      </c>
      <c r="Z1060" s="83" t="s">
        <v>62</v>
      </c>
      <c r="AA1060" s="6">
        <v>1</v>
      </c>
      <c r="BQ1060" s="6" t="s">
        <v>213</v>
      </c>
    </row>
    <row r="1061" spans="1:69" x14ac:dyDescent="0.2">
      <c r="A1061" s="91">
        <v>1241</v>
      </c>
      <c r="B1061" s="229" t="s">
        <v>3265</v>
      </c>
      <c r="C1061" s="259" t="s">
        <v>3266</v>
      </c>
      <c r="D1061" s="229" t="s">
        <v>3276</v>
      </c>
      <c r="E1061" s="3" t="s">
        <v>3206</v>
      </c>
      <c r="F1061" s="26" t="s">
        <v>682</v>
      </c>
      <c r="G1061" s="26" t="s">
        <v>75</v>
      </c>
      <c r="H1061" s="26" t="s">
        <v>3268</v>
      </c>
      <c r="J1061" s="22">
        <v>300</v>
      </c>
      <c r="L1061" s="28" t="s">
        <v>57</v>
      </c>
      <c r="M1061" s="22" t="s">
        <v>77</v>
      </c>
      <c r="N1061" s="22">
        <v>8</v>
      </c>
      <c r="O1061" s="22" t="s">
        <v>59</v>
      </c>
      <c r="P1061" s="22" t="s">
        <v>78</v>
      </c>
      <c r="R1061" s="23" t="s">
        <v>3269</v>
      </c>
      <c r="S1061" s="24">
        <v>2</v>
      </c>
      <c r="V1061" s="25" t="s">
        <v>61</v>
      </c>
      <c r="W1061" s="65" t="s">
        <v>1958</v>
      </c>
      <c r="X1061" s="106" t="s">
        <v>333</v>
      </c>
      <c r="Z1061" s="83" t="s">
        <v>62</v>
      </c>
      <c r="AA1061" s="6">
        <v>1</v>
      </c>
      <c r="BQ1061" s="6" t="s">
        <v>213</v>
      </c>
    </row>
    <row r="1062" spans="1:69" x14ac:dyDescent="0.2">
      <c r="A1062" s="91">
        <v>1242</v>
      </c>
      <c r="B1062" s="229" t="s">
        <v>3265</v>
      </c>
      <c r="C1062" s="259" t="s">
        <v>3266</v>
      </c>
      <c r="D1062" s="229" t="s">
        <v>3277</v>
      </c>
      <c r="E1062" s="3" t="s">
        <v>3206</v>
      </c>
      <c r="F1062" s="26" t="s">
        <v>682</v>
      </c>
      <c r="G1062" s="26" t="s">
        <v>75</v>
      </c>
      <c r="H1062" s="26" t="s">
        <v>3268</v>
      </c>
      <c r="J1062" s="22">
        <v>300</v>
      </c>
      <c r="L1062" s="28" t="s">
        <v>57</v>
      </c>
      <c r="M1062" s="22" t="s">
        <v>77</v>
      </c>
      <c r="N1062" s="22">
        <v>9</v>
      </c>
      <c r="O1062" s="22" t="s">
        <v>59</v>
      </c>
      <c r="P1062" s="22" t="s">
        <v>78</v>
      </c>
      <c r="R1062" s="23" t="s">
        <v>3269</v>
      </c>
      <c r="S1062" s="24">
        <v>2</v>
      </c>
      <c r="V1062" s="25" t="s">
        <v>61</v>
      </c>
      <c r="W1062" s="65" t="s">
        <v>1958</v>
      </c>
      <c r="X1062" s="106" t="s">
        <v>333</v>
      </c>
      <c r="Z1062" s="83" t="s">
        <v>62</v>
      </c>
      <c r="AA1062" s="6">
        <v>1</v>
      </c>
      <c r="BQ1062" s="6" t="s">
        <v>213</v>
      </c>
    </row>
    <row r="1063" spans="1:69" x14ac:dyDescent="0.2">
      <c r="A1063" s="91">
        <v>1243</v>
      </c>
      <c r="B1063" s="229" t="s">
        <v>3265</v>
      </c>
      <c r="C1063" s="259" t="s">
        <v>3266</v>
      </c>
      <c r="D1063" s="229" t="s">
        <v>3278</v>
      </c>
      <c r="E1063" s="3" t="s">
        <v>3206</v>
      </c>
      <c r="F1063" s="26" t="s">
        <v>682</v>
      </c>
      <c r="G1063" s="26" t="s">
        <v>75</v>
      </c>
      <c r="H1063" s="26" t="s">
        <v>3268</v>
      </c>
      <c r="J1063" s="22">
        <v>300</v>
      </c>
      <c r="L1063" s="28" t="s">
        <v>57</v>
      </c>
      <c r="M1063" s="22" t="s">
        <v>77</v>
      </c>
      <c r="N1063" s="22">
        <v>10</v>
      </c>
      <c r="O1063" s="22" t="s">
        <v>59</v>
      </c>
      <c r="P1063" s="22" t="s">
        <v>78</v>
      </c>
      <c r="R1063" s="23" t="s">
        <v>3269</v>
      </c>
      <c r="S1063" s="24">
        <v>2</v>
      </c>
      <c r="V1063" s="25" t="s">
        <v>61</v>
      </c>
      <c r="W1063" s="65" t="s">
        <v>1958</v>
      </c>
      <c r="X1063" s="106" t="s">
        <v>333</v>
      </c>
      <c r="Z1063" s="83" t="s">
        <v>62</v>
      </c>
      <c r="AA1063" s="6">
        <v>1</v>
      </c>
      <c r="BQ1063" s="6" t="s">
        <v>213</v>
      </c>
    </row>
    <row r="1064" spans="1:69" x14ac:dyDescent="0.2">
      <c r="A1064" s="91">
        <v>1244</v>
      </c>
      <c r="B1064" s="229" t="s">
        <v>3265</v>
      </c>
      <c r="C1064" s="259" t="s">
        <v>3266</v>
      </c>
      <c r="D1064" s="229" t="s">
        <v>3279</v>
      </c>
      <c r="E1064" s="3" t="s">
        <v>3206</v>
      </c>
      <c r="F1064" s="26" t="s">
        <v>682</v>
      </c>
      <c r="G1064" s="26" t="s">
        <v>75</v>
      </c>
      <c r="H1064" s="26" t="s">
        <v>3268</v>
      </c>
      <c r="J1064" s="22">
        <v>300</v>
      </c>
      <c r="L1064" s="28" t="s">
        <v>57</v>
      </c>
      <c r="M1064" s="22" t="s">
        <v>77</v>
      </c>
      <c r="N1064" s="22">
        <v>11</v>
      </c>
      <c r="O1064" s="22" t="s">
        <v>59</v>
      </c>
      <c r="P1064" s="22" t="s">
        <v>78</v>
      </c>
      <c r="R1064" s="23" t="s">
        <v>3269</v>
      </c>
      <c r="S1064" s="24">
        <v>2</v>
      </c>
      <c r="V1064" s="25" t="s">
        <v>61</v>
      </c>
      <c r="W1064" s="65" t="s">
        <v>1958</v>
      </c>
      <c r="X1064" s="106" t="s">
        <v>333</v>
      </c>
      <c r="Z1064" s="83" t="s">
        <v>62</v>
      </c>
      <c r="AA1064" s="6">
        <v>1</v>
      </c>
      <c r="BQ1064" s="6" t="s">
        <v>213</v>
      </c>
    </row>
    <row r="1065" spans="1:69" x14ac:dyDescent="0.2">
      <c r="A1065" s="91">
        <v>1245</v>
      </c>
      <c r="B1065" s="229" t="s">
        <v>3265</v>
      </c>
      <c r="C1065" s="259" t="s">
        <v>3266</v>
      </c>
      <c r="D1065" s="229" t="s">
        <v>3280</v>
      </c>
      <c r="E1065" s="3" t="s">
        <v>3206</v>
      </c>
      <c r="F1065" s="26" t="s">
        <v>682</v>
      </c>
      <c r="G1065" s="26" t="s">
        <v>75</v>
      </c>
      <c r="H1065" s="26" t="s">
        <v>3268</v>
      </c>
      <c r="J1065" s="22">
        <v>300</v>
      </c>
      <c r="L1065" s="28" t="s">
        <v>57</v>
      </c>
      <c r="M1065" s="22" t="s">
        <v>77</v>
      </c>
      <c r="N1065" s="22">
        <v>12</v>
      </c>
      <c r="O1065" s="22" t="s">
        <v>59</v>
      </c>
      <c r="P1065" s="22" t="s">
        <v>78</v>
      </c>
      <c r="R1065" s="23" t="s">
        <v>3269</v>
      </c>
      <c r="S1065" s="24">
        <v>2</v>
      </c>
      <c r="V1065" s="25" t="s">
        <v>61</v>
      </c>
      <c r="W1065" s="65" t="s">
        <v>1958</v>
      </c>
      <c r="X1065" s="106" t="s">
        <v>333</v>
      </c>
      <c r="Z1065" s="83" t="s">
        <v>62</v>
      </c>
      <c r="AA1065" s="6">
        <v>1</v>
      </c>
      <c r="BQ1065" s="6" t="s">
        <v>213</v>
      </c>
    </row>
    <row r="1066" spans="1:69" x14ac:dyDescent="0.2">
      <c r="A1066" s="91">
        <v>1246</v>
      </c>
      <c r="B1066" s="229" t="s">
        <v>3265</v>
      </c>
      <c r="C1066" s="259" t="s">
        <v>3266</v>
      </c>
      <c r="D1066" s="229" t="s">
        <v>3281</v>
      </c>
      <c r="E1066" s="3" t="s">
        <v>3206</v>
      </c>
      <c r="F1066" s="26" t="s">
        <v>682</v>
      </c>
      <c r="G1066" s="26" t="s">
        <v>75</v>
      </c>
      <c r="H1066" s="26" t="s">
        <v>90</v>
      </c>
      <c r="J1066" s="22">
        <v>300</v>
      </c>
      <c r="L1066" s="28" t="s">
        <v>57</v>
      </c>
      <c r="M1066" s="22" t="s">
        <v>58</v>
      </c>
      <c r="N1066" s="22">
        <v>13</v>
      </c>
      <c r="O1066" s="22" t="s">
        <v>59</v>
      </c>
      <c r="P1066" s="22" t="s">
        <v>78</v>
      </c>
      <c r="R1066" s="23" t="s">
        <v>3282</v>
      </c>
      <c r="T1066" s="23">
        <v>240</v>
      </c>
      <c r="U1066" s="23" t="s">
        <v>3283</v>
      </c>
      <c r="V1066" s="25" t="s">
        <v>61</v>
      </c>
      <c r="W1066" s="65" t="s">
        <v>1958</v>
      </c>
      <c r="X1066" s="106" t="s">
        <v>333</v>
      </c>
      <c r="Z1066" s="83" t="s">
        <v>62</v>
      </c>
      <c r="AA1066" s="6">
        <v>1</v>
      </c>
      <c r="BQ1066" s="6" t="s">
        <v>213</v>
      </c>
    </row>
    <row r="1067" spans="1:69" x14ac:dyDescent="0.2">
      <c r="A1067" s="91">
        <v>1247</v>
      </c>
      <c r="B1067" s="229" t="s">
        <v>3265</v>
      </c>
      <c r="C1067" s="259" t="s">
        <v>3266</v>
      </c>
      <c r="D1067" s="229" t="s">
        <v>3284</v>
      </c>
      <c r="E1067" s="3" t="s">
        <v>3206</v>
      </c>
      <c r="F1067" s="26" t="s">
        <v>682</v>
      </c>
      <c r="G1067" s="26" t="s">
        <v>75</v>
      </c>
      <c r="H1067" s="26" t="s">
        <v>90</v>
      </c>
      <c r="J1067" s="22">
        <v>300</v>
      </c>
      <c r="L1067" s="28" t="s">
        <v>57</v>
      </c>
      <c r="M1067" s="22" t="s">
        <v>58</v>
      </c>
      <c r="N1067" s="22">
        <v>14</v>
      </c>
      <c r="O1067" s="22" t="s">
        <v>59</v>
      </c>
      <c r="P1067" s="22" t="s">
        <v>78</v>
      </c>
      <c r="R1067" s="23" t="s">
        <v>3282</v>
      </c>
      <c r="T1067" s="23">
        <v>240</v>
      </c>
      <c r="U1067" s="23" t="s">
        <v>3283</v>
      </c>
      <c r="V1067" s="25" t="s">
        <v>61</v>
      </c>
      <c r="W1067" s="65" t="s">
        <v>1958</v>
      </c>
      <c r="X1067" s="106" t="s">
        <v>333</v>
      </c>
      <c r="Z1067" s="83" t="s">
        <v>62</v>
      </c>
      <c r="AA1067" s="6">
        <v>1</v>
      </c>
      <c r="BQ1067" s="6" t="s">
        <v>213</v>
      </c>
    </row>
    <row r="1068" spans="1:69" x14ac:dyDescent="0.2">
      <c r="A1068" s="91">
        <v>1248</v>
      </c>
      <c r="B1068" s="229" t="s">
        <v>3265</v>
      </c>
      <c r="C1068" s="259" t="s">
        <v>3266</v>
      </c>
      <c r="D1068" s="229" t="s">
        <v>3285</v>
      </c>
      <c r="E1068" s="3" t="s">
        <v>3206</v>
      </c>
      <c r="F1068" s="26" t="s">
        <v>682</v>
      </c>
      <c r="G1068" s="26" t="s">
        <v>75</v>
      </c>
      <c r="H1068" s="26" t="s">
        <v>90</v>
      </c>
      <c r="J1068" s="22">
        <v>300</v>
      </c>
      <c r="L1068" s="28" t="s">
        <v>57</v>
      </c>
      <c r="M1068" s="22" t="s">
        <v>58</v>
      </c>
      <c r="N1068" s="22">
        <v>15</v>
      </c>
      <c r="O1068" s="22" t="s">
        <v>59</v>
      </c>
      <c r="P1068" s="22" t="s">
        <v>78</v>
      </c>
      <c r="R1068" s="23" t="s">
        <v>3282</v>
      </c>
      <c r="T1068" s="23">
        <v>240</v>
      </c>
      <c r="U1068" s="23" t="s">
        <v>3283</v>
      </c>
      <c r="V1068" s="25" t="s">
        <v>61</v>
      </c>
      <c r="W1068" s="65" t="s">
        <v>1958</v>
      </c>
      <c r="X1068" s="106" t="s">
        <v>333</v>
      </c>
      <c r="Z1068" s="83" t="s">
        <v>62</v>
      </c>
      <c r="AA1068" s="6">
        <v>1</v>
      </c>
      <c r="BQ1068" s="6" t="s">
        <v>213</v>
      </c>
    </row>
    <row r="1069" spans="1:69" x14ac:dyDescent="0.2">
      <c r="A1069" s="91">
        <v>1249</v>
      </c>
      <c r="B1069" s="229" t="s">
        <v>3265</v>
      </c>
      <c r="C1069" s="259" t="s">
        <v>3266</v>
      </c>
      <c r="D1069" s="229" t="s">
        <v>3286</v>
      </c>
      <c r="E1069" s="3" t="s">
        <v>3206</v>
      </c>
      <c r="F1069" s="26" t="s">
        <v>682</v>
      </c>
      <c r="G1069" s="26" t="s">
        <v>75</v>
      </c>
      <c r="H1069" s="26" t="s">
        <v>90</v>
      </c>
      <c r="J1069" s="22">
        <v>300</v>
      </c>
      <c r="L1069" s="28" t="s">
        <v>57</v>
      </c>
      <c r="M1069" s="22" t="s">
        <v>58</v>
      </c>
      <c r="N1069" s="22">
        <v>16</v>
      </c>
      <c r="O1069" s="22" t="s">
        <v>59</v>
      </c>
      <c r="P1069" s="22" t="s">
        <v>78</v>
      </c>
      <c r="R1069" s="23" t="s">
        <v>3282</v>
      </c>
      <c r="T1069" s="23">
        <v>240</v>
      </c>
      <c r="U1069" s="23" t="s">
        <v>3283</v>
      </c>
      <c r="V1069" s="25" t="s">
        <v>61</v>
      </c>
      <c r="W1069" s="65" t="s">
        <v>1958</v>
      </c>
      <c r="X1069" s="106" t="s">
        <v>333</v>
      </c>
      <c r="Z1069" s="83" t="s">
        <v>62</v>
      </c>
      <c r="AA1069" s="6">
        <v>1</v>
      </c>
      <c r="BQ1069" s="6" t="s">
        <v>213</v>
      </c>
    </row>
    <row r="1070" spans="1:69" x14ac:dyDescent="0.2">
      <c r="A1070" s="91">
        <v>1250</v>
      </c>
      <c r="B1070" s="229" t="s">
        <v>3265</v>
      </c>
      <c r="C1070" s="259" t="s">
        <v>3266</v>
      </c>
      <c r="D1070" s="229" t="s">
        <v>3287</v>
      </c>
      <c r="E1070" s="3" t="s">
        <v>3206</v>
      </c>
      <c r="F1070" s="26" t="s">
        <v>682</v>
      </c>
      <c r="G1070" s="26" t="s">
        <v>75</v>
      </c>
      <c r="H1070" s="26" t="s">
        <v>90</v>
      </c>
      <c r="J1070" s="22">
        <v>300</v>
      </c>
      <c r="L1070" s="28" t="s">
        <v>57</v>
      </c>
      <c r="M1070" s="22" t="s">
        <v>58</v>
      </c>
      <c r="N1070" s="22">
        <v>17</v>
      </c>
      <c r="O1070" s="22" t="s">
        <v>59</v>
      </c>
      <c r="P1070" s="22" t="s">
        <v>78</v>
      </c>
      <c r="R1070" s="23" t="s">
        <v>3282</v>
      </c>
      <c r="T1070" s="23">
        <v>240</v>
      </c>
      <c r="U1070" s="23" t="s">
        <v>3283</v>
      </c>
      <c r="V1070" s="25" t="s">
        <v>61</v>
      </c>
      <c r="W1070" s="65" t="s">
        <v>1958</v>
      </c>
      <c r="X1070" s="106" t="s">
        <v>333</v>
      </c>
      <c r="Z1070" s="83" t="s">
        <v>62</v>
      </c>
      <c r="AA1070" s="6">
        <v>1</v>
      </c>
      <c r="BQ1070" s="6" t="s">
        <v>213</v>
      </c>
    </row>
    <row r="1071" spans="1:69" x14ac:dyDescent="0.2">
      <c r="A1071" s="91">
        <v>1251</v>
      </c>
      <c r="B1071" s="229" t="s">
        <v>3265</v>
      </c>
      <c r="C1071" s="259" t="s">
        <v>3266</v>
      </c>
      <c r="D1071" s="229" t="s">
        <v>3288</v>
      </c>
      <c r="E1071" s="3" t="s">
        <v>3206</v>
      </c>
      <c r="F1071" s="26" t="s">
        <v>682</v>
      </c>
      <c r="G1071" s="26" t="s">
        <v>75</v>
      </c>
      <c r="H1071" s="26" t="s">
        <v>90</v>
      </c>
      <c r="J1071" s="22">
        <v>300</v>
      </c>
      <c r="L1071" s="28" t="s">
        <v>57</v>
      </c>
      <c r="M1071" s="22" t="s">
        <v>58</v>
      </c>
      <c r="N1071" s="22">
        <v>18</v>
      </c>
      <c r="O1071" s="22" t="s">
        <v>59</v>
      </c>
      <c r="P1071" s="22" t="s">
        <v>78</v>
      </c>
      <c r="R1071" s="23" t="s">
        <v>3282</v>
      </c>
      <c r="T1071" s="23">
        <v>240</v>
      </c>
      <c r="U1071" s="23" t="s">
        <v>3283</v>
      </c>
      <c r="V1071" s="25" t="s">
        <v>61</v>
      </c>
      <c r="W1071" s="65" t="s">
        <v>1958</v>
      </c>
      <c r="X1071" s="106" t="s">
        <v>333</v>
      </c>
      <c r="Z1071" s="83" t="s">
        <v>62</v>
      </c>
      <c r="AA1071" s="6">
        <v>1</v>
      </c>
      <c r="BQ1071" s="6" t="s">
        <v>213</v>
      </c>
    </row>
    <row r="1072" spans="1:69" x14ac:dyDescent="0.2">
      <c r="A1072" s="91">
        <v>1252</v>
      </c>
      <c r="B1072" s="229" t="s">
        <v>3265</v>
      </c>
      <c r="C1072" s="259" t="s">
        <v>3266</v>
      </c>
      <c r="D1072" s="229" t="s">
        <v>3289</v>
      </c>
      <c r="E1072" s="3" t="s">
        <v>3206</v>
      </c>
      <c r="F1072" s="26" t="s">
        <v>682</v>
      </c>
      <c r="G1072" s="26" t="s">
        <v>75</v>
      </c>
      <c r="H1072" s="26" t="s">
        <v>90</v>
      </c>
      <c r="J1072" s="22">
        <v>300</v>
      </c>
      <c r="L1072" s="28" t="s">
        <v>57</v>
      </c>
      <c r="M1072" s="22" t="s">
        <v>58</v>
      </c>
      <c r="N1072" s="22">
        <v>19</v>
      </c>
      <c r="O1072" s="22" t="s">
        <v>59</v>
      </c>
      <c r="P1072" s="22" t="s">
        <v>78</v>
      </c>
      <c r="R1072" s="23" t="s">
        <v>3282</v>
      </c>
      <c r="T1072" s="23">
        <v>240</v>
      </c>
      <c r="U1072" s="23" t="s">
        <v>3283</v>
      </c>
      <c r="V1072" s="25" t="s">
        <v>61</v>
      </c>
      <c r="W1072" s="65" t="s">
        <v>1958</v>
      </c>
      <c r="X1072" s="106" t="s">
        <v>333</v>
      </c>
      <c r="Z1072" s="83" t="s">
        <v>62</v>
      </c>
      <c r="AA1072" s="6">
        <v>1</v>
      </c>
      <c r="BQ1072" s="6" t="s">
        <v>213</v>
      </c>
    </row>
    <row r="1073" spans="1:69" x14ac:dyDescent="0.2">
      <c r="A1073" s="91">
        <v>1253</v>
      </c>
      <c r="B1073" s="229" t="s">
        <v>3265</v>
      </c>
      <c r="C1073" s="259" t="s">
        <v>3266</v>
      </c>
      <c r="D1073" s="229" t="s">
        <v>3290</v>
      </c>
      <c r="E1073" s="3" t="s">
        <v>3206</v>
      </c>
      <c r="F1073" s="26" t="s">
        <v>682</v>
      </c>
      <c r="G1073" s="26" t="s">
        <v>75</v>
      </c>
      <c r="H1073" s="26" t="s">
        <v>90</v>
      </c>
      <c r="J1073" s="22">
        <v>300</v>
      </c>
      <c r="L1073" s="28" t="s">
        <v>57</v>
      </c>
      <c r="M1073" s="22" t="s">
        <v>58</v>
      </c>
      <c r="N1073" s="22">
        <v>20</v>
      </c>
      <c r="O1073" s="22" t="s">
        <v>59</v>
      </c>
      <c r="P1073" s="22" t="s">
        <v>78</v>
      </c>
      <c r="R1073" s="23" t="s">
        <v>3282</v>
      </c>
      <c r="T1073" s="23">
        <v>240</v>
      </c>
      <c r="U1073" s="23" t="s">
        <v>3283</v>
      </c>
      <c r="V1073" s="25" t="s">
        <v>61</v>
      </c>
      <c r="W1073" s="65" t="s">
        <v>1958</v>
      </c>
      <c r="X1073" s="106" t="s">
        <v>333</v>
      </c>
      <c r="Z1073" s="83" t="s">
        <v>62</v>
      </c>
      <c r="AA1073" s="6">
        <v>1</v>
      </c>
      <c r="BQ1073" s="6" t="s">
        <v>213</v>
      </c>
    </row>
    <row r="1074" spans="1:69" x14ac:dyDescent="0.2">
      <c r="A1074" s="91">
        <v>1254</v>
      </c>
      <c r="B1074" s="229" t="s">
        <v>3265</v>
      </c>
      <c r="C1074" s="259" t="s">
        <v>3266</v>
      </c>
      <c r="D1074" s="229" t="s">
        <v>3291</v>
      </c>
      <c r="E1074" s="3" t="s">
        <v>3206</v>
      </c>
      <c r="F1074" s="26" t="s">
        <v>682</v>
      </c>
      <c r="G1074" s="26" t="s">
        <v>75</v>
      </c>
      <c r="H1074" s="26" t="s">
        <v>90</v>
      </c>
      <c r="J1074" s="22">
        <v>300</v>
      </c>
      <c r="L1074" s="28" t="s">
        <v>57</v>
      </c>
      <c r="M1074" s="22" t="s">
        <v>58</v>
      </c>
      <c r="N1074" s="22">
        <v>21</v>
      </c>
      <c r="O1074" s="22" t="s">
        <v>59</v>
      </c>
      <c r="P1074" s="22" t="s">
        <v>78</v>
      </c>
      <c r="R1074" s="23" t="s">
        <v>3282</v>
      </c>
      <c r="T1074" s="23">
        <v>240</v>
      </c>
      <c r="U1074" s="23" t="s">
        <v>3283</v>
      </c>
      <c r="V1074" s="25" t="s">
        <v>61</v>
      </c>
      <c r="W1074" s="65" t="s">
        <v>1958</v>
      </c>
      <c r="X1074" s="106" t="s">
        <v>333</v>
      </c>
      <c r="Z1074" s="83" t="s">
        <v>62</v>
      </c>
      <c r="AA1074" s="6">
        <v>1</v>
      </c>
      <c r="BQ1074" s="6" t="s">
        <v>213</v>
      </c>
    </row>
    <row r="1075" spans="1:69" x14ac:dyDescent="0.2">
      <c r="A1075" s="91">
        <v>1255</v>
      </c>
      <c r="B1075" s="229" t="s">
        <v>3265</v>
      </c>
      <c r="C1075" s="259" t="s">
        <v>3266</v>
      </c>
      <c r="D1075" s="229" t="s">
        <v>3292</v>
      </c>
      <c r="E1075" s="3" t="s">
        <v>3206</v>
      </c>
      <c r="F1075" s="26" t="s">
        <v>682</v>
      </c>
      <c r="G1075" s="26" t="s">
        <v>75</v>
      </c>
      <c r="H1075" s="26" t="s">
        <v>90</v>
      </c>
      <c r="J1075" s="22">
        <v>300</v>
      </c>
      <c r="L1075" s="28" t="s">
        <v>57</v>
      </c>
      <c r="M1075" s="22" t="s">
        <v>58</v>
      </c>
      <c r="N1075" s="22">
        <v>22</v>
      </c>
      <c r="O1075" s="22" t="s">
        <v>59</v>
      </c>
      <c r="P1075" s="22" t="s">
        <v>78</v>
      </c>
      <c r="R1075" s="23" t="s">
        <v>3282</v>
      </c>
      <c r="T1075" s="23">
        <v>240</v>
      </c>
      <c r="U1075" s="23" t="s">
        <v>3283</v>
      </c>
      <c r="V1075" s="25" t="s">
        <v>61</v>
      </c>
      <c r="W1075" s="65" t="s">
        <v>1958</v>
      </c>
      <c r="X1075" s="106" t="s">
        <v>333</v>
      </c>
      <c r="Z1075" s="83" t="s">
        <v>62</v>
      </c>
      <c r="AA1075" s="6">
        <v>1</v>
      </c>
      <c r="BQ1075" s="6" t="s">
        <v>213</v>
      </c>
    </row>
    <row r="1076" spans="1:69" x14ac:dyDescent="0.2">
      <c r="A1076" s="91">
        <v>1256</v>
      </c>
      <c r="B1076" s="229" t="s">
        <v>3265</v>
      </c>
      <c r="C1076" s="259" t="s">
        <v>3266</v>
      </c>
      <c r="D1076" s="229" t="s">
        <v>3293</v>
      </c>
      <c r="E1076" s="3" t="s">
        <v>3206</v>
      </c>
      <c r="F1076" s="26" t="s">
        <v>682</v>
      </c>
      <c r="G1076" s="26" t="s">
        <v>75</v>
      </c>
      <c r="H1076" s="26" t="s">
        <v>90</v>
      </c>
      <c r="J1076" s="22">
        <v>300</v>
      </c>
      <c r="L1076" s="28" t="s">
        <v>57</v>
      </c>
      <c r="M1076" s="22" t="s">
        <v>58</v>
      </c>
      <c r="N1076" s="22">
        <v>23</v>
      </c>
      <c r="O1076" s="22" t="s">
        <v>59</v>
      </c>
      <c r="P1076" s="22" t="s">
        <v>78</v>
      </c>
      <c r="R1076" s="23" t="s">
        <v>3282</v>
      </c>
      <c r="T1076" s="23">
        <v>240</v>
      </c>
      <c r="U1076" s="23" t="s">
        <v>3283</v>
      </c>
      <c r="V1076" s="25" t="s">
        <v>61</v>
      </c>
      <c r="W1076" s="65" t="s">
        <v>1958</v>
      </c>
      <c r="X1076" s="106" t="s">
        <v>333</v>
      </c>
      <c r="Z1076" s="83" t="s">
        <v>62</v>
      </c>
      <c r="AA1076" s="6">
        <v>1</v>
      </c>
      <c r="BQ1076" s="6" t="s">
        <v>213</v>
      </c>
    </row>
    <row r="1077" spans="1:69" x14ac:dyDescent="0.2">
      <c r="A1077" s="91">
        <v>1257</v>
      </c>
      <c r="B1077" s="229" t="s">
        <v>3265</v>
      </c>
      <c r="C1077" s="259" t="s">
        <v>3266</v>
      </c>
      <c r="D1077" s="229" t="s">
        <v>3294</v>
      </c>
      <c r="E1077" s="3" t="s">
        <v>3206</v>
      </c>
      <c r="F1077" s="26" t="s">
        <v>682</v>
      </c>
      <c r="G1077" s="26" t="s">
        <v>75</v>
      </c>
      <c r="H1077" s="26" t="s">
        <v>90</v>
      </c>
      <c r="J1077" s="22">
        <v>300</v>
      </c>
      <c r="L1077" s="28" t="s">
        <v>57</v>
      </c>
      <c r="M1077" s="22" t="s">
        <v>58</v>
      </c>
      <c r="N1077" s="22">
        <v>24</v>
      </c>
      <c r="O1077" s="22" t="s">
        <v>59</v>
      </c>
      <c r="P1077" s="22" t="s">
        <v>78</v>
      </c>
      <c r="R1077" s="23" t="s">
        <v>3282</v>
      </c>
      <c r="T1077" s="23">
        <v>240</v>
      </c>
      <c r="U1077" s="23" t="s">
        <v>3283</v>
      </c>
      <c r="V1077" s="25" t="s">
        <v>61</v>
      </c>
      <c r="W1077" s="65" t="s">
        <v>1958</v>
      </c>
      <c r="X1077" s="106" t="s">
        <v>333</v>
      </c>
      <c r="Z1077" s="83" t="s">
        <v>62</v>
      </c>
      <c r="AA1077" s="6">
        <v>1</v>
      </c>
      <c r="BQ1077" s="6" t="s">
        <v>213</v>
      </c>
    </row>
    <row r="1078" spans="1:69" x14ac:dyDescent="0.2">
      <c r="A1078" s="91">
        <v>1258</v>
      </c>
      <c r="B1078" s="229" t="s">
        <v>3265</v>
      </c>
      <c r="C1078" s="259" t="s">
        <v>3266</v>
      </c>
      <c r="D1078" s="229" t="s">
        <v>3295</v>
      </c>
      <c r="E1078" s="3" t="s">
        <v>3206</v>
      </c>
      <c r="F1078" s="26" t="s">
        <v>682</v>
      </c>
      <c r="G1078" s="26" t="s">
        <v>75</v>
      </c>
      <c r="H1078" s="26" t="s">
        <v>3296</v>
      </c>
      <c r="J1078" s="22">
        <v>300</v>
      </c>
      <c r="L1078" s="28" t="s">
        <v>57</v>
      </c>
      <c r="M1078" s="22" t="s">
        <v>58</v>
      </c>
      <c r="N1078" s="22">
        <v>25</v>
      </c>
      <c r="O1078" s="22" t="s">
        <v>59</v>
      </c>
      <c r="P1078" s="22" t="s">
        <v>78</v>
      </c>
      <c r="R1078" s="23" t="s">
        <v>3282</v>
      </c>
      <c r="T1078" s="23">
        <v>240</v>
      </c>
      <c r="U1078" s="23" t="s">
        <v>3283</v>
      </c>
      <c r="V1078" s="25" t="s">
        <v>61</v>
      </c>
      <c r="W1078" s="65" t="s">
        <v>1958</v>
      </c>
      <c r="X1078" s="106" t="s">
        <v>333</v>
      </c>
      <c r="Z1078" s="83" t="s">
        <v>62</v>
      </c>
      <c r="AA1078" s="6">
        <v>1</v>
      </c>
      <c r="BQ1078" s="6" t="s">
        <v>213</v>
      </c>
    </row>
    <row r="1079" spans="1:69" x14ac:dyDescent="0.2">
      <c r="A1079" s="91">
        <v>1259</v>
      </c>
      <c r="B1079" s="229" t="s">
        <v>3265</v>
      </c>
      <c r="C1079" s="259" t="s">
        <v>3266</v>
      </c>
      <c r="D1079" s="229" t="s">
        <v>3297</v>
      </c>
      <c r="E1079" s="3" t="s">
        <v>3206</v>
      </c>
      <c r="F1079" s="26" t="s">
        <v>682</v>
      </c>
      <c r="G1079" s="26" t="s">
        <v>75</v>
      </c>
      <c r="H1079" s="26" t="s">
        <v>3296</v>
      </c>
      <c r="J1079" s="22">
        <v>300</v>
      </c>
      <c r="L1079" s="28" t="s">
        <v>57</v>
      </c>
      <c r="M1079" s="22" t="s">
        <v>58</v>
      </c>
      <c r="N1079" s="22">
        <v>26</v>
      </c>
      <c r="O1079" s="22" t="s">
        <v>59</v>
      </c>
      <c r="P1079" s="22" t="s">
        <v>78</v>
      </c>
      <c r="R1079" s="23" t="s">
        <v>3282</v>
      </c>
      <c r="T1079" s="23">
        <v>240</v>
      </c>
      <c r="U1079" s="23" t="s">
        <v>3283</v>
      </c>
      <c r="V1079" s="25" t="s">
        <v>61</v>
      </c>
      <c r="W1079" s="65" t="s">
        <v>1958</v>
      </c>
      <c r="X1079" s="106" t="s">
        <v>333</v>
      </c>
      <c r="Z1079" s="83" t="s">
        <v>62</v>
      </c>
      <c r="AA1079" s="6">
        <v>1</v>
      </c>
      <c r="BQ1079" s="6" t="s">
        <v>213</v>
      </c>
    </row>
    <row r="1080" spans="1:69" x14ac:dyDescent="0.2">
      <c r="A1080" s="91">
        <v>1260</v>
      </c>
      <c r="B1080" s="229" t="s">
        <v>3265</v>
      </c>
      <c r="C1080" s="259" t="s">
        <v>3266</v>
      </c>
      <c r="D1080" s="229" t="s">
        <v>3298</v>
      </c>
      <c r="E1080" s="3" t="s">
        <v>3206</v>
      </c>
      <c r="F1080" s="26" t="s">
        <v>682</v>
      </c>
      <c r="G1080" s="26" t="s">
        <v>75</v>
      </c>
      <c r="H1080" s="26" t="s">
        <v>3296</v>
      </c>
      <c r="J1080" s="22">
        <v>300</v>
      </c>
      <c r="L1080" s="28" t="s">
        <v>57</v>
      </c>
      <c r="M1080" s="22" t="s">
        <v>58</v>
      </c>
      <c r="N1080" s="22">
        <v>27</v>
      </c>
      <c r="O1080" s="22" t="s">
        <v>59</v>
      </c>
      <c r="P1080" s="22" t="s">
        <v>78</v>
      </c>
      <c r="R1080" s="23" t="s">
        <v>3282</v>
      </c>
      <c r="T1080" s="23">
        <v>240</v>
      </c>
      <c r="U1080" s="23" t="s">
        <v>3283</v>
      </c>
      <c r="V1080" s="25" t="s">
        <v>61</v>
      </c>
      <c r="W1080" s="65" t="s">
        <v>1958</v>
      </c>
      <c r="X1080" s="106" t="s">
        <v>333</v>
      </c>
      <c r="Z1080" s="83" t="s">
        <v>62</v>
      </c>
      <c r="AA1080" s="6">
        <v>1</v>
      </c>
      <c r="BQ1080" s="6" t="s">
        <v>213</v>
      </c>
    </row>
    <row r="1081" spans="1:69" x14ac:dyDescent="0.2">
      <c r="A1081" s="91">
        <v>1261</v>
      </c>
      <c r="B1081" s="229" t="s">
        <v>3265</v>
      </c>
      <c r="C1081" s="259" t="s">
        <v>3266</v>
      </c>
      <c r="D1081" s="229" t="s">
        <v>3299</v>
      </c>
      <c r="E1081" s="3" t="s">
        <v>3206</v>
      </c>
      <c r="F1081" s="26" t="s">
        <v>682</v>
      </c>
      <c r="G1081" s="26" t="s">
        <v>75</v>
      </c>
      <c r="H1081" s="26" t="s">
        <v>3296</v>
      </c>
      <c r="J1081" s="22">
        <v>300</v>
      </c>
      <c r="L1081" s="28" t="s">
        <v>57</v>
      </c>
      <c r="M1081" s="22" t="s">
        <v>58</v>
      </c>
      <c r="N1081" s="22">
        <v>28</v>
      </c>
      <c r="O1081" s="22" t="s">
        <v>59</v>
      </c>
      <c r="P1081" s="22" t="s">
        <v>78</v>
      </c>
      <c r="R1081" s="23" t="s">
        <v>3282</v>
      </c>
      <c r="T1081" s="23">
        <v>240</v>
      </c>
      <c r="U1081" s="23" t="s">
        <v>3283</v>
      </c>
      <c r="V1081" s="25" t="s">
        <v>61</v>
      </c>
      <c r="W1081" s="65" t="s">
        <v>1958</v>
      </c>
      <c r="X1081" s="106" t="s">
        <v>333</v>
      </c>
      <c r="Z1081" s="83" t="s">
        <v>62</v>
      </c>
      <c r="AA1081" s="6">
        <v>1</v>
      </c>
      <c r="BQ1081" s="6" t="s">
        <v>213</v>
      </c>
    </row>
    <row r="1082" spans="1:69" x14ac:dyDescent="0.2">
      <c r="A1082" s="91">
        <v>1262</v>
      </c>
      <c r="B1082" s="229" t="s">
        <v>3265</v>
      </c>
      <c r="C1082" s="259" t="s">
        <v>3266</v>
      </c>
      <c r="D1082" s="229" t="s">
        <v>3300</v>
      </c>
      <c r="E1082" s="3" t="s">
        <v>3206</v>
      </c>
      <c r="F1082" s="26" t="s">
        <v>682</v>
      </c>
      <c r="G1082" s="26" t="s">
        <v>75</v>
      </c>
      <c r="H1082" s="26" t="s">
        <v>3296</v>
      </c>
      <c r="J1082" s="22">
        <v>300</v>
      </c>
      <c r="L1082" s="28" t="s">
        <v>57</v>
      </c>
      <c r="M1082" s="22" t="s">
        <v>58</v>
      </c>
      <c r="N1082" s="22">
        <v>29</v>
      </c>
      <c r="O1082" s="22" t="s">
        <v>59</v>
      </c>
      <c r="P1082" s="22" t="s">
        <v>78</v>
      </c>
      <c r="R1082" s="23" t="s">
        <v>3282</v>
      </c>
      <c r="T1082" s="23">
        <v>240</v>
      </c>
      <c r="U1082" s="23" t="s">
        <v>3283</v>
      </c>
      <c r="V1082" s="25" t="s">
        <v>61</v>
      </c>
      <c r="W1082" s="65" t="s">
        <v>1958</v>
      </c>
      <c r="X1082" s="106" t="s">
        <v>333</v>
      </c>
      <c r="Z1082" s="83" t="s">
        <v>62</v>
      </c>
      <c r="AA1082" s="6">
        <v>1</v>
      </c>
      <c r="BQ1082" s="6" t="s">
        <v>213</v>
      </c>
    </row>
    <row r="1083" spans="1:69" x14ac:dyDescent="0.2">
      <c r="A1083" s="91">
        <v>1263</v>
      </c>
      <c r="B1083" s="229" t="s">
        <v>3265</v>
      </c>
      <c r="C1083" s="259" t="s">
        <v>3266</v>
      </c>
      <c r="D1083" s="229" t="s">
        <v>3301</v>
      </c>
      <c r="E1083" s="3" t="s">
        <v>3206</v>
      </c>
      <c r="F1083" s="26" t="s">
        <v>682</v>
      </c>
      <c r="G1083" s="26" t="s">
        <v>75</v>
      </c>
      <c r="H1083" s="26" t="s">
        <v>3296</v>
      </c>
      <c r="J1083" s="22">
        <v>300</v>
      </c>
      <c r="L1083" s="28" t="s">
        <v>57</v>
      </c>
      <c r="M1083" s="22" t="s">
        <v>58</v>
      </c>
      <c r="N1083" s="22">
        <v>30</v>
      </c>
      <c r="O1083" s="22" t="s">
        <v>59</v>
      </c>
      <c r="P1083" s="22" t="s">
        <v>78</v>
      </c>
      <c r="R1083" s="23" t="s">
        <v>3282</v>
      </c>
      <c r="T1083" s="23">
        <v>240</v>
      </c>
      <c r="U1083" s="23" t="s">
        <v>3283</v>
      </c>
      <c r="V1083" s="25" t="s">
        <v>61</v>
      </c>
      <c r="W1083" s="65" t="s">
        <v>1958</v>
      </c>
      <c r="X1083" s="106" t="s">
        <v>333</v>
      </c>
      <c r="Z1083" s="83" t="s">
        <v>62</v>
      </c>
      <c r="AA1083" s="6">
        <v>1</v>
      </c>
      <c r="BQ1083" s="6" t="s">
        <v>213</v>
      </c>
    </row>
    <row r="1084" spans="1:69" x14ac:dyDescent="0.2">
      <c r="A1084" s="91">
        <v>1264</v>
      </c>
      <c r="B1084" s="229" t="s">
        <v>3265</v>
      </c>
      <c r="C1084" s="259" t="s">
        <v>3266</v>
      </c>
      <c r="D1084" s="229" t="s">
        <v>3302</v>
      </c>
      <c r="E1084" s="3" t="s">
        <v>3206</v>
      </c>
      <c r="F1084" s="26" t="s">
        <v>682</v>
      </c>
      <c r="G1084" s="26" t="s">
        <v>75</v>
      </c>
      <c r="H1084" s="26" t="s">
        <v>3296</v>
      </c>
      <c r="J1084" s="22">
        <v>300</v>
      </c>
      <c r="L1084" s="28" t="s">
        <v>57</v>
      </c>
      <c r="M1084" s="22" t="s">
        <v>58</v>
      </c>
      <c r="N1084" s="22">
        <v>31</v>
      </c>
      <c r="O1084" s="22" t="s">
        <v>59</v>
      </c>
      <c r="P1084" s="22" t="s">
        <v>78</v>
      </c>
      <c r="R1084" s="23" t="s">
        <v>3282</v>
      </c>
      <c r="T1084" s="23">
        <v>240</v>
      </c>
      <c r="U1084" s="23" t="s">
        <v>3283</v>
      </c>
      <c r="V1084" s="25" t="s">
        <v>61</v>
      </c>
      <c r="W1084" s="65" t="s">
        <v>1958</v>
      </c>
      <c r="X1084" s="106" t="s">
        <v>333</v>
      </c>
      <c r="Z1084" s="83" t="s">
        <v>62</v>
      </c>
      <c r="AA1084" s="6">
        <v>1</v>
      </c>
      <c r="BQ1084" s="6" t="s">
        <v>213</v>
      </c>
    </row>
    <row r="1085" spans="1:69" x14ac:dyDescent="0.2">
      <c r="A1085" s="91">
        <v>1265</v>
      </c>
      <c r="B1085" s="229" t="s">
        <v>3265</v>
      </c>
      <c r="C1085" s="259" t="s">
        <v>3266</v>
      </c>
      <c r="D1085" s="229" t="s">
        <v>3303</v>
      </c>
      <c r="E1085" s="3" t="s">
        <v>3206</v>
      </c>
      <c r="F1085" s="26" t="s">
        <v>682</v>
      </c>
      <c r="G1085" s="26" t="s">
        <v>75</v>
      </c>
      <c r="H1085" s="26" t="s">
        <v>3296</v>
      </c>
      <c r="J1085" s="22">
        <v>300</v>
      </c>
      <c r="L1085" s="28" t="s">
        <v>57</v>
      </c>
      <c r="M1085" s="22" t="s">
        <v>58</v>
      </c>
      <c r="N1085" s="22">
        <v>32</v>
      </c>
      <c r="O1085" s="22" t="s">
        <v>59</v>
      </c>
      <c r="P1085" s="22" t="s">
        <v>78</v>
      </c>
      <c r="R1085" s="23" t="s">
        <v>3282</v>
      </c>
      <c r="T1085" s="23">
        <v>240</v>
      </c>
      <c r="U1085" s="23" t="s">
        <v>3283</v>
      </c>
      <c r="V1085" s="25" t="s">
        <v>61</v>
      </c>
      <c r="W1085" s="65" t="s">
        <v>1958</v>
      </c>
      <c r="X1085" s="106" t="s">
        <v>333</v>
      </c>
      <c r="Z1085" s="83" t="s">
        <v>62</v>
      </c>
      <c r="AA1085" s="6">
        <v>1</v>
      </c>
      <c r="BQ1085" s="6" t="s">
        <v>213</v>
      </c>
    </row>
    <row r="1086" spans="1:69" x14ac:dyDescent="0.2">
      <c r="A1086" s="91">
        <v>1266</v>
      </c>
      <c r="B1086" s="229" t="s">
        <v>3265</v>
      </c>
      <c r="C1086" s="259" t="s">
        <v>3266</v>
      </c>
      <c r="D1086" s="229" t="s">
        <v>3304</v>
      </c>
      <c r="E1086" s="3" t="s">
        <v>3206</v>
      </c>
      <c r="F1086" s="26" t="s">
        <v>682</v>
      </c>
      <c r="G1086" s="26" t="s">
        <v>75</v>
      </c>
      <c r="H1086" s="26" t="s">
        <v>3296</v>
      </c>
      <c r="J1086" s="22">
        <v>300</v>
      </c>
      <c r="L1086" s="28" t="s">
        <v>57</v>
      </c>
      <c r="M1086" s="22" t="s">
        <v>58</v>
      </c>
      <c r="N1086" s="22">
        <v>33</v>
      </c>
      <c r="O1086" s="22" t="s">
        <v>59</v>
      </c>
      <c r="P1086" s="22" t="s">
        <v>78</v>
      </c>
      <c r="R1086" s="23" t="s">
        <v>3282</v>
      </c>
      <c r="T1086" s="23">
        <v>240</v>
      </c>
      <c r="U1086" s="23" t="s">
        <v>3283</v>
      </c>
      <c r="V1086" s="25" t="s">
        <v>61</v>
      </c>
      <c r="W1086" s="65" t="s">
        <v>1958</v>
      </c>
      <c r="X1086" s="106" t="s">
        <v>333</v>
      </c>
      <c r="Z1086" s="83" t="s">
        <v>62</v>
      </c>
      <c r="AA1086" s="6">
        <v>1</v>
      </c>
      <c r="BQ1086" s="6" t="s">
        <v>213</v>
      </c>
    </row>
    <row r="1087" spans="1:69" x14ac:dyDescent="0.2">
      <c r="A1087" s="91">
        <v>1267</v>
      </c>
      <c r="B1087" s="229" t="s">
        <v>3265</v>
      </c>
      <c r="C1087" s="259" t="s">
        <v>3266</v>
      </c>
      <c r="D1087" s="229" t="s">
        <v>3305</v>
      </c>
      <c r="E1087" s="3" t="s">
        <v>3206</v>
      </c>
      <c r="F1087" s="26" t="s">
        <v>682</v>
      </c>
      <c r="G1087" s="26" t="s">
        <v>75</v>
      </c>
      <c r="H1087" s="26" t="s">
        <v>3296</v>
      </c>
      <c r="J1087" s="22">
        <v>300</v>
      </c>
      <c r="L1087" s="28" t="s">
        <v>57</v>
      </c>
      <c r="M1087" s="22" t="s">
        <v>58</v>
      </c>
      <c r="N1087" s="22">
        <v>34</v>
      </c>
      <c r="O1087" s="22" t="s">
        <v>59</v>
      </c>
      <c r="P1087" s="22" t="s">
        <v>78</v>
      </c>
      <c r="R1087" s="23" t="s">
        <v>3282</v>
      </c>
      <c r="T1087" s="23">
        <v>240</v>
      </c>
      <c r="U1087" s="23" t="s">
        <v>3283</v>
      </c>
      <c r="V1087" s="25" t="s">
        <v>61</v>
      </c>
      <c r="W1087" s="65" t="s">
        <v>1958</v>
      </c>
      <c r="X1087" s="106" t="s">
        <v>333</v>
      </c>
      <c r="Z1087" s="83" t="s">
        <v>62</v>
      </c>
      <c r="AA1087" s="6">
        <v>1</v>
      </c>
      <c r="BQ1087" s="6" t="s">
        <v>213</v>
      </c>
    </row>
    <row r="1088" spans="1:69" x14ac:dyDescent="0.2">
      <c r="A1088" s="91">
        <v>1268</v>
      </c>
      <c r="B1088" s="229" t="s">
        <v>3265</v>
      </c>
      <c r="C1088" s="259" t="s">
        <v>3266</v>
      </c>
      <c r="D1088" s="229" t="s">
        <v>3306</v>
      </c>
      <c r="E1088" s="3" t="s">
        <v>3206</v>
      </c>
      <c r="F1088" s="26" t="s">
        <v>682</v>
      </c>
      <c r="G1088" s="26" t="s">
        <v>75</v>
      </c>
      <c r="H1088" s="26" t="s">
        <v>3296</v>
      </c>
      <c r="J1088" s="22">
        <v>300</v>
      </c>
      <c r="L1088" s="28" t="s">
        <v>57</v>
      </c>
      <c r="M1088" s="22" t="s">
        <v>58</v>
      </c>
      <c r="N1088" s="22">
        <v>35</v>
      </c>
      <c r="O1088" s="22" t="s">
        <v>59</v>
      </c>
      <c r="P1088" s="22" t="s">
        <v>78</v>
      </c>
      <c r="R1088" s="23" t="s">
        <v>3282</v>
      </c>
      <c r="T1088" s="23">
        <v>240</v>
      </c>
      <c r="U1088" s="23" t="s">
        <v>3283</v>
      </c>
      <c r="V1088" s="25" t="s">
        <v>61</v>
      </c>
      <c r="W1088" s="65" t="s">
        <v>1958</v>
      </c>
      <c r="X1088" s="106" t="s">
        <v>333</v>
      </c>
      <c r="Z1088" s="83" t="s">
        <v>62</v>
      </c>
      <c r="AA1088" s="6">
        <v>1</v>
      </c>
      <c r="BQ1088" s="6" t="s">
        <v>213</v>
      </c>
    </row>
    <row r="1089" spans="1:69" x14ac:dyDescent="0.2">
      <c r="A1089" s="91">
        <v>1269</v>
      </c>
      <c r="B1089" s="229" t="s">
        <v>3265</v>
      </c>
      <c r="C1089" s="259" t="s">
        <v>3266</v>
      </c>
      <c r="D1089" s="229" t="s">
        <v>3307</v>
      </c>
      <c r="E1089" s="3" t="s">
        <v>3206</v>
      </c>
      <c r="F1089" s="26" t="s">
        <v>682</v>
      </c>
      <c r="G1089" s="26" t="s">
        <v>75</v>
      </c>
      <c r="H1089" s="26" t="s">
        <v>3296</v>
      </c>
      <c r="J1089" s="22">
        <v>300</v>
      </c>
      <c r="L1089" s="28" t="s">
        <v>57</v>
      </c>
      <c r="M1089" s="22" t="s">
        <v>58</v>
      </c>
      <c r="N1089" s="22">
        <v>36</v>
      </c>
      <c r="O1089" s="22" t="s">
        <v>59</v>
      </c>
      <c r="P1089" s="22" t="s">
        <v>78</v>
      </c>
      <c r="R1089" s="23" t="s">
        <v>3282</v>
      </c>
      <c r="T1089" s="23">
        <v>240</v>
      </c>
      <c r="U1089" s="23" t="s">
        <v>3283</v>
      </c>
      <c r="V1089" s="25" t="s">
        <v>61</v>
      </c>
      <c r="W1089" s="65" t="s">
        <v>1958</v>
      </c>
      <c r="X1089" s="106" t="s">
        <v>333</v>
      </c>
      <c r="Z1089" s="83" t="s">
        <v>62</v>
      </c>
      <c r="AA1089" s="6">
        <v>1</v>
      </c>
      <c r="BQ1089" s="6" t="s">
        <v>213</v>
      </c>
    </row>
    <row r="1090" spans="1:69" x14ac:dyDescent="0.2">
      <c r="A1090" s="91">
        <v>1270</v>
      </c>
      <c r="B1090" s="229" t="s">
        <v>3265</v>
      </c>
      <c r="C1090" s="259" t="s">
        <v>3266</v>
      </c>
      <c r="D1090" s="229" t="s">
        <v>3308</v>
      </c>
      <c r="E1090" s="3" t="s">
        <v>3206</v>
      </c>
      <c r="F1090" s="26" t="s">
        <v>682</v>
      </c>
      <c r="G1090" s="26" t="s">
        <v>75</v>
      </c>
      <c r="H1090" s="26" t="s">
        <v>3309</v>
      </c>
      <c r="J1090" s="22">
        <v>300</v>
      </c>
      <c r="L1090" s="28" t="s">
        <v>57</v>
      </c>
      <c r="M1090" s="22" t="s">
        <v>58</v>
      </c>
      <c r="N1090" s="22">
        <v>37</v>
      </c>
      <c r="O1090" s="22" t="s">
        <v>59</v>
      </c>
      <c r="P1090" s="22" t="s">
        <v>78</v>
      </c>
      <c r="R1090" s="23" t="s">
        <v>3310</v>
      </c>
      <c r="T1090" s="23">
        <v>240</v>
      </c>
      <c r="U1090" s="23" t="s">
        <v>3283</v>
      </c>
      <c r="V1090" s="25" t="s">
        <v>61</v>
      </c>
      <c r="W1090" s="65" t="s">
        <v>1958</v>
      </c>
      <c r="X1090" s="106" t="s">
        <v>333</v>
      </c>
      <c r="Z1090" s="83" t="s">
        <v>62</v>
      </c>
      <c r="AA1090" s="6">
        <v>1</v>
      </c>
      <c r="BQ1090" s="6" t="s">
        <v>213</v>
      </c>
    </row>
    <row r="1091" spans="1:69" x14ac:dyDescent="0.2">
      <c r="A1091" s="91">
        <v>1271</v>
      </c>
      <c r="B1091" s="229" t="s">
        <v>3265</v>
      </c>
      <c r="C1091" s="259" t="s">
        <v>3266</v>
      </c>
      <c r="D1091" s="229" t="s">
        <v>3311</v>
      </c>
      <c r="E1091" s="3" t="s">
        <v>3206</v>
      </c>
      <c r="F1091" s="26" t="s">
        <v>682</v>
      </c>
      <c r="G1091" s="26" t="s">
        <v>75</v>
      </c>
      <c r="H1091" s="26" t="s">
        <v>3309</v>
      </c>
      <c r="J1091" s="22">
        <v>300</v>
      </c>
      <c r="L1091" s="28" t="s">
        <v>57</v>
      </c>
      <c r="M1091" s="22" t="s">
        <v>58</v>
      </c>
      <c r="N1091" s="22">
        <v>38</v>
      </c>
      <c r="O1091" s="22" t="s">
        <v>59</v>
      </c>
      <c r="P1091" s="22" t="s">
        <v>78</v>
      </c>
      <c r="R1091" s="23" t="s">
        <v>3310</v>
      </c>
      <c r="T1091" s="23">
        <v>240</v>
      </c>
      <c r="U1091" s="23" t="s">
        <v>3283</v>
      </c>
      <c r="V1091" s="25" t="s">
        <v>61</v>
      </c>
      <c r="W1091" s="65" t="s">
        <v>1958</v>
      </c>
      <c r="X1091" s="106" t="s">
        <v>333</v>
      </c>
      <c r="Z1091" s="83" t="s">
        <v>62</v>
      </c>
      <c r="AA1091" s="6">
        <v>1</v>
      </c>
      <c r="BQ1091" s="6" t="s">
        <v>213</v>
      </c>
    </row>
    <row r="1092" spans="1:69" x14ac:dyDescent="0.2">
      <c r="A1092" s="91">
        <v>1272</v>
      </c>
      <c r="B1092" s="229" t="s">
        <v>3265</v>
      </c>
      <c r="C1092" s="259" t="s">
        <v>3266</v>
      </c>
      <c r="D1092" s="229" t="s">
        <v>3312</v>
      </c>
      <c r="E1092" s="3" t="s">
        <v>3206</v>
      </c>
      <c r="F1092" s="26" t="s">
        <v>682</v>
      </c>
      <c r="G1092" s="26" t="s">
        <v>75</v>
      </c>
      <c r="H1092" s="26" t="s">
        <v>3309</v>
      </c>
      <c r="J1092" s="22">
        <v>300</v>
      </c>
      <c r="L1092" s="28" t="s">
        <v>57</v>
      </c>
      <c r="M1092" s="22" t="s">
        <v>58</v>
      </c>
      <c r="N1092" s="22">
        <v>39</v>
      </c>
      <c r="O1092" s="22" t="s">
        <v>59</v>
      </c>
      <c r="P1092" s="22" t="s">
        <v>78</v>
      </c>
      <c r="R1092" s="23" t="s">
        <v>3310</v>
      </c>
      <c r="T1092" s="23">
        <v>240</v>
      </c>
      <c r="U1092" s="23" t="s">
        <v>3283</v>
      </c>
      <c r="V1092" s="25" t="s">
        <v>61</v>
      </c>
      <c r="W1092" s="65" t="s">
        <v>1958</v>
      </c>
      <c r="X1092" s="106" t="s">
        <v>333</v>
      </c>
      <c r="Z1092" s="83" t="s">
        <v>62</v>
      </c>
      <c r="AA1092" s="6">
        <v>1</v>
      </c>
      <c r="BQ1092" s="6" t="s">
        <v>213</v>
      </c>
    </row>
    <row r="1093" spans="1:69" x14ac:dyDescent="0.2">
      <c r="A1093" s="91">
        <v>1273</v>
      </c>
      <c r="B1093" s="229" t="s">
        <v>3265</v>
      </c>
      <c r="C1093" s="259" t="s">
        <v>3266</v>
      </c>
      <c r="D1093" s="229" t="s">
        <v>3313</v>
      </c>
      <c r="E1093" s="3" t="s">
        <v>3206</v>
      </c>
      <c r="F1093" s="26" t="s">
        <v>682</v>
      </c>
      <c r="G1093" s="26" t="s">
        <v>75</v>
      </c>
      <c r="H1093" s="26" t="s">
        <v>3309</v>
      </c>
      <c r="J1093" s="22">
        <v>300</v>
      </c>
      <c r="L1093" s="28" t="s">
        <v>57</v>
      </c>
      <c r="M1093" s="22" t="s">
        <v>58</v>
      </c>
      <c r="N1093" s="22">
        <v>40</v>
      </c>
      <c r="O1093" s="22" t="s">
        <v>59</v>
      </c>
      <c r="P1093" s="22" t="s">
        <v>78</v>
      </c>
      <c r="R1093" s="23" t="s">
        <v>3310</v>
      </c>
      <c r="T1093" s="23">
        <v>240</v>
      </c>
      <c r="U1093" s="23" t="s">
        <v>3283</v>
      </c>
      <c r="V1093" s="25" t="s">
        <v>61</v>
      </c>
      <c r="W1093" s="65" t="s">
        <v>1958</v>
      </c>
      <c r="X1093" s="106" t="s">
        <v>333</v>
      </c>
      <c r="Z1093" s="83" t="s">
        <v>62</v>
      </c>
      <c r="AA1093" s="6">
        <v>1</v>
      </c>
      <c r="BQ1093" s="6" t="s">
        <v>213</v>
      </c>
    </row>
    <row r="1094" spans="1:69" x14ac:dyDescent="0.2">
      <c r="A1094" s="91">
        <v>1274</v>
      </c>
      <c r="B1094" s="229" t="s">
        <v>3265</v>
      </c>
      <c r="C1094" s="259" t="s">
        <v>3266</v>
      </c>
      <c r="D1094" s="229" t="s">
        <v>3314</v>
      </c>
      <c r="E1094" s="3" t="s">
        <v>3206</v>
      </c>
      <c r="F1094" s="26" t="s">
        <v>682</v>
      </c>
      <c r="G1094" s="26" t="s">
        <v>75</v>
      </c>
      <c r="H1094" s="26" t="s">
        <v>3309</v>
      </c>
      <c r="J1094" s="22">
        <v>300</v>
      </c>
      <c r="L1094" s="28" t="s">
        <v>57</v>
      </c>
      <c r="M1094" s="22" t="s">
        <v>58</v>
      </c>
      <c r="N1094" s="22">
        <v>41</v>
      </c>
      <c r="O1094" s="22" t="s">
        <v>59</v>
      </c>
      <c r="P1094" s="22" t="s">
        <v>78</v>
      </c>
      <c r="R1094" s="23" t="s">
        <v>3310</v>
      </c>
      <c r="T1094" s="23">
        <v>240</v>
      </c>
      <c r="U1094" s="23" t="s">
        <v>3283</v>
      </c>
      <c r="V1094" s="25" t="s">
        <v>61</v>
      </c>
      <c r="W1094" s="65" t="s">
        <v>1958</v>
      </c>
      <c r="X1094" s="106" t="s">
        <v>333</v>
      </c>
      <c r="Z1094" s="83" t="s">
        <v>62</v>
      </c>
      <c r="AA1094" s="6">
        <v>1</v>
      </c>
      <c r="BQ1094" s="6" t="s">
        <v>213</v>
      </c>
    </row>
    <row r="1095" spans="1:69" x14ac:dyDescent="0.2">
      <c r="A1095" s="91">
        <v>1275</v>
      </c>
      <c r="B1095" s="229" t="s">
        <v>3265</v>
      </c>
      <c r="C1095" s="259" t="s">
        <v>3266</v>
      </c>
      <c r="D1095" s="229" t="s">
        <v>3315</v>
      </c>
      <c r="E1095" s="3" t="s">
        <v>3206</v>
      </c>
      <c r="F1095" s="26" t="s">
        <v>682</v>
      </c>
      <c r="G1095" s="26" t="s">
        <v>75</v>
      </c>
      <c r="H1095" s="26" t="s">
        <v>3309</v>
      </c>
      <c r="J1095" s="22">
        <v>300</v>
      </c>
      <c r="L1095" s="28" t="s">
        <v>57</v>
      </c>
      <c r="M1095" s="22" t="s">
        <v>58</v>
      </c>
      <c r="N1095" s="22">
        <v>42</v>
      </c>
      <c r="O1095" s="22" t="s">
        <v>59</v>
      </c>
      <c r="P1095" s="22" t="s">
        <v>78</v>
      </c>
      <c r="R1095" s="23" t="s">
        <v>3310</v>
      </c>
      <c r="T1095" s="23">
        <v>240</v>
      </c>
      <c r="U1095" s="23" t="s">
        <v>3283</v>
      </c>
      <c r="V1095" s="25" t="s">
        <v>61</v>
      </c>
      <c r="W1095" s="65" t="s">
        <v>1958</v>
      </c>
      <c r="X1095" s="106" t="s">
        <v>333</v>
      </c>
      <c r="Z1095" s="83" t="s">
        <v>62</v>
      </c>
      <c r="AA1095" s="6">
        <v>1</v>
      </c>
      <c r="BQ1095" s="6" t="s">
        <v>213</v>
      </c>
    </row>
    <row r="1096" spans="1:69" x14ac:dyDescent="0.2">
      <c r="A1096" s="91">
        <v>1276</v>
      </c>
      <c r="B1096" s="229" t="s">
        <v>3265</v>
      </c>
      <c r="C1096" s="259" t="s">
        <v>3266</v>
      </c>
      <c r="D1096" s="229" t="s">
        <v>3316</v>
      </c>
      <c r="E1096" s="3" t="s">
        <v>3206</v>
      </c>
      <c r="F1096" s="26" t="s">
        <v>682</v>
      </c>
      <c r="G1096" s="26" t="s">
        <v>75</v>
      </c>
      <c r="H1096" s="26" t="s">
        <v>3309</v>
      </c>
      <c r="J1096" s="22">
        <v>300</v>
      </c>
      <c r="L1096" s="28" t="s">
        <v>57</v>
      </c>
      <c r="M1096" s="22" t="s">
        <v>58</v>
      </c>
      <c r="N1096" s="22">
        <v>43</v>
      </c>
      <c r="O1096" s="22" t="s">
        <v>59</v>
      </c>
      <c r="P1096" s="22" t="s">
        <v>78</v>
      </c>
      <c r="R1096" s="23" t="s">
        <v>3310</v>
      </c>
      <c r="T1096" s="23">
        <v>240</v>
      </c>
      <c r="U1096" s="23" t="s">
        <v>3283</v>
      </c>
      <c r="V1096" s="25" t="s">
        <v>61</v>
      </c>
      <c r="W1096" s="65" t="s">
        <v>1958</v>
      </c>
      <c r="X1096" s="106" t="s">
        <v>333</v>
      </c>
      <c r="Z1096" s="83" t="s">
        <v>62</v>
      </c>
      <c r="AA1096" s="6">
        <v>1</v>
      </c>
      <c r="BQ1096" s="6" t="s">
        <v>213</v>
      </c>
    </row>
    <row r="1097" spans="1:69" x14ac:dyDescent="0.2">
      <c r="A1097" s="91">
        <v>1277</v>
      </c>
      <c r="B1097" s="229" t="s">
        <v>3265</v>
      </c>
      <c r="C1097" s="259" t="s">
        <v>3266</v>
      </c>
      <c r="D1097" s="229" t="s">
        <v>3317</v>
      </c>
      <c r="E1097" s="3" t="s">
        <v>3206</v>
      </c>
      <c r="F1097" s="26" t="s">
        <v>682</v>
      </c>
      <c r="G1097" s="26" t="s">
        <v>75</v>
      </c>
      <c r="H1097" s="26" t="s">
        <v>3309</v>
      </c>
      <c r="J1097" s="22">
        <v>300</v>
      </c>
      <c r="L1097" s="28" t="s">
        <v>57</v>
      </c>
      <c r="M1097" s="22" t="s">
        <v>58</v>
      </c>
      <c r="N1097" s="22">
        <v>44</v>
      </c>
      <c r="O1097" s="22" t="s">
        <v>59</v>
      </c>
      <c r="P1097" s="22" t="s">
        <v>78</v>
      </c>
      <c r="R1097" s="23" t="s">
        <v>3310</v>
      </c>
      <c r="T1097" s="23">
        <v>240</v>
      </c>
      <c r="U1097" s="23" t="s">
        <v>3283</v>
      </c>
      <c r="V1097" s="25" t="s">
        <v>61</v>
      </c>
      <c r="W1097" s="65" t="s">
        <v>1958</v>
      </c>
      <c r="X1097" s="106" t="s">
        <v>333</v>
      </c>
      <c r="Z1097" s="83" t="s">
        <v>62</v>
      </c>
      <c r="AA1097" s="6">
        <v>1</v>
      </c>
      <c r="BQ1097" s="6" t="s">
        <v>213</v>
      </c>
    </row>
    <row r="1098" spans="1:69" x14ac:dyDescent="0.2">
      <c r="A1098" s="91">
        <v>1278</v>
      </c>
      <c r="B1098" s="229" t="s">
        <v>3265</v>
      </c>
      <c r="C1098" s="259" t="s">
        <v>3266</v>
      </c>
      <c r="D1098" s="229" t="s">
        <v>3318</v>
      </c>
      <c r="E1098" s="3" t="s">
        <v>3206</v>
      </c>
      <c r="F1098" s="26" t="s">
        <v>682</v>
      </c>
      <c r="G1098" s="26" t="s">
        <v>75</v>
      </c>
      <c r="H1098" s="26" t="s">
        <v>3309</v>
      </c>
      <c r="J1098" s="22">
        <v>300</v>
      </c>
      <c r="L1098" s="28" t="s">
        <v>57</v>
      </c>
      <c r="M1098" s="22" t="s">
        <v>58</v>
      </c>
      <c r="N1098" s="22">
        <v>45</v>
      </c>
      <c r="O1098" s="22" t="s">
        <v>59</v>
      </c>
      <c r="P1098" s="22" t="s">
        <v>78</v>
      </c>
      <c r="R1098" s="23" t="s">
        <v>3310</v>
      </c>
      <c r="T1098" s="23">
        <v>240</v>
      </c>
      <c r="U1098" s="23" t="s">
        <v>3283</v>
      </c>
      <c r="V1098" s="25" t="s">
        <v>61</v>
      </c>
      <c r="W1098" s="65" t="s">
        <v>1958</v>
      </c>
      <c r="X1098" s="106" t="s">
        <v>333</v>
      </c>
      <c r="Z1098" s="83" t="s">
        <v>62</v>
      </c>
      <c r="AA1098" s="6">
        <v>1</v>
      </c>
      <c r="BQ1098" s="6" t="s">
        <v>213</v>
      </c>
    </row>
    <row r="1099" spans="1:69" x14ac:dyDescent="0.2">
      <c r="A1099" s="91">
        <v>1279</v>
      </c>
      <c r="B1099" s="229" t="s">
        <v>3265</v>
      </c>
      <c r="C1099" s="259" t="s">
        <v>3266</v>
      </c>
      <c r="D1099" s="229" t="s">
        <v>3319</v>
      </c>
      <c r="E1099" s="3" t="s">
        <v>3206</v>
      </c>
      <c r="F1099" s="26" t="s">
        <v>682</v>
      </c>
      <c r="G1099" s="26" t="s">
        <v>75</v>
      </c>
      <c r="H1099" s="26" t="s">
        <v>3309</v>
      </c>
      <c r="J1099" s="22">
        <v>300</v>
      </c>
      <c r="L1099" s="28" t="s">
        <v>57</v>
      </c>
      <c r="M1099" s="22" t="s">
        <v>58</v>
      </c>
      <c r="N1099" s="22">
        <v>46</v>
      </c>
      <c r="O1099" s="22" t="s">
        <v>59</v>
      </c>
      <c r="P1099" s="22" t="s">
        <v>78</v>
      </c>
      <c r="R1099" s="23" t="s">
        <v>3310</v>
      </c>
      <c r="T1099" s="23">
        <v>240</v>
      </c>
      <c r="U1099" s="23" t="s">
        <v>3283</v>
      </c>
      <c r="V1099" s="25" t="s">
        <v>61</v>
      </c>
      <c r="W1099" s="65" t="s">
        <v>1958</v>
      </c>
      <c r="X1099" s="106" t="s">
        <v>333</v>
      </c>
      <c r="Z1099" s="83" t="s">
        <v>62</v>
      </c>
      <c r="AA1099" s="6">
        <v>1</v>
      </c>
      <c r="BQ1099" s="6" t="s">
        <v>213</v>
      </c>
    </row>
    <row r="1100" spans="1:69" x14ac:dyDescent="0.2">
      <c r="A1100" s="91">
        <v>1280</v>
      </c>
      <c r="B1100" s="229" t="s">
        <v>3265</v>
      </c>
      <c r="C1100" s="259" t="s">
        <v>3266</v>
      </c>
      <c r="D1100" s="229" t="s">
        <v>3320</v>
      </c>
      <c r="E1100" s="3" t="s">
        <v>3206</v>
      </c>
      <c r="F1100" s="26" t="s">
        <v>682</v>
      </c>
      <c r="G1100" s="26" t="s">
        <v>75</v>
      </c>
      <c r="H1100" s="26" t="s">
        <v>3309</v>
      </c>
      <c r="J1100" s="22">
        <v>300</v>
      </c>
      <c r="L1100" s="28" t="s">
        <v>57</v>
      </c>
      <c r="M1100" s="22" t="s">
        <v>58</v>
      </c>
      <c r="N1100" s="22">
        <v>47</v>
      </c>
      <c r="O1100" s="22" t="s">
        <v>59</v>
      </c>
      <c r="P1100" s="22" t="s">
        <v>78</v>
      </c>
      <c r="R1100" s="23" t="s">
        <v>3310</v>
      </c>
      <c r="T1100" s="23">
        <v>240</v>
      </c>
      <c r="U1100" s="23" t="s">
        <v>3283</v>
      </c>
      <c r="V1100" s="25" t="s">
        <v>61</v>
      </c>
      <c r="W1100" s="65" t="s">
        <v>1958</v>
      </c>
      <c r="X1100" s="106" t="s">
        <v>333</v>
      </c>
      <c r="Z1100" s="83" t="s">
        <v>62</v>
      </c>
      <c r="AA1100" s="6">
        <v>1</v>
      </c>
      <c r="BQ1100" s="6" t="s">
        <v>213</v>
      </c>
    </row>
    <row r="1101" spans="1:69" x14ac:dyDescent="0.2">
      <c r="A1101" s="91">
        <v>1281</v>
      </c>
      <c r="B1101" s="229" t="s">
        <v>3265</v>
      </c>
      <c r="C1101" s="259" t="s">
        <v>3266</v>
      </c>
      <c r="D1101" s="229" t="s">
        <v>3321</v>
      </c>
      <c r="E1101" s="3" t="s">
        <v>3206</v>
      </c>
      <c r="F1101" s="26" t="s">
        <v>682</v>
      </c>
      <c r="G1101" s="26" t="s">
        <v>75</v>
      </c>
      <c r="H1101" s="26" t="s">
        <v>3309</v>
      </c>
      <c r="J1101" s="22">
        <v>300</v>
      </c>
      <c r="L1101" s="28" t="s">
        <v>57</v>
      </c>
      <c r="M1101" s="22" t="s">
        <v>58</v>
      </c>
      <c r="N1101" s="22">
        <v>48</v>
      </c>
      <c r="O1101" s="22" t="s">
        <v>59</v>
      </c>
      <c r="P1101" s="22" t="s">
        <v>78</v>
      </c>
      <c r="R1101" s="23" t="s">
        <v>3310</v>
      </c>
      <c r="T1101" s="23">
        <v>240</v>
      </c>
      <c r="U1101" s="23" t="s">
        <v>3283</v>
      </c>
      <c r="V1101" s="25" t="s">
        <v>61</v>
      </c>
      <c r="W1101" s="65" t="s">
        <v>1958</v>
      </c>
      <c r="X1101" s="106" t="s">
        <v>333</v>
      </c>
      <c r="Z1101" s="83" t="s">
        <v>62</v>
      </c>
      <c r="AA1101" s="6">
        <v>1</v>
      </c>
      <c r="BQ1101" s="6" t="s">
        <v>213</v>
      </c>
    </row>
    <row r="1102" spans="1:69" x14ac:dyDescent="0.2">
      <c r="A1102" s="91">
        <v>1282</v>
      </c>
      <c r="B1102" s="229" t="s">
        <v>3265</v>
      </c>
      <c r="C1102" s="259" t="s">
        <v>3266</v>
      </c>
      <c r="D1102" s="229" t="s">
        <v>3322</v>
      </c>
      <c r="E1102" s="3" t="s">
        <v>3206</v>
      </c>
      <c r="F1102" s="26" t="s">
        <v>70</v>
      </c>
      <c r="G1102" s="26" t="s">
        <v>75</v>
      </c>
      <c r="H1102" s="26" t="s">
        <v>3323</v>
      </c>
      <c r="J1102" s="22">
        <v>300</v>
      </c>
      <c r="L1102" s="28" t="s">
        <v>57</v>
      </c>
      <c r="M1102" s="22" t="s">
        <v>77</v>
      </c>
      <c r="N1102" s="22">
        <v>49</v>
      </c>
      <c r="O1102" s="22" t="s">
        <v>59</v>
      </c>
      <c r="P1102" s="22" t="s">
        <v>78</v>
      </c>
      <c r="R1102" s="23" t="s">
        <v>3269</v>
      </c>
      <c r="S1102" s="24">
        <v>2</v>
      </c>
      <c r="V1102" s="25" t="s">
        <v>61</v>
      </c>
      <c r="W1102" s="65" t="s">
        <v>1958</v>
      </c>
      <c r="X1102" s="106" t="s">
        <v>333</v>
      </c>
      <c r="Z1102" s="83" t="s">
        <v>62</v>
      </c>
      <c r="AA1102" s="6">
        <v>1</v>
      </c>
      <c r="BQ1102" s="6" t="s">
        <v>213</v>
      </c>
    </row>
    <row r="1103" spans="1:69" x14ac:dyDescent="0.2">
      <c r="A1103" s="91">
        <v>1283</v>
      </c>
      <c r="B1103" s="229" t="s">
        <v>3265</v>
      </c>
      <c r="C1103" s="259" t="s">
        <v>3266</v>
      </c>
      <c r="D1103" s="229" t="s">
        <v>3324</v>
      </c>
      <c r="E1103" s="3" t="s">
        <v>3206</v>
      </c>
      <c r="F1103" s="26" t="s">
        <v>70</v>
      </c>
      <c r="G1103" s="26" t="s">
        <v>75</v>
      </c>
      <c r="H1103" s="26" t="s">
        <v>3323</v>
      </c>
      <c r="J1103" s="22">
        <v>300</v>
      </c>
      <c r="L1103" s="28" t="s">
        <v>57</v>
      </c>
      <c r="M1103" s="22" t="s">
        <v>77</v>
      </c>
      <c r="N1103" s="22">
        <v>50</v>
      </c>
      <c r="O1103" s="22" t="s">
        <v>59</v>
      </c>
      <c r="P1103" s="22" t="s">
        <v>78</v>
      </c>
      <c r="R1103" s="23" t="s">
        <v>3269</v>
      </c>
      <c r="S1103" s="24">
        <v>2</v>
      </c>
      <c r="V1103" s="25" t="s">
        <v>61</v>
      </c>
      <c r="W1103" s="65" t="s">
        <v>1958</v>
      </c>
      <c r="X1103" s="106" t="s">
        <v>333</v>
      </c>
      <c r="Z1103" s="83" t="s">
        <v>62</v>
      </c>
      <c r="AA1103" s="6">
        <v>1</v>
      </c>
      <c r="BQ1103" s="6" t="s">
        <v>213</v>
      </c>
    </row>
    <row r="1104" spans="1:69" x14ac:dyDescent="0.2">
      <c r="A1104" s="91">
        <v>1284</v>
      </c>
      <c r="B1104" s="229" t="s">
        <v>3265</v>
      </c>
      <c r="C1104" s="259" t="s">
        <v>3266</v>
      </c>
      <c r="D1104" s="229" t="s">
        <v>3325</v>
      </c>
      <c r="E1104" s="3" t="s">
        <v>3206</v>
      </c>
      <c r="F1104" s="26" t="s">
        <v>70</v>
      </c>
      <c r="G1104" s="26" t="s">
        <v>75</v>
      </c>
      <c r="H1104" s="26" t="s">
        <v>3323</v>
      </c>
      <c r="J1104" s="22">
        <v>300</v>
      </c>
      <c r="L1104" s="28" t="s">
        <v>57</v>
      </c>
      <c r="M1104" s="22" t="s">
        <v>77</v>
      </c>
      <c r="N1104" s="22">
        <v>51</v>
      </c>
      <c r="O1104" s="22" t="s">
        <v>59</v>
      </c>
      <c r="P1104" s="22" t="s">
        <v>78</v>
      </c>
      <c r="R1104" s="23" t="s">
        <v>3269</v>
      </c>
      <c r="S1104" s="24">
        <v>2</v>
      </c>
      <c r="V1104" s="25" t="s">
        <v>61</v>
      </c>
      <c r="W1104" s="65" t="s">
        <v>1958</v>
      </c>
      <c r="X1104" s="106" t="s">
        <v>333</v>
      </c>
      <c r="Z1104" s="83" t="s">
        <v>62</v>
      </c>
      <c r="AA1104" s="6">
        <v>1</v>
      </c>
      <c r="BQ1104" s="6" t="s">
        <v>213</v>
      </c>
    </row>
    <row r="1105" spans="1:69" x14ac:dyDescent="0.2">
      <c r="A1105" s="91">
        <v>1285</v>
      </c>
      <c r="B1105" s="229" t="s">
        <v>3265</v>
      </c>
      <c r="C1105" s="259" t="s">
        <v>3266</v>
      </c>
      <c r="D1105" s="229" t="s">
        <v>3326</v>
      </c>
      <c r="E1105" s="3" t="s">
        <v>3206</v>
      </c>
      <c r="F1105" s="26" t="s">
        <v>70</v>
      </c>
      <c r="G1105" s="26" t="s">
        <v>75</v>
      </c>
      <c r="H1105" s="26" t="s">
        <v>3323</v>
      </c>
      <c r="J1105" s="22">
        <v>300</v>
      </c>
      <c r="L1105" s="28" t="s">
        <v>57</v>
      </c>
      <c r="M1105" s="22" t="s">
        <v>77</v>
      </c>
      <c r="N1105" s="22">
        <v>52</v>
      </c>
      <c r="O1105" s="22" t="s">
        <v>59</v>
      </c>
      <c r="P1105" s="22" t="s">
        <v>78</v>
      </c>
      <c r="R1105" s="23" t="s">
        <v>3269</v>
      </c>
      <c r="S1105" s="24">
        <v>2</v>
      </c>
      <c r="V1105" s="25" t="s">
        <v>61</v>
      </c>
      <c r="W1105" s="65" t="s">
        <v>1958</v>
      </c>
      <c r="X1105" s="106" t="s">
        <v>333</v>
      </c>
      <c r="Z1105" s="83" t="s">
        <v>62</v>
      </c>
      <c r="AA1105" s="6">
        <v>1</v>
      </c>
      <c r="BQ1105" s="6" t="s">
        <v>213</v>
      </c>
    </row>
    <row r="1106" spans="1:69" x14ac:dyDescent="0.2">
      <c r="A1106" s="91">
        <v>1286</v>
      </c>
      <c r="B1106" s="229" t="s">
        <v>3265</v>
      </c>
      <c r="C1106" s="259" t="s">
        <v>3266</v>
      </c>
      <c r="D1106" s="229" t="s">
        <v>3327</v>
      </c>
      <c r="E1106" s="3" t="s">
        <v>3206</v>
      </c>
      <c r="F1106" s="26" t="s">
        <v>70</v>
      </c>
      <c r="G1106" s="26" t="s">
        <v>75</v>
      </c>
      <c r="H1106" s="26" t="s">
        <v>3323</v>
      </c>
      <c r="J1106" s="22">
        <v>300</v>
      </c>
      <c r="L1106" s="28" t="s">
        <v>57</v>
      </c>
      <c r="M1106" s="22" t="s">
        <v>77</v>
      </c>
      <c r="N1106" s="22">
        <v>53</v>
      </c>
      <c r="O1106" s="22" t="s">
        <v>59</v>
      </c>
      <c r="P1106" s="22" t="s">
        <v>78</v>
      </c>
      <c r="R1106" s="23" t="s">
        <v>3269</v>
      </c>
      <c r="S1106" s="24">
        <v>2</v>
      </c>
      <c r="V1106" s="25" t="s">
        <v>61</v>
      </c>
      <c r="W1106" s="65" t="s">
        <v>1958</v>
      </c>
      <c r="X1106" s="106" t="s">
        <v>333</v>
      </c>
      <c r="Z1106" s="83" t="s">
        <v>62</v>
      </c>
      <c r="AA1106" s="6">
        <v>1</v>
      </c>
      <c r="BQ1106" s="6" t="s">
        <v>213</v>
      </c>
    </row>
    <row r="1107" spans="1:69" x14ac:dyDescent="0.2">
      <c r="A1107" s="91">
        <v>1287</v>
      </c>
      <c r="B1107" s="229" t="s">
        <v>3265</v>
      </c>
      <c r="C1107" s="259" t="s">
        <v>3266</v>
      </c>
      <c r="D1107" s="229" t="s">
        <v>3328</v>
      </c>
      <c r="E1107" s="3" t="s">
        <v>3206</v>
      </c>
      <c r="F1107" s="26" t="s">
        <v>70</v>
      </c>
      <c r="G1107" s="26" t="s">
        <v>75</v>
      </c>
      <c r="H1107" s="26" t="s">
        <v>3323</v>
      </c>
      <c r="J1107" s="22">
        <v>300</v>
      </c>
      <c r="L1107" s="28" t="s">
        <v>57</v>
      </c>
      <c r="M1107" s="22" t="s">
        <v>77</v>
      </c>
      <c r="N1107" s="22">
        <v>54</v>
      </c>
      <c r="O1107" s="22" t="s">
        <v>59</v>
      </c>
      <c r="P1107" s="22" t="s">
        <v>78</v>
      </c>
      <c r="R1107" s="23" t="s">
        <v>3269</v>
      </c>
      <c r="S1107" s="24">
        <v>2</v>
      </c>
      <c r="V1107" s="25" t="s">
        <v>61</v>
      </c>
      <c r="W1107" s="65" t="s">
        <v>1958</v>
      </c>
      <c r="X1107" s="106" t="s">
        <v>333</v>
      </c>
      <c r="Z1107" s="83" t="s">
        <v>62</v>
      </c>
      <c r="AA1107" s="6">
        <v>1</v>
      </c>
      <c r="BQ1107" s="6" t="s">
        <v>213</v>
      </c>
    </row>
    <row r="1108" spans="1:69" x14ac:dyDescent="0.2">
      <c r="A1108" s="91">
        <v>1288</v>
      </c>
      <c r="B1108" s="229" t="s">
        <v>3265</v>
      </c>
      <c r="C1108" s="259" t="s">
        <v>3266</v>
      </c>
      <c r="D1108" s="229" t="s">
        <v>3329</v>
      </c>
      <c r="E1108" s="3" t="s">
        <v>3206</v>
      </c>
      <c r="F1108" s="26" t="s">
        <v>70</v>
      </c>
      <c r="G1108" s="26" t="s">
        <v>75</v>
      </c>
      <c r="H1108" s="26" t="s">
        <v>3323</v>
      </c>
      <c r="J1108" s="22">
        <v>300</v>
      </c>
      <c r="L1108" s="28" t="s">
        <v>57</v>
      </c>
      <c r="M1108" s="22" t="s">
        <v>77</v>
      </c>
      <c r="N1108" s="22">
        <v>55</v>
      </c>
      <c r="O1108" s="22" t="s">
        <v>59</v>
      </c>
      <c r="P1108" s="22" t="s">
        <v>78</v>
      </c>
      <c r="R1108" s="23" t="s">
        <v>3269</v>
      </c>
      <c r="S1108" s="24">
        <v>2</v>
      </c>
      <c r="V1108" s="25" t="s">
        <v>61</v>
      </c>
      <c r="W1108" s="65" t="s">
        <v>1958</v>
      </c>
      <c r="X1108" s="106" t="s">
        <v>333</v>
      </c>
      <c r="Z1108" s="83" t="s">
        <v>62</v>
      </c>
      <c r="AA1108" s="6">
        <v>1</v>
      </c>
      <c r="BQ1108" s="6" t="s">
        <v>213</v>
      </c>
    </row>
    <row r="1109" spans="1:69" x14ac:dyDescent="0.2">
      <c r="A1109" s="91">
        <v>1289</v>
      </c>
      <c r="B1109" s="229" t="s">
        <v>3265</v>
      </c>
      <c r="C1109" s="259" t="s">
        <v>3266</v>
      </c>
      <c r="D1109" s="229" t="s">
        <v>3330</v>
      </c>
      <c r="E1109" s="3" t="s">
        <v>3206</v>
      </c>
      <c r="F1109" s="26" t="s">
        <v>70</v>
      </c>
      <c r="G1109" s="26" t="s">
        <v>75</v>
      </c>
      <c r="H1109" s="26" t="s">
        <v>3323</v>
      </c>
      <c r="J1109" s="22">
        <v>300</v>
      </c>
      <c r="L1109" s="28" t="s">
        <v>57</v>
      </c>
      <c r="M1109" s="22" t="s">
        <v>77</v>
      </c>
      <c r="N1109" s="22">
        <v>56</v>
      </c>
      <c r="O1109" s="22" t="s">
        <v>59</v>
      </c>
      <c r="P1109" s="22" t="s">
        <v>78</v>
      </c>
      <c r="R1109" s="23" t="s">
        <v>3269</v>
      </c>
      <c r="S1109" s="24">
        <v>2</v>
      </c>
      <c r="V1109" s="25" t="s">
        <v>61</v>
      </c>
      <c r="W1109" s="65" t="s">
        <v>1958</v>
      </c>
      <c r="X1109" s="106" t="s">
        <v>333</v>
      </c>
      <c r="Z1109" s="83" t="s">
        <v>62</v>
      </c>
      <c r="AA1109" s="6">
        <v>1</v>
      </c>
      <c r="BQ1109" s="6" t="s">
        <v>213</v>
      </c>
    </row>
    <row r="1110" spans="1:69" x14ac:dyDescent="0.2">
      <c r="A1110" s="91">
        <v>1290</v>
      </c>
      <c r="B1110" s="229" t="s">
        <v>3265</v>
      </c>
      <c r="C1110" s="259" t="s">
        <v>3266</v>
      </c>
      <c r="D1110" s="229" t="s">
        <v>3331</v>
      </c>
      <c r="E1110" s="3" t="s">
        <v>3206</v>
      </c>
      <c r="F1110" s="26" t="s">
        <v>70</v>
      </c>
      <c r="G1110" s="26" t="s">
        <v>75</v>
      </c>
      <c r="H1110" s="26" t="s">
        <v>3323</v>
      </c>
      <c r="J1110" s="22">
        <v>300</v>
      </c>
      <c r="L1110" s="28" t="s">
        <v>57</v>
      </c>
      <c r="M1110" s="22" t="s">
        <v>77</v>
      </c>
      <c r="N1110" s="22">
        <v>57</v>
      </c>
      <c r="O1110" s="22" t="s">
        <v>59</v>
      </c>
      <c r="P1110" s="22" t="s">
        <v>78</v>
      </c>
      <c r="R1110" s="23" t="s">
        <v>3269</v>
      </c>
      <c r="S1110" s="24">
        <v>2</v>
      </c>
      <c r="V1110" s="25" t="s">
        <v>61</v>
      </c>
      <c r="W1110" s="65" t="s">
        <v>1958</v>
      </c>
      <c r="X1110" s="106" t="s">
        <v>333</v>
      </c>
      <c r="Z1110" s="83" t="s">
        <v>62</v>
      </c>
      <c r="AA1110" s="6">
        <v>1</v>
      </c>
      <c r="BQ1110" s="6" t="s">
        <v>213</v>
      </c>
    </row>
    <row r="1111" spans="1:69" x14ac:dyDescent="0.2">
      <c r="A1111" s="91">
        <v>1291</v>
      </c>
      <c r="B1111" s="229" t="s">
        <v>3265</v>
      </c>
      <c r="C1111" s="259" t="s">
        <v>3266</v>
      </c>
      <c r="D1111" s="229" t="s">
        <v>3332</v>
      </c>
      <c r="E1111" s="3" t="s">
        <v>3206</v>
      </c>
      <c r="F1111" s="26" t="s">
        <v>70</v>
      </c>
      <c r="G1111" s="26" t="s">
        <v>75</v>
      </c>
      <c r="H1111" s="26" t="s">
        <v>3323</v>
      </c>
      <c r="J1111" s="22">
        <v>300</v>
      </c>
      <c r="L1111" s="28" t="s">
        <v>57</v>
      </c>
      <c r="M1111" s="22" t="s">
        <v>77</v>
      </c>
      <c r="N1111" s="22">
        <v>58</v>
      </c>
      <c r="O1111" s="22" t="s">
        <v>59</v>
      </c>
      <c r="P1111" s="22" t="s">
        <v>78</v>
      </c>
      <c r="R1111" s="23" t="s">
        <v>3269</v>
      </c>
      <c r="S1111" s="24">
        <v>2</v>
      </c>
      <c r="V1111" s="25" t="s">
        <v>61</v>
      </c>
      <c r="W1111" s="65" t="s">
        <v>1958</v>
      </c>
      <c r="X1111" s="106" t="s">
        <v>333</v>
      </c>
      <c r="Z1111" s="83" t="s">
        <v>62</v>
      </c>
      <c r="AA1111" s="6">
        <v>1</v>
      </c>
      <c r="BQ1111" s="6" t="s">
        <v>213</v>
      </c>
    </row>
    <row r="1112" spans="1:69" x14ac:dyDescent="0.2">
      <c r="A1112" s="91">
        <v>1292</v>
      </c>
      <c r="B1112" s="229" t="s">
        <v>3265</v>
      </c>
      <c r="C1112" s="259" t="s">
        <v>3266</v>
      </c>
      <c r="D1112" s="229" t="s">
        <v>3333</v>
      </c>
      <c r="E1112" s="3" t="s">
        <v>3206</v>
      </c>
      <c r="F1112" s="26" t="s">
        <v>70</v>
      </c>
      <c r="G1112" s="26" t="s">
        <v>75</v>
      </c>
      <c r="H1112" s="26" t="s">
        <v>3323</v>
      </c>
      <c r="J1112" s="22">
        <v>300</v>
      </c>
      <c r="L1112" s="28" t="s">
        <v>57</v>
      </c>
      <c r="M1112" s="22" t="s">
        <v>77</v>
      </c>
      <c r="N1112" s="22">
        <v>59</v>
      </c>
      <c r="O1112" s="22" t="s">
        <v>59</v>
      </c>
      <c r="P1112" s="22" t="s">
        <v>78</v>
      </c>
      <c r="R1112" s="23" t="s">
        <v>3269</v>
      </c>
      <c r="S1112" s="24">
        <v>2</v>
      </c>
      <c r="V1112" s="25" t="s">
        <v>61</v>
      </c>
      <c r="W1112" s="65" t="s">
        <v>1958</v>
      </c>
      <c r="X1112" s="106" t="s">
        <v>333</v>
      </c>
      <c r="Z1112" s="83" t="s">
        <v>62</v>
      </c>
      <c r="AA1112" s="6">
        <v>1</v>
      </c>
      <c r="BQ1112" s="6" t="s">
        <v>213</v>
      </c>
    </row>
    <row r="1113" spans="1:69" x14ac:dyDescent="0.2">
      <c r="A1113" s="91">
        <v>1293</v>
      </c>
      <c r="B1113" s="229" t="s">
        <v>3265</v>
      </c>
      <c r="C1113" s="259" t="s">
        <v>3266</v>
      </c>
      <c r="D1113" s="229" t="s">
        <v>3334</v>
      </c>
      <c r="E1113" s="3" t="s">
        <v>3206</v>
      </c>
      <c r="F1113" s="26" t="s">
        <v>70</v>
      </c>
      <c r="G1113" s="26" t="s">
        <v>75</v>
      </c>
      <c r="H1113" s="26" t="s">
        <v>3323</v>
      </c>
      <c r="J1113" s="22">
        <v>300</v>
      </c>
      <c r="L1113" s="28" t="s">
        <v>57</v>
      </c>
      <c r="M1113" s="22" t="s">
        <v>77</v>
      </c>
      <c r="N1113" s="22">
        <v>60</v>
      </c>
      <c r="O1113" s="22" t="s">
        <v>59</v>
      </c>
      <c r="P1113" s="22" t="s">
        <v>78</v>
      </c>
      <c r="R1113" s="23" t="s">
        <v>3269</v>
      </c>
      <c r="S1113" s="24">
        <v>2</v>
      </c>
      <c r="V1113" s="25" t="s">
        <v>61</v>
      </c>
      <c r="W1113" s="65" t="s">
        <v>1958</v>
      </c>
      <c r="X1113" s="106" t="s">
        <v>333</v>
      </c>
      <c r="Z1113" s="83" t="s">
        <v>62</v>
      </c>
      <c r="AA1113" s="6">
        <v>1</v>
      </c>
      <c r="BQ1113" s="6" t="s">
        <v>213</v>
      </c>
    </row>
    <row r="1114" spans="1:69" x14ac:dyDescent="0.2">
      <c r="A1114" s="91">
        <v>1294</v>
      </c>
      <c r="B1114" s="229" t="s">
        <v>3265</v>
      </c>
      <c r="C1114" s="259" t="s">
        <v>3266</v>
      </c>
      <c r="D1114" s="229" t="s">
        <v>3335</v>
      </c>
      <c r="E1114" s="3" t="s">
        <v>3206</v>
      </c>
      <c r="F1114" s="26" t="s">
        <v>70</v>
      </c>
      <c r="G1114" s="26" t="s">
        <v>75</v>
      </c>
      <c r="H1114" s="26" t="s">
        <v>3323</v>
      </c>
      <c r="J1114" s="22">
        <v>300</v>
      </c>
      <c r="L1114" s="28" t="s">
        <v>57</v>
      </c>
      <c r="M1114" s="22" t="s">
        <v>58</v>
      </c>
      <c r="N1114" s="22">
        <v>61</v>
      </c>
      <c r="O1114" s="22" t="s">
        <v>59</v>
      </c>
      <c r="P1114" s="22" t="s">
        <v>78</v>
      </c>
      <c r="V1114" s="25" t="s">
        <v>61</v>
      </c>
      <c r="W1114" s="65" t="s">
        <v>1958</v>
      </c>
      <c r="X1114" s="106" t="s">
        <v>333</v>
      </c>
      <c r="Z1114" s="83" t="s">
        <v>62</v>
      </c>
      <c r="AA1114" s="6">
        <v>1</v>
      </c>
      <c r="BQ1114" s="6" t="s">
        <v>213</v>
      </c>
    </row>
    <row r="1115" spans="1:69" x14ac:dyDescent="0.2">
      <c r="A1115" s="91">
        <v>1295</v>
      </c>
      <c r="B1115" s="229" t="s">
        <v>3265</v>
      </c>
      <c r="C1115" s="259" t="s">
        <v>3266</v>
      </c>
      <c r="D1115" s="229" t="s">
        <v>3336</v>
      </c>
      <c r="E1115" s="3" t="s">
        <v>3206</v>
      </c>
      <c r="F1115" s="26" t="s">
        <v>70</v>
      </c>
      <c r="G1115" s="26" t="s">
        <v>75</v>
      </c>
      <c r="H1115" s="26" t="s">
        <v>3323</v>
      </c>
      <c r="J1115" s="22">
        <v>300</v>
      </c>
      <c r="L1115" s="28" t="s">
        <v>57</v>
      </c>
      <c r="M1115" s="22" t="s">
        <v>58</v>
      </c>
      <c r="N1115" s="22">
        <v>62</v>
      </c>
      <c r="O1115" s="22" t="s">
        <v>59</v>
      </c>
      <c r="P1115" s="22" t="s">
        <v>78</v>
      </c>
      <c r="V1115" s="25" t="s">
        <v>61</v>
      </c>
      <c r="W1115" s="65" t="s">
        <v>1958</v>
      </c>
      <c r="X1115" s="106" t="s">
        <v>333</v>
      </c>
      <c r="Z1115" s="83" t="s">
        <v>62</v>
      </c>
      <c r="AA1115" s="6">
        <v>1</v>
      </c>
      <c r="BQ1115" s="6" t="s">
        <v>213</v>
      </c>
    </row>
    <row r="1116" spans="1:69" x14ac:dyDescent="0.2">
      <c r="A1116" s="91">
        <v>1296</v>
      </c>
      <c r="B1116" s="229" t="s">
        <v>3265</v>
      </c>
      <c r="C1116" s="259" t="s">
        <v>3266</v>
      </c>
      <c r="D1116" s="229" t="s">
        <v>3337</v>
      </c>
      <c r="E1116" s="3" t="s">
        <v>3206</v>
      </c>
      <c r="F1116" s="26" t="s">
        <v>70</v>
      </c>
      <c r="G1116" s="26" t="s">
        <v>75</v>
      </c>
      <c r="H1116" s="26" t="s">
        <v>3323</v>
      </c>
      <c r="J1116" s="22">
        <v>300</v>
      </c>
      <c r="L1116" s="28" t="s">
        <v>57</v>
      </c>
      <c r="M1116" s="22" t="s">
        <v>58</v>
      </c>
      <c r="N1116" s="22">
        <v>63</v>
      </c>
      <c r="O1116" s="22" t="s">
        <v>59</v>
      </c>
      <c r="P1116" s="22" t="s">
        <v>78</v>
      </c>
      <c r="V1116" s="25" t="s">
        <v>61</v>
      </c>
      <c r="W1116" s="65" t="s">
        <v>1958</v>
      </c>
      <c r="X1116" s="106" t="s">
        <v>333</v>
      </c>
      <c r="Z1116" s="83" t="s">
        <v>62</v>
      </c>
      <c r="AA1116" s="6">
        <v>1</v>
      </c>
      <c r="BQ1116" s="6" t="s">
        <v>213</v>
      </c>
    </row>
    <row r="1117" spans="1:69" x14ac:dyDescent="0.2">
      <c r="A1117" s="91">
        <v>1297</v>
      </c>
      <c r="B1117" s="229" t="s">
        <v>3265</v>
      </c>
      <c r="C1117" s="259" t="s">
        <v>3266</v>
      </c>
      <c r="D1117" s="229" t="s">
        <v>3338</v>
      </c>
      <c r="E1117" s="3" t="s">
        <v>3206</v>
      </c>
      <c r="F1117" s="26" t="s">
        <v>70</v>
      </c>
      <c r="G1117" s="26" t="s">
        <v>75</v>
      </c>
      <c r="H1117" s="26" t="s">
        <v>3323</v>
      </c>
      <c r="J1117" s="22">
        <v>300</v>
      </c>
      <c r="L1117" s="28" t="s">
        <v>57</v>
      </c>
      <c r="M1117" s="22" t="s">
        <v>58</v>
      </c>
      <c r="N1117" s="22">
        <v>64</v>
      </c>
      <c r="O1117" s="22" t="s">
        <v>59</v>
      </c>
      <c r="P1117" s="22" t="s">
        <v>78</v>
      </c>
      <c r="V1117" s="25" t="s">
        <v>61</v>
      </c>
      <c r="W1117" s="65" t="s">
        <v>1958</v>
      </c>
      <c r="X1117" s="106" t="s">
        <v>333</v>
      </c>
      <c r="Z1117" s="83" t="s">
        <v>62</v>
      </c>
      <c r="AA1117" s="6">
        <v>1</v>
      </c>
      <c r="BQ1117" s="6" t="s">
        <v>213</v>
      </c>
    </row>
    <row r="1118" spans="1:69" x14ac:dyDescent="0.2">
      <c r="A1118" s="91">
        <v>1298</v>
      </c>
      <c r="B1118" s="229" t="s">
        <v>3265</v>
      </c>
      <c r="C1118" s="259" t="s">
        <v>3266</v>
      </c>
      <c r="D1118" s="229" t="s">
        <v>3339</v>
      </c>
      <c r="E1118" s="3" t="s">
        <v>3206</v>
      </c>
      <c r="F1118" s="26" t="s">
        <v>70</v>
      </c>
      <c r="G1118" s="26" t="s">
        <v>75</v>
      </c>
      <c r="H1118" s="26" t="s">
        <v>3323</v>
      </c>
      <c r="J1118" s="22">
        <v>300</v>
      </c>
      <c r="L1118" s="28" t="s">
        <v>57</v>
      </c>
      <c r="M1118" s="22" t="s">
        <v>58</v>
      </c>
      <c r="N1118" s="22">
        <v>65</v>
      </c>
      <c r="O1118" s="22" t="s">
        <v>59</v>
      </c>
      <c r="P1118" s="22" t="s">
        <v>78</v>
      </c>
      <c r="V1118" s="25" t="s">
        <v>61</v>
      </c>
      <c r="W1118" s="65" t="s">
        <v>1958</v>
      </c>
      <c r="X1118" s="106" t="s">
        <v>333</v>
      </c>
      <c r="Z1118" s="83" t="s">
        <v>62</v>
      </c>
      <c r="AA1118" s="6">
        <v>1</v>
      </c>
      <c r="BQ1118" s="6" t="s">
        <v>213</v>
      </c>
    </row>
    <row r="1119" spans="1:69" x14ac:dyDescent="0.2">
      <c r="A1119" s="91">
        <v>1299</v>
      </c>
      <c r="B1119" s="229" t="s">
        <v>3265</v>
      </c>
      <c r="C1119" s="259" t="s">
        <v>3266</v>
      </c>
      <c r="D1119" s="229" t="s">
        <v>3340</v>
      </c>
      <c r="E1119" s="3" t="s">
        <v>3206</v>
      </c>
      <c r="F1119" s="26" t="s">
        <v>70</v>
      </c>
      <c r="G1119" s="26" t="s">
        <v>75</v>
      </c>
      <c r="H1119" s="26" t="s">
        <v>3323</v>
      </c>
      <c r="J1119" s="22">
        <v>300</v>
      </c>
      <c r="L1119" s="28" t="s">
        <v>57</v>
      </c>
      <c r="M1119" s="22" t="s">
        <v>58</v>
      </c>
      <c r="N1119" s="22">
        <v>66</v>
      </c>
      <c r="O1119" s="22" t="s">
        <v>59</v>
      </c>
      <c r="P1119" s="22" t="s">
        <v>78</v>
      </c>
      <c r="V1119" s="25" t="s">
        <v>61</v>
      </c>
      <c r="W1119" s="65" t="s">
        <v>1958</v>
      </c>
      <c r="X1119" s="106" t="s">
        <v>333</v>
      </c>
      <c r="Z1119" s="83" t="s">
        <v>62</v>
      </c>
      <c r="AA1119" s="6">
        <v>1</v>
      </c>
      <c r="BQ1119" s="6" t="s">
        <v>213</v>
      </c>
    </row>
    <row r="1120" spans="1:69" x14ac:dyDescent="0.2">
      <c r="A1120" s="91">
        <v>1300</v>
      </c>
      <c r="B1120" s="229" t="s">
        <v>3265</v>
      </c>
      <c r="C1120" s="259" t="s">
        <v>3266</v>
      </c>
      <c r="D1120" s="229" t="s">
        <v>3341</v>
      </c>
      <c r="E1120" s="3" t="s">
        <v>3206</v>
      </c>
      <c r="F1120" s="26" t="s">
        <v>70</v>
      </c>
      <c r="G1120" s="26" t="s">
        <v>75</v>
      </c>
      <c r="H1120" s="26" t="s">
        <v>3323</v>
      </c>
      <c r="J1120" s="22">
        <v>300</v>
      </c>
      <c r="L1120" s="28" t="s">
        <v>57</v>
      </c>
      <c r="M1120" s="22" t="s">
        <v>58</v>
      </c>
      <c r="N1120" s="22">
        <v>67</v>
      </c>
      <c r="O1120" s="22" t="s">
        <v>59</v>
      </c>
      <c r="P1120" s="22" t="s">
        <v>78</v>
      </c>
      <c r="V1120" s="25" t="s">
        <v>61</v>
      </c>
      <c r="W1120" s="65" t="s">
        <v>1958</v>
      </c>
      <c r="X1120" s="106" t="s">
        <v>333</v>
      </c>
      <c r="Z1120" s="83" t="s">
        <v>62</v>
      </c>
      <c r="AA1120" s="6">
        <v>1</v>
      </c>
      <c r="BQ1120" s="6" t="s">
        <v>213</v>
      </c>
    </row>
    <row r="1121" spans="1:70" x14ac:dyDescent="0.2">
      <c r="A1121" s="91">
        <v>1301</v>
      </c>
      <c r="B1121" s="229" t="s">
        <v>3265</v>
      </c>
      <c r="C1121" s="259" t="s">
        <v>3266</v>
      </c>
      <c r="D1121" s="229" t="s">
        <v>3342</v>
      </c>
      <c r="E1121" s="3" t="s">
        <v>3206</v>
      </c>
      <c r="F1121" s="26" t="s">
        <v>70</v>
      </c>
      <c r="G1121" s="26" t="s">
        <v>75</v>
      </c>
      <c r="H1121" s="26" t="s">
        <v>3323</v>
      </c>
      <c r="J1121" s="22">
        <v>300</v>
      </c>
      <c r="L1121" s="28" t="s">
        <v>57</v>
      </c>
      <c r="M1121" s="22" t="s">
        <v>58</v>
      </c>
      <c r="N1121" s="22">
        <v>68</v>
      </c>
      <c r="O1121" s="22" t="s">
        <v>59</v>
      </c>
      <c r="P1121" s="22" t="s">
        <v>78</v>
      </c>
      <c r="V1121" s="25" t="s">
        <v>61</v>
      </c>
      <c r="W1121" s="65" t="s">
        <v>1958</v>
      </c>
      <c r="X1121" s="106" t="s">
        <v>333</v>
      </c>
      <c r="Z1121" s="83" t="s">
        <v>62</v>
      </c>
      <c r="AA1121" s="6">
        <v>1</v>
      </c>
      <c r="BQ1121" s="6" t="s">
        <v>213</v>
      </c>
    </row>
    <row r="1122" spans="1:70" x14ac:dyDescent="0.2">
      <c r="A1122" s="91">
        <v>1302</v>
      </c>
      <c r="B1122" s="229" t="s">
        <v>3265</v>
      </c>
      <c r="C1122" s="259" t="s">
        <v>3266</v>
      </c>
      <c r="D1122" s="229" t="s">
        <v>3343</v>
      </c>
      <c r="E1122" s="3" t="s">
        <v>3206</v>
      </c>
      <c r="F1122" s="26" t="s">
        <v>70</v>
      </c>
      <c r="G1122" s="26" t="s">
        <v>75</v>
      </c>
      <c r="H1122" s="26" t="s">
        <v>3323</v>
      </c>
      <c r="J1122" s="22">
        <v>300</v>
      </c>
      <c r="L1122" s="28" t="s">
        <v>57</v>
      </c>
      <c r="M1122" s="22" t="s">
        <v>58</v>
      </c>
      <c r="N1122" s="22">
        <v>69</v>
      </c>
      <c r="O1122" s="22" t="s">
        <v>59</v>
      </c>
      <c r="P1122" s="22" t="s">
        <v>78</v>
      </c>
      <c r="V1122" s="25" t="s">
        <v>61</v>
      </c>
      <c r="W1122" s="65" t="s">
        <v>1958</v>
      </c>
      <c r="X1122" s="106" t="s">
        <v>333</v>
      </c>
      <c r="Z1122" s="83" t="s">
        <v>62</v>
      </c>
      <c r="AA1122" s="6">
        <v>1</v>
      </c>
      <c r="BQ1122" s="6" t="s">
        <v>213</v>
      </c>
    </row>
    <row r="1123" spans="1:70" x14ac:dyDescent="0.2">
      <c r="A1123" s="91">
        <v>1303</v>
      </c>
      <c r="B1123" s="229" t="s">
        <v>3265</v>
      </c>
      <c r="C1123" s="259" t="s">
        <v>3266</v>
      </c>
      <c r="D1123" s="229" t="s">
        <v>3344</v>
      </c>
      <c r="E1123" s="3" t="s">
        <v>3206</v>
      </c>
      <c r="F1123" s="26" t="s">
        <v>70</v>
      </c>
      <c r="G1123" s="26" t="s">
        <v>75</v>
      </c>
      <c r="H1123" s="26" t="s">
        <v>3323</v>
      </c>
      <c r="J1123" s="22">
        <v>300</v>
      </c>
      <c r="L1123" s="28" t="s">
        <v>57</v>
      </c>
      <c r="M1123" s="22" t="s">
        <v>58</v>
      </c>
      <c r="N1123" s="22">
        <v>70</v>
      </c>
      <c r="O1123" s="22" t="s">
        <v>59</v>
      </c>
      <c r="P1123" s="22" t="s">
        <v>78</v>
      </c>
      <c r="V1123" s="25" t="s">
        <v>61</v>
      </c>
      <c r="W1123" s="65" t="s">
        <v>1958</v>
      </c>
      <c r="X1123" s="106" t="s">
        <v>333</v>
      </c>
      <c r="Z1123" s="83" t="s">
        <v>62</v>
      </c>
      <c r="AA1123" s="6">
        <v>1</v>
      </c>
      <c r="BQ1123" s="6" t="s">
        <v>213</v>
      </c>
    </row>
    <row r="1124" spans="1:70" x14ac:dyDescent="0.2">
      <c r="A1124" s="91">
        <v>1304</v>
      </c>
      <c r="B1124" s="229" t="s">
        <v>3265</v>
      </c>
      <c r="C1124" s="259" t="s">
        <v>3266</v>
      </c>
      <c r="D1124" s="229" t="s">
        <v>3345</v>
      </c>
      <c r="E1124" s="3" t="s">
        <v>3206</v>
      </c>
      <c r="F1124" s="26" t="s">
        <v>70</v>
      </c>
      <c r="G1124" s="26" t="s">
        <v>75</v>
      </c>
      <c r="H1124" s="26" t="s">
        <v>3323</v>
      </c>
      <c r="J1124" s="22">
        <v>300</v>
      </c>
      <c r="L1124" s="28" t="s">
        <v>57</v>
      </c>
      <c r="M1124" s="22" t="s">
        <v>58</v>
      </c>
      <c r="N1124" s="22">
        <v>71</v>
      </c>
      <c r="O1124" s="22" t="s">
        <v>59</v>
      </c>
      <c r="P1124" s="22" t="s">
        <v>78</v>
      </c>
      <c r="V1124" s="25" t="s">
        <v>61</v>
      </c>
      <c r="W1124" s="65" t="s">
        <v>1958</v>
      </c>
      <c r="X1124" s="106" t="s">
        <v>333</v>
      </c>
      <c r="Z1124" s="83" t="s">
        <v>62</v>
      </c>
      <c r="AA1124" s="6">
        <v>1</v>
      </c>
      <c r="BQ1124" s="6" t="s">
        <v>213</v>
      </c>
    </row>
    <row r="1125" spans="1:70" x14ac:dyDescent="0.2">
      <c r="A1125" s="91">
        <v>1305</v>
      </c>
      <c r="B1125" s="229" t="s">
        <v>3265</v>
      </c>
      <c r="C1125" s="259" t="s">
        <v>3266</v>
      </c>
      <c r="D1125" s="229" t="s">
        <v>3346</v>
      </c>
      <c r="E1125" s="3" t="s">
        <v>3206</v>
      </c>
      <c r="F1125" s="26" t="s">
        <v>70</v>
      </c>
      <c r="G1125" s="26" t="s">
        <v>75</v>
      </c>
      <c r="H1125" s="26" t="s">
        <v>3323</v>
      </c>
      <c r="J1125" s="22">
        <v>300</v>
      </c>
      <c r="L1125" s="28" t="s">
        <v>57</v>
      </c>
      <c r="M1125" s="22" t="s">
        <v>58</v>
      </c>
      <c r="N1125" s="22">
        <v>72</v>
      </c>
      <c r="O1125" s="22" t="s">
        <v>59</v>
      </c>
      <c r="P1125" s="22" t="s">
        <v>78</v>
      </c>
      <c r="V1125" s="25" t="s">
        <v>61</v>
      </c>
      <c r="W1125" s="65" t="s">
        <v>1958</v>
      </c>
      <c r="X1125" s="106" t="s">
        <v>333</v>
      </c>
      <c r="Z1125" s="83" t="s">
        <v>62</v>
      </c>
      <c r="AA1125" s="6">
        <v>1</v>
      </c>
      <c r="BQ1125" s="6" t="s">
        <v>213</v>
      </c>
    </row>
    <row r="1126" spans="1:70" x14ac:dyDescent="0.2">
      <c r="A1126" s="91">
        <v>1306</v>
      </c>
      <c r="B1126" s="229" t="s">
        <v>3347</v>
      </c>
      <c r="C1126" s="259" t="s">
        <v>3348</v>
      </c>
      <c r="D1126" s="229" t="s">
        <v>3349</v>
      </c>
      <c r="E1126" s="3" t="s">
        <v>3206</v>
      </c>
      <c r="F1126" s="26" t="s">
        <v>102</v>
      </c>
      <c r="G1126" s="26" t="s">
        <v>55</v>
      </c>
      <c r="H1126" s="26" t="s">
        <v>193</v>
      </c>
      <c r="J1126" s="22">
        <v>200</v>
      </c>
      <c r="L1126" s="28" t="s">
        <v>57</v>
      </c>
      <c r="M1126" s="22" t="s">
        <v>58</v>
      </c>
      <c r="N1126" s="22">
        <v>0</v>
      </c>
      <c r="O1126" s="22" t="s">
        <v>59</v>
      </c>
      <c r="P1126" s="22" t="s">
        <v>78</v>
      </c>
      <c r="R1126" s="23" t="s">
        <v>3350</v>
      </c>
      <c r="T1126" s="23">
        <v>200</v>
      </c>
      <c r="U1126" s="23" t="s">
        <v>3351</v>
      </c>
      <c r="V1126" s="25" t="s">
        <v>61</v>
      </c>
      <c r="W1126" s="65">
        <v>12</v>
      </c>
      <c r="X1126" s="106" t="s">
        <v>202</v>
      </c>
      <c r="Y1126" s="25" t="s">
        <v>3352</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3353</v>
      </c>
    </row>
    <row r="1127" spans="1:70" x14ac:dyDescent="0.2">
      <c r="A1127" s="91">
        <v>1307</v>
      </c>
      <c r="B1127" s="229" t="s">
        <v>3354</v>
      </c>
      <c r="C1127" s="259" t="s">
        <v>3355</v>
      </c>
      <c r="D1127" s="229" t="s">
        <v>3356</v>
      </c>
      <c r="E1127" s="3" t="s">
        <v>3206</v>
      </c>
      <c r="F1127" s="26" t="s">
        <v>682</v>
      </c>
      <c r="G1127" s="26" t="s">
        <v>75</v>
      </c>
      <c r="H1127" s="26" t="s">
        <v>3357</v>
      </c>
      <c r="J1127" s="22">
        <v>200</v>
      </c>
      <c r="L1127" s="28" t="s">
        <v>57</v>
      </c>
      <c r="M1127" s="22" t="s">
        <v>58</v>
      </c>
      <c r="N1127" s="22">
        <v>0</v>
      </c>
      <c r="O1127" s="22" t="s">
        <v>59</v>
      </c>
      <c r="P1127" s="22" t="s">
        <v>78</v>
      </c>
      <c r="R1127" s="23" t="s">
        <v>3358</v>
      </c>
      <c r="V1127" s="25" t="s">
        <v>61</v>
      </c>
      <c r="W1127" s="65" t="s">
        <v>1958</v>
      </c>
      <c r="Z1127" s="83" t="s">
        <v>62</v>
      </c>
      <c r="AA1127" s="6">
        <v>6</v>
      </c>
      <c r="AB1127" s="6">
        <v>0</v>
      </c>
      <c r="BQ1127" s="6" t="s">
        <v>1857</v>
      </c>
      <c r="BR1127" s="5" t="s">
        <v>3359</v>
      </c>
    </row>
    <row r="1128" spans="1:70" x14ac:dyDescent="0.2">
      <c r="A1128" s="91">
        <v>1308</v>
      </c>
      <c r="B1128" s="229" t="s">
        <v>3354</v>
      </c>
      <c r="C1128" s="259" t="s">
        <v>3355</v>
      </c>
      <c r="D1128" s="229" t="s">
        <v>3360</v>
      </c>
      <c r="E1128" s="3" t="s">
        <v>3206</v>
      </c>
      <c r="F1128" s="26" t="s">
        <v>682</v>
      </c>
      <c r="G1128" s="26" t="s">
        <v>75</v>
      </c>
      <c r="H1128" s="26" t="s">
        <v>3357</v>
      </c>
      <c r="J1128" s="22">
        <v>200</v>
      </c>
      <c r="L1128" s="28" t="s">
        <v>57</v>
      </c>
      <c r="M1128" s="22" t="s">
        <v>58</v>
      </c>
      <c r="N1128" s="22">
        <v>0</v>
      </c>
      <c r="O1128" s="22" t="s">
        <v>59</v>
      </c>
      <c r="P1128" s="22" t="s">
        <v>78</v>
      </c>
      <c r="R1128" s="23" t="s">
        <v>3361</v>
      </c>
      <c r="V1128" s="25" t="s">
        <v>61</v>
      </c>
      <c r="W1128" s="65" t="s">
        <v>1958</v>
      </c>
      <c r="Z1128" s="83" t="s">
        <v>62</v>
      </c>
      <c r="AA1128" s="6">
        <v>6</v>
      </c>
      <c r="AB1128" s="6">
        <v>0</v>
      </c>
      <c r="BQ1128" s="6" t="s">
        <v>1857</v>
      </c>
      <c r="BR1128" s="5" t="s">
        <v>3359</v>
      </c>
    </row>
    <row r="1129" spans="1:70" x14ac:dyDescent="0.2">
      <c r="A1129" s="91">
        <v>1309</v>
      </c>
      <c r="B1129" s="229" t="s">
        <v>3362</v>
      </c>
      <c r="C1129" s="259" t="s">
        <v>3363</v>
      </c>
      <c r="D1129" s="229" t="s">
        <v>3364</v>
      </c>
      <c r="E1129" s="3" t="s">
        <v>3206</v>
      </c>
      <c r="F1129" s="26" t="s">
        <v>54</v>
      </c>
      <c r="G1129" s="26" t="s">
        <v>75</v>
      </c>
      <c r="H1129" s="26" t="s">
        <v>193</v>
      </c>
      <c r="J1129" s="22">
        <v>300</v>
      </c>
      <c r="L1129" s="28" t="s">
        <v>57</v>
      </c>
      <c r="M1129" s="22" t="s">
        <v>58</v>
      </c>
      <c r="N1129" s="22">
        <v>0</v>
      </c>
      <c r="O1129" s="22" t="s">
        <v>59</v>
      </c>
      <c r="P1129" s="22" t="s">
        <v>78</v>
      </c>
      <c r="R1129" s="23" t="s">
        <v>3365</v>
      </c>
      <c r="T1129" s="23">
        <v>237</v>
      </c>
      <c r="V1129" s="25" t="s">
        <v>61</v>
      </c>
      <c r="W1129" s="65" t="s">
        <v>1958</v>
      </c>
      <c r="X1129" s="106" t="s">
        <v>415</v>
      </c>
      <c r="Y1129" s="25" t="s">
        <v>3366</v>
      </c>
      <c r="Z1129" s="83" t="s">
        <v>62</v>
      </c>
      <c r="AA1129" s="6">
        <v>1</v>
      </c>
      <c r="AB1129" s="6">
        <v>0</v>
      </c>
      <c r="BQ1129" s="6" t="s">
        <v>213</v>
      </c>
      <c r="BR1129" s="5" t="s">
        <v>3367</v>
      </c>
    </row>
    <row r="1130" spans="1:70" x14ac:dyDescent="0.2">
      <c r="A1130" s="91">
        <v>1310</v>
      </c>
      <c r="B1130" s="229" t="s">
        <v>3362</v>
      </c>
      <c r="C1130" s="259" t="s">
        <v>3363</v>
      </c>
      <c r="D1130" s="229" t="s">
        <v>3368</v>
      </c>
      <c r="E1130" s="3" t="s">
        <v>3206</v>
      </c>
      <c r="F1130" s="26" t="s">
        <v>54</v>
      </c>
      <c r="G1130" s="26" t="s">
        <v>75</v>
      </c>
      <c r="H1130" s="26" t="s">
        <v>193</v>
      </c>
      <c r="J1130" s="22">
        <v>300</v>
      </c>
      <c r="L1130" s="28" t="s">
        <v>57</v>
      </c>
      <c r="M1130" s="22" t="s">
        <v>58</v>
      </c>
      <c r="N1130" s="22">
        <v>0</v>
      </c>
      <c r="O1130" s="22" t="s">
        <v>59</v>
      </c>
      <c r="P1130" s="22" t="s">
        <v>78</v>
      </c>
      <c r="R1130" s="23" t="s">
        <v>3365</v>
      </c>
      <c r="T1130" s="23">
        <v>237</v>
      </c>
      <c r="V1130" s="25" t="s">
        <v>61</v>
      </c>
      <c r="W1130" s="65" t="s">
        <v>1958</v>
      </c>
      <c r="X1130" s="106" t="s">
        <v>415</v>
      </c>
      <c r="Y1130" s="25" t="s">
        <v>3366</v>
      </c>
      <c r="Z1130" s="83" t="s">
        <v>62</v>
      </c>
      <c r="AA1130" s="6">
        <v>1</v>
      </c>
      <c r="AB1130" s="6">
        <v>0</v>
      </c>
      <c r="BQ1130" s="6" t="s">
        <v>213</v>
      </c>
      <c r="BR1130" s="5" t="s">
        <v>3367</v>
      </c>
    </row>
    <row r="1131" spans="1:70" x14ac:dyDescent="0.2">
      <c r="A1131" s="91">
        <v>1311</v>
      </c>
      <c r="B1131" s="229" t="s">
        <v>3362</v>
      </c>
      <c r="C1131" s="259" t="s">
        <v>3363</v>
      </c>
      <c r="D1131" s="229" t="s">
        <v>3369</v>
      </c>
      <c r="E1131" s="3" t="s">
        <v>3206</v>
      </c>
      <c r="F1131" s="26" t="s">
        <v>54</v>
      </c>
      <c r="G1131" s="26" t="s">
        <v>75</v>
      </c>
      <c r="H1131" s="26" t="s">
        <v>193</v>
      </c>
      <c r="J1131" s="22">
        <v>300</v>
      </c>
      <c r="L1131" s="28" t="s">
        <v>57</v>
      </c>
      <c r="M1131" s="22" t="s">
        <v>58</v>
      </c>
      <c r="N1131" s="22">
        <v>0</v>
      </c>
      <c r="O1131" s="22" t="s">
        <v>59</v>
      </c>
      <c r="P1131" s="22" t="s">
        <v>78</v>
      </c>
      <c r="R1131" s="23" t="s">
        <v>3365</v>
      </c>
      <c r="T1131" s="23">
        <v>237</v>
      </c>
      <c r="V1131" s="25" t="s">
        <v>61</v>
      </c>
      <c r="W1131" s="65" t="s">
        <v>1958</v>
      </c>
      <c r="X1131" s="106" t="s">
        <v>415</v>
      </c>
      <c r="Y1131" s="25" t="s">
        <v>3366</v>
      </c>
      <c r="Z1131" s="83" t="s">
        <v>62</v>
      </c>
      <c r="AA1131" s="6">
        <v>1</v>
      </c>
      <c r="AB1131" s="6">
        <v>0</v>
      </c>
      <c r="BQ1131" s="6" t="s">
        <v>213</v>
      </c>
      <c r="BR1131" s="5" t="s">
        <v>3367</v>
      </c>
    </row>
    <row r="1132" spans="1:70" x14ac:dyDescent="0.2">
      <c r="A1132" s="91">
        <v>1312</v>
      </c>
      <c r="B1132" s="229" t="s">
        <v>3362</v>
      </c>
      <c r="C1132" s="259" t="s">
        <v>3363</v>
      </c>
      <c r="D1132" s="229" t="s">
        <v>3370</v>
      </c>
      <c r="E1132" s="3" t="s">
        <v>3206</v>
      </c>
      <c r="F1132" s="26" t="s">
        <v>54</v>
      </c>
      <c r="G1132" s="26" t="s">
        <v>75</v>
      </c>
      <c r="H1132" s="26" t="s">
        <v>193</v>
      </c>
      <c r="J1132" s="22">
        <v>300</v>
      </c>
      <c r="L1132" s="28" t="s">
        <v>57</v>
      </c>
      <c r="M1132" s="22" t="s">
        <v>58</v>
      </c>
      <c r="N1132" s="22">
        <v>0</v>
      </c>
      <c r="O1132" s="22" t="s">
        <v>59</v>
      </c>
      <c r="P1132" s="22" t="s">
        <v>78</v>
      </c>
      <c r="R1132" s="23" t="s">
        <v>3365</v>
      </c>
      <c r="T1132" s="23">
        <v>237</v>
      </c>
      <c r="V1132" s="25" t="s">
        <v>61</v>
      </c>
      <c r="W1132" s="65" t="s">
        <v>1958</v>
      </c>
      <c r="X1132" s="106" t="s">
        <v>415</v>
      </c>
      <c r="Y1132" s="25" t="s">
        <v>3366</v>
      </c>
      <c r="Z1132" s="83" t="s">
        <v>62</v>
      </c>
      <c r="AA1132" s="6">
        <v>1</v>
      </c>
      <c r="AB1132" s="6">
        <v>0</v>
      </c>
      <c r="BQ1132" s="6" t="s">
        <v>213</v>
      </c>
      <c r="BR1132" s="5" t="s">
        <v>3367</v>
      </c>
    </row>
    <row r="1133" spans="1:70" x14ac:dyDescent="0.2">
      <c r="A1133" s="91">
        <v>1313</v>
      </c>
      <c r="B1133" s="229" t="s">
        <v>3362</v>
      </c>
      <c r="C1133" s="259" t="s">
        <v>3363</v>
      </c>
      <c r="D1133" s="229" t="s">
        <v>3371</v>
      </c>
      <c r="E1133" s="3" t="s">
        <v>3206</v>
      </c>
      <c r="F1133" s="26" t="s">
        <v>54</v>
      </c>
      <c r="G1133" s="26" t="s">
        <v>75</v>
      </c>
      <c r="H1133" s="26" t="s">
        <v>193</v>
      </c>
      <c r="J1133" s="22">
        <v>300</v>
      </c>
      <c r="L1133" s="28" t="s">
        <v>57</v>
      </c>
      <c r="M1133" s="22" t="s">
        <v>58</v>
      </c>
      <c r="N1133" s="22">
        <v>0</v>
      </c>
      <c r="O1133" s="22" t="s">
        <v>59</v>
      </c>
      <c r="P1133" s="22" t="s">
        <v>78</v>
      </c>
      <c r="R1133" s="23" t="s">
        <v>3365</v>
      </c>
      <c r="T1133" s="23">
        <v>237</v>
      </c>
      <c r="V1133" s="25" t="s">
        <v>61</v>
      </c>
      <c r="W1133" s="65" t="s">
        <v>1958</v>
      </c>
      <c r="X1133" s="106" t="s">
        <v>415</v>
      </c>
      <c r="Y1133" s="25" t="s">
        <v>3366</v>
      </c>
      <c r="Z1133" s="83" t="s">
        <v>62</v>
      </c>
      <c r="AA1133" s="6">
        <v>1</v>
      </c>
      <c r="AB1133" s="6">
        <v>0</v>
      </c>
      <c r="BQ1133" s="6" t="s">
        <v>213</v>
      </c>
      <c r="BR1133" s="5" t="s">
        <v>3367</v>
      </c>
    </row>
    <row r="1134" spans="1:70" x14ac:dyDescent="0.2">
      <c r="A1134" s="91">
        <v>1314</v>
      </c>
      <c r="B1134" s="229" t="s">
        <v>3362</v>
      </c>
      <c r="C1134" s="259" t="s">
        <v>3363</v>
      </c>
      <c r="D1134" s="229" t="s">
        <v>3372</v>
      </c>
      <c r="E1134" s="3" t="s">
        <v>3206</v>
      </c>
      <c r="F1134" s="26" t="s">
        <v>54</v>
      </c>
      <c r="G1134" s="26" t="s">
        <v>75</v>
      </c>
      <c r="H1134" s="26" t="s">
        <v>193</v>
      </c>
      <c r="J1134" s="22">
        <v>300</v>
      </c>
      <c r="L1134" s="28" t="s">
        <v>57</v>
      </c>
      <c r="M1134" s="22" t="s">
        <v>58</v>
      </c>
      <c r="N1134" s="22">
        <v>0</v>
      </c>
      <c r="O1134" s="22" t="s">
        <v>59</v>
      </c>
      <c r="P1134" s="22" t="s">
        <v>78</v>
      </c>
      <c r="R1134" s="23" t="s">
        <v>3365</v>
      </c>
      <c r="T1134" s="23">
        <v>237</v>
      </c>
      <c r="V1134" s="25" t="s">
        <v>61</v>
      </c>
      <c r="W1134" s="65" t="s">
        <v>1958</v>
      </c>
      <c r="X1134" s="106" t="s">
        <v>415</v>
      </c>
      <c r="Y1134" s="25" t="s">
        <v>3366</v>
      </c>
      <c r="Z1134" s="83" t="s">
        <v>62</v>
      </c>
      <c r="AA1134" s="6">
        <v>1</v>
      </c>
      <c r="AB1134" s="6">
        <v>0</v>
      </c>
      <c r="BQ1134" s="6" t="s">
        <v>213</v>
      </c>
      <c r="BR1134" s="5" t="s">
        <v>3367</v>
      </c>
    </row>
    <row r="1135" spans="1:70" x14ac:dyDescent="0.2">
      <c r="A1135" s="91">
        <v>1315</v>
      </c>
      <c r="B1135" s="229" t="s">
        <v>3373</v>
      </c>
      <c r="C1135" s="259" t="s">
        <v>3374</v>
      </c>
      <c r="D1135" s="229" t="s">
        <v>3375</v>
      </c>
      <c r="E1135" s="3" t="s">
        <v>3206</v>
      </c>
      <c r="F1135" s="26" t="s">
        <v>102</v>
      </c>
      <c r="G1135" s="26" t="s">
        <v>55</v>
      </c>
      <c r="H1135" s="26" t="s">
        <v>3376</v>
      </c>
      <c r="J1135" s="22">
        <v>300</v>
      </c>
      <c r="L1135" s="28" t="s">
        <v>57</v>
      </c>
      <c r="M1135" s="22" t="s">
        <v>58</v>
      </c>
      <c r="N1135" s="22" t="s">
        <v>3377</v>
      </c>
      <c r="O1135" s="22" t="s">
        <v>59</v>
      </c>
      <c r="P1135" s="22" t="s">
        <v>3378</v>
      </c>
      <c r="R1135" s="23" t="s">
        <v>3365</v>
      </c>
      <c r="T1135" s="23">
        <v>200</v>
      </c>
      <c r="V1135" s="25" t="s">
        <v>61</v>
      </c>
      <c r="W1135" s="65" t="s">
        <v>3379</v>
      </c>
      <c r="X1135" s="106" t="s">
        <v>333</v>
      </c>
      <c r="Y1135" s="25" t="s">
        <v>3380</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3381</v>
      </c>
    </row>
    <row r="1136" spans="1:70" x14ac:dyDescent="0.2">
      <c r="A1136" s="91">
        <v>1316</v>
      </c>
      <c r="B1136" s="229" t="s">
        <v>3382</v>
      </c>
      <c r="C1136" s="259" t="s">
        <v>3383</v>
      </c>
      <c r="D1136" s="229" t="s">
        <v>3384</v>
      </c>
      <c r="E1136" s="3" t="s">
        <v>3206</v>
      </c>
      <c r="F1136" s="26" t="s">
        <v>102</v>
      </c>
      <c r="G1136" s="26" t="s">
        <v>55</v>
      </c>
      <c r="H1136" s="26" t="s">
        <v>193</v>
      </c>
      <c r="J1136" s="22">
        <v>400</v>
      </c>
      <c r="L1136" s="28" t="s">
        <v>57</v>
      </c>
      <c r="M1136" s="22" t="s">
        <v>58</v>
      </c>
      <c r="N1136" s="22">
        <v>0</v>
      </c>
      <c r="O1136" s="22" t="s">
        <v>59</v>
      </c>
      <c r="P1136" s="22" t="s">
        <v>78</v>
      </c>
      <c r="R1136" s="23" t="s">
        <v>3385</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1332</v>
      </c>
    </row>
    <row r="1137" spans="1:70" x14ac:dyDescent="0.2">
      <c r="A1137" s="91">
        <v>1317</v>
      </c>
      <c r="B1137" s="229" t="s">
        <v>3386</v>
      </c>
      <c r="C1137" s="259" t="s">
        <v>3387</v>
      </c>
      <c r="D1137" s="229" t="s">
        <v>3388</v>
      </c>
      <c r="E1137" s="3" t="s">
        <v>3206</v>
      </c>
      <c r="F1137" s="26" t="s">
        <v>102</v>
      </c>
      <c r="G1137" s="26" t="s">
        <v>55</v>
      </c>
      <c r="H1137" s="26" t="s">
        <v>295</v>
      </c>
      <c r="J1137" s="22">
        <v>800</v>
      </c>
      <c r="L1137" s="28" t="s">
        <v>57</v>
      </c>
      <c r="M1137" s="22" t="s">
        <v>58</v>
      </c>
      <c r="N1137" s="22" t="s">
        <v>2612</v>
      </c>
      <c r="O1137" s="22" t="s">
        <v>59</v>
      </c>
      <c r="P1137" s="22" t="s">
        <v>3389</v>
      </c>
      <c r="R1137" s="23" t="s">
        <v>3390</v>
      </c>
      <c r="Y1137" s="25" t="s">
        <v>3391</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3392</v>
      </c>
      <c r="BR1137" s="5" t="s">
        <v>3393</v>
      </c>
    </row>
    <row r="1138" spans="1:70" x14ac:dyDescent="0.2">
      <c r="A1138" s="91">
        <v>1318</v>
      </c>
      <c r="B1138" s="229" t="s">
        <v>3394</v>
      </c>
      <c r="C1138" s="259" t="s">
        <v>3395</v>
      </c>
      <c r="D1138" s="229" t="s">
        <v>3396</v>
      </c>
      <c r="E1138" s="3" t="s">
        <v>101</v>
      </c>
      <c r="F1138" s="26" t="s">
        <v>102</v>
      </c>
      <c r="G1138" s="26" t="s">
        <v>75</v>
      </c>
      <c r="H1138" s="26" t="s">
        <v>193</v>
      </c>
      <c r="J1138" s="22">
        <v>5</v>
      </c>
      <c r="L1138" s="28" t="s">
        <v>57</v>
      </c>
      <c r="M1138" s="22" t="s">
        <v>77</v>
      </c>
      <c r="N1138" s="22">
        <v>0</v>
      </c>
      <c r="O1138" s="22" t="s">
        <v>59</v>
      </c>
      <c r="P1138" s="22" t="s">
        <v>78</v>
      </c>
      <c r="R1138" s="23" t="s">
        <v>3397</v>
      </c>
      <c r="S1138" s="24">
        <v>1</v>
      </c>
      <c r="Z1138" s="83" t="s">
        <v>62</v>
      </c>
      <c r="AA1138" s="6">
        <v>8</v>
      </c>
      <c r="AB1138" s="6">
        <v>3</v>
      </c>
      <c r="AD1138" s="5" t="s">
        <v>79</v>
      </c>
      <c r="AI1138" s="5">
        <v>22</v>
      </c>
      <c r="AJ1138" s="5">
        <v>46</v>
      </c>
      <c r="BQ1138" s="6" t="s">
        <v>213</v>
      </c>
      <c r="BR1138" s="5" t="s">
        <v>723</v>
      </c>
    </row>
    <row r="1139" spans="1:70" x14ac:dyDescent="0.2">
      <c r="A1139" s="91">
        <v>1319</v>
      </c>
      <c r="B1139" s="229" t="s">
        <v>3394</v>
      </c>
      <c r="C1139" s="259" t="s">
        <v>3395</v>
      </c>
      <c r="D1139" s="229" t="s">
        <v>3398</v>
      </c>
      <c r="E1139" s="3" t="s">
        <v>101</v>
      </c>
      <c r="F1139" s="26" t="s">
        <v>102</v>
      </c>
      <c r="G1139" s="26" t="s">
        <v>75</v>
      </c>
      <c r="H1139" s="26" t="s">
        <v>193</v>
      </c>
      <c r="J1139" s="22">
        <v>5</v>
      </c>
      <c r="L1139" s="28" t="s">
        <v>57</v>
      </c>
      <c r="M1139" s="22" t="s">
        <v>77</v>
      </c>
      <c r="N1139" s="22">
        <v>24</v>
      </c>
      <c r="O1139" s="22" t="s">
        <v>59</v>
      </c>
      <c r="P1139" s="22" t="s">
        <v>78</v>
      </c>
      <c r="R1139" s="23" t="s">
        <v>3397</v>
      </c>
      <c r="S1139" s="24">
        <v>1</v>
      </c>
      <c r="Z1139" s="83" t="s">
        <v>62</v>
      </c>
      <c r="AA1139" s="6">
        <v>8</v>
      </c>
      <c r="AB1139" s="6">
        <v>3</v>
      </c>
      <c r="AD1139" s="5" t="s">
        <v>79</v>
      </c>
      <c r="AI1139" s="5">
        <v>22</v>
      </c>
      <c r="AJ1139" s="5">
        <v>46</v>
      </c>
      <c r="BQ1139" s="6" t="s">
        <v>213</v>
      </c>
      <c r="BR1139" s="5" t="s">
        <v>723</v>
      </c>
    </row>
    <row r="1140" spans="1:70" x14ac:dyDescent="0.2">
      <c r="A1140" s="91">
        <v>1320</v>
      </c>
      <c r="B1140" s="229" t="s">
        <v>3394</v>
      </c>
      <c r="C1140" s="259" t="s">
        <v>3395</v>
      </c>
      <c r="D1140" s="229" t="s">
        <v>3399</v>
      </c>
      <c r="E1140" s="3" t="s">
        <v>101</v>
      </c>
      <c r="F1140" s="26" t="s">
        <v>102</v>
      </c>
      <c r="G1140" s="26" t="s">
        <v>75</v>
      </c>
      <c r="H1140" s="26" t="s">
        <v>1740</v>
      </c>
      <c r="J1140" s="22">
        <v>15</v>
      </c>
      <c r="L1140" s="28" t="s">
        <v>57</v>
      </c>
      <c r="M1140" s="22" t="s">
        <v>58</v>
      </c>
      <c r="N1140" s="22">
        <v>0</v>
      </c>
      <c r="O1140" s="22" t="s">
        <v>59</v>
      </c>
      <c r="P1140" s="22" t="s">
        <v>78</v>
      </c>
      <c r="R1140" s="23" t="s">
        <v>3400</v>
      </c>
      <c r="T1140" s="23" t="s">
        <v>711</v>
      </c>
      <c r="U1140" s="23" t="s">
        <v>3283</v>
      </c>
      <c r="V1140" s="25" t="s">
        <v>61</v>
      </c>
      <c r="W1140" s="65">
        <v>8</v>
      </c>
      <c r="X1140" s="106" t="s">
        <v>415</v>
      </c>
      <c r="Z1140" s="83" t="s">
        <v>62</v>
      </c>
      <c r="AA1140" s="6">
        <v>6</v>
      </c>
      <c r="AB1140" s="6">
        <v>0</v>
      </c>
      <c r="BQ1140" s="6" t="s">
        <v>213</v>
      </c>
      <c r="BR1140" s="5" t="s">
        <v>3381</v>
      </c>
    </row>
    <row r="1141" spans="1:70" x14ac:dyDescent="0.2">
      <c r="A1141" s="91">
        <v>1321</v>
      </c>
      <c r="B1141" s="229" t="s">
        <v>3394</v>
      </c>
      <c r="C1141" s="259" t="s">
        <v>3395</v>
      </c>
      <c r="D1141" s="229" t="s">
        <v>3401</v>
      </c>
      <c r="E1141" s="3" t="s">
        <v>101</v>
      </c>
      <c r="F1141" s="26" t="s">
        <v>102</v>
      </c>
      <c r="G1141" s="26" t="s">
        <v>75</v>
      </c>
      <c r="H1141" s="26" t="s">
        <v>1740</v>
      </c>
      <c r="J1141" s="22">
        <v>15</v>
      </c>
      <c r="L1141" s="28" t="s">
        <v>57</v>
      </c>
      <c r="M1141" s="22" t="s">
        <v>58</v>
      </c>
      <c r="N1141" s="22">
        <v>24</v>
      </c>
      <c r="O1141" s="22" t="s">
        <v>59</v>
      </c>
      <c r="P1141" s="22" t="s">
        <v>78</v>
      </c>
      <c r="R1141" s="23" t="s">
        <v>3400</v>
      </c>
      <c r="T1141" s="23" t="s">
        <v>711</v>
      </c>
      <c r="U1141" s="23" t="s">
        <v>3283</v>
      </c>
      <c r="V1141" s="25" t="s">
        <v>61</v>
      </c>
      <c r="W1141" s="65">
        <v>8</v>
      </c>
      <c r="X1141" s="106" t="s">
        <v>415</v>
      </c>
      <c r="Z1141" s="83" t="s">
        <v>62</v>
      </c>
      <c r="AA1141" s="6">
        <v>6</v>
      </c>
      <c r="AB1141" s="6">
        <v>0</v>
      </c>
      <c r="BQ1141" s="6" t="s">
        <v>213</v>
      </c>
      <c r="BR1141" s="5" t="s">
        <v>3381</v>
      </c>
    </row>
    <row r="1142" spans="1:70" x14ac:dyDescent="0.2">
      <c r="A1142" s="91">
        <v>1322</v>
      </c>
      <c r="B1142" s="229" t="s">
        <v>3402</v>
      </c>
      <c r="C1142" s="259" t="s">
        <v>3403</v>
      </c>
      <c r="D1142" s="229" t="s">
        <v>3404</v>
      </c>
      <c r="E1142" s="3" t="s">
        <v>101</v>
      </c>
      <c r="F1142" s="26" t="s">
        <v>102</v>
      </c>
      <c r="G1142" s="26" t="s">
        <v>55</v>
      </c>
      <c r="H1142" s="26" t="s">
        <v>3405</v>
      </c>
      <c r="I1142" s="26" t="s">
        <v>3406</v>
      </c>
      <c r="J1142" s="22">
        <v>7.5</v>
      </c>
      <c r="L1142" s="28" t="s">
        <v>57</v>
      </c>
      <c r="M1142" s="22" t="s">
        <v>58</v>
      </c>
      <c r="N1142" s="22">
        <v>0</v>
      </c>
      <c r="O1142" s="22" t="s">
        <v>59</v>
      </c>
      <c r="P1142" s="22" t="s">
        <v>78</v>
      </c>
      <c r="R1142" s="23" t="s">
        <v>3407</v>
      </c>
      <c r="T1142" s="23">
        <v>150</v>
      </c>
      <c r="Z1142" s="83" t="s">
        <v>62</v>
      </c>
      <c r="AA1142" s="6">
        <v>8</v>
      </c>
      <c r="AB1142" s="6">
        <v>0</v>
      </c>
      <c r="AD1142" s="5" t="s">
        <v>79</v>
      </c>
      <c r="AI1142" s="5">
        <v>20</v>
      </c>
      <c r="AJ1142" s="5">
        <v>26</v>
      </c>
      <c r="AL1142" s="6" t="s">
        <v>80</v>
      </c>
      <c r="AQ1142" s="6">
        <v>71</v>
      </c>
      <c r="AR1142" s="6">
        <v>95</v>
      </c>
      <c r="BQ1142" s="6" t="s">
        <v>3408</v>
      </c>
      <c r="BR1142" s="5" t="s">
        <v>723</v>
      </c>
    </row>
    <row r="1143" spans="1:70" x14ac:dyDescent="0.2">
      <c r="A1143" s="91">
        <v>1323</v>
      </c>
      <c r="B1143" s="229" t="s">
        <v>3409</v>
      </c>
      <c r="C1143" s="259" t="s">
        <v>3410</v>
      </c>
      <c r="D1143" s="229" t="s">
        <v>3411</v>
      </c>
      <c r="E1143" s="3" t="s">
        <v>101</v>
      </c>
      <c r="F1143" s="26" t="s">
        <v>102</v>
      </c>
      <c r="G1143" s="26" t="s">
        <v>55</v>
      </c>
      <c r="H1143" s="26" t="s">
        <v>193</v>
      </c>
      <c r="J1143" s="22">
        <v>15</v>
      </c>
      <c r="L1143" s="28" t="s">
        <v>57</v>
      </c>
      <c r="M1143" s="22" t="s">
        <v>58</v>
      </c>
      <c r="N1143" s="22">
        <v>0</v>
      </c>
      <c r="O1143" s="22" t="s">
        <v>59</v>
      </c>
      <c r="P1143" s="22" t="s">
        <v>78</v>
      </c>
      <c r="V1143" s="25" t="s">
        <v>61</v>
      </c>
      <c r="W1143" s="65" t="s">
        <v>1958</v>
      </c>
      <c r="Z1143" s="83" t="s">
        <v>62</v>
      </c>
      <c r="AA1143" s="6">
        <v>8</v>
      </c>
      <c r="AB1143" s="6">
        <v>1</v>
      </c>
      <c r="AD1143" s="5" t="s">
        <v>79</v>
      </c>
      <c r="AI1143" s="5">
        <v>22</v>
      </c>
      <c r="AJ1143" s="5">
        <v>40</v>
      </c>
      <c r="BQ1143" s="6" t="s">
        <v>1857</v>
      </c>
      <c r="BR1143" s="5" t="s">
        <v>3412</v>
      </c>
    </row>
    <row r="1144" spans="1:70" x14ac:dyDescent="0.2">
      <c r="A1144" s="91">
        <v>1324</v>
      </c>
      <c r="B1144" s="229" t="s">
        <v>3409</v>
      </c>
      <c r="C1144" s="259" t="s">
        <v>3410</v>
      </c>
      <c r="D1144" s="229" t="s">
        <v>3413</v>
      </c>
      <c r="E1144" s="3" t="s">
        <v>101</v>
      </c>
      <c r="F1144" s="26" t="s">
        <v>102</v>
      </c>
      <c r="G1144" s="26" t="s">
        <v>55</v>
      </c>
      <c r="H1144" s="26" t="s">
        <v>193</v>
      </c>
      <c r="J1144" s="22">
        <v>15</v>
      </c>
      <c r="L1144" s="28" t="s">
        <v>57</v>
      </c>
      <c r="M1144" s="22" t="s">
        <v>58</v>
      </c>
      <c r="N1144" s="22">
        <v>25</v>
      </c>
      <c r="O1144" s="22" t="s">
        <v>59</v>
      </c>
      <c r="P1144" s="22" t="s">
        <v>78</v>
      </c>
      <c r="V1144" s="25" t="s">
        <v>61</v>
      </c>
      <c r="W1144" s="65" t="s">
        <v>1958</v>
      </c>
      <c r="Z1144" s="83" t="s">
        <v>62</v>
      </c>
      <c r="AA1144" s="6">
        <v>8</v>
      </c>
      <c r="AB1144" s="6">
        <v>1</v>
      </c>
      <c r="AD1144" s="5" t="s">
        <v>79</v>
      </c>
      <c r="AI1144" s="5">
        <v>22</v>
      </c>
      <c r="AJ1144" s="5">
        <v>40</v>
      </c>
      <c r="BQ1144" s="6" t="s">
        <v>1857</v>
      </c>
      <c r="BR1144" s="5" t="s">
        <v>3412</v>
      </c>
    </row>
    <row r="1145" spans="1:70" x14ac:dyDescent="0.2">
      <c r="A1145" s="91">
        <v>1325</v>
      </c>
      <c r="B1145" s="229" t="s">
        <v>3414</v>
      </c>
      <c r="C1145" s="259" t="s">
        <v>3415</v>
      </c>
      <c r="D1145" s="229" t="s">
        <v>3399</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3416</v>
      </c>
    </row>
    <row r="1146" spans="1:70" x14ac:dyDescent="0.2">
      <c r="A1146" s="91">
        <v>1326</v>
      </c>
      <c r="B1146" s="229" t="s">
        <v>3414</v>
      </c>
      <c r="C1146" s="259" t="s">
        <v>3415</v>
      </c>
      <c r="D1146" s="229" t="s">
        <v>3417</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3416</v>
      </c>
    </row>
    <row r="1147" spans="1:70" x14ac:dyDescent="0.2">
      <c r="A1147" s="91">
        <v>1327</v>
      </c>
      <c r="B1147" s="229" t="s">
        <v>2097</v>
      </c>
      <c r="C1147" s="259" t="s">
        <v>3418</v>
      </c>
      <c r="D1147" s="229" t="s">
        <v>3419</v>
      </c>
      <c r="E1147" s="3" t="s">
        <v>382</v>
      </c>
      <c r="F1147" s="26" t="s">
        <v>102</v>
      </c>
      <c r="G1147" s="26" t="s">
        <v>55</v>
      </c>
      <c r="H1147" s="26" t="s">
        <v>193</v>
      </c>
      <c r="J1147" s="22">
        <v>10</v>
      </c>
      <c r="L1147" s="28" t="s">
        <v>57</v>
      </c>
      <c r="M1147" s="22" t="s">
        <v>77</v>
      </c>
      <c r="N1147" s="22">
        <v>0</v>
      </c>
      <c r="O1147" s="22" t="s">
        <v>59</v>
      </c>
      <c r="P1147" s="22" t="s">
        <v>78</v>
      </c>
      <c r="Q1147" s="23" t="s">
        <v>3420</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3359</v>
      </c>
    </row>
    <row r="1148" spans="1:70" x14ac:dyDescent="0.2">
      <c r="A1148" s="91">
        <v>1328</v>
      </c>
      <c r="B1148" s="229" t="s">
        <v>2097</v>
      </c>
      <c r="C1148" s="259" t="s">
        <v>3418</v>
      </c>
      <c r="D1148" s="229" t="s">
        <v>3421</v>
      </c>
      <c r="E1148" s="3" t="s">
        <v>382</v>
      </c>
      <c r="F1148" s="26" t="s">
        <v>102</v>
      </c>
      <c r="G1148" s="26" t="s">
        <v>55</v>
      </c>
      <c r="H1148" s="26" t="s">
        <v>193</v>
      </c>
      <c r="J1148" s="22">
        <v>10</v>
      </c>
      <c r="L1148" s="28" t="s">
        <v>57</v>
      </c>
      <c r="M1148" s="22" t="s">
        <v>77</v>
      </c>
      <c r="N1148" s="22">
        <v>168</v>
      </c>
      <c r="O1148" s="22" t="s">
        <v>59</v>
      </c>
      <c r="P1148" s="22" t="s">
        <v>78</v>
      </c>
      <c r="Q1148" s="23" t="s">
        <v>3420</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3359</v>
      </c>
    </row>
    <row r="1149" spans="1:70" x14ac:dyDescent="0.2">
      <c r="A1149" s="91">
        <v>1329</v>
      </c>
      <c r="B1149" s="229" t="s">
        <v>2097</v>
      </c>
      <c r="C1149" s="259" t="s">
        <v>3418</v>
      </c>
      <c r="D1149" s="229" t="s">
        <v>3422</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3359</v>
      </c>
    </row>
    <row r="1150" spans="1:70" x14ac:dyDescent="0.2">
      <c r="A1150" s="91">
        <v>1330</v>
      </c>
      <c r="B1150" s="229" t="s">
        <v>2097</v>
      </c>
      <c r="C1150" s="259" t="s">
        <v>3418</v>
      </c>
      <c r="D1150" s="229" t="s">
        <v>3423</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3359</v>
      </c>
    </row>
    <row r="1151" spans="1:70" x14ac:dyDescent="0.2">
      <c r="A1151" s="91">
        <v>1331</v>
      </c>
      <c r="B1151" s="229" t="s">
        <v>3424</v>
      </c>
      <c r="C1151" s="259" t="s">
        <v>3425</v>
      </c>
      <c r="D1151" s="229" t="s">
        <v>3426</v>
      </c>
      <c r="E1151" s="3" t="s">
        <v>2035</v>
      </c>
      <c r="F1151" s="26" t="s">
        <v>102</v>
      </c>
      <c r="G1151" s="26" t="s">
        <v>75</v>
      </c>
      <c r="H1151" s="26" t="s">
        <v>295</v>
      </c>
      <c r="J1151" s="22">
        <v>1</v>
      </c>
      <c r="L1151" s="28" t="s">
        <v>57</v>
      </c>
      <c r="M1151" s="22" t="s">
        <v>58</v>
      </c>
      <c r="N1151" s="22">
        <v>0</v>
      </c>
      <c r="O1151" s="22" t="s">
        <v>59</v>
      </c>
      <c r="P1151" s="22" t="s">
        <v>78</v>
      </c>
      <c r="T1151" s="23" t="s">
        <v>711</v>
      </c>
      <c r="V1151" s="25" t="s">
        <v>61</v>
      </c>
      <c r="W1151" s="65" t="s">
        <v>1958</v>
      </c>
      <c r="X1151" s="106">
        <v>3</v>
      </c>
      <c r="Z1151" s="83" t="s">
        <v>62</v>
      </c>
      <c r="AA1151" s="6">
        <v>9</v>
      </c>
      <c r="AD1151" s="5" t="s">
        <v>79</v>
      </c>
      <c r="AI1151" s="5">
        <v>24</v>
      </c>
      <c r="AJ1151" s="5">
        <v>48</v>
      </c>
      <c r="BQ1151" s="6" t="s">
        <v>213</v>
      </c>
      <c r="BR1151" s="5" t="s">
        <v>723</v>
      </c>
    </row>
    <row r="1152" spans="1:70" x14ac:dyDescent="0.2">
      <c r="A1152" s="91">
        <v>1332</v>
      </c>
      <c r="B1152" s="229" t="s">
        <v>3424</v>
      </c>
      <c r="C1152" s="259" t="s">
        <v>3425</v>
      </c>
      <c r="D1152" s="229" t="s">
        <v>3572</v>
      </c>
      <c r="E1152" s="3" t="s">
        <v>2035</v>
      </c>
      <c r="F1152" s="26" t="s">
        <v>102</v>
      </c>
      <c r="G1152" s="26" t="s">
        <v>75</v>
      </c>
      <c r="H1152" s="26" t="s">
        <v>295</v>
      </c>
      <c r="J1152" s="22">
        <v>1</v>
      </c>
      <c r="L1152" s="28" t="s">
        <v>57</v>
      </c>
      <c r="M1152" s="22" t="s">
        <v>58</v>
      </c>
      <c r="N1152" s="22">
        <v>12</v>
      </c>
      <c r="O1152" s="22" t="s">
        <v>59</v>
      </c>
      <c r="P1152" s="22" t="s">
        <v>78</v>
      </c>
      <c r="T1152" s="23" t="s">
        <v>711</v>
      </c>
      <c r="V1152" s="25" t="s">
        <v>61</v>
      </c>
      <c r="W1152" s="65" t="s">
        <v>1958</v>
      </c>
      <c r="X1152" s="106">
        <v>3</v>
      </c>
      <c r="Z1152" s="83" t="s">
        <v>62</v>
      </c>
      <c r="AA1152" s="6">
        <v>9</v>
      </c>
      <c r="AD1152" s="5" t="s">
        <v>79</v>
      </c>
      <c r="AI1152" s="5">
        <v>24</v>
      </c>
      <c r="AJ1152" s="5">
        <v>48</v>
      </c>
      <c r="BQ1152" s="6" t="s">
        <v>213</v>
      </c>
      <c r="BR1152" s="5" t="s">
        <v>723</v>
      </c>
    </row>
    <row r="1153" spans="1:70" x14ac:dyDescent="0.2">
      <c r="A1153" s="91">
        <v>1333</v>
      </c>
      <c r="B1153" s="229" t="s">
        <v>3424</v>
      </c>
      <c r="C1153" s="259" t="s">
        <v>3425</v>
      </c>
      <c r="D1153" s="229" t="s">
        <v>3427</v>
      </c>
      <c r="E1153" s="3" t="s">
        <v>1956</v>
      </c>
      <c r="F1153" s="26" t="s">
        <v>102</v>
      </c>
      <c r="G1153" s="26" t="s">
        <v>75</v>
      </c>
      <c r="H1153" s="26" t="s">
        <v>3357</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
      <c r="A1154" s="91">
        <v>1334</v>
      </c>
      <c r="B1154" s="229" t="s">
        <v>3424</v>
      </c>
      <c r="C1154" s="259" t="s">
        <v>3425</v>
      </c>
      <c r="D1154" s="229" t="s">
        <v>3428</v>
      </c>
      <c r="E1154" s="3" t="s">
        <v>1956</v>
      </c>
      <c r="F1154" s="26" t="s">
        <v>102</v>
      </c>
      <c r="G1154" s="26" t="s">
        <v>75</v>
      </c>
      <c r="H1154" s="26" t="s">
        <v>3357</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
      <c r="A1155" s="91">
        <v>1335</v>
      </c>
      <c r="B1155" s="229" t="s">
        <v>1959</v>
      </c>
      <c r="C1155" s="259" t="s">
        <v>3429</v>
      </c>
      <c r="D1155" s="229" t="s">
        <v>3427</v>
      </c>
      <c r="E1155" s="3" t="s">
        <v>1956</v>
      </c>
      <c r="F1155" s="26" t="s">
        <v>102</v>
      </c>
      <c r="G1155" s="26" t="s">
        <v>55</v>
      </c>
      <c r="H1155" s="26" t="s">
        <v>3430</v>
      </c>
      <c r="J1155" s="22">
        <v>0.5</v>
      </c>
      <c r="L1155" s="28" t="s">
        <v>57</v>
      </c>
      <c r="M1155" s="22" t="s">
        <v>58</v>
      </c>
      <c r="N1155" s="22">
        <v>0</v>
      </c>
      <c r="O1155" s="22" t="s">
        <v>59</v>
      </c>
      <c r="P1155" s="22" t="s">
        <v>78</v>
      </c>
      <c r="R1155" s="23" t="s">
        <v>3431</v>
      </c>
      <c r="T1155" s="23" t="s">
        <v>711</v>
      </c>
      <c r="U1155" s="23" t="s">
        <v>3283</v>
      </c>
      <c r="V1155" s="25" t="s">
        <v>61</v>
      </c>
      <c r="W1155" s="65" t="s">
        <v>1958</v>
      </c>
      <c r="X1155" s="106">
        <v>3</v>
      </c>
      <c r="Y1155" s="25" t="s">
        <v>3432</v>
      </c>
      <c r="Z1155" s="83" t="s">
        <v>62</v>
      </c>
      <c r="AA1155" s="6">
        <v>19</v>
      </c>
      <c r="AD1155" s="5" t="s">
        <v>79</v>
      </c>
      <c r="AI1155" s="5">
        <v>20</v>
      </c>
      <c r="AJ1155" s="5">
        <v>45</v>
      </c>
      <c r="BQ1155" s="6" t="s">
        <v>213</v>
      </c>
      <c r="BR1155" s="5" t="s">
        <v>723</v>
      </c>
    </row>
    <row r="1156" spans="1:70" x14ac:dyDescent="0.2">
      <c r="A1156" s="91">
        <v>1336</v>
      </c>
      <c r="B1156" s="229" t="s">
        <v>1959</v>
      </c>
      <c r="C1156" s="259" t="s">
        <v>3429</v>
      </c>
      <c r="D1156" s="229" t="s">
        <v>3428</v>
      </c>
      <c r="E1156" s="3" t="s">
        <v>1956</v>
      </c>
      <c r="F1156" s="26" t="s">
        <v>102</v>
      </c>
      <c r="G1156" s="26" t="s">
        <v>55</v>
      </c>
      <c r="H1156" s="26" t="s">
        <v>3430</v>
      </c>
      <c r="J1156" s="22">
        <v>0.5</v>
      </c>
      <c r="L1156" s="28" t="s">
        <v>57</v>
      </c>
      <c r="M1156" s="22" t="s">
        <v>58</v>
      </c>
      <c r="N1156" s="22">
        <v>24</v>
      </c>
      <c r="O1156" s="22" t="s">
        <v>59</v>
      </c>
      <c r="P1156" s="22" t="s">
        <v>78</v>
      </c>
      <c r="R1156" s="23" t="s">
        <v>3431</v>
      </c>
      <c r="T1156" s="23" t="s">
        <v>711</v>
      </c>
      <c r="U1156" s="23" t="s">
        <v>3283</v>
      </c>
      <c r="V1156" s="25" t="s">
        <v>61</v>
      </c>
      <c r="W1156" s="65" t="s">
        <v>1958</v>
      </c>
      <c r="X1156" s="106">
        <v>3</v>
      </c>
      <c r="Y1156" s="25" t="s">
        <v>3432</v>
      </c>
      <c r="Z1156" s="83" t="s">
        <v>62</v>
      </c>
      <c r="AA1156" s="6">
        <v>19</v>
      </c>
      <c r="AD1156" s="5" t="s">
        <v>79</v>
      </c>
      <c r="AI1156" s="5">
        <v>20</v>
      </c>
      <c r="AJ1156" s="5">
        <v>45</v>
      </c>
      <c r="BQ1156" s="6" t="s">
        <v>213</v>
      </c>
      <c r="BR1156" s="5" t="s">
        <v>723</v>
      </c>
    </row>
    <row r="1157" spans="1:70" x14ac:dyDescent="0.2">
      <c r="A1157" s="91">
        <v>1337</v>
      </c>
      <c r="B1157" s="229" t="s">
        <v>3433</v>
      </c>
      <c r="C1157" s="259" t="s">
        <v>3434</v>
      </c>
      <c r="D1157" s="229" t="s">
        <v>3435</v>
      </c>
      <c r="E1157" s="3" t="s">
        <v>1956</v>
      </c>
      <c r="F1157" s="26" t="s">
        <v>54</v>
      </c>
      <c r="G1157" s="26" t="s">
        <v>55</v>
      </c>
      <c r="H1157" s="26" t="s">
        <v>3436</v>
      </c>
      <c r="J1157" s="22">
        <v>0.5</v>
      </c>
      <c r="L1157" s="28" t="s">
        <v>57</v>
      </c>
      <c r="M1157" s="22" t="s">
        <v>3437</v>
      </c>
      <c r="N1157" s="22">
        <v>0</v>
      </c>
      <c r="O1157" s="22" t="s">
        <v>59</v>
      </c>
      <c r="P1157" s="22" t="s">
        <v>78</v>
      </c>
      <c r="R1157" s="23" t="s">
        <v>3438</v>
      </c>
      <c r="S1157" s="24">
        <v>12</v>
      </c>
      <c r="U1157" s="23" t="s">
        <v>3439</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3440</v>
      </c>
    </row>
    <row r="1158" spans="1:70" x14ac:dyDescent="0.2">
      <c r="A1158" s="91">
        <v>1338</v>
      </c>
      <c r="B1158" s="229" t="s">
        <v>3433</v>
      </c>
      <c r="C1158" s="259" t="s">
        <v>3434</v>
      </c>
      <c r="D1158" s="229" t="s">
        <v>3441</v>
      </c>
      <c r="E1158" s="3" t="s">
        <v>1956</v>
      </c>
      <c r="F1158" s="26" t="s">
        <v>54</v>
      </c>
      <c r="G1158" s="26" t="s">
        <v>55</v>
      </c>
      <c r="H1158" s="26" t="s">
        <v>3442</v>
      </c>
      <c r="J1158" s="22">
        <v>0.5</v>
      </c>
      <c r="L1158" s="28" t="s">
        <v>57</v>
      </c>
      <c r="M1158" s="22" t="s">
        <v>3437</v>
      </c>
      <c r="N1158" s="22">
        <v>13</v>
      </c>
      <c r="O1158" s="22" t="s">
        <v>59</v>
      </c>
      <c r="P1158" s="22" t="s">
        <v>78</v>
      </c>
      <c r="R1158" s="23" t="s">
        <v>3438</v>
      </c>
      <c r="S1158" s="24">
        <v>12</v>
      </c>
      <c r="U1158" s="23" t="s">
        <v>3439</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3440</v>
      </c>
    </row>
    <row r="1159" spans="1:70" x14ac:dyDescent="0.2">
      <c r="A1159" s="91">
        <v>1339</v>
      </c>
      <c r="B1159" s="229" t="s">
        <v>3443</v>
      </c>
      <c r="C1159" s="259" t="s">
        <v>3444</v>
      </c>
      <c r="D1159" s="229" t="s">
        <v>3426</v>
      </c>
      <c r="E1159" s="3" t="s">
        <v>2035</v>
      </c>
      <c r="F1159" s="26" t="s">
        <v>102</v>
      </c>
      <c r="G1159" s="26" t="s">
        <v>55</v>
      </c>
      <c r="H1159" s="26" t="s">
        <v>193</v>
      </c>
      <c r="J1159" s="22">
        <v>0.5</v>
      </c>
      <c r="L1159" s="28" t="s">
        <v>57</v>
      </c>
      <c r="M1159" s="22" t="s">
        <v>58</v>
      </c>
      <c r="N1159" s="22" t="s">
        <v>3445</v>
      </c>
      <c r="O1159" s="22" t="s">
        <v>59</v>
      </c>
      <c r="P1159" s="22" t="s">
        <v>3446</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2215</v>
      </c>
      <c r="BR1159" s="5" t="s">
        <v>1332</v>
      </c>
    </row>
    <row r="1160" spans="1:70" x14ac:dyDescent="0.2">
      <c r="A1160" s="91">
        <v>1340</v>
      </c>
      <c r="B1160" s="229" t="s">
        <v>3443</v>
      </c>
      <c r="C1160" s="259" t="s">
        <v>3444</v>
      </c>
      <c r="D1160" s="229" t="s">
        <v>3572</v>
      </c>
      <c r="E1160" s="3" t="s">
        <v>2035</v>
      </c>
      <c r="F1160" s="26" t="s">
        <v>102</v>
      </c>
      <c r="G1160" s="26" t="s">
        <v>55</v>
      </c>
      <c r="H1160" s="26" t="s">
        <v>193</v>
      </c>
      <c r="J1160" s="22">
        <v>0.5</v>
      </c>
      <c r="L1160" s="28" t="s">
        <v>57</v>
      </c>
      <c r="M1160" s="22" t="s">
        <v>58</v>
      </c>
      <c r="N1160" s="22" t="s">
        <v>3447</v>
      </c>
      <c r="O1160" s="22" t="s">
        <v>59</v>
      </c>
      <c r="P1160" s="22" t="s">
        <v>3448</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2215</v>
      </c>
      <c r="BR1160" s="5" t="s">
        <v>1332</v>
      </c>
    </row>
    <row r="1161" spans="1:70" x14ac:dyDescent="0.2">
      <c r="A1161" s="91">
        <v>1341</v>
      </c>
      <c r="B1161" s="229" t="s">
        <v>3443</v>
      </c>
      <c r="C1161" s="259" t="s">
        <v>3444</v>
      </c>
      <c r="D1161" s="229" t="s">
        <v>3427</v>
      </c>
      <c r="E1161" s="3" t="s">
        <v>1956</v>
      </c>
      <c r="F1161" s="26" t="s">
        <v>102</v>
      </c>
      <c r="G1161" s="26" t="s">
        <v>55</v>
      </c>
      <c r="H1161" s="26" t="s">
        <v>1740</v>
      </c>
      <c r="J1161" s="22">
        <v>0.5</v>
      </c>
      <c r="L1161" s="28" t="s">
        <v>57</v>
      </c>
      <c r="M1161" s="22" t="s">
        <v>58</v>
      </c>
      <c r="N1161" s="22" t="s">
        <v>2612</v>
      </c>
      <c r="O1161" s="22" t="s">
        <v>59</v>
      </c>
      <c r="P1161" s="22" t="s">
        <v>3449</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2215</v>
      </c>
      <c r="BR1161" s="5" t="s">
        <v>3450</v>
      </c>
    </row>
    <row r="1162" spans="1:70" x14ac:dyDescent="0.2">
      <c r="A1162" s="91">
        <v>1342</v>
      </c>
      <c r="B1162" s="229" t="s">
        <v>3443</v>
      </c>
      <c r="C1162" s="259" t="s">
        <v>3444</v>
      </c>
      <c r="D1162" s="229" t="s">
        <v>3428</v>
      </c>
      <c r="E1162" s="3" t="s">
        <v>1956</v>
      </c>
      <c r="F1162" s="26" t="s">
        <v>102</v>
      </c>
      <c r="G1162" s="26" t="s">
        <v>55</v>
      </c>
      <c r="H1162" s="26" t="s">
        <v>1740</v>
      </c>
      <c r="J1162" s="22">
        <v>0.5</v>
      </c>
      <c r="L1162" s="28" t="s">
        <v>57</v>
      </c>
      <c r="M1162" s="22" t="s">
        <v>58</v>
      </c>
      <c r="N1162" s="22" t="s">
        <v>3451</v>
      </c>
      <c r="O1162" s="22" t="s">
        <v>59</v>
      </c>
      <c r="P1162" s="22" t="s">
        <v>3452</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2215</v>
      </c>
      <c r="BR1162" s="5" t="s">
        <v>3450</v>
      </c>
    </row>
    <row r="1163" spans="1:70" x14ac:dyDescent="0.2">
      <c r="A1163" s="91">
        <v>1343</v>
      </c>
      <c r="B1163" s="229" t="s">
        <v>3453</v>
      </c>
      <c r="C1163" s="259" t="s">
        <v>3454</v>
      </c>
      <c r="D1163" s="229" t="s">
        <v>3455</v>
      </c>
      <c r="E1163" s="3" t="s">
        <v>338</v>
      </c>
      <c r="F1163" s="26" t="s">
        <v>54</v>
      </c>
      <c r="G1163" s="26" t="s">
        <v>55</v>
      </c>
      <c r="H1163" s="26" t="s">
        <v>651</v>
      </c>
      <c r="J1163" s="22">
        <v>125</v>
      </c>
      <c r="L1163" s="28" t="s">
        <v>211</v>
      </c>
      <c r="M1163" s="22" t="s">
        <v>77</v>
      </c>
      <c r="N1163" s="22">
        <v>0</v>
      </c>
      <c r="O1163" s="22" t="s">
        <v>59</v>
      </c>
      <c r="P1163" s="22" t="s">
        <v>3456</v>
      </c>
      <c r="S1163" s="24">
        <v>1</v>
      </c>
      <c r="U1163" s="23" t="s">
        <v>3457</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
      <c r="A1164" s="91">
        <v>1344</v>
      </c>
      <c r="B1164" s="229" t="s">
        <v>3453</v>
      </c>
      <c r="C1164" s="259" t="s">
        <v>3454</v>
      </c>
      <c r="D1164" s="229" t="s">
        <v>3458</v>
      </c>
      <c r="E1164" s="3" t="s">
        <v>338</v>
      </c>
      <c r="F1164" s="26" t="s">
        <v>54</v>
      </c>
      <c r="G1164" s="26" t="s">
        <v>55</v>
      </c>
      <c r="H1164" s="26" t="s">
        <v>651</v>
      </c>
      <c r="J1164" s="22">
        <v>125</v>
      </c>
      <c r="L1164" s="28" t="s">
        <v>211</v>
      </c>
      <c r="M1164" s="22" t="s">
        <v>77</v>
      </c>
      <c r="N1164" s="22">
        <v>48</v>
      </c>
      <c r="O1164" s="22" t="s">
        <v>59</v>
      </c>
      <c r="P1164" s="22" t="s">
        <v>3459</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
      <c r="A1165" s="91">
        <v>1345</v>
      </c>
      <c r="B1165" s="229" t="s">
        <v>3460</v>
      </c>
      <c r="C1165" s="259" t="s">
        <v>3461</v>
      </c>
      <c r="D1165" s="229" t="s">
        <v>3462</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3463</v>
      </c>
    </row>
    <row r="1166" spans="1:70" x14ac:dyDescent="0.2">
      <c r="A1166" s="91">
        <v>1346</v>
      </c>
      <c r="B1166" s="229" t="s">
        <v>3460</v>
      </c>
      <c r="C1166" s="259" t="s">
        <v>3461</v>
      </c>
      <c r="D1166" s="229" t="s">
        <v>3464</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3463</v>
      </c>
    </row>
    <row r="1167" spans="1:70" x14ac:dyDescent="0.2">
      <c r="A1167" s="91">
        <v>1347</v>
      </c>
      <c r="B1167" s="229" t="s">
        <v>3229</v>
      </c>
      <c r="C1167" s="259" t="s">
        <v>3230</v>
      </c>
      <c r="D1167" s="229" t="s">
        <v>3465</v>
      </c>
      <c r="E1167" s="3" t="s">
        <v>3206</v>
      </c>
      <c r="F1167" s="26" t="s">
        <v>102</v>
      </c>
      <c r="G1167" s="26" t="s">
        <v>55</v>
      </c>
      <c r="H1167" s="26" t="s">
        <v>156</v>
      </c>
      <c r="J1167" s="22" t="s">
        <v>3466</v>
      </c>
      <c r="L1167" s="28" t="s">
        <v>57</v>
      </c>
      <c r="M1167" s="22" t="s">
        <v>58</v>
      </c>
      <c r="N1167" s="22" t="s">
        <v>3467</v>
      </c>
      <c r="O1167" s="22" t="s">
        <v>59</v>
      </c>
      <c r="P1167" s="22" t="s">
        <v>3468</v>
      </c>
      <c r="V1167" s="25" t="s">
        <v>3469</v>
      </c>
      <c r="Y1167" s="25" t="s">
        <v>3470</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1864</v>
      </c>
      <c r="BR1167" s="5" t="s">
        <v>3471</v>
      </c>
    </row>
    <row r="1168" spans="1:70" x14ac:dyDescent="0.2">
      <c r="A1168" s="91">
        <v>99</v>
      </c>
      <c r="B1168" s="229" t="s">
        <v>3573</v>
      </c>
      <c r="C1168" s="259" t="s">
        <v>3574</v>
      </c>
      <c r="D1168" s="229" t="s">
        <v>3575</v>
      </c>
      <c r="E1168" s="3" t="s">
        <v>3561</v>
      </c>
      <c r="F1168" s="26" t="s">
        <v>70</v>
      </c>
      <c r="G1168" s="26" t="s">
        <v>55</v>
      </c>
      <c r="H1168" s="26" t="s">
        <v>299</v>
      </c>
      <c r="J1168" s="22">
        <v>9.9</v>
      </c>
      <c r="L1168" s="28" t="s">
        <v>57</v>
      </c>
      <c r="M1168" s="22" t="s">
        <v>77</v>
      </c>
      <c r="N1168" s="22">
        <v>0</v>
      </c>
      <c r="O1168" s="22" t="s">
        <v>59</v>
      </c>
      <c r="P1168" s="22" t="s">
        <v>78</v>
      </c>
      <c r="Q1168" s="23" t="s">
        <v>3576</v>
      </c>
      <c r="Z1168" s="83" t="s">
        <v>62</v>
      </c>
      <c r="AA1168" s="6">
        <v>8</v>
      </c>
      <c r="AB1168" s="6">
        <v>0</v>
      </c>
      <c r="AD1168" s="5" t="s">
        <v>79</v>
      </c>
      <c r="AI1168" s="5">
        <v>21</v>
      </c>
      <c r="AJ1168" s="5">
        <v>39</v>
      </c>
      <c r="AL1168" s="6" t="s">
        <v>80</v>
      </c>
      <c r="AQ1168" s="6">
        <v>64</v>
      </c>
      <c r="AR1168" s="6">
        <v>84</v>
      </c>
      <c r="BQ1168" s="6" t="s">
        <v>213</v>
      </c>
    </row>
    <row r="1169" spans="1:70" x14ac:dyDescent="0.2">
      <c r="A1169" s="91">
        <v>102</v>
      </c>
      <c r="B1169" s="229" t="s">
        <v>3573</v>
      </c>
      <c r="C1169" s="259" t="s">
        <v>3574</v>
      </c>
      <c r="D1169" s="229" t="s">
        <v>3577</v>
      </c>
      <c r="E1169" s="3" t="s">
        <v>3561</v>
      </c>
      <c r="F1169" s="26" t="s">
        <v>1691</v>
      </c>
      <c r="G1169" s="26" t="s">
        <v>55</v>
      </c>
      <c r="H1169" s="26" t="s">
        <v>299</v>
      </c>
      <c r="J1169" s="22">
        <v>9.9</v>
      </c>
      <c r="L1169" s="28" t="s">
        <v>57</v>
      </c>
      <c r="M1169" s="22" t="s">
        <v>77</v>
      </c>
      <c r="N1169" s="22">
        <v>0</v>
      </c>
      <c r="O1169" s="22" t="s">
        <v>59</v>
      </c>
      <c r="P1169" s="22" t="s">
        <v>78</v>
      </c>
      <c r="Q1169" s="23" t="s">
        <v>3576</v>
      </c>
      <c r="Z1169" s="83" t="s">
        <v>62</v>
      </c>
      <c r="AA1169" s="6">
        <v>8</v>
      </c>
      <c r="AB1169" s="6">
        <v>0</v>
      </c>
      <c r="AD1169" s="5" t="s">
        <v>79</v>
      </c>
      <c r="AI1169" s="5">
        <v>21</v>
      </c>
      <c r="AJ1169" s="5">
        <v>39</v>
      </c>
      <c r="AL1169" s="6" t="s">
        <v>80</v>
      </c>
      <c r="AQ1169" s="6">
        <v>64</v>
      </c>
      <c r="AR1169" s="6">
        <v>84</v>
      </c>
      <c r="BQ1169" s="6" t="s">
        <v>213</v>
      </c>
    </row>
    <row r="1170" spans="1:70" x14ac:dyDescent="0.2">
      <c r="A1170" s="91">
        <v>103</v>
      </c>
      <c r="B1170" s="229" t="s">
        <v>3573</v>
      </c>
      <c r="C1170" s="259" t="s">
        <v>3574</v>
      </c>
      <c r="D1170" s="229" t="s">
        <v>3578</v>
      </c>
      <c r="E1170" s="3" t="s">
        <v>3561</v>
      </c>
      <c r="F1170" s="26" t="s">
        <v>70</v>
      </c>
      <c r="G1170" s="26" t="s">
        <v>55</v>
      </c>
      <c r="H1170" s="26" t="s">
        <v>299</v>
      </c>
      <c r="J1170" s="22">
        <v>19.2</v>
      </c>
      <c r="L1170" s="28" t="s">
        <v>57</v>
      </c>
      <c r="M1170" s="22" t="s">
        <v>58</v>
      </c>
      <c r="N1170" s="22">
        <v>0</v>
      </c>
      <c r="O1170" s="22" t="s">
        <v>59</v>
      </c>
      <c r="P1170" s="22" t="s">
        <v>78</v>
      </c>
      <c r="Q1170" s="23" t="s">
        <v>3579</v>
      </c>
      <c r="Z1170" s="83" t="s">
        <v>62</v>
      </c>
      <c r="AA1170" s="6">
        <v>8</v>
      </c>
      <c r="AB1170" s="6">
        <v>0</v>
      </c>
      <c r="AD1170" s="5" t="s">
        <v>79</v>
      </c>
      <c r="AI1170" s="5">
        <v>21</v>
      </c>
      <c r="AJ1170" s="5">
        <v>39</v>
      </c>
      <c r="AL1170" s="6" t="s">
        <v>80</v>
      </c>
      <c r="AQ1170" s="6">
        <v>64</v>
      </c>
      <c r="AR1170" s="6">
        <v>84</v>
      </c>
      <c r="BQ1170" s="6" t="s">
        <v>213</v>
      </c>
    </row>
    <row r="1171" spans="1:70" x14ac:dyDescent="0.2">
      <c r="A1171" s="91">
        <v>108</v>
      </c>
      <c r="B1171" s="229" t="s">
        <v>3573</v>
      </c>
      <c r="C1171" s="259" t="s">
        <v>3574</v>
      </c>
      <c r="D1171" s="229" t="s">
        <v>3580</v>
      </c>
      <c r="E1171" s="3" t="s">
        <v>3561</v>
      </c>
      <c r="F1171" s="26" t="s">
        <v>1691</v>
      </c>
      <c r="G1171" s="26" t="s">
        <v>55</v>
      </c>
      <c r="H1171" s="26" t="s">
        <v>299</v>
      </c>
      <c r="J1171" s="22">
        <v>19.2</v>
      </c>
      <c r="L1171" s="28" t="s">
        <v>57</v>
      </c>
      <c r="M1171" s="22" t="s">
        <v>58</v>
      </c>
      <c r="N1171" s="22">
        <v>0</v>
      </c>
      <c r="O1171" s="22" t="s">
        <v>59</v>
      </c>
      <c r="P1171" s="22" t="s">
        <v>78</v>
      </c>
      <c r="Q1171" s="23" t="s">
        <v>3579</v>
      </c>
      <c r="Z1171" s="83" t="s">
        <v>62</v>
      </c>
      <c r="AA1171" s="6">
        <v>8</v>
      </c>
      <c r="AB1171" s="6">
        <v>0</v>
      </c>
      <c r="AD1171" s="5" t="s">
        <v>79</v>
      </c>
      <c r="AI1171" s="5">
        <v>21</v>
      </c>
      <c r="AJ1171" s="5">
        <v>39</v>
      </c>
      <c r="AL1171" s="6" t="s">
        <v>80</v>
      </c>
      <c r="AQ1171" s="6">
        <v>64</v>
      </c>
      <c r="AR1171" s="6">
        <v>84</v>
      </c>
      <c r="BQ1171" s="6" t="s">
        <v>213</v>
      </c>
    </row>
    <row r="1172" spans="1:70" x14ac:dyDescent="0.2">
      <c r="A1172" s="91">
        <v>121</v>
      </c>
      <c r="B1172" s="229" t="s">
        <v>3581</v>
      </c>
      <c r="C1172" s="259" t="s">
        <v>3582</v>
      </c>
      <c r="D1172" s="229" t="s">
        <v>3583</v>
      </c>
      <c r="E1172" s="3" t="s">
        <v>3561</v>
      </c>
      <c r="F1172" s="26" t="s">
        <v>54</v>
      </c>
      <c r="G1172" s="26" t="s">
        <v>55</v>
      </c>
      <c r="H1172" s="26" t="s">
        <v>56</v>
      </c>
      <c r="J1172" s="22">
        <v>20</v>
      </c>
      <c r="L1172" s="28" t="s">
        <v>57</v>
      </c>
      <c r="M1172" s="22" t="s">
        <v>58</v>
      </c>
      <c r="N1172" s="22">
        <v>0</v>
      </c>
      <c r="O1172" s="22" t="s">
        <v>59</v>
      </c>
      <c r="P1172" s="22" t="s">
        <v>78</v>
      </c>
      <c r="R1172" s="23" t="s">
        <v>3584</v>
      </c>
      <c r="V1172" s="25" t="s">
        <v>613</v>
      </c>
      <c r="Z1172" s="83" t="s">
        <v>62</v>
      </c>
      <c r="AA1172" s="6">
        <v>10</v>
      </c>
      <c r="AB1172" s="6">
        <v>0</v>
      </c>
      <c r="AC1172" s="5">
        <v>24</v>
      </c>
      <c r="AD1172" s="5" t="s">
        <v>79</v>
      </c>
      <c r="AI1172" s="5">
        <v>19</v>
      </c>
      <c r="AJ1172" s="5">
        <v>31</v>
      </c>
      <c r="BQ1172" s="6" t="s">
        <v>213</v>
      </c>
      <c r="BR1172" s="5" t="s">
        <v>3585</v>
      </c>
    </row>
    <row r="1173" spans="1:70" x14ac:dyDescent="0.2">
      <c r="A1173" s="91">
        <v>122</v>
      </c>
      <c r="B1173" s="229" t="s">
        <v>3581</v>
      </c>
      <c r="C1173" s="259" t="s">
        <v>3582</v>
      </c>
      <c r="D1173" s="229" t="s">
        <v>3586</v>
      </c>
      <c r="E1173" s="3" t="s">
        <v>3561</v>
      </c>
      <c r="F1173" s="26" t="s">
        <v>54</v>
      </c>
      <c r="G1173" s="26" t="s">
        <v>55</v>
      </c>
      <c r="H1173" s="26" t="s">
        <v>56</v>
      </c>
      <c r="J1173" s="22">
        <v>20</v>
      </c>
      <c r="L1173" s="28" t="s">
        <v>57</v>
      </c>
      <c r="M1173" s="22" t="s">
        <v>58</v>
      </c>
      <c r="N1173" s="22">
        <v>0</v>
      </c>
      <c r="O1173" s="22" t="s">
        <v>59</v>
      </c>
      <c r="P1173" s="22" t="s">
        <v>78</v>
      </c>
      <c r="R1173" s="23" t="s">
        <v>3584</v>
      </c>
      <c r="V1173" s="25" t="s">
        <v>613</v>
      </c>
      <c r="Z1173" s="83" t="s">
        <v>62</v>
      </c>
      <c r="AA1173" s="6">
        <v>15</v>
      </c>
      <c r="AB1173" s="6">
        <v>15</v>
      </c>
      <c r="AC1173" s="5">
        <v>26.1</v>
      </c>
      <c r="AD1173" s="5" t="s">
        <v>79</v>
      </c>
      <c r="AI1173" s="5">
        <v>18</v>
      </c>
      <c r="AJ1173" s="5">
        <v>38</v>
      </c>
      <c r="BQ1173" s="6" t="s">
        <v>213</v>
      </c>
      <c r="BR1173" s="5" t="s">
        <v>3587</v>
      </c>
    </row>
    <row r="1174" spans="1:70" x14ac:dyDescent="0.2">
      <c r="A1174" s="91">
        <v>206</v>
      </c>
      <c r="B1174" s="229" t="s">
        <v>3581</v>
      </c>
      <c r="C1174" s="259" t="s">
        <v>3582</v>
      </c>
      <c r="D1174" s="229" t="s">
        <v>3588</v>
      </c>
      <c r="E1174" s="3" t="s">
        <v>3561</v>
      </c>
      <c r="F1174" s="26" t="s">
        <v>54</v>
      </c>
      <c r="G1174" s="26" t="s">
        <v>55</v>
      </c>
      <c r="H1174" s="26" t="s">
        <v>56</v>
      </c>
      <c r="J1174" s="22">
        <v>20</v>
      </c>
      <c r="L1174" s="28" t="s">
        <v>57</v>
      </c>
      <c r="M1174" s="22" t="s">
        <v>58</v>
      </c>
      <c r="N1174" s="22">
        <v>0</v>
      </c>
      <c r="O1174" s="22" t="s">
        <v>59</v>
      </c>
      <c r="P1174" s="22" t="s">
        <v>78</v>
      </c>
      <c r="R1174" s="23" t="s">
        <v>3584</v>
      </c>
      <c r="V1174" s="25" t="s">
        <v>613</v>
      </c>
      <c r="Z1174" s="83" t="s">
        <v>62</v>
      </c>
      <c r="AA1174" s="6">
        <v>15</v>
      </c>
      <c r="AB1174" s="6">
        <v>15</v>
      </c>
      <c r="AC1174" s="5">
        <v>26.1</v>
      </c>
      <c r="AD1174" s="5" t="s">
        <v>79</v>
      </c>
      <c r="AI1174" s="5">
        <v>18</v>
      </c>
      <c r="AJ1174" s="5">
        <v>38</v>
      </c>
      <c r="BQ1174" s="6" t="s">
        <v>213</v>
      </c>
      <c r="BR1174" s="5" t="s">
        <v>3587</v>
      </c>
    </row>
    <row r="1175" spans="1:70" x14ac:dyDescent="0.2">
      <c r="A1175" s="91">
        <v>207</v>
      </c>
      <c r="B1175" s="229" t="s">
        <v>3581</v>
      </c>
      <c r="C1175" s="259" t="s">
        <v>3582</v>
      </c>
      <c r="D1175" s="229" t="s">
        <v>3583</v>
      </c>
      <c r="E1175" s="3" t="s">
        <v>3561</v>
      </c>
      <c r="F1175" s="26" t="s">
        <v>70</v>
      </c>
      <c r="G1175" s="26" t="s">
        <v>55</v>
      </c>
      <c r="H1175" s="26" t="s">
        <v>237</v>
      </c>
      <c r="J1175" s="22">
        <v>20</v>
      </c>
      <c r="L1175" s="28" t="s">
        <v>57</v>
      </c>
      <c r="M1175" s="22" t="s">
        <v>58</v>
      </c>
      <c r="N1175" s="22">
        <v>0</v>
      </c>
      <c r="O1175" s="22" t="s">
        <v>59</v>
      </c>
      <c r="P1175" s="22" t="s">
        <v>78</v>
      </c>
      <c r="R1175" s="23" t="s">
        <v>3584</v>
      </c>
      <c r="V1175" s="25" t="s">
        <v>613</v>
      </c>
      <c r="Z1175" s="83" t="s">
        <v>62</v>
      </c>
      <c r="AA1175" s="6">
        <v>10</v>
      </c>
      <c r="AB1175" s="6">
        <v>0</v>
      </c>
      <c r="AC1175" s="5">
        <v>24</v>
      </c>
      <c r="AD1175" s="5" t="s">
        <v>79</v>
      </c>
      <c r="AI1175" s="5">
        <v>19</v>
      </c>
      <c r="AJ1175" s="5">
        <v>31</v>
      </c>
      <c r="BQ1175" s="6" t="s">
        <v>213</v>
      </c>
      <c r="BR1175" s="5" t="s">
        <v>3585</v>
      </c>
    </row>
    <row r="1176" spans="1:70" x14ac:dyDescent="0.2">
      <c r="A1176" s="91">
        <v>208</v>
      </c>
      <c r="B1176" s="229" t="s">
        <v>3581</v>
      </c>
      <c r="C1176" s="259" t="s">
        <v>3582</v>
      </c>
      <c r="D1176" s="229" t="s">
        <v>3586</v>
      </c>
      <c r="E1176" s="3" t="s">
        <v>3561</v>
      </c>
      <c r="F1176" s="26" t="s">
        <v>70</v>
      </c>
      <c r="G1176" s="26" t="s">
        <v>55</v>
      </c>
      <c r="H1176" s="26" t="s">
        <v>323</v>
      </c>
      <c r="J1176" s="22">
        <v>20</v>
      </c>
      <c r="L1176" s="28" t="s">
        <v>57</v>
      </c>
      <c r="M1176" s="22" t="s">
        <v>58</v>
      </c>
      <c r="N1176" s="22">
        <v>0</v>
      </c>
      <c r="O1176" s="22" t="s">
        <v>59</v>
      </c>
      <c r="P1176" s="22" t="s">
        <v>78</v>
      </c>
      <c r="R1176" s="23" t="s">
        <v>3584</v>
      </c>
      <c r="V1176" s="25" t="s">
        <v>613</v>
      </c>
      <c r="Z1176" s="83" t="s">
        <v>62</v>
      </c>
      <c r="AA1176" s="6">
        <v>15</v>
      </c>
      <c r="AB1176" s="6">
        <v>15</v>
      </c>
      <c r="AC1176" s="5">
        <v>26.1</v>
      </c>
      <c r="AD1176" s="5" t="s">
        <v>79</v>
      </c>
      <c r="AI1176" s="5">
        <v>18</v>
      </c>
      <c r="AJ1176" s="5">
        <v>38</v>
      </c>
      <c r="BQ1176" s="6" t="s">
        <v>213</v>
      </c>
      <c r="BR1176" s="5" t="s">
        <v>3587</v>
      </c>
    </row>
    <row r="1177" spans="1:70" x14ac:dyDescent="0.2">
      <c r="A1177" s="91">
        <v>209</v>
      </c>
      <c r="B1177" s="229" t="s">
        <v>3581</v>
      </c>
      <c r="C1177" s="259" t="s">
        <v>3582</v>
      </c>
      <c r="D1177" s="229" t="s">
        <v>3588</v>
      </c>
      <c r="E1177" s="3" t="s">
        <v>3561</v>
      </c>
      <c r="F1177" s="26" t="s">
        <v>70</v>
      </c>
      <c r="G1177" s="26" t="s">
        <v>55</v>
      </c>
      <c r="H1177" s="26" t="s">
        <v>323</v>
      </c>
      <c r="J1177" s="22">
        <v>20</v>
      </c>
      <c r="L1177" s="28" t="s">
        <v>57</v>
      </c>
      <c r="M1177" s="22" t="s">
        <v>58</v>
      </c>
      <c r="N1177" s="22">
        <v>0</v>
      </c>
      <c r="O1177" s="22" t="s">
        <v>59</v>
      </c>
      <c r="P1177" s="22" t="s">
        <v>78</v>
      </c>
      <c r="R1177" s="23" t="s">
        <v>3584</v>
      </c>
      <c r="V1177" s="25" t="s">
        <v>613</v>
      </c>
      <c r="Z1177" s="83" t="s">
        <v>62</v>
      </c>
      <c r="AA1177" s="6">
        <v>15</v>
      </c>
      <c r="AB1177" s="6">
        <v>15</v>
      </c>
      <c r="AC1177" s="5">
        <v>26.1</v>
      </c>
      <c r="AD1177" s="5" t="s">
        <v>79</v>
      </c>
      <c r="AI1177" s="5">
        <v>18</v>
      </c>
      <c r="AJ1177" s="5">
        <v>38</v>
      </c>
      <c r="BQ1177" s="6" t="s">
        <v>213</v>
      </c>
      <c r="BR1177" s="5" t="s">
        <v>3587</v>
      </c>
    </row>
    <row r="1178" spans="1:70" x14ac:dyDescent="0.2">
      <c r="A1178" s="91">
        <v>210</v>
      </c>
      <c r="B1178" s="229" t="s">
        <v>3589</v>
      </c>
      <c r="C1178" s="259" t="s">
        <v>3590</v>
      </c>
      <c r="D1178" s="229" t="s">
        <v>3591</v>
      </c>
      <c r="E1178" s="3" t="s">
        <v>3561</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3592</v>
      </c>
    </row>
    <row r="1179" spans="1:70" x14ac:dyDescent="0.2">
      <c r="A1179" s="91">
        <v>211</v>
      </c>
      <c r="B1179" s="229" t="s">
        <v>3589</v>
      </c>
      <c r="C1179" s="259" t="s">
        <v>3590</v>
      </c>
      <c r="D1179" s="229" t="s">
        <v>3593</v>
      </c>
      <c r="E1179" s="3" t="s">
        <v>3561</v>
      </c>
      <c r="F1179" s="26" t="s">
        <v>102</v>
      </c>
      <c r="G1179" s="26" t="s">
        <v>55</v>
      </c>
      <c r="H1179" s="26" t="s">
        <v>156</v>
      </c>
      <c r="J1179" s="22">
        <v>40</v>
      </c>
      <c r="L1179" s="28" t="s">
        <v>57</v>
      </c>
      <c r="M1179" s="22" t="s">
        <v>58</v>
      </c>
      <c r="N1179" s="22" t="s">
        <v>3594</v>
      </c>
      <c r="O1179" s="22" t="s">
        <v>59</v>
      </c>
      <c r="P1179" s="22" t="s">
        <v>3595</v>
      </c>
      <c r="Z1179" s="83" t="s">
        <v>62</v>
      </c>
      <c r="AA1179" s="6">
        <v>32</v>
      </c>
      <c r="BQ1179" s="6" t="s">
        <v>213</v>
      </c>
      <c r="BR1179" s="5" t="s">
        <v>3592</v>
      </c>
    </row>
    <row r="1180" spans="1:70" x14ac:dyDescent="0.2">
      <c r="A1180" s="91">
        <v>212</v>
      </c>
      <c r="B1180" s="229" t="s">
        <v>3596</v>
      </c>
      <c r="C1180" s="259" t="s">
        <v>3597</v>
      </c>
      <c r="D1180" s="229" t="s">
        <v>3598</v>
      </c>
      <c r="E1180" s="3" t="s">
        <v>3561</v>
      </c>
      <c r="F1180" s="26" t="s">
        <v>102</v>
      </c>
      <c r="G1180" s="26" t="s">
        <v>55</v>
      </c>
      <c r="H1180" s="26" t="s">
        <v>406</v>
      </c>
      <c r="J1180" s="22">
        <v>40</v>
      </c>
      <c r="L1180" s="28" t="s">
        <v>57</v>
      </c>
      <c r="M1180" s="22" t="s">
        <v>58</v>
      </c>
      <c r="N1180" s="22">
        <v>0</v>
      </c>
      <c r="O1180" s="22" t="s">
        <v>59</v>
      </c>
      <c r="P1180" s="22" t="s">
        <v>78</v>
      </c>
      <c r="R1180" s="23" t="s">
        <v>3599</v>
      </c>
      <c r="U1180" s="23" t="s">
        <v>3600</v>
      </c>
      <c r="V1180" s="25" t="s">
        <v>613</v>
      </c>
      <c r="W1180" s="65" t="s">
        <v>3601</v>
      </c>
      <c r="Z1180" s="83" t="s">
        <v>62</v>
      </c>
      <c r="AA1180" s="6">
        <v>6</v>
      </c>
      <c r="BQ1180" s="6" t="s">
        <v>3602</v>
      </c>
      <c r="BR1180" s="5" t="s">
        <v>3603</v>
      </c>
    </row>
    <row r="1181" spans="1:70" x14ac:dyDescent="0.2">
      <c r="A1181" s="91">
        <v>213</v>
      </c>
      <c r="B1181" s="229" t="s">
        <v>3596</v>
      </c>
      <c r="C1181" s="259" t="s">
        <v>3597</v>
      </c>
      <c r="D1181" s="229" t="s">
        <v>3604</v>
      </c>
      <c r="E1181" s="3" t="s">
        <v>3561</v>
      </c>
      <c r="F1181" s="26" t="s">
        <v>102</v>
      </c>
      <c r="G1181" s="26" t="s">
        <v>55</v>
      </c>
      <c r="H1181" s="26" t="s">
        <v>406</v>
      </c>
      <c r="J1181" s="22">
        <v>40</v>
      </c>
      <c r="L1181" s="28" t="s">
        <v>57</v>
      </c>
      <c r="M1181" s="22" t="s">
        <v>58</v>
      </c>
      <c r="N1181" s="22">
        <v>0</v>
      </c>
      <c r="O1181" s="22" t="s">
        <v>59</v>
      </c>
      <c r="P1181" s="22" t="s">
        <v>78</v>
      </c>
      <c r="R1181" s="23" t="s">
        <v>3599</v>
      </c>
      <c r="U1181" s="23" t="s">
        <v>3600</v>
      </c>
      <c r="V1181" s="25" t="s">
        <v>613</v>
      </c>
      <c r="W1181" s="65" t="s">
        <v>3601</v>
      </c>
      <c r="Z1181" s="83" t="s">
        <v>62</v>
      </c>
      <c r="AA1181" s="6">
        <v>35</v>
      </c>
      <c r="BQ1181" s="6" t="s">
        <v>3602</v>
      </c>
      <c r="BR1181" s="5" t="s">
        <v>3603</v>
      </c>
    </row>
    <row r="1182" spans="1:70" x14ac:dyDescent="0.2">
      <c r="A1182" s="91">
        <v>241</v>
      </c>
      <c r="B1182" s="229" t="s">
        <v>3596</v>
      </c>
      <c r="C1182" s="259" t="s">
        <v>3597</v>
      </c>
      <c r="D1182" s="229" t="s">
        <v>3605</v>
      </c>
      <c r="E1182" s="3" t="s">
        <v>3561</v>
      </c>
      <c r="F1182" s="26" t="s">
        <v>102</v>
      </c>
      <c r="G1182" s="26" t="s">
        <v>55</v>
      </c>
      <c r="H1182" s="26" t="s">
        <v>491</v>
      </c>
      <c r="J1182" s="22">
        <v>40</v>
      </c>
      <c r="L1182" s="28" t="s">
        <v>57</v>
      </c>
      <c r="M1182" s="22" t="s">
        <v>58</v>
      </c>
      <c r="N1182" s="22">
        <v>0</v>
      </c>
      <c r="O1182" s="22" t="s">
        <v>59</v>
      </c>
      <c r="P1182" s="22" t="s">
        <v>78</v>
      </c>
      <c r="R1182" s="23" t="s">
        <v>3599</v>
      </c>
      <c r="U1182" s="23" t="s">
        <v>3600</v>
      </c>
      <c r="V1182" s="25" t="s">
        <v>613</v>
      </c>
      <c r="W1182" s="65" t="s">
        <v>3601</v>
      </c>
      <c r="Z1182" s="83" t="s">
        <v>62</v>
      </c>
      <c r="AA1182" s="6">
        <v>2</v>
      </c>
      <c r="BQ1182" s="6" t="s">
        <v>3602</v>
      </c>
      <c r="BR1182" s="5" t="s">
        <v>3603</v>
      </c>
    </row>
    <row r="1183" spans="1:70" x14ac:dyDescent="0.2">
      <c r="A1183" s="91">
        <v>242</v>
      </c>
      <c r="B1183" s="229" t="s">
        <v>3596</v>
      </c>
      <c r="C1183" s="259" t="s">
        <v>3597</v>
      </c>
      <c r="D1183" s="229" t="s">
        <v>3606</v>
      </c>
      <c r="E1183" s="3" t="s">
        <v>3561</v>
      </c>
      <c r="F1183" s="26" t="s">
        <v>102</v>
      </c>
      <c r="G1183" s="26" t="s">
        <v>55</v>
      </c>
      <c r="H1183" s="26" t="s">
        <v>491</v>
      </c>
      <c r="J1183" s="22">
        <v>40</v>
      </c>
      <c r="L1183" s="28" t="s">
        <v>57</v>
      </c>
      <c r="M1183" s="22" t="s">
        <v>58</v>
      </c>
      <c r="N1183" s="22">
        <v>0</v>
      </c>
      <c r="O1183" s="22" t="s">
        <v>59</v>
      </c>
      <c r="P1183" s="22" t="s">
        <v>78</v>
      </c>
      <c r="R1183" s="23" t="s">
        <v>3599</v>
      </c>
      <c r="U1183" s="23" t="s">
        <v>3600</v>
      </c>
      <c r="V1183" s="25" t="s">
        <v>613</v>
      </c>
      <c r="W1183" s="65" t="s">
        <v>3601</v>
      </c>
      <c r="Z1183" s="83" t="s">
        <v>62</v>
      </c>
      <c r="AA1183" s="6">
        <v>11</v>
      </c>
      <c r="BQ1183" s="6" t="s">
        <v>3602</v>
      </c>
      <c r="BR1183" s="5" t="s">
        <v>3603</v>
      </c>
    </row>
    <row r="1184" spans="1:70" x14ac:dyDescent="0.2">
      <c r="A1184" s="91">
        <v>408</v>
      </c>
      <c r="B1184" s="229" t="s">
        <v>3596</v>
      </c>
      <c r="C1184" s="259" t="s">
        <v>3597</v>
      </c>
      <c r="D1184" s="229" t="s">
        <v>3607</v>
      </c>
      <c r="E1184" s="3" t="s">
        <v>3561</v>
      </c>
      <c r="F1184" s="26" t="s">
        <v>102</v>
      </c>
      <c r="G1184" s="26" t="s">
        <v>55</v>
      </c>
      <c r="H1184" s="26" t="s">
        <v>491</v>
      </c>
      <c r="J1184" s="22">
        <v>40</v>
      </c>
      <c r="L1184" s="28" t="s">
        <v>57</v>
      </c>
      <c r="M1184" s="22" t="s">
        <v>58</v>
      </c>
      <c r="N1184" s="22">
        <v>0</v>
      </c>
      <c r="O1184" s="22" t="s">
        <v>59</v>
      </c>
      <c r="P1184" s="22" t="s">
        <v>78</v>
      </c>
      <c r="R1184" s="23" t="s">
        <v>3599</v>
      </c>
      <c r="U1184" s="23" t="s">
        <v>3600</v>
      </c>
      <c r="V1184" s="25" t="s">
        <v>613</v>
      </c>
      <c r="W1184" s="65" t="s">
        <v>3601</v>
      </c>
      <c r="Z1184" s="83" t="s">
        <v>62</v>
      </c>
      <c r="AA1184" s="6">
        <v>28</v>
      </c>
      <c r="BQ1184" s="6" t="s">
        <v>3602</v>
      </c>
      <c r="BR1184" s="5" t="s">
        <v>3603</v>
      </c>
    </row>
    <row r="1185" spans="1:70" x14ac:dyDescent="0.2">
      <c r="A1185" s="91">
        <v>409</v>
      </c>
      <c r="B1185" s="229" t="s">
        <v>3596</v>
      </c>
      <c r="C1185" s="259" t="s">
        <v>3597</v>
      </c>
      <c r="D1185" s="229" t="s">
        <v>3608</v>
      </c>
      <c r="E1185" s="3" t="s">
        <v>3561</v>
      </c>
      <c r="F1185" s="26" t="s">
        <v>102</v>
      </c>
      <c r="G1185" s="26" t="s">
        <v>55</v>
      </c>
      <c r="H1185" s="26" t="s">
        <v>412</v>
      </c>
      <c r="J1185" s="22">
        <v>40</v>
      </c>
      <c r="L1185" s="28" t="s">
        <v>57</v>
      </c>
      <c r="M1185" s="22" t="s">
        <v>58</v>
      </c>
      <c r="N1185" s="22">
        <v>0</v>
      </c>
      <c r="O1185" s="22" t="s">
        <v>59</v>
      </c>
      <c r="P1185" s="22" t="s">
        <v>78</v>
      </c>
      <c r="R1185" s="23" t="s">
        <v>3599</v>
      </c>
      <c r="U1185" s="23" t="s">
        <v>3600</v>
      </c>
      <c r="V1185" s="25" t="s">
        <v>613</v>
      </c>
      <c r="W1185" s="65" t="s">
        <v>3601</v>
      </c>
      <c r="Z1185" s="83" t="s">
        <v>62</v>
      </c>
      <c r="AA1185" s="6">
        <v>4</v>
      </c>
      <c r="BQ1185" s="6" t="s">
        <v>3602</v>
      </c>
      <c r="BR1185" s="5" t="s">
        <v>3603</v>
      </c>
    </row>
    <row r="1186" spans="1:70" x14ac:dyDescent="0.2">
      <c r="A1186" s="91">
        <v>410</v>
      </c>
      <c r="B1186" s="229" t="s">
        <v>3596</v>
      </c>
      <c r="C1186" s="259" t="s">
        <v>3597</v>
      </c>
      <c r="D1186" s="229" t="s">
        <v>3609</v>
      </c>
      <c r="E1186" s="3" t="s">
        <v>3561</v>
      </c>
      <c r="F1186" s="26" t="s">
        <v>102</v>
      </c>
      <c r="G1186" s="26" t="s">
        <v>55</v>
      </c>
      <c r="H1186" s="26" t="s">
        <v>412</v>
      </c>
      <c r="J1186" s="22">
        <v>40</v>
      </c>
      <c r="L1186" s="28" t="s">
        <v>57</v>
      </c>
      <c r="M1186" s="22" t="s">
        <v>58</v>
      </c>
      <c r="N1186" s="22">
        <v>0</v>
      </c>
      <c r="O1186" s="22" t="s">
        <v>59</v>
      </c>
      <c r="P1186" s="22" t="s">
        <v>78</v>
      </c>
      <c r="R1186" s="23" t="s">
        <v>3599</v>
      </c>
      <c r="U1186" s="23" t="s">
        <v>3600</v>
      </c>
      <c r="V1186" s="25" t="s">
        <v>613</v>
      </c>
      <c r="W1186" s="65" t="s">
        <v>3601</v>
      </c>
      <c r="Z1186" s="83" t="s">
        <v>62</v>
      </c>
      <c r="AA1186" s="6">
        <v>37</v>
      </c>
      <c r="BQ1186" s="6" t="s">
        <v>3602</v>
      </c>
      <c r="BR1186" s="5" t="s">
        <v>3603</v>
      </c>
    </row>
    <row r="1187" spans="1:70" x14ac:dyDescent="0.2">
      <c r="A1187" s="91">
        <v>411</v>
      </c>
      <c r="B1187" s="229" t="s">
        <v>3596</v>
      </c>
      <c r="C1187" s="259" t="s">
        <v>3597</v>
      </c>
      <c r="D1187" s="229" t="s">
        <v>3610</v>
      </c>
      <c r="E1187" s="3" t="s">
        <v>3561</v>
      </c>
      <c r="F1187" s="26" t="s">
        <v>102</v>
      </c>
      <c r="G1187" s="26" t="s">
        <v>55</v>
      </c>
      <c r="H1187" s="26" t="s">
        <v>3611</v>
      </c>
      <c r="J1187" s="22">
        <v>40</v>
      </c>
      <c r="L1187" s="28" t="s">
        <v>57</v>
      </c>
      <c r="M1187" s="22" t="s">
        <v>58</v>
      </c>
      <c r="N1187" s="22">
        <v>0</v>
      </c>
      <c r="O1187" s="22" t="s">
        <v>59</v>
      </c>
      <c r="P1187" s="22" t="s">
        <v>78</v>
      </c>
      <c r="R1187" s="23" t="s">
        <v>3599</v>
      </c>
      <c r="U1187" s="23" t="s">
        <v>3600</v>
      </c>
      <c r="V1187" s="25" t="s">
        <v>613</v>
      </c>
      <c r="W1187" s="65" t="s">
        <v>3601</v>
      </c>
      <c r="Z1187" s="83" t="s">
        <v>62</v>
      </c>
      <c r="AA1187" s="6">
        <v>3</v>
      </c>
      <c r="BQ1187" s="6" t="s">
        <v>3602</v>
      </c>
      <c r="BR1187" s="5" t="s">
        <v>3603</v>
      </c>
    </row>
    <row r="1188" spans="1:70" x14ac:dyDescent="0.2">
      <c r="A1188" s="91">
        <v>412</v>
      </c>
      <c r="B1188" s="229" t="s">
        <v>3596</v>
      </c>
      <c r="C1188" s="259" t="s">
        <v>3597</v>
      </c>
      <c r="D1188" s="229" t="s">
        <v>3612</v>
      </c>
      <c r="E1188" s="3" t="s">
        <v>3561</v>
      </c>
      <c r="F1188" s="26" t="s">
        <v>102</v>
      </c>
      <c r="G1188" s="26" t="s">
        <v>55</v>
      </c>
      <c r="H1188" s="26" t="s">
        <v>3611</v>
      </c>
      <c r="J1188" s="22">
        <v>40</v>
      </c>
      <c r="L1188" s="28" t="s">
        <v>57</v>
      </c>
      <c r="M1188" s="22" t="s">
        <v>58</v>
      </c>
      <c r="N1188" s="22">
        <v>0</v>
      </c>
      <c r="O1188" s="22" t="s">
        <v>59</v>
      </c>
      <c r="P1188" s="22" t="s">
        <v>78</v>
      </c>
      <c r="R1188" s="23" t="s">
        <v>3599</v>
      </c>
      <c r="U1188" s="23" t="s">
        <v>3600</v>
      </c>
      <c r="V1188" s="25" t="s">
        <v>613</v>
      </c>
      <c r="W1188" s="65" t="s">
        <v>3601</v>
      </c>
      <c r="Z1188" s="83" t="s">
        <v>62</v>
      </c>
      <c r="AA1188" s="6">
        <v>38</v>
      </c>
      <c r="BQ1188" s="6" t="s">
        <v>3602</v>
      </c>
      <c r="BR1188" s="5" t="s">
        <v>3603</v>
      </c>
    </row>
    <row r="1189" spans="1:70" x14ac:dyDescent="0.2">
      <c r="A1189" s="91">
        <v>413</v>
      </c>
      <c r="B1189" s="229" t="s">
        <v>3613</v>
      </c>
      <c r="C1189" s="259" t="s">
        <v>3614</v>
      </c>
      <c r="D1189" s="229" t="s">
        <v>3615</v>
      </c>
      <c r="E1189" s="3" t="s">
        <v>3561</v>
      </c>
      <c r="F1189" s="26" t="s">
        <v>54</v>
      </c>
      <c r="G1189" s="26" t="s">
        <v>55</v>
      </c>
      <c r="H1189" s="26" t="s">
        <v>65</v>
      </c>
      <c r="J1189" s="22">
        <v>40</v>
      </c>
      <c r="L1189" s="28" t="s">
        <v>57</v>
      </c>
      <c r="M1189" s="22" t="s">
        <v>58</v>
      </c>
      <c r="N1189" s="22" t="s">
        <v>2612</v>
      </c>
      <c r="O1189" s="22" t="s">
        <v>59</v>
      </c>
      <c r="P1189" s="22" t="s">
        <v>3616</v>
      </c>
      <c r="Q1189" s="23" t="s">
        <v>3617</v>
      </c>
      <c r="R1189" s="23" t="s">
        <v>3618</v>
      </c>
      <c r="V1189" s="25" t="s">
        <v>613</v>
      </c>
      <c r="W1189" s="65" t="s">
        <v>1958</v>
      </c>
      <c r="X1189" s="106" t="s">
        <v>3619</v>
      </c>
      <c r="Y1189" s="25" t="s">
        <v>3620</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3621</v>
      </c>
      <c r="BR1189" s="5" t="s">
        <v>3622</v>
      </c>
    </row>
    <row r="1190" spans="1:70" x14ac:dyDescent="0.2">
      <c r="A1190" s="91">
        <v>433</v>
      </c>
      <c r="B1190" s="229" t="s">
        <v>3623</v>
      </c>
      <c r="C1190" s="259" t="s">
        <v>3624</v>
      </c>
      <c r="D1190" s="229" t="s">
        <v>3625</v>
      </c>
      <c r="E1190" s="3" t="s">
        <v>3561</v>
      </c>
      <c r="F1190" s="26" t="s">
        <v>54</v>
      </c>
      <c r="G1190" s="26" t="s">
        <v>55</v>
      </c>
      <c r="H1190" s="26" t="s">
        <v>56</v>
      </c>
      <c r="J1190" s="22">
        <v>10</v>
      </c>
      <c r="L1190" s="28" t="s">
        <v>57</v>
      </c>
      <c r="M1190" s="22" t="s">
        <v>58</v>
      </c>
      <c r="N1190" s="22">
        <v>0</v>
      </c>
      <c r="O1190" s="22" t="s">
        <v>59</v>
      </c>
      <c r="P1190" s="22" t="s">
        <v>78</v>
      </c>
      <c r="R1190" s="23" t="s">
        <v>3626</v>
      </c>
      <c r="T1190" s="23">
        <v>150</v>
      </c>
      <c r="V1190" s="25" t="s">
        <v>613</v>
      </c>
      <c r="W1190" s="65" t="s">
        <v>1958</v>
      </c>
      <c r="X1190" s="106">
        <v>4</v>
      </c>
      <c r="Y1190" s="25" t="s">
        <v>3627</v>
      </c>
      <c r="Z1190" s="83" t="s">
        <v>62</v>
      </c>
      <c r="AA1190" s="6">
        <v>4</v>
      </c>
      <c r="AB1190" s="6">
        <v>0</v>
      </c>
      <c r="BQ1190" s="6" t="s">
        <v>511</v>
      </c>
      <c r="BR1190" s="5" t="s">
        <v>3628</v>
      </c>
    </row>
    <row r="1191" spans="1:70" x14ac:dyDescent="0.2">
      <c r="A1191" s="91">
        <v>434</v>
      </c>
      <c r="B1191" s="229" t="s">
        <v>3623</v>
      </c>
      <c r="C1191" s="259" t="s">
        <v>3624</v>
      </c>
      <c r="D1191" s="229" t="s">
        <v>3629</v>
      </c>
      <c r="E1191" s="3" t="s">
        <v>3561</v>
      </c>
      <c r="F1191" s="26" t="s">
        <v>54</v>
      </c>
      <c r="G1191" s="26" t="s">
        <v>55</v>
      </c>
      <c r="H1191" s="26" t="s">
        <v>56</v>
      </c>
      <c r="J1191" s="22">
        <v>10</v>
      </c>
      <c r="L1191" s="28" t="s">
        <v>57</v>
      </c>
      <c r="M1191" s="22" t="s">
        <v>58</v>
      </c>
      <c r="N1191" s="22">
        <v>0</v>
      </c>
      <c r="O1191" s="22" t="s">
        <v>59</v>
      </c>
      <c r="P1191" s="22" t="s">
        <v>78</v>
      </c>
      <c r="R1191" s="23" t="s">
        <v>3626</v>
      </c>
      <c r="T1191" s="23">
        <v>150</v>
      </c>
      <c r="V1191" s="25" t="s">
        <v>613</v>
      </c>
      <c r="W1191" s="65" t="s">
        <v>1958</v>
      </c>
      <c r="X1191" s="106">
        <v>4</v>
      </c>
      <c r="Y1191" s="25" t="s">
        <v>3627</v>
      </c>
      <c r="Z1191" s="83" t="s">
        <v>62</v>
      </c>
      <c r="AA1191" s="6">
        <v>9</v>
      </c>
      <c r="AB1191" s="6">
        <v>0</v>
      </c>
      <c r="BQ1191" s="6" t="s">
        <v>511</v>
      </c>
      <c r="BR1191" s="5" t="s">
        <v>3628</v>
      </c>
    </row>
    <row r="1192" spans="1:70" x14ac:dyDescent="0.2">
      <c r="A1192" s="91">
        <v>435</v>
      </c>
      <c r="B1192" s="229" t="s">
        <v>3623</v>
      </c>
      <c r="C1192" s="259" t="s">
        <v>3624</v>
      </c>
      <c r="D1192" s="229" t="s">
        <v>3630</v>
      </c>
      <c r="E1192" s="3" t="s">
        <v>3561</v>
      </c>
      <c r="F1192" s="26" t="s">
        <v>54</v>
      </c>
      <c r="G1192" s="26" t="s">
        <v>55</v>
      </c>
      <c r="H1192" s="26" t="s">
        <v>56</v>
      </c>
      <c r="J1192" s="22">
        <v>10</v>
      </c>
      <c r="L1192" s="28" t="s">
        <v>57</v>
      </c>
      <c r="M1192" s="22" t="s">
        <v>58</v>
      </c>
      <c r="N1192" s="22">
        <v>0</v>
      </c>
      <c r="O1192" s="22" t="s">
        <v>59</v>
      </c>
      <c r="P1192" s="22" t="s">
        <v>78</v>
      </c>
      <c r="R1192" s="23" t="s">
        <v>3626</v>
      </c>
      <c r="T1192" s="23">
        <v>150</v>
      </c>
      <c r="V1192" s="25" t="s">
        <v>613</v>
      </c>
      <c r="W1192" s="65" t="s">
        <v>1958</v>
      </c>
      <c r="X1192" s="106">
        <v>4</v>
      </c>
      <c r="Y1192" s="25" t="s">
        <v>3627</v>
      </c>
      <c r="Z1192" s="83" t="s">
        <v>62</v>
      </c>
      <c r="AA1192" s="6">
        <v>1</v>
      </c>
      <c r="AB1192" s="6">
        <v>0</v>
      </c>
      <c r="BQ1192" s="6" t="s">
        <v>511</v>
      </c>
      <c r="BR1192" s="5" t="s">
        <v>3628</v>
      </c>
    </row>
    <row r="1193" spans="1:70" x14ac:dyDescent="0.2">
      <c r="A1193" s="91">
        <v>436</v>
      </c>
      <c r="B1193" s="229" t="s">
        <v>3631</v>
      </c>
      <c r="C1193" s="259" t="s">
        <v>3632</v>
      </c>
      <c r="D1193" s="229" t="s">
        <v>3633</v>
      </c>
      <c r="E1193" s="3" t="s">
        <v>3561</v>
      </c>
      <c r="F1193" s="26" t="s">
        <v>102</v>
      </c>
      <c r="G1193" s="26" t="s">
        <v>55</v>
      </c>
      <c r="H1193" s="26" t="s">
        <v>56</v>
      </c>
      <c r="J1193" s="22">
        <v>40</v>
      </c>
      <c r="L1193" s="28" t="s">
        <v>57</v>
      </c>
      <c r="M1193" s="22" t="s">
        <v>58</v>
      </c>
      <c r="N1193" s="22">
        <v>0</v>
      </c>
      <c r="O1193" s="22" t="s">
        <v>59</v>
      </c>
      <c r="P1193" s="22" t="s">
        <v>78</v>
      </c>
      <c r="Z1193" s="83" t="s">
        <v>62</v>
      </c>
      <c r="AA1193" s="6">
        <v>3</v>
      </c>
      <c r="BQ1193" s="6" t="s">
        <v>3602</v>
      </c>
      <c r="BR1193" s="5" t="s">
        <v>3634</v>
      </c>
    </row>
    <row r="1194" spans="1:70" x14ac:dyDescent="0.2">
      <c r="A1194" s="91">
        <v>437</v>
      </c>
      <c r="B1194" s="229" t="s">
        <v>3631</v>
      </c>
      <c r="C1194" s="259" t="s">
        <v>3632</v>
      </c>
      <c r="D1194" s="229" t="s">
        <v>3635</v>
      </c>
      <c r="E1194" s="3" t="s">
        <v>3561</v>
      </c>
      <c r="F1194" s="26" t="s">
        <v>102</v>
      </c>
      <c r="G1194" s="26" t="s">
        <v>55</v>
      </c>
      <c r="H1194" s="26" t="s">
        <v>56</v>
      </c>
      <c r="J1194" s="22">
        <v>40</v>
      </c>
      <c r="L1194" s="28" t="s">
        <v>57</v>
      </c>
      <c r="M1194" s="22" t="s">
        <v>58</v>
      </c>
      <c r="N1194" s="22">
        <v>0</v>
      </c>
      <c r="O1194" s="22" t="s">
        <v>59</v>
      </c>
      <c r="P1194" s="22" t="s">
        <v>78</v>
      </c>
      <c r="Z1194" s="83" t="s">
        <v>62</v>
      </c>
      <c r="AA1194" s="6">
        <v>35</v>
      </c>
      <c r="BQ1194" s="6" t="s">
        <v>3602</v>
      </c>
      <c r="BR1194" s="5" t="s">
        <v>3634</v>
      </c>
    </row>
    <row r="1195" spans="1:70" x14ac:dyDescent="0.2">
      <c r="A1195" s="91">
        <v>438</v>
      </c>
      <c r="B1195" s="229" t="s">
        <v>3631</v>
      </c>
      <c r="C1195" s="259" t="s">
        <v>3632</v>
      </c>
      <c r="D1195" s="229" t="s">
        <v>3636</v>
      </c>
      <c r="E1195" s="3" t="s">
        <v>3561</v>
      </c>
      <c r="F1195" s="26" t="s">
        <v>102</v>
      </c>
      <c r="G1195" s="26" t="s">
        <v>55</v>
      </c>
      <c r="H1195" s="26" t="s">
        <v>56</v>
      </c>
      <c r="J1195" s="22">
        <v>40</v>
      </c>
      <c r="L1195" s="28" t="s">
        <v>57</v>
      </c>
      <c r="M1195" s="22" t="s">
        <v>58</v>
      </c>
      <c r="N1195" s="22">
        <v>0</v>
      </c>
      <c r="O1195" s="22" t="s">
        <v>59</v>
      </c>
      <c r="P1195" s="22" t="s">
        <v>78</v>
      </c>
      <c r="Z1195" s="83" t="s">
        <v>62</v>
      </c>
      <c r="AA1195" s="6">
        <v>3</v>
      </c>
      <c r="BQ1195" s="6" t="s">
        <v>3602</v>
      </c>
      <c r="BR1195" s="5" t="s">
        <v>3634</v>
      </c>
    </row>
    <row r="1196" spans="1:70" x14ac:dyDescent="0.2">
      <c r="A1196" s="91">
        <v>439</v>
      </c>
      <c r="B1196" s="229" t="s">
        <v>3637</v>
      </c>
      <c r="C1196" s="259" t="s">
        <v>3638</v>
      </c>
      <c r="D1196" s="229" t="s">
        <v>329</v>
      </c>
      <c r="E1196" s="3" t="s">
        <v>3561</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3639</v>
      </c>
    </row>
    <row r="1197" spans="1:70" x14ac:dyDescent="0.2">
      <c r="A1197" s="91">
        <v>441</v>
      </c>
      <c r="B1197" s="229" t="s">
        <v>3613</v>
      </c>
      <c r="C1197" s="259" t="s">
        <v>3640</v>
      </c>
      <c r="D1197" s="229" t="s">
        <v>3641</v>
      </c>
      <c r="E1197" s="3" t="s">
        <v>3561</v>
      </c>
      <c r="F1197" s="26" t="s">
        <v>54</v>
      </c>
      <c r="G1197" s="26" t="s">
        <v>55</v>
      </c>
      <c r="H1197" s="26" t="s">
        <v>56</v>
      </c>
      <c r="J1197" s="22">
        <v>5</v>
      </c>
      <c r="L1197" s="28" t="s">
        <v>57</v>
      </c>
      <c r="M1197" s="22" t="s">
        <v>58</v>
      </c>
      <c r="N1197" s="22" t="s">
        <v>3642</v>
      </c>
      <c r="O1197" s="22" t="s">
        <v>59</v>
      </c>
      <c r="P1197" s="22" t="s">
        <v>3643</v>
      </c>
      <c r="R1197" s="23" t="s">
        <v>3644</v>
      </c>
      <c r="V1197" s="25" t="s">
        <v>613</v>
      </c>
      <c r="Y1197" s="25" t="s">
        <v>3645</v>
      </c>
      <c r="Z1197" s="83" t="s">
        <v>62</v>
      </c>
      <c r="AA1197" s="6">
        <v>11</v>
      </c>
      <c r="AB1197" s="6">
        <v>0</v>
      </c>
      <c r="BQ1197" s="6" t="s">
        <v>213</v>
      </c>
      <c r="BR1197" s="5" t="s">
        <v>3646</v>
      </c>
    </row>
    <row r="1198" spans="1:70" x14ac:dyDescent="0.2">
      <c r="A1198" s="91">
        <v>442</v>
      </c>
      <c r="B1198" s="229" t="s">
        <v>3613</v>
      </c>
      <c r="C1198" s="259" t="s">
        <v>3640</v>
      </c>
      <c r="D1198" s="229" t="s">
        <v>3647</v>
      </c>
      <c r="E1198" s="3" t="s">
        <v>3561</v>
      </c>
      <c r="F1198" s="26" t="s">
        <v>54</v>
      </c>
      <c r="G1198" s="26" t="s">
        <v>55</v>
      </c>
      <c r="H1198" s="26" t="s">
        <v>56</v>
      </c>
      <c r="J1198" s="22">
        <v>10</v>
      </c>
      <c r="L1198" s="28" t="s">
        <v>57</v>
      </c>
      <c r="M1198" s="22" t="s">
        <v>58</v>
      </c>
      <c r="N1198" s="22" t="s">
        <v>3642</v>
      </c>
      <c r="O1198" s="22" t="s">
        <v>59</v>
      </c>
      <c r="P1198" s="22" t="s">
        <v>3643</v>
      </c>
      <c r="R1198" s="23" t="s">
        <v>3644</v>
      </c>
      <c r="V1198" s="25" t="s">
        <v>613</v>
      </c>
      <c r="Y1198" s="25" t="s">
        <v>3645</v>
      </c>
      <c r="Z1198" s="83" t="s">
        <v>62</v>
      </c>
      <c r="AA1198" s="6">
        <v>11</v>
      </c>
      <c r="AB1198" s="6">
        <v>0</v>
      </c>
      <c r="BQ1198" s="6" t="s">
        <v>213</v>
      </c>
      <c r="BR1198" s="5" t="s">
        <v>3646</v>
      </c>
    </row>
    <row r="1199" spans="1:70" x14ac:dyDescent="0.2">
      <c r="A1199" s="91">
        <v>443</v>
      </c>
      <c r="B1199" s="229" t="s">
        <v>3613</v>
      </c>
      <c r="C1199" s="259" t="s">
        <v>3640</v>
      </c>
      <c r="D1199" s="229" t="s">
        <v>3648</v>
      </c>
      <c r="E1199" s="3" t="s">
        <v>3561</v>
      </c>
      <c r="F1199" s="26" t="s">
        <v>54</v>
      </c>
      <c r="G1199" s="26" t="s">
        <v>55</v>
      </c>
      <c r="H1199" s="26" t="s">
        <v>56</v>
      </c>
      <c r="J1199" s="22">
        <v>20</v>
      </c>
      <c r="L1199" s="28" t="s">
        <v>57</v>
      </c>
      <c r="M1199" s="22" t="s">
        <v>58</v>
      </c>
      <c r="N1199" s="22" t="s">
        <v>3642</v>
      </c>
      <c r="O1199" s="22" t="s">
        <v>59</v>
      </c>
      <c r="P1199" s="22" t="s">
        <v>3643</v>
      </c>
      <c r="R1199" s="23" t="s">
        <v>3644</v>
      </c>
      <c r="V1199" s="25" t="s">
        <v>613</v>
      </c>
      <c r="Y1199" s="25" t="s">
        <v>3645</v>
      </c>
      <c r="Z1199" s="83" t="s">
        <v>62</v>
      </c>
      <c r="AA1199" s="6">
        <v>11</v>
      </c>
      <c r="AB1199" s="6">
        <v>0</v>
      </c>
      <c r="BQ1199" s="6" t="s">
        <v>213</v>
      </c>
      <c r="BR1199" s="5" t="s">
        <v>3646</v>
      </c>
    </row>
    <row r="1200" spans="1:70" x14ac:dyDescent="0.2">
      <c r="A1200" s="91">
        <v>444</v>
      </c>
      <c r="B1200" s="229" t="s">
        <v>3649</v>
      </c>
      <c r="C1200" s="259" t="s">
        <v>3650</v>
      </c>
      <c r="D1200" s="229" t="s">
        <v>3651</v>
      </c>
      <c r="E1200" s="3" t="s">
        <v>3561</v>
      </c>
      <c r="F1200" s="26" t="s">
        <v>102</v>
      </c>
      <c r="G1200" s="26" t="s">
        <v>55</v>
      </c>
      <c r="H1200" s="26" t="s">
        <v>56</v>
      </c>
      <c r="J1200" s="22">
        <v>40</v>
      </c>
      <c r="L1200" s="28" t="s">
        <v>57</v>
      </c>
      <c r="M1200" s="22" t="s">
        <v>58</v>
      </c>
      <c r="N1200" s="22" t="s">
        <v>3652</v>
      </c>
      <c r="O1200" s="22" t="s">
        <v>59</v>
      </c>
      <c r="P1200" s="22" t="s">
        <v>3653</v>
      </c>
      <c r="U1200" s="23" t="s">
        <v>3600</v>
      </c>
      <c r="V1200" s="25" t="s">
        <v>642</v>
      </c>
      <c r="Y1200" s="25" t="s">
        <v>3654</v>
      </c>
      <c r="Z1200" s="83" t="s">
        <v>62</v>
      </c>
      <c r="AA1200" s="6">
        <v>24</v>
      </c>
      <c r="AB1200" s="6">
        <v>0</v>
      </c>
      <c r="BQ1200" s="6" t="s">
        <v>213</v>
      </c>
      <c r="BR1200" s="5" t="s">
        <v>3655</v>
      </c>
    </row>
    <row r="1201" spans="1:70" x14ac:dyDescent="0.2">
      <c r="A1201" s="91">
        <v>445</v>
      </c>
      <c r="B1201" s="229" t="s">
        <v>3656</v>
      </c>
      <c r="C1201" s="259" t="s">
        <v>3657</v>
      </c>
      <c r="D1201" s="229" t="s">
        <v>3658</v>
      </c>
      <c r="E1201" s="3" t="s">
        <v>3561</v>
      </c>
      <c r="F1201" s="26" t="s">
        <v>102</v>
      </c>
      <c r="G1201" s="26" t="s">
        <v>55</v>
      </c>
      <c r="H1201" s="26" t="s">
        <v>56</v>
      </c>
      <c r="J1201" s="22">
        <v>20</v>
      </c>
      <c r="L1201" s="28" t="s">
        <v>57</v>
      </c>
      <c r="M1201" s="22" t="s">
        <v>58</v>
      </c>
      <c r="N1201" s="22">
        <v>0</v>
      </c>
      <c r="O1201" s="22" t="s">
        <v>59</v>
      </c>
      <c r="P1201" s="22" t="s">
        <v>78</v>
      </c>
      <c r="R1201" s="23" t="s">
        <v>3659</v>
      </c>
      <c r="T1201" s="23">
        <v>150</v>
      </c>
      <c r="V1201" s="25" t="s">
        <v>613</v>
      </c>
      <c r="W1201" s="65" t="s">
        <v>1958</v>
      </c>
      <c r="X1201" s="106">
        <v>4</v>
      </c>
      <c r="Y1201" s="25" t="s">
        <v>3660</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3661</v>
      </c>
      <c r="BR1201" s="5" t="s">
        <v>3662</v>
      </c>
    </row>
    <row r="1202" spans="1:70" x14ac:dyDescent="0.2">
      <c r="A1202" s="91">
        <v>446</v>
      </c>
      <c r="B1202" s="229" t="s">
        <v>3663</v>
      </c>
      <c r="C1202" s="259" t="s">
        <v>3664</v>
      </c>
      <c r="D1202" s="229" t="s">
        <v>3665</v>
      </c>
      <c r="E1202" s="3" t="s">
        <v>3561</v>
      </c>
      <c r="F1202" s="26" t="s">
        <v>102</v>
      </c>
      <c r="G1202" s="26" t="s">
        <v>55</v>
      </c>
      <c r="H1202" s="26" t="s">
        <v>406</v>
      </c>
      <c r="J1202" s="22">
        <v>40</v>
      </c>
      <c r="L1202" s="28" t="s">
        <v>57</v>
      </c>
      <c r="M1202" s="22" t="s">
        <v>58</v>
      </c>
      <c r="N1202" s="22">
        <v>0</v>
      </c>
      <c r="O1202" s="22" t="s">
        <v>59</v>
      </c>
      <c r="P1202" s="22" t="s">
        <v>78</v>
      </c>
      <c r="R1202" s="23" t="s">
        <v>3666</v>
      </c>
      <c r="U1202" s="23" t="s">
        <v>3600</v>
      </c>
      <c r="V1202" s="25" t="s">
        <v>613</v>
      </c>
      <c r="W1202" s="65" t="s">
        <v>1958</v>
      </c>
      <c r="Z1202" s="83" t="s">
        <v>62</v>
      </c>
      <c r="AA1202" s="6">
        <v>2</v>
      </c>
      <c r="BQ1202" s="6" t="s">
        <v>213</v>
      </c>
      <c r="BR1202" s="5" t="s">
        <v>3667</v>
      </c>
    </row>
    <row r="1203" spans="1:70" x14ac:dyDescent="0.2">
      <c r="A1203" s="91">
        <v>447</v>
      </c>
      <c r="B1203" s="229" t="s">
        <v>3663</v>
      </c>
      <c r="C1203" s="259" t="s">
        <v>3664</v>
      </c>
      <c r="D1203" s="229" t="s">
        <v>3668</v>
      </c>
      <c r="E1203" s="3" t="s">
        <v>3561</v>
      </c>
      <c r="F1203" s="26" t="s">
        <v>102</v>
      </c>
      <c r="G1203" s="26" t="s">
        <v>55</v>
      </c>
      <c r="H1203" s="26" t="s">
        <v>406</v>
      </c>
      <c r="J1203" s="22">
        <v>40</v>
      </c>
      <c r="L1203" s="28" t="s">
        <v>57</v>
      </c>
      <c r="M1203" s="22" t="s">
        <v>58</v>
      </c>
      <c r="N1203" s="22">
        <v>0</v>
      </c>
      <c r="O1203" s="22" t="s">
        <v>59</v>
      </c>
      <c r="P1203" s="22" t="s">
        <v>78</v>
      </c>
      <c r="R1203" s="23" t="s">
        <v>3666</v>
      </c>
      <c r="U1203" s="23" t="s">
        <v>3600</v>
      </c>
      <c r="V1203" s="25" t="s">
        <v>613</v>
      </c>
      <c r="W1203" s="65" t="s">
        <v>1958</v>
      </c>
      <c r="Z1203" s="83" t="s">
        <v>62</v>
      </c>
      <c r="AA1203" s="6">
        <v>17</v>
      </c>
      <c r="BQ1203" s="6" t="s">
        <v>213</v>
      </c>
      <c r="BR1203" s="5" t="s">
        <v>3667</v>
      </c>
    </row>
    <row r="1204" spans="1:70" x14ac:dyDescent="0.2">
      <c r="A1204" s="91">
        <v>448</v>
      </c>
      <c r="B1204" s="229" t="s">
        <v>3663</v>
      </c>
      <c r="C1204" s="259" t="s">
        <v>3664</v>
      </c>
      <c r="D1204" s="229" t="s">
        <v>3669</v>
      </c>
      <c r="E1204" s="3" t="s">
        <v>3561</v>
      </c>
      <c r="F1204" s="26" t="s">
        <v>102</v>
      </c>
      <c r="G1204" s="26" t="s">
        <v>55</v>
      </c>
      <c r="H1204" s="26" t="s">
        <v>406</v>
      </c>
      <c r="J1204" s="22">
        <v>40</v>
      </c>
      <c r="L1204" s="28" t="s">
        <v>57</v>
      </c>
      <c r="M1204" s="22" t="s">
        <v>58</v>
      </c>
      <c r="N1204" s="22">
        <v>0</v>
      </c>
      <c r="O1204" s="22" t="s">
        <v>59</v>
      </c>
      <c r="P1204" s="22" t="s">
        <v>78</v>
      </c>
      <c r="R1204" s="23" t="s">
        <v>3666</v>
      </c>
      <c r="U1204" s="23" t="s">
        <v>3600</v>
      </c>
      <c r="V1204" s="25" t="s">
        <v>613</v>
      </c>
      <c r="W1204" s="65" t="s">
        <v>1958</v>
      </c>
      <c r="Z1204" s="83" t="s">
        <v>62</v>
      </c>
      <c r="AA1204" s="6">
        <v>88</v>
      </c>
      <c r="BQ1204" s="6" t="s">
        <v>213</v>
      </c>
      <c r="BR1204" s="5" t="s">
        <v>3667</v>
      </c>
    </row>
    <row r="1205" spans="1:70" x14ac:dyDescent="0.2">
      <c r="A1205" s="91">
        <v>449</v>
      </c>
      <c r="B1205" s="229" t="s">
        <v>3663</v>
      </c>
      <c r="C1205" s="259" t="s">
        <v>3664</v>
      </c>
      <c r="D1205" s="229" t="s">
        <v>3670</v>
      </c>
      <c r="E1205" s="3" t="s">
        <v>3561</v>
      </c>
      <c r="F1205" s="26" t="s">
        <v>102</v>
      </c>
      <c r="G1205" s="26" t="s">
        <v>55</v>
      </c>
      <c r="H1205" s="26" t="s">
        <v>491</v>
      </c>
      <c r="J1205" s="22">
        <v>40</v>
      </c>
      <c r="L1205" s="28" t="s">
        <v>57</v>
      </c>
      <c r="M1205" s="22" t="s">
        <v>58</v>
      </c>
      <c r="N1205" s="22">
        <v>0</v>
      </c>
      <c r="O1205" s="22" t="s">
        <v>59</v>
      </c>
      <c r="P1205" s="22" t="s">
        <v>78</v>
      </c>
      <c r="R1205" s="23" t="s">
        <v>3666</v>
      </c>
      <c r="U1205" s="23" t="s">
        <v>3600</v>
      </c>
      <c r="V1205" s="25" t="s">
        <v>613</v>
      </c>
      <c r="W1205" s="65" t="s">
        <v>1958</v>
      </c>
      <c r="Z1205" s="83" t="s">
        <v>62</v>
      </c>
      <c r="AA1205" s="6">
        <v>69</v>
      </c>
      <c r="AB1205" s="6">
        <v>32</v>
      </c>
      <c r="AK1205" s="6">
        <v>70.8</v>
      </c>
      <c r="AL1205" s="6" t="s">
        <v>80</v>
      </c>
      <c r="AM1205" s="6" t="s">
        <v>334</v>
      </c>
      <c r="AS1205" s="5">
        <v>173</v>
      </c>
      <c r="AT1205" s="5" t="s">
        <v>118</v>
      </c>
      <c r="AU1205" s="5" t="s">
        <v>334</v>
      </c>
      <c r="BI1205" s="5">
        <v>1.84</v>
      </c>
      <c r="BJ1205" s="5" t="s">
        <v>3671</v>
      </c>
      <c r="BK1205" s="5" t="s">
        <v>334</v>
      </c>
      <c r="BQ1205" s="6" t="s">
        <v>3672</v>
      </c>
      <c r="BR1205" s="5" t="s">
        <v>3673</v>
      </c>
    </row>
    <row r="1206" spans="1:70" x14ac:dyDescent="0.2">
      <c r="A1206" s="91">
        <v>450</v>
      </c>
      <c r="B1206" s="229" t="s">
        <v>3663</v>
      </c>
      <c r="C1206" s="259" t="s">
        <v>3664</v>
      </c>
      <c r="D1206" s="229" t="s">
        <v>3674</v>
      </c>
      <c r="E1206" s="3" t="s">
        <v>3561</v>
      </c>
      <c r="F1206" s="26" t="s">
        <v>102</v>
      </c>
      <c r="G1206" s="26" t="s">
        <v>55</v>
      </c>
      <c r="H1206" s="26" t="s">
        <v>491</v>
      </c>
      <c r="J1206" s="22">
        <v>40</v>
      </c>
      <c r="L1206" s="28" t="s">
        <v>57</v>
      </c>
      <c r="M1206" s="22" t="s">
        <v>58</v>
      </c>
      <c r="N1206" s="22">
        <v>0</v>
      </c>
      <c r="O1206" s="22" t="s">
        <v>59</v>
      </c>
      <c r="P1206" s="22" t="s">
        <v>78</v>
      </c>
      <c r="R1206" s="23" t="s">
        <v>3666</v>
      </c>
      <c r="U1206" s="23" t="s">
        <v>3600</v>
      </c>
      <c r="V1206" s="25" t="s">
        <v>613</v>
      </c>
      <c r="W1206" s="65" t="s">
        <v>1958</v>
      </c>
      <c r="Z1206" s="83" t="s">
        <v>62</v>
      </c>
      <c r="AA1206" s="6">
        <v>38</v>
      </c>
      <c r="AB1206" s="6">
        <v>19</v>
      </c>
      <c r="AK1206" s="6">
        <v>75.8</v>
      </c>
      <c r="AL1206" s="6" t="s">
        <v>80</v>
      </c>
      <c r="AM1206" s="6" t="s">
        <v>334</v>
      </c>
      <c r="AS1206" s="5">
        <v>173</v>
      </c>
      <c r="AT1206" s="5" t="s">
        <v>118</v>
      </c>
      <c r="AU1206" s="5" t="s">
        <v>334</v>
      </c>
      <c r="BI1206" s="5">
        <v>1.73</v>
      </c>
      <c r="BJ1206" s="5" t="s">
        <v>3671</v>
      </c>
      <c r="BK1206" s="5" t="s">
        <v>334</v>
      </c>
      <c r="BQ1206" s="6" t="s">
        <v>3675</v>
      </c>
      <c r="BR1206" s="5" t="s">
        <v>3676</v>
      </c>
    </row>
    <row r="1207" spans="1:70" x14ac:dyDescent="0.2">
      <c r="A1207" s="91">
        <v>451</v>
      </c>
      <c r="B1207" s="229" t="s">
        <v>3677</v>
      </c>
      <c r="C1207" s="259" t="s">
        <v>3678</v>
      </c>
      <c r="D1207" s="229" t="s">
        <v>3679</v>
      </c>
      <c r="E1207" s="3" t="s">
        <v>3561</v>
      </c>
      <c r="F1207" s="26" t="s">
        <v>102</v>
      </c>
      <c r="G1207" s="26" t="s">
        <v>55</v>
      </c>
      <c r="H1207" s="26" t="s">
        <v>56</v>
      </c>
      <c r="J1207" s="22">
        <v>10</v>
      </c>
      <c r="L1207" s="28" t="s">
        <v>57</v>
      </c>
      <c r="M1207" s="22" t="s">
        <v>58</v>
      </c>
      <c r="N1207" s="22">
        <v>0</v>
      </c>
      <c r="O1207" s="22" t="s">
        <v>59</v>
      </c>
      <c r="P1207" s="22" t="s">
        <v>78</v>
      </c>
      <c r="V1207" s="25" t="s">
        <v>613</v>
      </c>
      <c r="W1207" s="65" t="s">
        <v>1958</v>
      </c>
      <c r="X1207" s="106">
        <v>3</v>
      </c>
      <c r="Y1207" s="25" t="s">
        <v>3680</v>
      </c>
      <c r="Z1207" s="83" t="s">
        <v>62</v>
      </c>
      <c r="AA1207" s="6">
        <v>24</v>
      </c>
      <c r="AB1207" s="6">
        <v>15</v>
      </c>
      <c r="AC1207" s="5">
        <v>30.6</v>
      </c>
      <c r="AD1207" s="5" t="s">
        <v>79</v>
      </c>
      <c r="AE1207" s="5" t="s">
        <v>334</v>
      </c>
      <c r="AK1207" s="6">
        <v>60.35</v>
      </c>
      <c r="AL1207" s="6" t="s">
        <v>80</v>
      </c>
      <c r="AM1207" s="6" t="s">
        <v>334</v>
      </c>
      <c r="BQ1207" s="6" t="s">
        <v>3681</v>
      </c>
      <c r="BR1207" s="5" t="s">
        <v>3682</v>
      </c>
    </row>
    <row r="1208" spans="1:70" x14ac:dyDescent="0.2">
      <c r="A1208" s="91">
        <v>452</v>
      </c>
      <c r="B1208" s="229" t="s">
        <v>3683</v>
      </c>
      <c r="C1208" s="259" t="s">
        <v>3684</v>
      </c>
      <c r="D1208" s="229" t="s">
        <v>3685</v>
      </c>
      <c r="E1208" s="3" t="s">
        <v>3561</v>
      </c>
      <c r="F1208" s="26" t="s">
        <v>102</v>
      </c>
      <c r="G1208" s="26" t="s">
        <v>55</v>
      </c>
      <c r="H1208" s="26" t="s">
        <v>406</v>
      </c>
      <c r="J1208" s="22">
        <v>40</v>
      </c>
      <c r="L1208" s="28" t="s">
        <v>57</v>
      </c>
      <c r="M1208" s="22" t="s">
        <v>58</v>
      </c>
      <c r="N1208" s="22">
        <v>0</v>
      </c>
      <c r="O1208" s="22" t="s">
        <v>59</v>
      </c>
      <c r="P1208" s="22" t="s">
        <v>78</v>
      </c>
      <c r="R1208" s="23" t="s">
        <v>3686</v>
      </c>
      <c r="T1208" s="23">
        <v>200</v>
      </c>
      <c r="V1208" s="25" t="s">
        <v>613</v>
      </c>
      <c r="W1208" s="65">
        <v>10</v>
      </c>
      <c r="Y1208" s="25" t="s">
        <v>3687</v>
      </c>
      <c r="Z1208" s="83" t="s">
        <v>62</v>
      </c>
      <c r="AA1208" s="6">
        <v>13</v>
      </c>
      <c r="AB1208" s="6">
        <v>0</v>
      </c>
      <c r="BQ1208" s="6" t="s">
        <v>3408</v>
      </c>
      <c r="BR1208" s="5" t="s">
        <v>3688</v>
      </c>
    </row>
    <row r="1209" spans="1:70" x14ac:dyDescent="0.2">
      <c r="A1209" s="91">
        <v>453</v>
      </c>
      <c r="B1209" s="229" t="s">
        <v>3683</v>
      </c>
      <c r="C1209" s="259" t="s">
        <v>3684</v>
      </c>
      <c r="D1209" s="229" t="s">
        <v>3689</v>
      </c>
      <c r="E1209" s="3" t="s">
        <v>3561</v>
      </c>
      <c r="F1209" s="26" t="s">
        <v>102</v>
      </c>
      <c r="G1209" s="26" t="s">
        <v>55</v>
      </c>
      <c r="H1209" s="26" t="s">
        <v>406</v>
      </c>
      <c r="J1209" s="22">
        <v>40</v>
      </c>
      <c r="L1209" s="28" t="s">
        <v>57</v>
      </c>
      <c r="M1209" s="22" t="s">
        <v>58</v>
      </c>
      <c r="N1209" s="22">
        <v>0</v>
      </c>
      <c r="O1209" s="22" t="s">
        <v>59</v>
      </c>
      <c r="P1209" s="22" t="s">
        <v>78</v>
      </c>
      <c r="R1209" s="23" t="s">
        <v>3686</v>
      </c>
      <c r="T1209" s="23">
        <v>200</v>
      </c>
      <c r="V1209" s="25" t="s">
        <v>613</v>
      </c>
      <c r="W1209" s="65">
        <v>10</v>
      </c>
      <c r="Y1209" s="25" t="s">
        <v>3687</v>
      </c>
      <c r="Z1209" s="83" t="s">
        <v>62</v>
      </c>
      <c r="AA1209" s="6">
        <v>13</v>
      </c>
      <c r="AB1209" s="6">
        <v>0</v>
      </c>
      <c r="BQ1209" s="6" t="s">
        <v>3408</v>
      </c>
      <c r="BR1209" s="5" t="s">
        <v>3688</v>
      </c>
    </row>
    <row r="1210" spans="1:70" x14ac:dyDescent="0.2">
      <c r="A1210" s="91">
        <v>454</v>
      </c>
      <c r="B1210" s="229" t="s">
        <v>3683</v>
      </c>
      <c r="C1210" s="259" t="s">
        <v>3684</v>
      </c>
      <c r="D1210" s="229" t="s">
        <v>3690</v>
      </c>
      <c r="E1210" s="3" t="s">
        <v>3561</v>
      </c>
      <c r="F1210" s="26" t="s">
        <v>102</v>
      </c>
      <c r="G1210" s="26" t="s">
        <v>55</v>
      </c>
      <c r="H1210" s="26" t="s">
        <v>491</v>
      </c>
      <c r="J1210" s="22">
        <v>40</v>
      </c>
      <c r="L1210" s="28" t="s">
        <v>57</v>
      </c>
      <c r="M1210" s="22" t="s">
        <v>58</v>
      </c>
      <c r="N1210" s="22">
        <v>0</v>
      </c>
      <c r="O1210" s="22" t="s">
        <v>59</v>
      </c>
      <c r="P1210" s="22" t="s">
        <v>78</v>
      </c>
      <c r="R1210" s="23" t="s">
        <v>3686</v>
      </c>
      <c r="T1210" s="23">
        <v>200</v>
      </c>
      <c r="V1210" s="25" t="s">
        <v>613</v>
      </c>
      <c r="W1210" s="65">
        <v>10</v>
      </c>
      <c r="Y1210" s="25" t="s">
        <v>3687</v>
      </c>
      <c r="Z1210" s="83" t="s">
        <v>62</v>
      </c>
      <c r="AA1210" s="6">
        <v>11</v>
      </c>
      <c r="AB1210" s="6">
        <v>11</v>
      </c>
      <c r="BQ1210" s="6" t="s">
        <v>3408</v>
      </c>
      <c r="BR1210" s="5" t="s">
        <v>3688</v>
      </c>
    </row>
    <row r="1211" spans="1:70" x14ac:dyDescent="0.2">
      <c r="A1211" s="91">
        <v>455</v>
      </c>
      <c r="B1211" s="229" t="s">
        <v>3683</v>
      </c>
      <c r="C1211" s="259" t="s">
        <v>3684</v>
      </c>
      <c r="D1211" s="229" t="s">
        <v>3691</v>
      </c>
      <c r="E1211" s="3" t="s">
        <v>3561</v>
      </c>
      <c r="F1211" s="26" t="s">
        <v>102</v>
      </c>
      <c r="G1211" s="26" t="s">
        <v>55</v>
      </c>
      <c r="H1211" s="26" t="s">
        <v>491</v>
      </c>
      <c r="J1211" s="22">
        <v>40</v>
      </c>
      <c r="L1211" s="28" t="s">
        <v>57</v>
      </c>
      <c r="M1211" s="22" t="s">
        <v>58</v>
      </c>
      <c r="N1211" s="22">
        <v>0</v>
      </c>
      <c r="O1211" s="22" t="s">
        <v>59</v>
      </c>
      <c r="P1211" s="22" t="s">
        <v>78</v>
      </c>
      <c r="R1211" s="23" t="s">
        <v>3686</v>
      </c>
      <c r="T1211" s="23">
        <v>200</v>
      </c>
      <c r="V1211" s="25" t="s">
        <v>613</v>
      </c>
      <c r="W1211" s="65">
        <v>10</v>
      </c>
      <c r="Y1211" s="25" t="s">
        <v>3687</v>
      </c>
      <c r="Z1211" s="83" t="s">
        <v>62</v>
      </c>
      <c r="AA1211" s="6">
        <v>11</v>
      </c>
      <c r="AB1211" s="6">
        <v>11</v>
      </c>
      <c r="BQ1211" s="6" t="s">
        <v>3408</v>
      </c>
      <c r="BR1211" s="5" t="s">
        <v>3688</v>
      </c>
    </row>
    <row r="1212" spans="1:70" x14ac:dyDescent="0.2">
      <c r="A1212" s="91">
        <v>456</v>
      </c>
      <c r="B1212" s="229" t="s">
        <v>3692</v>
      </c>
      <c r="C1212" s="259" t="s">
        <v>3693</v>
      </c>
      <c r="D1212" s="229" t="s">
        <v>3694</v>
      </c>
      <c r="E1212" s="3" t="s">
        <v>3561</v>
      </c>
      <c r="F1212" s="26" t="s">
        <v>54</v>
      </c>
      <c r="G1212" s="26" t="s">
        <v>55</v>
      </c>
      <c r="H1212" s="26" t="s">
        <v>56</v>
      </c>
      <c r="J1212" s="22">
        <v>10</v>
      </c>
      <c r="L1212" s="28" t="s">
        <v>57</v>
      </c>
      <c r="M1212" s="22" t="s">
        <v>58</v>
      </c>
      <c r="N1212" s="22">
        <v>0</v>
      </c>
      <c r="O1212" s="22" t="s">
        <v>59</v>
      </c>
      <c r="P1212" s="22" t="s">
        <v>78</v>
      </c>
      <c r="R1212" s="23" t="s">
        <v>3695</v>
      </c>
      <c r="T1212" s="23">
        <v>125</v>
      </c>
      <c r="V1212" s="25" t="s">
        <v>613</v>
      </c>
      <c r="W1212" s="65" t="s">
        <v>1958</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3381</v>
      </c>
    </row>
    <row r="1213" spans="1:70" x14ac:dyDescent="0.2">
      <c r="A1213" s="91">
        <v>457</v>
      </c>
      <c r="B1213" s="229" t="s">
        <v>3696</v>
      </c>
      <c r="C1213" s="259" t="s">
        <v>3697</v>
      </c>
      <c r="D1213" s="229" t="s">
        <v>3698</v>
      </c>
      <c r="E1213" s="3" t="s">
        <v>3561</v>
      </c>
      <c r="F1213" s="26" t="s">
        <v>102</v>
      </c>
      <c r="G1213" s="26" t="s">
        <v>55</v>
      </c>
      <c r="H1213" s="26" t="s">
        <v>56</v>
      </c>
      <c r="J1213" s="22">
        <v>10</v>
      </c>
      <c r="L1213" s="28" t="s">
        <v>57</v>
      </c>
      <c r="M1213" s="22" t="s">
        <v>58</v>
      </c>
      <c r="N1213" s="22">
        <v>0</v>
      </c>
      <c r="O1213" s="22" t="s">
        <v>59</v>
      </c>
      <c r="P1213" s="22" t="s">
        <v>78</v>
      </c>
      <c r="R1213" s="23" t="s">
        <v>3699</v>
      </c>
      <c r="V1213" s="25" t="s">
        <v>613</v>
      </c>
      <c r="W1213" s="65" t="s">
        <v>1958</v>
      </c>
      <c r="Z1213" s="83" t="s">
        <v>62</v>
      </c>
      <c r="AA1213" s="6">
        <v>5</v>
      </c>
      <c r="AB1213" s="6">
        <v>0</v>
      </c>
      <c r="BQ1213" s="6" t="s">
        <v>814</v>
      </c>
      <c r="BR1213" s="5" t="s">
        <v>3700</v>
      </c>
    </row>
    <row r="1214" spans="1:70" x14ac:dyDescent="0.2">
      <c r="A1214" s="91">
        <v>458</v>
      </c>
      <c r="B1214" s="229" t="s">
        <v>3696</v>
      </c>
      <c r="C1214" s="259" t="s">
        <v>3697</v>
      </c>
      <c r="D1214" s="229" t="s">
        <v>3701</v>
      </c>
      <c r="E1214" s="3" t="s">
        <v>3561</v>
      </c>
      <c r="F1214" s="26" t="s">
        <v>102</v>
      </c>
      <c r="G1214" s="26" t="s">
        <v>55</v>
      </c>
      <c r="H1214" s="26" t="s">
        <v>56</v>
      </c>
      <c r="J1214" s="22">
        <v>10</v>
      </c>
      <c r="L1214" s="28" t="s">
        <v>57</v>
      </c>
      <c r="M1214" s="22" t="s">
        <v>58</v>
      </c>
      <c r="N1214" s="22">
        <v>0</v>
      </c>
      <c r="O1214" s="22" t="s">
        <v>59</v>
      </c>
      <c r="P1214" s="22" t="s">
        <v>78</v>
      </c>
      <c r="R1214" s="23" t="s">
        <v>3699</v>
      </c>
      <c r="V1214" s="25" t="s">
        <v>613</v>
      </c>
      <c r="W1214" s="65" t="s">
        <v>1958</v>
      </c>
      <c r="Z1214" s="83" t="s">
        <v>62</v>
      </c>
      <c r="AA1214" s="6">
        <v>7</v>
      </c>
      <c r="AB1214" s="6">
        <v>0</v>
      </c>
      <c r="BQ1214" s="6" t="s">
        <v>814</v>
      </c>
      <c r="BR1214" s="5" t="s">
        <v>3700</v>
      </c>
    </row>
    <row r="1215" spans="1:70" x14ac:dyDescent="0.2">
      <c r="A1215" s="91">
        <v>459</v>
      </c>
      <c r="B1215" s="229" t="s">
        <v>3696</v>
      </c>
      <c r="C1215" s="259" t="s">
        <v>3697</v>
      </c>
      <c r="D1215" s="229" t="s">
        <v>3702</v>
      </c>
      <c r="E1215" s="3" t="s">
        <v>3561</v>
      </c>
      <c r="F1215" s="26" t="s">
        <v>102</v>
      </c>
      <c r="G1215" s="26" t="s">
        <v>55</v>
      </c>
      <c r="H1215" s="26" t="s">
        <v>56</v>
      </c>
      <c r="J1215" s="22">
        <v>10</v>
      </c>
      <c r="L1215" s="28" t="s">
        <v>57</v>
      </c>
      <c r="M1215" s="22" t="s">
        <v>58</v>
      </c>
      <c r="N1215" s="22">
        <v>0</v>
      </c>
      <c r="O1215" s="22" t="s">
        <v>59</v>
      </c>
      <c r="P1215" s="22" t="s">
        <v>78</v>
      </c>
      <c r="R1215" s="23" t="s">
        <v>3699</v>
      </c>
      <c r="V1215" s="25" t="s">
        <v>613</v>
      </c>
      <c r="W1215" s="65" t="s">
        <v>1958</v>
      </c>
      <c r="Z1215" s="83" t="s">
        <v>62</v>
      </c>
      <c r="AA1215" s="6">
        <v>6</v>
      </c>
      <c r="AB1215" s="6">
        <v>0</v>
      </c>
      <c r="BQ1215" s="6" t="s">
        <v>814</v>
      </c>
      <c r="BR1215" s="5" t="s">
        <v>3700</v>
      </c>
    </row>
    <row r="1216" spans="1:70" x14ac:dyDescent="0.2">
      <c r="A1216" s="91">
        <v>460</v>
      </c>
      <c r="B1216" s="229" t="s">
        <v>3696</v>
      </c>
      <c r="C1216" s="259" t="s">
        <v>3697</v>
      </c>
      <c r="D1216" s="229" t="s">
        <v>3703</v>
      </c>
      <c r="E1216" s="3" t="s">
        <v>3561</v>
      </c>
      <c r="F1216" s="26" t="s">
        <v>102</v>
      </c>
      <c r="G1216" s="26" t="s">
        <v>55</v>
      </c>
      <c r="H1216" s="26" t="s">
        <v>56</v>
      </c>
      <c r="J1216" s="22">
        <v>10</v>
      </c>
      <c r="L1216" s="28" t="s">
        <v>57</v>
      </c>
      <c r="M1216" s="22" t="s">
        <v>58</v>
      </c>
      <c r="N1216" s="22">
        <v>0</v>
      </c>
      <c r="O1216" s="22" t="s">
        <v>59</v>
      </c>
      <c r="P1216" s="22" t="s">
        <v>78</v>
      </c>
      <c r="R1216" s="23" t="s">
        <v>3699</v>
      </c>
      <c r="V1216" s="25" t="s">
        <v>613</v>
      </c>
      <c r="W1216" s="65" t="s">
        <v>1958</v>
      </c>
      <c r="Z1216" s="83" t="s">
        <v>62</v>
      </c>
      <c r="AA1216" s="6">
        <v>5</v>
      </c>
      <c r="AB1216" s="6">
        <v>0</v>
      </c>
      <c r="BQ1216" s="6" t="s">
        <v>814</v>
      </c>
      <c r="BR1216" s="5" t="s">
        <v>3700</v>
      </c>
    </row>
    <row r="1217" spans="1:70" x14ac:dyDescent="0.2">
      <c r="A1217" s="91">
        <v>461</v>
      </c>
      <c r="B1217" s="229" t="s">
        <v>3704</v>
      </c>
      <c r="C1217" s="259" t="s">
        <v>3705</v>
      </c>
      <c r="D1217" s="229" t="s">
        <v>3706</v>
      </c>
      <c r="E1217" s="3" t="s">
        <v>3561</v>
      </c>
      <c r="F1217" s="26" t="s">
        <v>102</v>
      </c>
      <c r="G1217" s="26" t="s">
        <v>55</v>
      </c>
      <c r="H1217" s="26" t="s">
        <v>65</v>
      </c>
      <c r="J1217" s="22">
        <v>40</v>
      </c>
      <c r="L1217" s="28" t="s">
        <v>57</v>
      </c>
      <c r="M1217" s="22" t="s">
        <v>58</v>
      </c>
      <c r="N1217" s="22">
        <v>0</v>
      </c>
      <c r="O1217" s="22" t="s">
        <v>59</v>
      </c>
      <c r="P1217" s="22" t="s">
        <v>78</v>
      </c>
      <c r="R1217" s="23" t="s">
        <v>3699</v>
      </c>
      <c r="T1217" s="23">
        <v>240</v>
      </c>
      <c r="V1217" s="25" t="s">
        <v>613</v>
      </c>
      <c r="W1217" s="65" t="s">
        <v>1958</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3707</v>
      </c>
      <c r="BD1217" s="6">
        <v>2</v>
      </c>
      <c r="BE1217" s="6" t="s">
        <v>366</v>
      </c>
      <c r="BF1217" s="6" t="s">
        <v>450</v>
      </c>
      <c r="BQ1217" s="6" t="s">
        <v>538</v>
      </c>
      <c r="BR1217" s="5" t="s">
        <v>3708</v>
      </c>
    </row>
    <row r="1218" spans="1:70" x14ac:dyDescent="0.2">
      <c r="A1218" s="91">
        <v>462</v>
      </c>
      <c r="B1218" s="229" t="s">
        <v>3704</v>
      </c>
      <c r="C1218" s="259" t="s">
        <v>3705</v>
      </c>
      <c r="D1218" s="229" t="s">
        <v>3709</v>
      </c>
      <c r="E1218" s="3" t="s">
        <v>3561</v>
      </c>
      <c r="F1218" s="26" t="s">
        <v>102</v>
      </c>
      <c r="G1218" s="26" t="s">
        <v>55</v>
      </c>
      <c r="H1218" s="26" t="s">
        <v>65</v>
      </c>
      <c r="J1218" s="22">
        <v>40</v>
      </c>
      <c r="L1218" s="28" t="s">
        <v>57</v>
      </c>
      <c r="M1218" s="22" t="s">
        <v>58</v>
      </c>
      <c r="N1218" s="22">
        <v>0</v>
      </c>
      <c r="O1218" s="22" t="s">
        <v>59</v>
      </c>
      <c r="P1218" s="22" t="s">
        <v>78</v>
      </c>
      <c r="R1218" s="23" t="s">
        <v>3699</v>
      </c>
      <c r="T1218" s="23">
        <v>240</v>
      </c>
      <c r="V1218" s="25" t="s">
        <v>613</v>
      </c>
      <c r="W1218" s="65" t="s">
        <v>1958</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3707</v>
      </c>
      <c r="BD1218" s="6">
        <v>1.7</v>
      </c>
      <c r="BE1218" s="6" t="s">
        <v>366</v>
      </c>
      <c r="BF1218" s="6" t="s">
        <v>450</v>
      </c>
      <c r="BQ1218" s="6" t="s">
        <v>538</v>
      </c>
      <c r="BR1218" s="5" t="s">
        <v>3708</v>
      </c>
    </row>
    <row r="1219" spans="1:70" x14ac:dyDescent="0.2">
      <c r="A1219" s="91">
        <v>1117</v>
      </c>
      <c r="B1219" s="229" t="s">
        <v>3710</v>
      </c>
      <c r="C1219" s="259" t="s">
        <v>3711</v>
      </c>
      <c r="D1219" s="229" t="s">
        <v>3712</v>
      </c>
      <c r="E1219" s="3" t="s">
        <v>3561</v>
      </c>
      <c r="F1219" s="26" t="s">
        <v>102</v>
      </c>
      <c r="G1219" s="26" t="s">
        <v>55</v>
      </c>
      <c r="H1219" s="26" t="s">
        <v>56</v>
      </c>
      <c r="J1219" s="22">
        <v>40</v>
      </c>
      <c r="L1219" s="28" t="s">
        <v>57</v>
      </c>
      <c r="M1219" s="22" t="s">
        <v>58</v>
      </c>
      <c r="N1219" s="22">
        <v>0</v>
      </c>
      <c r="O1219" s="22" t="s">
        <v>59</v>
      </c>
      <c r="P1219" s="22" t="s">
        <v>78</v>
      </c>
      <c r="R1219" s="23" t="s">
        <v>3713</v>
      </c>
      <c r="T1219" s="23">
        <v>200</v>
      </c>
      <c r="V1219" s="25" t="s">
        <v>613</v>
      </c>
      <c r="W1219" s="65" t="s">
        <v>1958</v>
      </c>
      <c r="Y1219" s="25" t="s">
        <v>3714</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3715</v>
      </c>
      <c r="BR1219" s="5" t="s">
        <v>3716</v>
      </c>
    </row>
    <row r="1220" spans="1:70" x14ac:dyDescent="0.2">
      <c r="A1220" s="91">
        <v>1118</v>
      </c>
      <c r="B1220" s="229" t="s">
        <v>3710</v>
      </c>
      <c r="C1220" s="259" t="s">
        <v>3711</v>
      </c>
      <c r="D1220" s="229" t="s">
        <v>3717</v>
      </c>
      <c r="E1220" s="3" t="s">
        <v>3561</v>
      </c>
      <c r="F1220" s="26" t="s">
        <v>102</v>
      </c>
      <c r="G1220" s="26" t="s">
        <v>55</v>
      </c>
      <c r="H1220" s="26" t="s">
        <v>56</v>
      </c>
      <c r="J1220" s="22">
        <v>40</v>
      </c>
      <c r="L1220" s="28" t="s">
        <v>57</v>
      </c>
      <c r="M1220" s="22" t="s">
        <v>58</v>
      </c>
      <c r="N1220" s="22">
        <v>0</v>
      </c>
      <c r="O1220" s="22" t="s">
        <v>59</v>
      </c>
      <c r="P1220" s="22" t="s">
        <v>78</v>
      </c>
      <c r="R1220" s="23" t="s">
        <v>3713</v>
      </c>
      <c r="T1220" s="23">
        <v>200</v>
      </c>
      <c r="V1220" s="25" t="s">
        <v>613</v>
      </c>
      <c r="W1220" s="65" t="s">
        <v>1958</v>
      </c>
      <c r="Y1220" s="25" t="s">
        <v>3714</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3715</v>
      </c>
      <c r="BR1220" s="5" t="s">
        <v>3716</v>
      </c>
    </row>
    <row r="1221" spans="1:70" x14ac:dyDescent="0.2">
      <c r="A1221" s="91">
        <v>1119</v>
      </c>
      <c r="B1221" s="229" t="s">
        <v>3710</v>
      </c>
      <c r="C1221" s="259" t="s">
        <v>3711</v>
      </c>
      <c r="D1221" s="229" t="s">
        <v>3718</v>
      </c>
      <c r="E1221" s="3" t="s">
        <v>3561</v>
      </c>
      <c r="F1221" s="26" t="s">
        <v>102</v>
      </c>
      <c r="G1221" s="26" t="s">
        <v>55</v>
      </c>
      <c r="H1221" s="26" t="s">
        <v>56</v>
      </c>
      <c r="J1221" s="22">
        <v>40</v>
      </c>
      <c r="L1221" s="28" t="s">
        <v>57</v>
      </c>
      <c r="M1221" s="22" t="s">
        <v>58</v>
      </c>
      <c r="N1221" s="22">
        <v>0</v>
      </c>
      <c r="O1221" s="22" t="s">
        <v>59</v>
      </c>
      <c r="P1221" s="22" t="s">
        <v>78</v>
      </c>
      <c r="R1221" s="23" t="s">
        <v>3713</v>
      </c>
      <c r="T1221" s="23">
        <v>200</v>
      </c>
      <c r="V1221" s="25" t="s">
        <v>613</v>
      </c>
      <c r="W1221" s="65" t="s">
        <v>1958</v>
      </c>
      <c r="Y1221" s="25" t="s">
        <v>3714</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3715</v>
      </c>
      <c r="BR1221" s="5" t="s">
        <v>3716</v>
      </c>
    </row>
    <row r="1222" spans="1:70" x14ac:dyDescent="0.2">
      <c r="A1222" s="91">
        <v>1120</v>
      </c>
      <c r="B1222" s="229" t="s">
        <v>3631</v>
      </c>
      <c r="C1222" s="259" t="s">
        <v>3719</v>
      </c>
      <c r="D1222" s="229" t="s">
        <v>3720</v>
      </c>
      <c r="E1222" s="3" t="s">
        <v>3561</v>
      </c>
      <c r="F1222" s="26" t="s">
        <v>102</v>
      </c>
      <c r="G1222" s="26" t="s">
        <v>55</v>
      </c>
      <c r="H1222" s="26" t="s">
        <v>56</v>
      </c>
      <c r="J1222" s="22">
        <v>40</v>
      </c>
      <c r="L1222" s="28" t="s">
        <v>57</v>
      </c>
      <c r="M1222" s="22" t="s">
        <v>58</v>
      </c>
      <c r="N1222" s="22">
        <v>0</v>
      </c>
      <c r="O1222" s="22" t="s">
        <v>59</v>
      </c>
      <c r="P1222" s="22" t="s">
        <v>78</v>
      </c>
      <c r="Q1222" s="23" t="s">
        <v>3561</v>
      </c>
      <c r="R1222" s="23" t="s">
        <v>3721</v>
      </c>
      <c r="T1222" s="23">
        <v>150</v>
      </c>
      <c r="U1222" s="23" t="s">
        <v>3722</v>
      </c>
      <c r="V1222" s="25" t="s">
        <v>61</v>
      </c>
      <c r="W1222" s="65" t="s">
        <v>1958</v>
      </c>
      <c r="Y1222" s="25" t="s">
        <v>3723</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3724</v>
      </c>
      <c r="BR1222" s="5" t="s">
        <v>723</v>
      </c>
    </row>
    <row r="1223" spans="1:70" x14ac:dyDescent="0.2">
      <c r="A1223" s="91">
        <v>1121</v>
      </c>
      <c r="B1223" s="229" t="s">
        <v>3631</v>
      </c>
      <c r="C1223" s="259" t="s">
        <v>3719</v>
      </c>
      <c r="D1223" s="229" t="s">
        <v>3725</v>
      </c>
      <c r="E1223" s="3" t="s">
        <v>3561</v>
      </c>
      <c r="F1223" s="26" t="s">
        <v>102</v>
      </c>
      <c r="G1223" s="26" t="s">
        <v>55</v>
      </c>
      <c r="H1223" s="26" t="s">
        <v>56</v>
      </c>
      <c r="J1223" s="22">
        <v>40</v>
      </c>
      <c r="L1223" s="28" t="s">
        <v>57</v>
      </c>
      <c r="M1223" s="22" t="s">
        <v>58</v>
      </c>
      <c r="N1223" s="22">
        <v>0</v>
      </c>
      <c r="O1223" s="22" t="s">
        <v>59</v>
      </c>
      <c r="P1223" s="22" t="s">
        <v>78</v>
      </c>
      <c r="Q1223" s="23" t="s">
        <v>3561</v>
      </c>
      <c r="R1223" s="23" t="s">
        <v>3721</v>
      </c>
      <c r="T1223" s="23">
        <v>150</v>
      </c>
      <c r="U1223" s="23" t="s">
        <v>3722</v>
      </c>
      <c r="V1223" s="25" t="s">
        <v>61</v>
      </c>
      <c r="W1223" s="65" t="s">
        <v>1958</v>
      </c>
      <c r="Y1223" s="25" t="s">
        <v>3723</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3724</v>
      </c>
      <c r="BR1223" s="5" t="s">
        <v>723</v>
      </c>
    </row>
    <row r="1224" spans="1:70" x14ac:dyDescent="0.2">
      <c r="A1224" s="91">
        <v>1122</v>
      </c>
      <c r="B1224" s="229" t="s">
        <v>3631</v>
      </c>
      <c r="C1224" s="259" t="s">
        <v>3719</v>
      </c>
      <c r="D1224" s="229" t="s">
        <v>3726</v>
      </c>
      <c r="E1224" s="3" t="s">
        <v>3561</v>
      </c>
      <c r="F1224" s="26" t="s">
        <v>102</v>
      </c>
      <c r="G1224" s="26" t="s">
        <v>55</v>
      </c>
      <c r="H1224" s="26" t="s">
        <v>56</v>
      </c>
      <c r="J1224" s="22">
        <v>40</v>
      </c>
      <c r="L1224" s="28" t="s">
        <v>57</v>
      </c>
      <c r="M1224" s="22" t="s">
        <v>58</v>
      </c>
      <c r="N1224" s="22">
        <v>0</v>
      </c>
      <c r="O1224" s="22" t="s">
        <v>59</v>
      </c>
      <c r="P1224" s="22" t="s">
        <v>78</v>
      </c>
      <c r="Q1224" s="23" t="s">
        <v>3561</v>
      </c>
      <c r="R1224" s="23" t="s">
        <v>3721</v>
      </c>
      <c r="T1224" s="23">
        <v>150</v>
      </c>
      <c r="U1224" s="23" t="s">
        <v>3722</v>
      </c>
      <c r="V1224" s="25" t="s">
        <v>61</v>
      </c>
      <c r="W1224" s="65" t="s">
        <v>1958</v>
      </c>
      <c r="Y1224" s="25" t="s">
        <v>3723</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3724</v>
      </c>
      <c r="BR1224" s="5" t="s">
        <v>723</v>
      </c>
    </row>
    <row r="1225" spans="1:70" x14ac:dyDescent="0.2">
      <c r="A1225" s="91">
        <v>1123</v>
      </c>
      <c r="B1225" s="229" t="s">
        <v>3727</v>
      </c>
      <c r="C1225" s="259" t="s">
        <v>3728</v>
      </c>
      <c r="D1225" s="229" t="s">
        <v>3729</v>
      </c>
      <c r="E1225" s="3" t="s">
        <v>3561</v>
      </c>
      <c r="F1225" s="26" t="s">
        <v>102</v>
      </c>
      <c r="G1225" s="26" t="s">
        <v>55</v>
      </c>
      <c r="H1225" s="26" t="s">
        <v>3730</v>
      </c>
      <c r="I1225" s="26" t="s">
        <v>3731</v>
      </c>
      <c r="J1225" s="22">
        <v>40</v>
      </c>
      <c r="L1225" s="28" t="s">
        <v>57</v>
      </c>
      <c r="M1225" s="22" t="s">
        <v>58</v>
      </c>
      <c r="N1225" s="22">
        <v>0</v>
      </c>
      <c r="O1225" s="22" t="s">
        <v>59</v>
      </c>
      <c r="P1225" s="22" t="s">
        <v>78</v>
      </c>
      <c r="R1225" s="23" t="s">
        <v>3732</v>
      </c>
      <c r="T1225" s="23">
        <v>150</v>
      </c>
      <c r="U1225" s="23" t="s">
        <v>3733</v>
      </c>
      <c r="V1225" s="25" t="s">
        <v>61</v>
      </c>
      <c r="W1225" s="65">
        <v>2</v>
      </c>
      <c r="X1225" s="106" t="s">
        <v>202</v>
      </c>
      <c r="Y1225" s="25" t="s">
        <v>3734</v>
      </c>
      <c r="Z1225" s="83" t="s">
        <v>62</v>
      </c>
      <c r="AA1225" s="6">
        <v>10</v>
      </c>
      <c r="AB1225" s="6">
        <v>3</v>
      </c>
      <c r="AC1225" s="5">
        <v>21.3</v>
      </c>
      <c r="AD1225" s="5" t="s">
        <v>79</v>
      </c>
      <c r="AE1225" s="5" t="s">
        <v>334</v>
      </c>
      <c r="AF1225" s="5">
        <v>0.5</v>
      </c>
      <c r="AG1225" s="5" t="s">
        <v>79</v>
      </c>
      <c r="AH1225" s="5" t="s">
        <v>1927</v>
      </c>
      <c r="AI1225" s="5">
        <v>19</v>
      </c>
      <c r="AJ1225" s="5">
        <v>23</v>
      </c>
      <c r="AK1225" s="6">
        <v>66.099999999999994</v>
      </c>
      <c r="AL1225" s="6" t="s">
        <v>80</v>
      </c>
      <c r="AM1225" s="6" t="s">
        <v>334</v>
      </c>
      <c r="AN1225" s="6">
        <v>3.2</v>
      </c>
      <c r="AO1225" s="6" t="s">
        <v>80</v>
      </c>
      <c r="AP1225" s="6" t="s">
        <v>1927</v>
      </c>
      <c r="AQ1225" s="6">
        <v>52</v>
      </c>
      <c r="AR1225" s="6">
        <v>86</v>
      </c>
      <c r="BQ1225" s="6" t="s">
        <v>353</v>
      </c>
      <c r="BR1225" s="5" t="s">
        <v>723</v>
      </c>
    </row>
    <row r="1226" spans="1:70" x14ac:dyDescent="0.2">
      <c r="A1226" s="91">
        <v>1124</v>
      </c>
      <c r="B1226" s="229" t="s">
        <v>3727</v>
      </c>
      <c r="C1226" s="259" t="s">
        <v>3728</v>
      </c>
      <c r="D1226" s="229" t="s">
        <v>3593</v>
      </c>
      <c r="E1226" s="3" t="s">
        <v>3561</v>
      </c>
      <c r="F1226" s="26" t="s">
        <v>102</v>
      </c>
      <c r="G1226" s="26" t="s">
        <v>55</v>
      </c>
      <c r="H1226" s="26" t="s">
        <v>3730</v>
      </c>
      <c r="I1226" s="26" t="s">
        <v>3731</v>
      </c>
      <c r="J1226" s="22">
        <v>40</v>
      </c>
      <c r="L1226" s="28" t="s">
        <v>57</v>
      </c>
      <c r="M1226" s="22" t="s">
        <v>58</v>
      </c>
      <c r="N1226" s="22">
        <v>74</v>
      </c>
      <c r="O1226" s="22" t="s">
        <v>59</v>
      </c>
      <c r="P1226" s="22" t="s">
        <v>78</v>
      </c>
      <c r="R1226" s="23" t="s">
        <v>3732</v>
      </c>
      <c r="T1226" s="23">
        <v>150</v>
      </c>
      <c r="U1226" s="23" t="s">
        <v>3733</v>
      </c>
      <c r="V1226" s="25" t="s">
        <v>61</v>
      </c>
      <c r="W1226" s="65">
        <v>2</v>
      </c>
      <c r="X1226" s="106" t="s">
        <v>202</v>
      </c>
      <c r="Y1226" s="25" t="s">
        <v>3734</v>
      </c>
      <c r="Z1226" s="83" t="s">
        <v>62</v>
      </c>
      <c r="AA1226" s="6">
        <v>10</v>
      </c>
      <c r="AB1226" s="6">
        <v>3</v>
      </c>
      <c r="AC1226" s="5">
        <v>21.3</v>
      </c>
      <c r="AD1226" s="5" t="s">
        <v>79</v>
      </c>
      <c r="AE1226" s="5" t="s">
        <v>334</v>
      </c>
      <c r="AF1226" s="5">
        <v>0.5</v>
      </c>
      <c r="AG1226" s="5" t="s">
        <v>79</v>
      </c>
      <c r="AH1226" s="5" t="s">
        <v>1927</v>
      </c>
      <c r="AI1226" s="5">
        <v>19</v>
      </c>
      <c r="AJ1226" s="5">
        <v>23</v>
      </c>
      <c r="AK1226" s="6">
        <v>66.099999999999994</v>
      </c>
      <c r="AL1226" s="6" t="s">
        <v>80</v>
      </c>
      <c r="AM1226" s="6" t="s">
        <v>334</v>
      </c>
      <c r="AN1226" s="6">
        <v>3.2</v>
      </c>
      <c r="AO1226" s="6" t="s">
        <v>80</v>
      </c>
      <c r="AP1226" s="6" t="s">
        <v>1927</v>
      </c>
      <c r="AQ1226" s="6">
        <v>52</v>
      </c>
      <c r="AR1226" s="6">
        <v>86</v>
      </c>
      <c r="BQ1226" s="6" t="s">
        <v>353</v>
      </c>
      <c r="BR1226" s="5" t="s">
        <v>723</v>
      </c>
    </row>
    <row r="1227" spans="1:70" x14ac:dyDescent="0.2">
      <c r="A1227" s="91">
        <v>1125</v>
      </c>
      <c r="B1227" s="229" t="s">
        <v>3735</v>
      </c>
      <c r="C1227" s="259" t="s">
        <v>3736</v>
      </c>
      <c r="D1227" s="229" t="s">
        <v>3737</v>
      </c>
      <c r="E1227" s="3" t="s">
        <v>3561</v>
      </c>
      <c r="F1227" s="26" t="s">
        <v>102</v>
      </c>
      <c r="G1227" s="26" t="s">
        <v>55</v>
      </c>
      <c r="H1227" s="26" t="s">
        <v>3738</v>
      </c>
      <c r="J1227" s="22">
        <v>40</v>
      </c>
      <c r="L1227" s="28" t="s">
        <v>57</v>
      </c>
      <c r="M1227" s="22" t="s">
        <v>58</v>
      </c>
      <c r="N1227" s="22">
        <v>0</v>
      </c>
      <c r="O1227" s="22" t="s">
        <v>59</v>
      </c>
      <c r="P1227" s="22" t="s">
        <v>78</v>
      </c>
      <c r="R1227" s="23" t="s">
        <v>3739</v>
      </c>
      <c r="T1227" s="23">
        <v>150</v>
      </c>
      <c r="V1227" s="25" t="s">
        <v>613</v>
      </c>
      <c r="W1227" s="65" t="s">
        <v>3601</v>
      </c>
      <c r="X1227" s="106" t="s">
        <v>415</v>
      </c>
      <c r="Y1227" s="25" t="s">
        <v>3740</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
      <c r="A1228" s="91">
        <v>1126</v>
      </c>
      <c r="B1228" s="229" t="s">
        <v>3735</v>
      </c>
      <c r="C1228" s="259" t="s">
        <v>3736</v>
      </c>
      <c r="D1228" s="229" t="s">
        <v>3741</v>
      </c>
      <c r="E1228" s="3" t="s">
        <v>3561</v>
      </c>
      <c r="F1228" s="26" t="s">
        <v>102</v>
      </c>
      <c r="G1228" s="26" t="s">
        <v>55</v>
      </c>
      <c r="H1228" s="26" t="s">
        <v>3738</v>
      </c>
      <c r="J1228" s="22">
        <v>40</v>
      </c>
      <c r="L1228" s="28" t="s">
        <v>57</v>
      </c>
      <c r="M1228" s="22" t="s">
        <v>58</v>
      </c>
      <c r="N1228" s="22">
        <v>73</v>
      </c>
      <c r="O1228" s="22" t="s">
        <v>59</v>
      </c>
      <c r="P1228" s="22" t="s">
        <v>78</v>
      </c>
      <c r="R1228" s="23" t="s">
        <v>3739</v>
      </c>
      <c r="T1228" s="23">
        <v>150</v>
      </c>
      <c r="V1228" s="25" t="s">
        <v>613</v>
      </c>
      <c r="W1228" s="65" t="s">
        <v>3601</v>
      </c>
      <c r="X1228" s="106" t="s">
        <v>415</v>
      </c>
      <c r="Y1228" s="25" t="s">
        <v>3740</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
      <c r="A1229" s="91">
        <v>1127</v>
      </c>
      <c r="B1229" s="229" t="s">
        <v>3742</v>
      </c>
      <c r="C1229" s="259" t="s">
        <v>3743</v>
      </c>
      <c r="D1229" s="229" t="s">
        <v>3744</v>
      </c>
      <c r="E1229" s="3" t="s">
        <v>3561</v>
      </c>
      <c r="F1229" s="26" t="s">
        <v>102</v>
      </c>
      <c r="G1229" s="26" t="s">
        <v>55</v>
      </c>
      <c r="H1229" s="26" t="s">
        <v>56</v>
      </c>
      <c r="J1229" s="22">
        <v>40</v>
      </c>
      <c r="L1229" s="28" t="s">
        <v>57</v>
      </c>
      <c r="M1229" s="22" t="s">
        <v>58</v>
      </c>
      <c r="N1229" s="22" t="s">
        <v>3745</v>
      </c>
      <c r="O1229" s="22" t="s">
        <v>59</v>
      </c>
      <c r="P1229" s="22" t="s">
        <v>3746</v>
      </c>
      <c r="Z1229" s="83" t="s">
        <v>62</v>
      </c>
      <c r="AA1229" s="6" t="s">
        <v>3747</v>
      </c>
      <c r="AC1229" s="5">
        <v>29</v>
      </c>
      <c r="AD1229" s="5" t="s">
        <v>79</v>
      </c>
      <c r="AE1229" s="5" t="s">
        <v>537</v>
      </c>
      <c r="BQ1229" s="6" t="s">
        <v>3748</v>
      </c>
      <c r="BR1229" s="5" t="s">
        <v>3749</v>
      </c>
    </row>
    <row r="1230" spans="1:70" x14ac:dyDescent="0.2">
      <c r="A1230" s="91">
        <v>1128</v>
      </c>
      <c r="B1230" s="229" t="s">
        <v>3104</v>
      </c>
      <c r="C1230" s="259" t="s">
        <v>3750</v>
      </c>
      <c r="D1230" s="229" t="s">
        <v>3751</v>
      </c>
      <c r="E1230" s="3" t="s">
        <v>3561</v>
      </c>
      <c r="F1230" s="26" t="s">
        <v>102</v>
      </c>
      <c r="G1230" s="26" t="s">
        <v>55</v>
      </c>
      <c r="H1230" s="26" t="s">
        <v>56</v>
      </c>
      <c r="J1230" s="22">
        <v>32.700000000000003</v>
      </c>
      <c r="L1230" s="28" t="s">
        <v>448</v>
      </c>
      <c r="M1230" s="22" t="s">
        <v>58</v>
      </c>
      <c r="N1230" s="22">
        <v>0</v>
      </c>
      <c r="O1230" s="22" t="s">
        <v>59</v>
      </c>
      <c r="P1230" s="22" t="s">
        <v>78</v>
      </c>
      <c r="R1230" s="23" t="s">
        <v>3752</v>
      </c>
      <c r="T1230" s="23">
        <v>150</v>
      </c>
      <c r="U1230" s="23" t="s">
        <v>3753</v>
      </c>
      <c r="V1230" s="25" t="s">
        <v>613</v>
      </c>
      <c r="W1230" s="65" t="s">
        <v>1958</v>
      </c>
      <c r="Y1230" s="25" t="s">
        <v>3754</v>
      </c>
      <c r="Z1230" s="83" t="s">
        <v>62</v>
      </c>
      <c r="AA1230" s="6">
        <v>8</v>
      </c>
      <c r="AB1230" s="6">
        <v>0</v>
      </c>
      <c r="AD1230" s="5" t="s">
        <v>79</v>
      </c>
      <c r="AI1230" s="5">
        <v>21</v>
      </c>
      <c r="AJ1230" s="5">
        <v>32</v>
      </c>
      <c r="BB1230" s="6" t="s">
        <v>366</v>
      </c>
      <c r="BG1230" s="6">
        <v>18.2</v>
      </c>
      <c r="BH1230" s="6">
        <v>26.1</v>
      </c>
      <c r="BQ1230" s="6" t="s">
        <v>511</v>
      </c>
      <c r="BR1230" s="5" t="s">
        <v>3755</v>
      </c>
    </row>
    <row r="1231" spans="1:70" x14ac:dyDescent="0.2">
      <c r="A1231" s="91">
        <v>1129</v>
      </c>
      <c r="B1231" s="229" t="s">
        <v>3104</v>
      </c>
      <c r="C1231" s="259" t="s">
        <v>3750</v>
      </c>
      <c r="D1231" s="229" t="s">
        <v>3593</v>
      </c>
      <c r="E1231" s="3" t="s">
        <v>3561</v>
      </c>
      <c r="F1231" s="26" t="s">
        <v>102</v>
      </c>
      <c r="G1231" s="26" t="s">
        <v>55</v>
      </c>
      <c r="H1231" s="26" t="s">
        <v>56</v>
      </c>
      <c r="J1231" s="22">
        <v>43.9</v>
      </c>
      <c r="L1231" s="28" t="s">
        <v>448</v>
      </c>
      <c r="M1231" s="22" t="s">
        <v>58</v>
      </c>
      <c r="N1231" s="22">
        <v>1</v>
      </c>
      <c r="O1231" s="22" t="s">
        <v>59</v>
      </c>
      <c r="P1231" s="22" t="s">
        <v>78</v>
      </c>
      <c r="R1231" s="23" t="s">
        <v>3752</v>
      </c>
      <c r="U1231" s="23" t="s">
        <v>3753</v>
      </c>
      <c r="Y1231" s="25" t="s">
        <v>3754</v>
      </c>
      <c r="Z1231" s="83" t="s">
        <v>62</v>
      </c>
      <c r="AA1231" s="6">
        <v>6</v>
      </c>
      <c r="AB1231" s="6">
        <v>0</v>
      </c>
      <c r="BQ1231" s="6" t="s">
        <v>511</v>
      </c>
      <c r="BR1231" s="5" t="s">
        <v>3755</v>
      </c>
    </row>
    <row r="1232" spans="1:70" x14ac:dyDescent="0.2">
      <c r="A1232" s="91">
        <v>1130</v>
      </c>
      <c r="B1232" s="229" t="s">
        <v>3104</v>
      </c>
      <c r="C1232" s="259" t="s">
        <v>3750</v>
      </c>
      <c r="D1232" s="229" t="s">
        <v>3756</v>
      </c>
      <c r="E1232" s="3" t="s">
        <v>3561</v>
      </c>
      <c r="F1232" s="26" t="s">
        <v>102</v>
      </c>
      <c r="G1232" s="26" t="s">
        <v>55</v>
      </c>
      <c r="H1232" s="26" t="s">
        <v>56</v>
      </c>
      <c r="J1232" s="22">
        <v>34.299999999999997</v>
      </c>
      <c r="L1232" s="28" t="s">
        <v>448</v>
      </c>
      <c r="M1232" s="22" t="s">
        <v>58</v>
      </c>
      <c r="N1232" s="22">
        <v>0</v>
      </c>
      <c r="O1232" s="22" t="s">
        <v>59</v>
      </c>
      <c r="P1232" s="22" t="s">
        <v>78</v>
      </c>
      <c r="R1232" s="23" t="s">
        <v>3752</v>
      </c>
      <c r="U1232" s="23" t="s">
        <v>3753</v>
      </c>
      <c r="Y1232" s="25" t="s">
        <v>3754</v>
      </c>
      <c r="Z1232" s="83" t="s">
        <v>62</v>
      </c>
      <c r="AA1232" s="6">
        <v>7</v>
      </c>
      <c r="AB1232" s="6">
        <v>0</v>
      </c>
      <c r="BQ1232" s="6" t="s">
        <v>511</v>
      </c>
      <c r="BR1232" s="5" t="s">
        <v>3755</v>
      </c>
    </row>
    <row r="1233" spans="1:70" x14ac:dyDescent="0.2">
      <c r="A1233" s="91">
        <v>1134</v>
      </c>
      <c r="B1233" s="229" t="s">
        <v>3757</v>
      </c>
      <c r="C1233" s="259" t="s">
        <v>3758</v>
      </c>
      <c r="D1233" s="229" t="s">
        <v>3759</v>
      </c>
      <c r="E1233" s="3" t="s">
        <v>3561</v>
      </c>
      <c r="F1233" s="26" t="s">
        <v>54</v>
      </c>
      <c r="G1233" s="26" t="s">
        <v>55</v>
      </c>
      <c r="H1233" s="26" t="s">
        <v>65</v>
      </c>
      <c r="J1233" s="22">
        <v>20</v>
      </c>
      <c r="L1233" s="28" t="s">
        <v>57</v>
      </c>
      <c r="M1233" s="22" t="s">
        <v>58</v>
      </c>
      <c r="N1233" s="22">
        <v>0</v>
      </c>
      <c r="O1233" s="22" t="s">
        <v>59</v>
      </c>
      <c r="P1233" s="22" t="s">
        <v>78</v>
      </c>
      <c r="R1233" s="23" t="s">
        <v>3760</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3761</v>
      </c>
      <c r="BR1233" s="5" t="s">
        <v>3639</v>
      </c>
    </row>
    <row r="1234" spans="1:70" x14ac:dyDescent="0.2">
      <c r="A1234" s="91">
        <v>1135</v>
      </c>
      <c r="B1234" s="229" t="s">
        <v>3656</v>
      </c>
      <c r="C1234" s="259" t="s">
        <v>3657</v>
      </c>
      <c r="D1234" s="229" t="s">
        <v>3762</v>
      </c>
      <c r="E1234" s="3" t="s">
        <v>3561</v>
      </c>
      <c r="F1234" s="26" t="s">
        <v>102</v>
      </c>
      <c r="G1234" s="26" t="s">
        <v>55</v>
      </c>
      <c r="H1234" s="26" t="s">
        <v>56</v>
      </c>
      <c r="J1234" s="22">
        <v>20</v>
      </c>
      <c r="L1234" s="28" t="s">
        <v>57</v>
      </c>
      <c r="M1234" s="22" t="s">
        <v>58</v>
      </c>
      <c r="N1234" s="22">
        <v>0</v>
      </c>
      <c r="O1234" s="22" t="s">
        <v>59</v>
      </c>
      <c r="P1234" s="22" t="s">
        <v>78</v>
      </c>
      <c r="R1234" s="23" t="s">
        <v>3659</v>
      </c>
      <c r="T1234" s="23">
        <v>150</v>
      </c>
      <c r="V1234" s="25" t="s">
        <v>613</v>
      </c>
      <c r="W1234" s="65" t="s">
        <v>1958</v>
      </c>
      <c r="X1234" s="106" t="s">
        <v>202</v>
      </c>
      <c r="Y1234" s="25" t="s">
        <v>3660</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3661</v>
      </c>
      <c r="BR1234" s="5" t="s">
        <v>3662</v>
      </c>
    </row>
    <row r="1235" spans="1:70" x14ac:dyDescent="0.2">
      <c r="A1235" s="91">
        <v>1136</v>
      </c>
      <c r="B1235" s="229" t="s">
        <v>3763</v>
      </c>
      <c r="C1235" s="259" t="s">
        <v>3764</v>
      </c>
      <c r="D1235" s="229" t="s">
        <v>1961</v>
      </c>
      <c r="E1235" s="3" t="s">
        <v>3561</v>
      </c>
      <c r="F1235" s="26" t="s">
        <v>102</v>
      </c>
      <c r="G1235" s="26" t="s">
        <v>55</v>
      </c>
      <c r="H1235" s="26" t="s">
        <v>65</v>
      </c>
      <c r="J1235" s="22">
        <v>40</v>
      </c>
      <c r="L1235" s="28" t="s">
        <v>57</v>
      </c>
      <c r="M1235" s="22" t="s">
        <v>58</v>
      </c>
      <c r="N1235" s="22" t="s">
        <v>3765</v>
      </c>
      <c r="O1235" s="22" t="s">
        <v>59</v>
      </c>
      <c r="P1235" s="22" t="s">
        <v>3766</v>
      </c>
      <c r="R1235" s="23" t="s">
        <v>3767</v>
      </c>
      <c r="U1235" s="23" t="s">
        <v>3768</v>
      </c>
      <c r="Y1235" s="25" t="s">
        <v>3769</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3770</v>
      </c>
      <c r="BR1235" s="5" t="s">
        <v>723</v>
      </c>
    </row>
    <row r="1236" spans="1:70" x14ac:dyDescent="0.2">
      <c r="A1236" s="91">
        <v>1137</v>
      </c>
      <c r="B1236" s="229" t="s">
        <v>3763</v>
      </c>
      <c r="C1236" s="259" t="s">
        <v>3764</v>
      </c>
      <c r="D1236" s="229" t="s">
        <v>3771</v>
      </c>
      <c r="E1236" s="3" t="s">
        <v>3561</v>
      </c>
      <c r="F1236" s="26" t="s">
        <v>102</v>
      </c>
      <c r="G1236" s="26" t="s">
        <v>55</v>
      </c>
      <c r="H1236" s="26" t="s">
        <v>65</v>
      </c>
      <c r="J1236" s="22">
        <v>40</v>
      </c>
      <c r="L1236" s="28" t="s">
        <v>57</v>
      </c>
      <c r="M1236" s="22" t="s">
        <v>58</v>
      </c>
      <c r="N1236" s="22" t="s">
        <v>3765</v>
      </c>
      <c r="O1236" s="22" t="s">
        <v>59</v>
      </c>
      <c r="P1236" s="22" t="s">
        <v>3766</v>
      </c>
      <c r="R1236" s="23" t="s">
        <v>3767</v>
      </c>
      <c r="U1236" s="23" t="s">
        <v>3768</v>
      </c>
      <c r="Y1236" s="25" t="s">
        <v>3769</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3770</v>
      </c>
      <c r="BR1236" s="5" t="s">
        <v>3772</v>
      </c>
    </row>
    <row r="1237" spans="1:70" x14ac:dyDescent="0.2">
      <c r="A1237" s="91">
        <v>1138</v>
      </c>
      <c r="B1237" s="229" t="s">
        <v>3773</v>
      </c>
      <c r="C1237" s="259" t="s">
        <v>3774</v>
      </c>
      <c r="D1237" s="229" t="s">
        <v>3775</v>
      </c>
      <c r="E1237" s="3" t="s">
        <v>3561</v>
      </c>
      <c r="F1237" s="26" t="s">
        <v>102</v>
      </c>
      <c r="G1237" s="26" t="s">
        <v>55</v>
      </c>
      <c r="H1237" s="26" t="s">
        <v>3776</v>
      </c>
      <c r="J1237" s="22">
        <v>10</v>
      </c>
      <c r="L1237" s="28" t="s">
        <v>57</v>
      </c>
      <c r="M1237" s="22" t="s">
        <v>58</v>
      </c>
      <c r="N1237" s="22">
        <v>0</v>
      </c>
      <c r="O1237" s="22" t="s">
        <v>59</v>
      </c>
      <c r="P1237" s="22" t="s">
        <v>78</v>
      </c>
      <c r="R1237" s="23" t="s">
        <v>3777</v>
      </c>
      <c r="T1237" s="23">
        <v>250</v>
      </c>
      <c r="V1237" s="25" t="s">
        <v>613</v>
      </c>
      <c r="W1237" s="65" t="s">
        <v>1958</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
      <c r="A1238" s="91">
        <v>1139</v>
      </c>
      <c r="B1238" s="229" t="s">
        <v>3773</v>
      </c>
      <c r="C1238" s="259" t="s">
        <v>3774</v>
      </c>
      <c r="D1238" s="229" t="s">
        <v>3778</v>
      </c>
      <c r="E1238" s="3" t="s">
        <v>3561</v>
      </c>
      <c r="F1238" s="26" t="s">
        <v>102</v>
      </c>
      <c r="G1238" s="26" t="s">
        <v>55</v>
      </c>
      <c r="H1238" s="26" t="s">
        <v>3776</v>
      </c>
      <c r="J1238" s="22">
        <v>10</v>
      </c>
      <c r="L1238" s="28" t="s">
        <v>57</v>
      </c>
      <c r="M1238" s="22" t="s">
        <v>58</v>
      </c>
      <c r="N1238" s="22">
        <v>0</v>
      </c>
      <c r="O1238" s="22" t="s">
        <v>59</v>
      </c>
      <c r="P1238" s="22" t="s">
        <v>78</v>
      </c>
      <c r="R1238" s="23" t="s">
        <v>3777</v>
      </c>
      <c r="U1238" s="23" t="s">
        <v>3779</v>
      </c>
      <c r="V1238" s="25" t="s">
        <v>613</v>
      </c>
      <c r="W1238" s="65" t="s">
        <v>1958</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
      <c r="A1239" s="91">
        <v>1140</v>
      </c>
      <c r="B1239" s="229" t="s">
        <v>3780</v>
      </c>
      <c r="C1239" s="259" t="s">
        <v>3781</v>
      </c>
      <c r="D1239" s="229" t="s">
        <v>1961</v>
      </c>
      <c r="E1239" s="3" t="s">
        <v>3561</v>
      </c>
      <c r="F1239" s="26" t="s">
        <v>102</v>
      </c>
      <c r="G1239" s="26" t="s">
        <v>55</v>
      </c>
      <c r="H1239" s="26" t="s">
        <v>274</v>
      </c>
      <c r="J1239" s="22">
        <v>10</v>
      </c>
      <c r="L1239" s="28" t="s">
        <v>57</v>
      </c>
      <c r="M1239" s="22" t="s">
        <v>58</v>
      </c>
      <c r="N1239" s="22">
        <v>0</v>
      </c>
      <c r="O1239" s="22" t="s">
        <v>59</v>
      </c>
      <c r="P1239" s="22" t="s">
        <v>78</v>
      </c>
      <c r="R1239" s="23" t="s">
        <v>3782</v>
      </c>
      <c r="T1239" s="23">
        <v>100</v>
      </c>
      <c r="V1239" s="25" t="s">
        <v>613</v>
      </c>
      <c r="W1239" s="65">
        <v>9</v>
      </c>
      <c r="Y1239" s="25" t="s">
        <v>3783</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
      <c r="A1240" s="91">
        <v>1141</v>
      </c>
      <c r="B1240" s="229" t="s">
        <v>3780</v>
      </c>
      <c r="C1240" s="259" t="s">
        <v>3781</v>
      </c>
      <c r="D1240" s="229" t="s">
        <v>3784</v>
      </c>
      <c r="E1240" s="3" t="s">
        <v>3561</v>
      </c>
      <c r="F1240" s="26" t="s">
        <v>102</v>
      </c>
      <c r="G1240" s="26" t="s">
        <v>55</v>
      </c>
      <c r="H1240" s="26" t="s">
        <v>274</v>
      </c>
      <c r="J1240" s="22">
        <v>10</v>
      </c>
      <c r="L1240" s="28" t="s">
        <v>57</v>
      </c>
      <c r="M1240" s="22" t="s">
        <v>58</v>
      </c>
      <c r="N1240" s="22">
        <v>0</v>
      </c>
      <c r="O1240" s="22" t="s">
        <v>59</v>
      </c>
      <c r="P1240" s="22" t="s">
        <v>78</v>
      </c>
      <c r="R1240" s="23" t="s">
        <v>3782</v>
      </c>
      <c r="U1240" s="23" t="s">
        <v>3785</v>
      </c>
      <c r="V1240" s="25" t="s">
        <v>613</v>
      </c>
      <c r="W1240" s="65">
        <v>9</v>
      </c>
      <c r="Y1240" s="25" t="s">
        <v>3783</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
      <c r="A1241" s="91">
        <v>1142</v>
      </c>
      <c r="B1241" s="229" t="s">
        <v>3786</v>
      </c>
      <c r="C1241" s="259" t="s">
        <v>3787</v>
      </c>
      <c r="D1241" s="229" t="s">
        <v>3788</v>
      </c>
      <c r="E1241" s="3" t="s">
        <v>3561</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3789</v>
      </c>
    </row>
    <row r="1242" spans="1:70" x14ac:dyDescent="0.2">
      <c r="A1242" s="91">
        <v>1143</v>
      </c>
      <c r="B1242" s="229" t="s">
        <v>3790</v>
      </c>
      <c r="C1242" s="259" t="s">
        <v>3791</v>
      </c>
      <c r="D1242" s="229" t="s">
        <v>3792</v>
      </c>
      <c r="E1242" s="3" t="s">
        <v>3561</v>
      </c>
      <c r="F1242" s="26" t="s">
        <v>102</v>
      </c>
      <c r="G1242" s="26" t="s">
        <v>55</v>
      </c>
      <c r="H1242" s="26" t="s">
        <v>56</v>
      </c>
      <c r="J1242" s="22">
        <v>10</v>
      </c>
      <c r="L1242" s="28" t="s">
        <v>57</v>
      </c>
      <c r="M1242" s="22" t="s">
        <v>58</v>
      </c>
      <c r="N1242" s="22">
        <v>0</v>
      </c>
      <c r="O1242" s="22" t="s">
        <v>59</v>
      </c>
      <c r="P1242" s="22" t="s">
        <v>78</v>
      </c>
      <c r="R1242" s="23" t="s">
        <v>3793</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3794</v>
      </c>
    </row>
    <row r="1243" spans="1:70" x14ac:dyDescent="0.2">
      <c r="A1243" s="91">
        <v>1145</v>
      </c>
      <c r="B1243" s="229" t="s">
        <v>3795</v>
      </c>
      <c r="C1243" s="259" t="s">
        <v>3796</v>
      </c>
      <c r="D1243" s="229" t="s">
        <v>3797</v>
      </c>
      <c r="E1243" s="3" t="s">
        <v>3561</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3798</v>
      </c>
    </row>
    <row r="1244" spans="1:70" x14ac:dyDescent="0.2">
      <c r="A1244" s="91">
        <v>1146</v>
      </c>
      <c r="B1244" s="229" t="s">
        <v>3795</v>
      </c>
      <c r="C1244" s="259" t="s">
        <v>3796</v>
      </c>
      <c r="D1244" s="229" t="s">
        <v>3799</v>
      </c>
      <c r="E1244" s="3" t="s">
        <v>3561</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3798</v>
      </c>
    </row>
    <row r="1245" spans="1:70" x14ac:dyDescent="0.2">
      <c r="A1245" s="91">
        <v>1147</v>
      </c>
      <c r="B1245" s="229" t="s">
        <v>3800</v>
      </c>
      <c r="C1245" s="259" t="s">
        <v>3801</v>
      </c>
      <c r="D1245" s="229" t="s">
        <v>3802</v>
      </c>
      <c r="E1245" s="3" t="s">
        <v>3561</v>
      </c>
      <c r="F1245" s="26" t="s">
        <v>102</v>
      </c>
      <c r="G1245" s="26" t="s">
        <v>55</v>
      </c>
      <c r="H1245" s="26" t="s">
        <v>2209</v>
      </c>
      <c r="J1245" s="22">
        <v>20</v>
      </c>
      <c r="L1245" s="28" t="s">
        <v>57</v>
      </c>
      <c r="M1245" s="22" t="s">
        <v>58</v>
      </c>
      <c r="N1245" s="22">
        <v>0</v>
      </c>
      <c r="O1245" s="22" t="s">
        <v>59</v>
      </c>
      <c r="P1245" s="22" t="s">
        <v>78</v>
      </c>
      <c r="V1245" s="25" t="s">
        <v>61</v>
      </c>
      <c r="Z1245" s="83" t="s">
        <v>62</v>
      </c>
      <c r="AA1245" s="6">
        <v>40</v>
      </c>
      <c r="AB1245" s="6">
        <v>20</v>
      </c>
      <c r="AC1245" s="5">
        <v>36</v>
      </c>
      <c r="AD1245" s="5" t="s">
        <v>79</v>
      </c>
      <c r="AE1245" s="5" t="s">
        <v>334</v>
      </c>
      <c r="AI1245" s="5">
        <v>20</v>
      </c>
      <c r="AJ1245" s="5">
        <v>45</v>
      </c>
      <c r="BA1245" s="6">
        <v>26.8</v>
      </c>
      <c r="BB1245" s="6" t="s">
        <v>366</v>
      </c>
      <c r="BC1245" s="6" t="s">
        <v>334</v>
      </c>
      <c r="BG1245" s="6">
        <v>21.8</v>
      </c>
      <c r="BH1245" s="6">
        <v>29.6</v>
      </c>
      <c r="BQ1245" s="6" t="s">
        <v>3803</v>
      </c>
      <c r="BR1245" s="5" t="s">
        <v>3804</v>
      </c>
    </row>
    <row r="1246" spans="1:70" x14ac:dyDescent="0.2">
      <c r="A1246" s="91">
        <v>1148</v>
      </c>
      <c r="B1246" s="229" t="s">
        <v>3800</v>
      </c>
      <c r="C1246" s="259" t="s">
        <v>3801</v>
      </c>
      <c r="D1246" s="229" t="s">
        <v>3805</v>
      </c>
      <c r="E1246" s="3" t="s">
        <v>3561</v>
      </c>
      <c r="F1246" s="26" t="s">
        <v>102</v>
      </c>
      <c r="G1246" s="26" t="s">
        <v>55</v>
      </c>
      <c r="H1246" s="26" t="s">
        <v>2209</v>
      </c>
      <c r="J1246" s="22">
        <v>20</v>
      </c>
      <c r="L1246" s="28" t="s">
        <v>57</v>
      </c>
      <c r="M1246" s="22" t="s">
        <v>58</v>
      </c>
      <c r="N1246" s="22">
        <v>0</v>
      </c>
      <c r="O1246" s="22" t="s">
        <v>59</v>
      </c>
      <c r="P1246" s="22" t="s">
        <v>78</v>
      </c>
      <c r="V1246" s="25" t="s">
        <v>61</v>
      </c>
      <c r="Z1246" s="83" t="s">
        <v>62</v>
      </c>
      <c r="AA1246" s="6">
        <v>40</v>
      </c>
      <c r="AB1246" s="6">
        <v>20</v>
      </c>
      <c r="AC1246" s="5">
        <v>36</v>
      </c>
      <c r="AD1246" s="5" t="s">
        <v>79</v>
      </c>
      <c r="AE1246" s="5" t="s">
        <v>334</v>
      </c>
      <c r="AI1246" s="5">
        <v>20</v>
      </c>
      <c r="AJ1246" s="5">
        <v>45</v>
      </c>
      <c r="BA1246" s="6">
        <v>26.8</v>
      </c>
      <c r="BB1246" s="6" t="s">
        <v>366</v>
      </c>
      <c r="BC1246" s="6" t="s">
        <v>334</v>
      </c>
      <c r="BG1246" s="6">
        <v>21.8</v>
      </c>
      <c r="BH1246" s="6">
        <v>29.6</v>
      </c>
      <c r="BQ1246" s="6" t="s">
        <v>3803</v>
      </c>
      <c r="BR1246" s="5" t="s">
        <v>3804</v>
      </c>
    </row>
    <row r="1247" spans="1:70" x14ac:dyDescent="0.2">
      <c r="A1247" s="91">
        <v>1149</v>
      </c>
      <c r="B1247" s="229" t="s">
        <v>3800</v>
      </c>
      <c r="C1247" s="259" t="s">
        <v>3801</v>
      </c>
      <c r="D1247" s="229" t="s">
        <v>3806</v>
      </c>
      <c r="E1247" s="3" t="s">
        <v>3561</v>
      </c>
      <c r="F1247" s="26" t="s">
        <v>102</v>
      </c>
      <c r="G1247" s="26" t="s">
        <v>55</v>
      </c>
      <c r="H1247" s="26" t="s">
        <v>2209</v>
      </c>
      <c r="J1247" s="22">
        <v>20</v>
      </c>
      <c r="L1247" s="28" t="s">
        <v>57</v>
      </c>
      <c r="M1247" s="22" t="s">
        <v>58</v>
      </c>
      <c r="N1247" s="22">
        <v>274</v>
      </c>
      <c r="O1247" s="22" t="s">
        <v>59</v>
      </c>
      <c r="P1247" s="22" t="s">
        <v>3807</v>
      </c>
      <c r="V1247" s="25" t="s">
        <v>61</v>
      </c>
      <c r="Z1247" s="83" t="s">
        <v>62</v>
      </c>
      <c r="AA1247" s="6">
        <v>20</v>
      </c>
      <c r="BQ1247" s="6" t="s">
        <v>3803</v>
      </c>
      <c r="BR1247" s="5" t="s">
        <v>3804</v>
      </c>
    </row>
    <row r="1248" spans="1:70" x14ac:dyDescent="0.2">
      <c r="A1248" s="91">
        <v>1150</v>
      </c>
      <c r="B1248" s="229" t="s">
        <v>3800</v>
      </c>
      <c r="C1248" s="259" t="s">
        <v>3801</v>
      </c>
      <c r="D1248" s="229" t="s">
        <v>3808</v>
      </c>
      <c r="E1248" s="3" t="s">
        <v>3561</v>
      </c>
      <c r="F1248" s="26" t="s">
        <v>102</v>
      </c>
      <c r="G1248" s="26" t="s">
        <v>55</v>
      </c>
      <c r="H1248" s="26" t="s">
        <v>2209</v>
      </c>
      <c r="J1248" s="22">
        <v>20</v>
      </c>
      <c r="L1248" s="28" t="s">
        <v>57</v>
      </c>
      <c r="M1248" s="22" t="s">
        <v>58</v>
      </c>
      <c r="N1248" s="22">
        <v>274</v>
      </c>
      <c r="O1248" s="22" t="s">
        <v>59</v>
      </c>
      <c r="P1248" s="22" t="s">
        <v>3807</v>
      </c>
      <c r="V1248" s="25" t="s">
        <v>61</v>
      </c>
      <c r="Z1248" s="83" t="s">
        <v>62</v>
      </c>
      <c r="AA1248" s="6">
        <v>20</v>
      </c>
      <c r="BQ1248" s="6" t="s">
        <v>3803</v>
      </c>
      <c r="BR1248" s="5" t="s">
        <v>3804</v>
      </c>
    </row>
    <row r="1249" spans="1:70" x14ac:dyDescent="0.2">
      <c r="A1249" s="91">
        <v>1151</v>
      </c>
      <c r="B1249" s="229" t="s">
        <v>3800</v>
      </c>
      <c r="C1249" s="259" t="s">
        <v>3801</v>
      </c>
      <c r="D1249" s="229" t="s">
        <v>3809</v>
      </c>
      <c r="E1249" s="3" t="s">
        <v>3561</v>
      </c>
      <c r="F1249" s="26" t="s">
        <v>102</v>
      </c>
      <c r="G1249" s="26" t="s">
        <v>55</v>
      </c>
      <c r="H1249" s="26" t="s">
        <v>2209</v>
      </c>
      <c r="J1249" s="22">
        <v>20</v>
      </c>
      <c r="L1249" s="28" t="s">
        <v>57</v>
      </c>
      <c r="M1249" s="22" t="s">
        <v>58</v>
      </c>
      <c r="N1249" s="22">
        <v>274</v>
      </c>
      <c r="O1249" s="22" t="s">
        <v>59</v>
      </c>
      <c r="P1249" s="22" t="s">
        <v>3807</v>
      </c>
      <c r="V1249" s="25" t="s">
        <v>61</v>
      </c>
      <c r="Z1249" s="83" t="s">
        <v>62</v>
      </c>
      <c r="AA1249" s="6">
        <v>20</v>
      </c>
      <c r="BQ1249" s="6" t="s">
        <v>3803</v>
      </c>
      <c r="BR1249" s="5" t="s">
        <v>3804</v>
      </c>
    </row>
    <row r="1250" spans="1:70" x14ac:dyDescent="0.2">
      <c r="A1250" s="91">
        <v>1152</v>
      </c>
      <c r="B1250" s="229" t="s">
        <v>3800</v>
      </c>
      <c r="C1250" s="259" t="s">
        <v>3801</v>
      </c>
      <c r="D1250" s="229" t="s">
        <v>3810</v>
      </c>
      <c r="E1250" s="3" t="s">
        <v>3561</v>
      </c>
      <c r="F1250" s="26" t="s">
        <v>102</v>
      </c>
      <c r="G1250" s="26" t="s">
        <v>55</v>
      </c>
      <c r="H1250" s="26" t="s">
        <v>2209</v>
      </c>
      <c r="J1250" s="22">
        <v>20</v>
      </c>
      <c r="L1250" s="28" t="s">
        <v>57</v>
      </c>
      <c r="M1250" s="22" t="s">
        <v>58</v>
      </c>
      <c r="N1250" s="22">
        <v>274</v>
      </c>
      <c r="O1250" s="22" t="s">
        <v>59</v>
      </c>
      <c r="P1250" s="22" t="s">
        <v>3807</v>
      </c>
      <c r="V1250" s="25" t="s">
        <v>61</v>
      </c>
      <c r="Z1250" s="83" t="s">
        <v>62</v>
      </c>
      <c r="AA1250" s="6">
        <v>20</v>
      </c>
      <c r="BQ1250" s="6" t="s">
        <v>3803</v>
      </c>
      <c r="BR1250" s="5" t="s">
        <v>3804</v>
      </c>
    </row>
    <row r="1251" spans="1:70" x14ac:dyDescent="0.2">
      <c r="A1251" s="91">
        <v>1165</v>
      </c>
      <c r="B1251" s="229" t="s">
        <v>3811</v>
      </c>
      <c r="C1251" s="259" t="s">
        <v>3812</v>
      </c>
      <c r="D1251" s="229" t="s">
        <v>3813</v>
      </c>
      <c r="E1251" s="3" t="s">
        <v>3561</v>
      </c>
      <c r="F1251" s="26" t="s">
        <v>54</v>
      </c>
      <c r="G1251" s="26" t="s">
        <v>55</v>
      </c>
      <c r="H1251" s="26" t="s">
        <v>65</v>
      </c>
      <c r="J1251" s="22">
        <v>20</v>
      </c>
      <c r="L1251" s="28" t="s">
        <v>57</v>
      </c>
      <c r="M1251" s="22" t="s">
        <v>58</v>
      </c>
      <c r="N1251" s="22">
        <v>0</v>
      </c>
      <c r="O1251" s="22" t="s">
        <v>59</v>
      </c>
      <c r="P1251" s="22" t="s">
        <v>78</v>
      </c>
      <c r="R1251" s="23" t="s">
        <v>3814</v>
      </c>
      <c r="T1251" s="23">
        <v>150</v>
      </c>
      <c r="V1251" s="25" t="s">
        <v>613</v>
      </c>
      <c r="W1251" s="65" t="s">
        <v>1958</v>
      </c>
      <c r="X1251" s="106" t="s">
        <v>202</v>
      </c>
      <c r="Y1251" s="25" t="s">
        <v>3815</v>
      </c>
      <c r="Z1251" s="83" t="s">
        <v>62</v>
      </c>
      <c r="AA1251" s="6">
        <v>8</v>
      </c>
      <c r="AB1251" s="6">
        <v>0</v>
      </c>
      <c r="AC1251" s="5">
        <v>33.299999999999997</v>
      </c>
      <c r="AD1251" s="5" t="s">
        <v>79</v>
      </c>
      <c r="AE1251" s="5" t="s">
        <v>334</v>
      </c>
      <c r="AF1251" s="5">
        <v>2.1</v>
      </c>
      <c r="AG1251" s="5" t="s">
        <v>79</v>
      </c>
      <c r="AH1251" s="5" t="s">
        <v>1931</v>
      </c>
      <c r="AI1251" s="5">
        <v>27</v>
      </c>
      <c r="AJ1251" s="5">
        <v>46</v>
      </c>
      <c r="AK1251" s="6">
        <v>65.099999999999994</v>
      </c>
      <c r="AL1251" s="6" t="s">
        <v>80</v>
      </c>
      <c r="AM1251" s="6" t="s">
        <v>334</v>
      </c>
      <c r="AN1251" s="6">
        <v>2.5</v>
      </c>
      <c r="AO1251" s="6" t="s">
        <v>80</v>
      </c>
      <c r="AP1251" s="6" t="s">
        <v>1931</v>
      </c>
      <c r="AQ1251" s="6">
        <v>50</v>
      </c>
      <c r="AR1251" s="6">
        <v>72</v>
      </c>
      <c r="BQ1251" s="6" t="s">
        <v>511</v>
      </c>
      <c r="BR1251" s="5" t="s">
        <v>3816</v>
      </c>
    </row>
    <row r="1252" spans="1:70" x14ac:dyDescent="0.2">
      <c r="A1252" s="91">
        <v>1166</v>
      </c>
      <c r="B1252" s="229" t="s">
        <v>3817</v>
      </c>
      <c r="C1252" s="259" t="s">
        <v>3818</v>
      </c>
      <c r="D1252" s="229" t="s">
        <v>3819</v>
      </c>
      <c r="E1252" s="3" t="s">
        <v>3561</v>
      </c>
      <c r="F1252" s="26" t="s">
        <v>102</v>
      </c>
      <c r="G1252" s="26" t="s">
        <v>55</v>
      </c>
      <c r="H1252" s="26" t="s">
        <v>273</v>
      </c>
      <c r="J1252" s="22">
        <v>20</v>
      </c>
      <c r="L1252" s="28" t="s">
        <v>57</v>
      </c>
      <c r="M1252" s="22" t="s">
        <v>58</v>
      </c>
      <c r="N1252" s="22">
        <v>0</v>
      </c>
      <c r="O1252" s="22" t="s">
        <v>59</v>
      </c>
      <c r="P1252" s="22" t="s">
        <v>78</v>
      </c>
      <c r="R1252" s="23" t="s">
        <v>3820</v>
      </c>
      <c r="V1252" s="25" t="s">
        <v>613</v>
      </c>
      <c r="W1252" s="65">
        <v>10</v>
      </c>
      <c r="X1252" s="106" t="s">
        <v>202</v>
      </c>
      <c r="Y1252" s="25" t="s">
        <v>3821</v>
      </c>
      <c r="Z1252" s="83" t="s">
        <v>62</v>
      </c>
      <c r="AA1252" s="6" t="s">
        <v>3822</v>
      </c>
      <c r="AB1252" s="6">
        <v>0</v>
      </c>
      <c r="BQ1252" s="6" t="s">
        <v>194</v>
      </c>
      <c r="BR1252" s="5" t="s">
        <v>3823</v>
      </c>
    </row>
    <row r="1253" spans="1:70" x14ac:dyDescent="0.2">
      <c r="A1253" s="91">
        <v>1167</v>
      </c>
      <c r="B1253" s="229" t="s">
        <v>3824</v>
      </c>
      <c r="C1253" s="259" t="s">
        <v>3825</v>
      </c>
      <c r="D1253" s="229" t="s">
        <v>3826</v>
      </c>
      <c r="E1253" s="3" t="s">
        <v>3561</v>
      </c>
      <c r="F1253" s="26" t="s">
        <v>102</v>
      </c>
      <c r="G1253" s="26" t="s">
        <v>55</v>
      </c>
      <c r="H1253" s="26" t="s">
        <v>274</v>
      </c>
      <c r="J1253" s="22">
        <v>40</v>
      </c>
      <c r="L1253" s="28" t="s">
        <v>57</v>
      </c>
      <c r="M1253" s="22" t="s">
        <v>58</v>
      </c>
      <c r="N1253" s="22">
        <v>0</v>
      </c>
      <c r="O1253" s="22" t="s">
        <v>59</v>
      </c>
      <c r="P1253" s="22" t="s">
        <v>78</v>
      </c>
      <c r="R1253" s="23" t="s">
        <v>3827</v>
      </c>
      <c r="V1253" s="25" t="s">
        <v>613</v>
      </c>
      <c r="W1253" s="65" t="s">
        <v>1958</v>
      </c>
      <c r="X1253" s="106" t="s">
        <v>202</v>
      </c>
      <c r="Y1253" s="25" t="s">
        <v>3828</v>
      </c>
      <c r="Z1253" s="83" t="s">
        <v>62</v>
      </c>
      <c r="AA1253" s="6">
        <v>16</v>
      </c>
      <c r="AB1253" s="6">
        <v>0</v>
      </c>
      <c r="AD1253" s="5" t="s">
        <v>79</v>
      </c>
      <c r="AI1253" s="5">
        <v>19</v>
      </c>
      <c r="AJ1253" s="5">
        <v>24</v>
      </c>
      <c r="AL1253" s="6" t="s">
        <v>80</v>
      </c>
      <c r="AQ1253" s="6">
        <v>60</v>
      </c>
      <c r="AR1253" s="6">
        <v>80</v>
      </c>
      <c r="BB1253" s="6" t="s">
        <v>366</v>
      </c>
      <c r="BG1253" s="6">
        <v>20</v>
      </c>
      <c r="BH1253" s="6">
        <v>25</v>
      </c>
      <c r="BQ1253" s="6" t="s">
        <v>3829</v>
      </c>
      <c r="BR1253" s="5" t="s">
        <v>3830</v>
      </c>
    </row>
    <row r="1254" spans="1:70" x14ac:dyDescent="0.2">
      <c r="A1254" s="91">
        <v>1168</v>
      </c>
      <c r="B1254" s="229" t="s">
        <v>3589</v>
      </c>
      <c r="C1254" s="259" t="s">
        <v>3590</v>
      </c>
      <c r="D1254" s="229" t="s">
        <v>3831</v>
      </c>
      <c r="E1254" s="3" t="s">
        <v>3561</v>
      </c>
      <c r="F1254" s="26" t="s">
        <v>102</v>
      </c>
      <c r="G1254" s="26" t="s">
        <v>55</v>
      </c>
      <c r="H1254" s="26" t="s">
        <v>534</v>
      </c>
      <c r="J1254" s="22">
        <v>40</v>
      </c>
      <c r="L1254" s="28" t="s">
        <v>57</v>
      </c>
      <c r="M1254" s="22" t="s">
        <v>58</v>
      </c>
      <c r="N1254" s="22">
        <v>0</v>
      </c>
      <c r="O1254" s="22" t="s">
        <v>59</v>
      </c>
      <c r="P1254" s="22" t="s">
        <v>78</v>
      </c>
      <c r="U1254" s="23" t="s">
        <v>3832</v>
      </c>
      <c r="Z1254" s="83" t="s">
        <v>62</v>
      </c>
      <c r="AA1254" s="6">
        <v>15</v>
      </c>
      <c r="AB1254" s="6">
        <v>0</v>
      </c>
      <c r="BQ1254" s="6" t="s">
        <v>213</v>
      </c>
      <c r="BR1254" s="5" t="s">
        <v>3833</v>
      </c>
    </row>
    <row r="1255" spans="1:70" x14ac:dyDescent="0.2">
      <c r="A1255" s="91">
        <v>1169</v>
      </c>
      <c r="B1255" s="229" t="s">
        <v>3589</v>
      </c>
      <c r="C1255" s="259" t="s">
        <v>3590</v>
      </c>
      <c r="D1255" s="229" t="s">
        <v>3834</v>
      </c>
      <c r="E1255" s="3" t="s">
        <v>3561</v>
      </c>
      <c r="F1255" s="26" t="s">
        <v>102</v>
      </c>
      <c r="G1255" s="26" t="s">
        <v>55</v>
      </c>
      <c r="H1255" s="26" t="s">
        <v>534</v>
      </c>
      <c r="J1255" s="22">
        <v>40</v>
      </c>
      <c r="L1255" s="28" t="s">
        <v>57</v>
      </c>
      <c r="M1255" s="22" t="s">
        <v>58</v>
      </c>
      <c r="N1255" s="22">
        <v>72</v>
      </c>
      <c r="O1255" s="22" t="s">
        <v>59</v>
      </c>
      <c r="P1255" s="22" t="s">
        <v>78</v>
      </c>
      <c r="U1255" s="23" t="s">
        <v>3835</v>
      </c>
      <c r="Z1255" s="83" t="s">
        <v>62</v>
      </c>
      <c r="AA1255" s="6">
        <v>15</v>
      </c>
      <c r="AB1255" s="6">
        <v>0</v>
      </c>
      <c r="BQ1255" s="6" t="s">
        <v>213</v>
      </c>
      <c r="BR1255" s="5" t="s">
        <v>3833</v>
      </c>
    </row>
    <row r="1256" spans="1:70" x14ac:dyDescent="0.2">
      <c r="A1256" s="91">
        <v>1170</v>
      </c>
      <c r="B1256" s="229" t="s">
        <v>3589</v>
      </c>
      <c r="C1256" s="259" t="s">
        <v>3590</v>
      </c>
      <c r="D1256" s="229" t="s">
        <v>3836</v>
      </c>
      <c r="E1256" s="3" t="s">
        <v>3561</v>
      </c>
      <c r="F1256" s="26" t="s">
        <v>102</v>
      </c>
      <c r="G1256" s="26" t="s">
        <v>55</v>
      </c>
      <c r="H1256" s="26" t="s">
        <v>1336</v>
      </c>
      <c r="J1256" s="22">
        <v>40</v>
      </c>
      <c r="L1256" s="28" t="s">
        <v>57</v>
      </c>
      <c r="M1256" s="22" t="s">
        <v>58</v>
      </c>
      <c r="N1256" s="22" t="s">
        <v>2612</v>
      </c>
      <c r="O1256" s="22" t="s">
        <v>59</v>
      </c>
      <c r="P1256" s="22" t="s">
        <v>3837</v>
      </c>
      <c r="U1256" s="23" t="s">
        <v>3838</v>
      </c>
      <c r="Z1256" s="83" t="s">
        <v>62</v>
      </c>
      <c r="AA1256" s="6">
        <v>15</v>
      </c>
      <c r="BQ1256" s="6" t="s">
        <v>213</v>
      </c>
      <c r="BR1256" s="5" t="s">
        <v>3833</v>
      </c>
    </row>
    <row r="1257" spans="1:70" x14ac:dyDescent="0.2">
      <c r="A1257" s="91">
        <v>1171</v>
      </c>
      <c r="B1257" s="229" t="s">
        <v>3589</v>
      </c>
      <c r="C1257" s="259" t="s">
        <v>3590</v>
      </c>
      <c r="D1257" s="229" t="s">
        <v>3839</v>
      </c>
      <c r="E1257" s="3" t="s">
        <v>3561</v>
      </c>
      <c r="F1257" s="26" t="s">
        <v>102</v>
      </c>
      <c r="G1257" s="26" t="s">
        <v>55</v>
      </c>
      <c r="H1257" s="26" t="s">
        <v>3840</v>
      </c>
      <c r="J1257" s="22">
        <v>40</v>
      </c>
      <c r="L1257" s="28" t="s">
        <v>57</v>
      </c>
      <c r="M1257" s="22" t="s">
        <v>58</v>
      </c>
      <c r="N1257" s="22" t="s">
        <v>2612</v>
      </c>
      <c r="O1257" s="22" t="s">
        <v>59</v>
      </c>
      <c r="P1257" s="22" t="s">
        <v>3837</v>
      </c>
      <c r="V1257" s="25" t="s">
        <v>642</v>
      </c>
      <c r="Y1257" s="25" t="s">
        <v>3841</v>
      </c>
      <c r="Z1257" s="83" t="s">
        <v>62</v>
      </c>
      <c r="AA1257" s="6">
        <v>15</v>
      </c>
      <c r="BQ1257" s="6" t="s">
        <v>213</v>
      </c>
      <c r="BR1257" s="5" t="s">
        <v>3833</v>
      </c>
    </row>
    <row r="1258" spans="1:70" x14ac:dyDescent="0.2">
      <c r="A1258" s="91">
        <v>1172</v>
      </c>
      <c r="B1258" s="229" t="s">
        <v>3589</v>
      </c>
      <c r="C1258" s="259" t="s">
        <v>3590</v>
      </c>
      <c r="D1258" s="229" t="s">
        <v>3842</v>
      </c>
      <c r="E1258" s="3" t="s">
        <v>3561</v>
      </c>
      <c r="F1258" s="26" t="s">
        <v>102</v>
      </c>
      <c r="G1258" s="26" t="s">
        <v>55</v>
      </c>
      <c r="H1258" s="26" t="s">
        <v>3840</v>
      </c>
      <c r="J1258" s="22">
        <v>40</v>
      </c>
      <c r="L1258" s="28" t="s">
        <v>57</v>
      </c>
      <c r="M1258" s="22" t="s">
        <v>58</v>
      </c>
      <c r="N1258" s="22" t="s">
        <v>3132</v>
      </c>
      <c r="O1258" s="22" t="s">
        <v>59</v>
      </c>
      <c r="P1258" s="22" t="s">
        <v>3843</v>
      </c>
      <c r="V1258" s="25" t="s">
        <v>642</v>
      </c>
      <c r="Y1258" s="25" t="s">
        <v>3841</v>
      </c>
      <c r="Z1258" s="83" t="s">
        <v>62</v>
      </c>
      <c r="AA1258" s="6">
        <v>15</v>
      </c>
      <c r="BQ1258" s="6" t="s">
        <v>213</v>
      </c>
      <c r="BR1258" s="5" t="s">
        <v>3833</v>
      </c>
    </row>
    <row r="1259" spans="1:70" x14ac:dyDescent="0.2">
      <c r="A1259" s="91">
        <v>1173</v>
      </c>
      <c r="B1259" s="229" t="s">
        <v>3844</v>
      </c>
      <c r="C1259" s="259" t="s">
        <v>3845</v>
      </c>
      <c r="D1259" s="229" t="s">
        <v>3846</v>
      </c>
      <c r="E1259" s="3" t="s">
        <v>3561</v>
      </c>
      <c r="F1259" s="26" t="s">
        <v>102</v>
      </c>
      <c r="G1259" s="26" t="s">
        <v>55</v>
      </c>
      <c r="H1259" s="26" t="s">
        <v>406</v>
      </c>
      <c r="J1259" s="22">
        <v>40</v>
      </c>
      <c r="L1259" s="28" t="s">
        <v>57</v>
      </c>
      <c r="M1259" s="22" t="s">
        <v>58</v>
      </c>
      <c r="N1259" s="22">
        <v>0</v>
      </c>
      <c r="O1259" s="22" t="s">
        <v>59</v>
      </c>
      <c r="P1259" s="22" t="s">
        <v>78</v>
      </c>
      <c r="V1259" s="25" t="s">
        <v>613</v>
      </c>
      <c r="W1259" s="65" t="s">
        <v>3847</v>
      </c>
      <c r="Y1259" s="25" t="s">
        <v>3848</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3849</v>
      </c>
      <c r="BR1259" s="5" t="s">
        <v>3850</v>
      </c>
    </row>
    <row r="1260" spans="1:70" x14ac:dyDescent="0.2">
      <c r="A1260" s="91">
        <v>1174</v>
      </c>
      <c r="B1260" s="229" t="s">
        <v>3844</v>
      </c>
      <c r="C1260" s="259" t="s">
        <v>3845</v>
      </c>
      <c r="D1260" s="229" t="s">
        <v>3851</v>
      </c>
      <c r="E1260" s="3" t="s">
        <v>3561</v>
      </c>
      <c r="F1260" s="26" t="s">
        <v>102</v>
      </c>
      <c r="G1260" s="26" t="s">
        <v>55</v>
      </c>
      <c r="H1260" s="26" t="s">
        <v>406</v>
      </c>
      <c r="J1260" s="22">
        <v>40</v>
      </c>
      <c r="L1260" s="28" t="s">
        <v>57</v>
      </c>
      <c r="M1260" s="22" t="s">
        <v>58</v>
      </c>
      <c r="N1260" s="22">
        <v>11</v>
      </c>
      <c r="O1260" s="22" t="s">
        <v>59</v>
      </c>
      <c r="P1260" s="22" t="s">
        <v>78</v>
      </c>
      <c r="V1260" s="25" t="s">
        <v>613</v>
      </c>
      <c r="W1260" s="65" t="s">
        <v>3847</v>
      </c>
      <c r="Y1260" s="25" t="s">
        <v>3848</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3849</v>
      </c>
      <c r="BR1260" s="5" t="s">
        <v>3850</v>
      </c>
    </row>
    <row r="1261" spans="1:70" x14ac:dyDescent="0.2">
      <c r="A1261" s="91">
        <v>1175</v>
      </c>
      <c r="B1261" s="229" t="s">
        <v>3844</v>
      </c>
      <c r="C1261" s="259" t="s">
        <v>3845</v>
      </c>
      <c r="D1261" s="229" t="s">
        <v>3852</v>
      </c>
      <c r="E1261" s="3" t="s">
        <v>3561</v>
      </c>
      <c r="F1261" s="26" t="s">
        <v>102</v>
      </c>
      <c r="G1261" s="26" t="s">
        <v>55</v>
      </c>
      <c r="H1261" s="26" t="s">
        <v>3107</v>
      </c>
      <c r="J1261" s="22">
        <v>40</v>
      </c>
      <c r="L1261" s="28" t="s">
        <v>57</v>
      </c>
      <c r="M1261" s="22" t="s">
        <v>58</v>
      </c>
      <c r="N1261" s="22">
        <v>0</v>
      </c>
      <c r="O1261" s="22" t="s">
        <v>59</v>
      </c>
      <c r="P1261" s="22" t="s">
        <v>78</v>
      </c>
      <c r="V1261" s="25" t="s">
        <v>613</v>
      </c>
      <c r="W1261" s="65" t="s">
        <v>3847</v>
      </c>
      <c r="Y1261" s="25" t="s">
        <v>3848</v>
      </c>
      <c r="Z1261" s="83" t="s">
        <v>62</v>
      </c>
      <c r="AA1261" s="6">
        <v>9</v>
      </c>
      <c r="AB1261" s="6">
        <v>4</v>
      </c>
      <c r="BQ1261" s="6" t="s">
        <v>3849</v>
      </c>
      <c r="BR1261" s="5" t="s">
        <v>3850</v>
      </c>
    </row>
    <row r="1262" spans="1:70" x14ac:dyDescent="0.2">
      <c r="A1262" s="91">
        <v>1176</v>
      </c>
      <c r="B1262" s="229" t="s">
        <v>3844</v>
      </c>
      <c r="C1262" s="259" t="s">
        <v>3845</v>
      </c>
      <c r="D1262" s="229" t="s">
        <v>3853</v>
      </c>
      <c r="E1262" s="3" t="s">
        <v>3561</v>
      </c>
      <c r="F1262" s="26" t="s">
        <v>102</v>
      </c>
      <c r="G1262" s="26" t="s">
        <v>55</v>
      </c>
      <c r="H1262" s="26" t="s">
        <v>3107</v>
      </c>
      <c r="J1262" s="22">
        <v>40</v>
      </c>
      <c r="L1262" s="28" t="s">
        <v>57</v>
      </c>
      <c r="M1262" s="22" t="s">
        <v>58</v>
      </c>
      <c r="N1262" s="22">
        <v>0</v>
      </c>
      <c r="O1262" s="22" t="s">
        <v>59</v>
      </c>
      <c r="P1262" s="22" t="s">
        <v>78</v>
      </c>
      <c r="V1262" s="25" t="s">
        <v>613</v>
      </c>
      <c r="W1262" s="65" t="s">
        <v>3847</v>
      </c>
      <c r="Y1262" s="25" t="s">
        <v>3848</v>
      </c>
      <c r="Z1262" s="83" t="s">
        <v>62</v>
      </c>
      <c r="AA1262" s="6">
        <v>8</v>
      </c>
      <c r="AB1262" s="6">
        <v>3</v>
      </c>
      <c r="BQ1262" s="6" t="s">
        <v>3849</v>
      </c>
      <c r="BR1262" s="5" t="s">
        <v>3850</v>
      </c>
    </row>
    <row r="1263" spans="1:70" x14ac:dyDescent="0.2">
      <c r="A1263" s="91">
        <v>1177</v>
      </c>
      <c r="B1263" s="229" t="s">
        <v>3844</v>
      </c>
      <c r="C1263" s="259" t="s">
        <v>3845</v>
      </c>
      <c r="D1263" s="229" t="s">
        <v>3854</v>
      </c>
      <c r="E1263" s="3" t="s">
        <v>3561</v>
      </c>
      <c r="F1263" s="26" t="s">
        <v>102</v>
      </c>
      <c r="G1263" s="26" t="s">
        <v>55</v>
      </c>
      <c r="H1263" s="26" t="s">
        <v>3107</v>
      </c>
      <c r="J1263" s="22">
        <v>40</v>
      </c>
      <c r="L1263" s="28" t="s">
        <v>57</v>
      </c>
      <c r="M1263" s="22" t="s">
        <v>58</v>
      </c>
      <c r="N1263" s="22">
        <v>0</v>
      </c>
      <c r="O1263" s="22" t="s">
        <v>59</v>
      </c>
      <c r="P1263" s="22" t="s">
        <v>78</v>
      </c>
      <c r="V1263" s="25" t="s">
        <v>613</v>
      </c>
      <c r="W1263" s="65" t="s">
        <v>3847</v>
      </c>
      <c r="Y1263" s="25" t="s">
        <v>3848</v>
      </c>
      <c r="Z1263" s="83" t="s">
        <v>62</v>
      </c>
      <c r="AA1263" s="6">
        <v>3</v>
      </c>
      <c r="AB1263" s="6">
        <v>2</v>
      </c>
      <c r="BQ1263" s="6" t="s">
        <v>3849</v>
      </c>
      <c r="BR1263" s="5" t="s">
        <v>3850</v>
      </c>
    </row>
    <row r="1264" spans="1:70" x14ac:dyDescent="0.2">
      <c r="A1264" s="91">
        <v>1178</v>
      </c>
      <c r="B1264" s="229" t="s">
        <v>3844</v>
      </c>
      <c r="C1264" s="259" t="s">
        <v>3845</v>
      </c>
      <c r="D1264" s="229" t="s">
        <v>3855</v>
      </c>
      <c r="E1264" s="3" t="s">
        <v>3561</v>
      </c>
      <c r="F1264" s="26" t="s">
        <v>102</v>
      </c>
      <c r="G1264" s="26" t="s">
        <v>55</v>
      </c>
      <c r="H1264" s="26" t="s">
        <v>3856</v>
      </c>
      <c r="J1264" s="22">
        <v>40</v>
      </c>
      <c r="L1264" s="28" t="s">
        <v>57</v>
      </c>
      <c r="M1264" s="22" t="s">
        <v>58</v>
      </c>
      <c r="N1264" s="22">
        <v>11</v>
      </c>
      <c r="O1264" s="22" t="s">
        <v>59</v>
      </c>
      <c r="P1264" s="22" t="s">
        <v>78</v>
      </c>
      <c r="V1264" s="25" t="s">
        <v>613</v>
      </c>
      <c r="W1264" s="65" t="s">
        <v>3847</v>
      </c>
      <c r="Y1264" s="25" t="s">
        <v>3848</v>
      </c>
      <c r="Z1264" s="83" t="s">
        <v>62</v>
      </c>
      <c r="AA1264" s="6">
        <v>9</v>
      </c>
      <c r="AB1264" s="6">
        <v>4</v>
      </c>
      <c r="BQ1264" s="6" t="s">
        <v>3849</v>
      </c>
      <c r="BR1264" s="5" t="s">
        <v>3850</v>
      </c>
    </row>
    <row r="1265" spans="1:70" x14ac:dyDescent="0.2">
      <c r="A1265" s="91">
        <v>1179</v>
      </c>
      <c r="B1265" s="229" t="s">
        <v>3844</v>
      </c>
      <c r="C1265" s="259" t="s">
        <v>3845</v>
      </c>
      <c r="D1265" s="229" t="s">
        <v>3857</v>
      </c>
      <c r="E1265" s="3" t="s">
        <v>3561</v>
      </c>
      <c r="F1265" s="26" t="s">
        <v>102</v>
      </c>
      <c r="G1265" s="26" t="s">
        <v>55</v>
      </c>
      <c r="H1265" s="26" t="s">
        <v>3856</v>
      </c>
      <c r="J1265" s="22">
        <v>40</v>
      </c>
      <c r="L1265" s="28" t="s">
        <v>57</v>
      </c>
      <c r="M1265" s="22" t="s">
        <v>58</v>
      </c>
      <c r="N1265" s="22">
        <v>11</v>
      </c>
      <c r="O1265" s="22" t="s">
        <v>59</v>
      </c>
      <c r="P1265" s="22" t="s">
        <v>78</v>
      </c>
      <c r="V1265" s="25" t="s">
        <v>613</v>
      </c>
      <c r="W1265" s="65" t="s">
        <v>3847</v>
      </c>
      <c r="Y1265" s="25" t="s">
        <v>3848</v>
      </c>
      <c r="Z1265" s="83" t="s">
        <v>62</v>
      </c>
      <c r="AA1265" s="6">
        <v>8</v>
      </c>
      <c r="AB1265" s="6">
        <v>3</v>
      </c>
      <c r="BQ1265" s="6" t="s">
        <v>3849</v>
      </c>
      <c r="BR1265" s="5" t="s">
        <v>3850</v>
      </c>
    </row>
    <row r="1266" spans="1:70" x14ac:dyDescent="0.2">
      <c r="A1266" s="91">
        <v>1180</v>
      </c>
      <c r="B1266" s="229" t="s">
        <v>3844</v>
      </c>
      <c r="C1266" s="259" t="s">
        <v>3845</v>
      </c>
      <c r="D1266" s="229" t="s">
        <v>3858</v>
      </c>
      <c r="E1266" s="3" t="s">
        <v>3561</v>
      </c>
      <c r="F1266" s="26" t="s">
        <v>102</v>
      </c>
      <c r="G1266" s="26" t="s">
        <v>55</v>
      </c>
      <c r="H1266" s="26" t="s">
        <v>3856</v>
      </c>
      <c r="J1266" s="22">
        <v>40</v>
      </c>
      <c r="L1266" s="28" t="s">
        <v>57</v>
      </c>
      <c r="M1266" s="22" t="s">
        <v>58</v>
      </c>
      <c r="N1266" s="22">
        <v>11</v>
      </c>
      <c r="O1266" s="22" t="s">
        <v>59</v>
      </c>
      <c r="P1266" s="22" t="s">
        <v>78</v>
      </c>
      <c r="V1266" s="25" t="s">
        <v>613</v>
      </c>
      <c r="W1266" s="65" t="s">
        <v>3847</v>
      </c>
      <c r="Y1266" s="25" t="s">
        <v>3848</v>
      </c>
      <c r="Z1266" s="83" t="s">
        <v>62</v>
      </c>
      <c r="AA1266" s="6">
        <v>3</v>
      </c>
      <c r="AB1266" s="6">
        <v>2</v>
      </c>
      <c r="BQ1266" s="6" t="s">
        <v>3849</v>
      </c>
      <c r="BR1266" s="5" t="s">
        <v>3850</v>
      </c>
    </row>
    <row r="1267" spans="1:70" x14ac:dyDescent="0.2">
      <c r="A1267" s="91">
        <v>1181</v>
      </c>
      <c r="B1267" s="229" t="s">
        <v>3859</v>
      </c>
      <c r="C1267" s="259" t="s">
        <v>3860</v>
      </c>
      <c r="D1267" s="229" t="s">
        <v>3861</v>
      </c>
      <c r="E1267" s="3" t="s">
        <v>3561</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3862</v>
      </c>
    </row>
    <row r="1268" spans="1:70" x14ac:dyDescent="0.2">
      <c r="A1268" s="91">
        <v>1182</v>
      </c>
      <c r="B1268" s="229" t="s">
        <v>3863</v>
      </c>
      <c r="C1268" s="259" t="s">
        <v>3864</v>
      </c>
      <c r="D1268" s="229" t="s">
        <v>3865</v>
      </c>
      <c r="E1268" s="3" t="s">
        <v>3561</v>
      </c>
      <c r="F1268" s="26" t="s">
        <v>102</v>
      </c>
      <c r="G1268" s="26" t="s">
        <v>55</v>
      </c>
      <c r="H1268" s="26" t="s">
        <v>3856</v>
      </c>
      <c r="J1268" s="22">
        <v>40</v>
      </c>
      <c r="L1268" s="28" t="s">
        <v>57</v>
      </c>
      <c r="M1268" s="22" t="s">
        <v>58</v>
      </c>
      <c r="N1268" s="22">
        <v>0</v>
      </c>
      <c r="O1268" s="22" t="s">
        <v>59</v>
      </c>
      <c r="P1268" s="22" t="s">
        <v>78</v>
      </c>
      <c r="R1268" s="23" t="s">
        <v>3866</v>
      </c>
      <c r="V1268" s="25" t="s">
        <v>613</v>
      </c>
      <c r="W1268" s="65" t="s">
        <v>653</v>
      </c>
      <c r="Z1268" s="83" t="s">
        <v>62</v>
      </c>
      <c r="AA1268" s="6">
        <v>12</v>
      </c>
      <c r="AB1268" s="6">
        <v>5</v>
      </c>
      <c r="AD1268" s="5" t="s">
        <v>79</v>
      </c>
      <c r="AI1268" s="5">
        <v>19</v>
      </c>
      <c r="AJ1268" s="5">
        <v>43</v>
      </c>
      <c r="BQ1268" s="6" t="s">
        <v>3867</v>
      </c>
      <c r="BR1268" s="5" t="s">
        <v>3868</v>
      </c>
    </row>
    <row r="1269" spans="1:70" x14ac:dyDescent="0.2">
      <c r="A1269" s="91">
        <v>1183</v>
      </c>
      <c r="B1269" s="229" t="s">
        <v>3863</v>
      </c>
      <c r="C1269" s="259" t="s">
        <v>3864</v>
      </c>
      <c r="D1269" s="229" t="s">
        <v>3869</v>
      </c>
      <c r="E1269" s="3" t="s">
        <v>3561</v>
      </c>
      <c r="F1269" s="26" t="s">
        <v>102</v>
      </c>
      <c r="G1269" s="26" t="s">
        <v>55</v>
      </c>
      <c r="H1269" s="26" t="s">
        <v>3856</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3867</v>
      </c>
      <c r="BR1269" s="5" t="s">
        <v>3868</v>
      </c>
    </row>
    <row r="1270" spans="1:70" x14ac:dyDescent="0.2">
      <c r="A1270" s="91">
        <v>1184</v>
      </c>
      <c r="B1270" s="229" t="s">
        <v>3870</v>
      </c>
      <c r="C1270" s="259" t="s">
        <v>3871</v>
      </c>
      <c r="D1270" s="229" t="s">
        <v>3788</v>
      </c>
      <c r="E1270" s="3" t="s">
        <v>3561</v>
      </c>
      <c r="F1270" s="26" t="s">
        <v>102</v>
      </c>
      <c r="G1270" s="26" t="s">
        <v>55</v>
      </c>
      <c r="H1270" s="26" t="s">
        <v>3872</v>
      </c>
      <c r="I1270" s="26" t="s">
        <v>3873</v>
      </c>
      <c r="J1270" s="22">
        <v>40</v>
      </c>
      <c r="L1270" s="28" t="s">
        <v>57</v>
      </c>
      <c r="M1270" s="22" t="s">
        <v>58</v>
      </c>
      <c r="N1270" s="22">
        <v>0</v>
      </c>
      <c r="O1270" s="22" t="s">
        <v>59</v>
      </c>
      <c r="P1270" s="22" t="s">
        <v>78</v>
      </c>
      <c r="Q1270" s="23" t="s">
        <v>3561</v>
      </c>
      <c r="T1270" s="23">
        <v>120</v>
      </c>
      <c r="U1270" s="23" t="s">
        <v>3874</v>
      </c>
      <c r="V1270" s="25" t="s">
        <v>613</v>
      </c>
      <c r="Y1270" s="25" t="s">
        <v>3875</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3876</v>
      </c>
      <c r="BR1270" s="5" t="s">
        <v>723</v>
      </c>
    </row>
    <row r="1271" spans="1:70" x14ac:dyDescent="0.2">
      <c r="A1271" s="91">
        <v>1185</v>
      </c>
      <c r="B1271" s="229" t="s">
        <v>3870</v>
      </c>
      <c r="C1271" s="259" t="s">
        <v>3871</v>
      </c>
      <c r="D1271" s="229" t="s">
        <v>3877</v>
      </c>
      <c r="E1271" s="3" t="s">
        <v>3561</v>
      </c>
      <c r="F1271" s="26" t="s">
        <v>102</v>
      </c>
      <c r="G1271" s="26" t="s">
        <v>55</v>
      </c>
      <c r="H1271" s="26" t="s">
        <v>3872</v>
      </c>
      <c r="I1271" s="26" t="s">
        <v>3873</v>
      </c>
      <c r="J1271" s="22">
        <v>40</v>
      </c>
      <c r="L1271" s="28" t="s">
        <v>57</v>
      </c>
      <c r="M1271" s="22" t="s">
        <v>58</v>
      </c>
      <c r="N1271" s="22">
        <v>100</v>
      </c>
      <c r="O1271" s="22" t="s">
        <v>59</v>
      </c>
      <c r="P1271" s="22" t="s">
        <v>78</v>
      </c>
      <c r="Q1271" s="23" t="s">
        <v>3561</v>
      </c>
      <c r="T1271" s="23">
        <v>120</v>
      </c>
      <c r="U1271" s="23" t="s">
        <v>3878</v>
      </c>
      <c r="V1271" s="25" t="s">
        <v>613</v>
      </c>
      <c r="Y1271" s="25" t="s">
        <v>3875</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3876</v>
      </c>
      <c r="BR1271" s="5" t="s">
        <v>723</v>
      </c>
    </row>
    <row r="1272" spans="1:70" x14ac:dyDescent="0.2">
      <c r="A1272" s="91">
        <v>1186</v>
      </c>
      <c r="B1272" s="229" t="s">
        <v>3879</v>
      </c>
      <c r="C1272" s="259" t="s">
        <v>3880</v>
      </c>
      <c r="D1272" s="229" t="s">
        <v>3881</v>
      </c>
      <c r="E1272" s="3" t="s">
        <v>3561</v>
      </c>
      <c r="F1272" s="26" t="s">
        <v>102</v>
      </c>
      <c r="G1272" s="26" t="s">
        <v>55</v>
      </c>
      <c r="H1272" s="26" t="s">
        <v>156</v>
      </c>
      <c r="J1272" s="22">
        <v>40</v>
      </c>
      <c r="L1272" s="28" t="s">
        <v>57</v>
      </c>
      <c r="M1272" s="22" t="s">
        <v>58</v>
      </c>
      <c r="N1272" s="22">
        <v>0</v>
      </c>
      <c r="O1272" s="22" t="s">
        <v>59</v>
      </c>
      <c r="P1272" s="22" t="s">
        <v>78</v>
      </c>
      <c r="R1272" s="23" t="s">
        <v>3882</v>
      </c>
      <c r="T1272" s="23">
        <v>200</v>
      </c>
      <c r="U1272" s="23" t="s">
        <v>3883</v>
      </c>
      <c r="V1272" s="25" t="s">
        <v>613</v>
      </c>
      <c r="W1272" s="65">
        <v>2</v>
      </c>
      <c r="X1272" s="106" t="s">
        <v>202</v>
      </c>
      <c r="Y1272" s="25" t="s">
        <v>3884</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
      <c r="A1273" s="91">
        <v>1187</v>
      </c>
      <c r="B1273" s="229" t="s">
        <v>3879</v>
      </c>
      <c r="C1273" s="259" t="s">
        <v>3880</v>
      </c>
      <c r="D1273" s="229" t="s">
        <v>3885</v>
      </c>
      <c r="E1273" s="3" t="s">
        <v>3561</v>
      </c>
      <c r="F1273" s="26" t="s">
        <v>102</v>
      </c>
      <c r="G1273" s="26" t="s">
        <v>55</v>
      </c>
      <c r="H1273" s="26" t="s">
        <v>156</v>
      </c>
      <c r="J1273" s="22">
        <v>40</v>
      </c>
      <c r="L1273" s="28" t="s">
        <v>57</v>
      </c>
      <c r="M1273" s="22" t="s">
        <v>58</v>
      </c>
      <c r="N1273" s="22">
        <v>0</v>
      </c>
      <c r="O1273" s="22" t="s">
        <v>59</v>
      </c>
      <c r="P1273" s="22" t="s">
        <v>78</v>
      </c>
      <c r="R1273" s="23" t="s">
        <v>3882</v>
      </c>
      <c r="U1273" s="23" t="s">
        <v>3886</v>
      </c>
      <c r="V1273" s="25" t="s">
        <v>613</v>
      </c>
      <c r="W1273" s="65">
        <v>2</v>
      </c>
      <c r="X1273" s="106" t="s">
        <v>202</v>
      </c>
      <c r="Y1273" s="25" t="s">
        <v>3884</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
      <c r="A1274" s="91">
        <v>1188</v>
      </c>
      <c r="B1274" s="229" t="s">
        <v>3887</v>
      </c>
      <c r="C1274" s="259" t="s">
        <v>3888</v>
      </c>
      <c r="D1274" s="229" t="s">
        <v>3889</v>
      </c>
      <c r="E1274" s="3" t="s">
        <v>3561</v>
      </c>
      <c r="F1274" s="26" t="s">
        <v>102</v>
      </c>
      <c r="G1274" s="26" t="s">
        <v>55</v>
      </c>
      <c r="H1274" s="26" t="s">
        <v>1336</v>
      </c>
      <c r="J1274" s="22">
        <v>40</v>
      </c>
      <c r="L1274" s="28" t="s">
        <v>57</v>
      </c>
      <c r="M1274" s="22" t="s">
        <v>58</v>
      </c>
      <c r="N1274" s="22">
        <v>0</v>
      </c>
      <c r="O1274" s="22" t="s">
        <v>59</v>
      </c>
      <c r="P1274" s="22" t="s">
        <v>78</v>
      </c>
      <c r="R1274" s="23" t="s">
        <v>3890</v>
      </c>
      <c r="T1274" s="23">
        <v>180</v>
      </c>
      <c r="U1274" s="23" t="s">
        <v>3891</v>
      </c>
      <c r="V1274" s="25" t="s">
        <v>642</v>
      </c>
      <c r="Y1274" s="25" t="s">
        <v>3892</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3893</v>
      </c>
      <c r="BR1274" s="5" t="s">
        <v>3894</v>
      </c>
    </row>
    <row r="1275" spans="1:70" x14ac:dyDescent="0.2">
      <c r="A1275" s="91">
        <v>1189</v>
      </c>
      <c r="B1275" s="229" t="s">
        <v>3895</v>
      </c>
      <c r="C1275" s="259" t="s">
        <v>3896</v>
      </c>
      <c r="D1275" s="229" t="s">
        <v>3889</v>
      </c>
      <c r="E1275" s="3" t="s">
        <v>3561</v>
      </c>
      <c r="F1275" s="26" t="s">
        <v>102</v>
      </c>
      <c r="G1275" s="26" t="s">
        <v>55</v>
      </c>
      <c r="H1275" s="26" t="s">
        <v>56</v>
      </c>
      <c r="J1275" s="22">
        <v>40</v>
      </c>
      <c r="L1275" s="28" t="s">
        <v>57</v>
      </c>
      <c r="M1275" s="22" t="s">
        <v>58</v>
      </c>
      <c r="N1275" s="22" t="s">
        <v>182</v>
      </c>
      <c r="O1275" s="22" t="s">
        <v>59</v>
      </c>
      <c r="P1275" s="22" t="s">
        <v>3897</v>
      </c>
      <c r="Q1275" s="23" t="s">
        <v>3898</v>
      </c>
      <c r="T1275" s="23">
        <v>240</v>
      </c>
      <c r="U1275" s="23" t="s">
        <v>3899</v>
      </c>
      <c r="V1275" s="25" t="s">
        <v>642</v>
      </c>
      <c r="Y1275" s="25" t="s">
        <v>3900</v>
      </c>
      <c r="Z1275" s="83" t="s">
        <v>62</v>
      </c>
      <c r="AA1275" s="6">
        <v>24</v>
      </c>
      <c r="AB1275" s="6">
        <v>7</v>
      </c>
      <c r="AC1275" s="5">
        <v>38.299999999999997</v>
      </c>
      <c r="AD1275" s="5" t="s">
        <v>79</v>
      </c>
      <c r="AE1275" s="5" t="s">
        <v>334</v>
      </c>
      <c r="AI1275" s="5">
        <v>24</v>
      </c>
      <c r="AJ1275" s="5">
        <v>49</v>
      </c>
      <c r="AK1275" s="6">
        <v>75.8</v>
      </c>
      <c r="AL1275" s="6" t="s">
        <v>80</v>
      </c>
      <c r="AM1275" s="6" t="s">
        <v>3707</v>
      </c>
      <c r="AQ1275" s="6">
        <v>59</v>
      </c>
      <c r="AR1275" s="6">
        <v>92</v>
      </c>
      <c r="AS1275" s="5">
        <v>176.9</v>
      </c>
      <c r="AT1275" s="5" t="s">
        <v>118</v>
      </c>
      <c r="AU1275" s="5" t="s">
        <v>334</v>
      </c>
      <c r="AY1275" s="5">
        <v>155</v>
      </c>
      <c r="AZ1275" s="5">
        <v>192</v>
      </c>
      <c r="BQ1275" s="6" t="s">
        <v>3901</v>
      </c>
      <c r="BR1275" s="5" t="s">
        <v>3902</v>
      </c>
    </row>
    <row r="1276" spans="1:70" x14ac:dyDescent="0.2">
      <c r="A1276" s="91">
        <v>1190</v>
      </c>
      <c r="B1276" s="229" t="s">
        <v>3903</v>
      </c>
      <c r="C1276" s="259" t="s">
        <v>3904</v>
      </c>
      <c r="D1276" s="229" t="s">
        <v>3905</v>
      </c>
      <c r="E1276" s="3" t="s">
        <v>3561</v>
      </c>
      <c r="F1276" s="26" t="s">
        <v>102</v>
      </c>
      <c r="G1276" s="26" t="s">
        <v>55</v>
      </c>
      <c r="H1276" s="26" t="s">
        <v>56</v>
      </c>
      <c r="J1276" s="22">
        <v>40</v>
      </c>
      <c r="L1276" s="28" t="s">
        <v>57</v>
      </c>
      <c r="M1276" s="22" t="s">
        <v>58</v>
      </c>
      <c r="N1276" s="22" t="s">
        <v>830</v>
      </c>
      <c r="O1276" s="22" t="s">
        <v>59</v>
      </c>
      <c r="P1276" s="22" t="s">
        <v>3906</v>
      </c>
      <c r="T1276" s="23">
        <v>150</v>
      </c>
      <c r="V1276" s="25" t="s">
        <v>613</v>
      </c>
      <c r="W1276" s="65" t="s">
        <v>3907</v>
      </c>
      <c r="Y1276" s="25" t="s">
        <v>3908</v>
      </c>
      <c r="Z1276" s="83" t="s">
        <v>62</v>
      </c>
      <c r="AA1276" s="6" t="s">
        <v>3909</v>
      </c>
      <c r="AB1276" s="6">
        <v>2</v>
      </c>
      <c r="AC1276" s="5">
        <v>36</v>
      </c>
      <c r="AD1276" s="5" t="s">
        <v>79</v>
      </c>
      <c r="AE1276" s="5" t="s">
        <v>334</v>
      </c>
      <c r="AF1276" s="5">
        <v>11</v>
      </c>
      <c r="AG1276" s="5" t="s">
        <v>79</v>
      </c>
      <c r="AH1276" s="5" t="s">
        <v>116</v>
      </c>
      <c r="AK1276" s="6">
        <v>79.5</v>
      </c>
      <c r="AL1276" s="6" t="s">
        <v>80</v>
      </c>
      <c r="AM1276" s="6" t="s">
        <v>3707</v>
      </c>
      <c r="AN1276" s="6">
        <v>9.6</v>
      </c>
      <c r="AO1276" s="6" t="s">
        <v>80</v>
      </c>
      <c r="AP1276" s="6" t="s">
        <v>450</v>
      </c>
      <c r="BA1276" s="6">
        <v>25.8</v>
      </c>
      <c r="BB1276" s="6" t="s">
        <v>366</v>
      </c>
      <c r="BC1276" s="6" t="s">
        <v>3707</v>
      </c>
      <c r="BD1276" s="6">
        <v>2.8</v>
      </c>
      <c r="BE1276" s="6" t="s">
        <v>366</v>
      </c>
      <c r="BF1276" s="6" t="s">
        <v>450</v>
      </c>
      <c r="BQ1276" s="6" t="s">
        <v>3910</v>
      </c>
      <c r="BR1276" s="5" t="s">
        <v>3911</v>
      </c>
    </row>
    <row r="1277" spans="1:70" x14ac:dyDescent="0.2">
      <c r="A1277" s="91">
        <v>1191</v>
      </c>
      <c r="B1277" s="229" t="s">
        <v>3903</v>
      </c>
      <c r="C1277" s="259" t="s">
        <v>3904</v>
      </c>
      <c r="D1277" s="229" t="s">
        <v>3912</v>
      </c>
      <c r="E1277" s="3" t="s">
        <v>3561</v>
      </c>
      <c r="F1277" s="26" t="s">
        <v>102</v>
      </c>
      <c r="G1277" s="26" t="s">
        <v>55</v>
      </c>
      <c r="H1277" s="26" t="s">
        <v>56</v>
      </c>
      <c r="J1277" s="22">
        <v>40</v>
      </c>
      <c r="L1277" s="28" t="s">
        <v>57</v>
      </c>
      <c r="M1277" s="22" t="s">
        <v>58</v>
      </c>
      <c r="N1277" s="22" t="s">
        <v>830</v>
      </c>
      <c r="O1277" s="22" t="s">
        <v>59</v>
      </c>
      <c r="P1277" s="22" t="s">
        <v>3906</v>
      </c>
      <c r="T1277" s="23">
        <v>150</v>
      </c>
      <c r="V1277" s="25" t="s">
        <v>613</v>
      </c>
      <c r="W1277" s="65" t="s">
        <v>3907</v>
      </c>
      <c r="Y1277" s="25" t="s">
        <v>3908</v>
      </c>
      <c r="Z1277" s="83" t="s">
        <v>62</v>
      </c>
      <c r="AA1277" s="6" t="s">
        <v>3913</v>
      </c>
      <c r="AB1277" s="6">
        <v>9</v>
      </c>
      <c r="AC1277" s="5">
        <v>37</v>
      </c>
      <c r="AD1277" s="5" t="s">
        <v>79</v>
      </c>
      <c r="AE1277" s="5" t="s">
        <v>334</v>
      </c>
      <c r="AF1277" s="5">
        <v>12</v>
      </c>
      <c r="AG1277" s="5" t="s">
        <v>79</v>
      </c>
      <c r="AH1277" s="5" t="s">
        <v>116</v>
      </c>
      <c r="AK1277" s="6">
        <v>71.2</v>
      </c>
      <c r="AL1277" s="6" t="s">
        <v>80</v>
      </c>
      <c r="AM1277" s="6" t="s">
        <v>3707</v>
      </c>
      <c r="AN1277" s="6">
        <v>14.7</v>
      </c>
      <c r="AO1277" s="6" t="s">
        <v>80</v>
      </c>
      <c r="AP1277" s="6" t="s">
        <v>450</v>
      </c>
      <c r="BA1277" s="6">
        <v>25.4</v>
      </c>
      <c r="BB1277" s="6" t="s">
        <v>366</v>
      </c>
      <c r="BC1277" s="6" t="s">
        <v>3707</v>
      </c>
      <c r="BD1277" s="6">
        <v>3.3</v>
      </c>
      <c r="BE1277" s="6" t="s">
        <v>366</v>
      </c>
      <c r="BF1277" s="6" t="s">
        <v>450</v>
      </c>
      <c r="BQ1277" s="6" t="s">
        <v>3914</v>
      </c>
      <c r="BR1277" s="5" t="s">
        <v>3911</v>
      </c>
    </row>
    <row r="1278" spans="1:70" x14ac:dyDescent="0.2">
      <c r="A1278" s="91">
        <v>1192</v>
      </c>
      <c r="B1278" s="229" t="s">
        <v>3903</v>
      </c>
      <c r="C1278" s="259" t="s">
        <v>3904</v>
      </c>
      <c r="D1278" s="229" t="s">
        <v>3915</v>
      </c>
      <c r="E1278" s="3" t="s">
        <v>3561</v>
      </c>
      <c r="F1278" s="26" t="s">
        <v>102</v>
      </c>
      <c r="G1278" s="26" t="s">
        <v>55</v>
      </c>
      <c r="H1278" s="26" t="s">
        <v>56</v>
      </c>
      <c r="J1278" s="22">
        <v>40</v>
      </c>
      <c r="L1278" s="28" t="s">
        <v>57</v>
      </c>
      <c r="M1278" s="22" t="s">
        <v>58</v>
      </c>
      <c r="N1278" s="22" t="s">
        <v>830</v>
      </c>
      <c r="O1278" s="22" t="s">
        <v>59</v>
      </c>
      <c r="P1278" s="22" t="s">
        <v>3906</v>
      </c>
      <c r="T1278" s="23">
        <v>150</v>
      </c>
      <c r="V1278" s="25" t="s">
        <v>613</v>
      </c>
      <c r="W1278" s="65" t="s">
        <v>3907</v>
      </c>
      <c r="Y1278" s="25" t="s">
        <v>3908</v>
      </c>
      <c r="Z1278" s="83" t="s">
        <v>62</v>
      </c>
      <c r="AA1278" s="6" t="s">
        <v>3916</v>
      </c>
      <c r="AB1278" s="6">
        <v>4</v>
      </c>
      <c r="AC1278" s="5">
        <v>39</v>
      </c>
      <c r="AD1278" s="5" t="s">
        <v>79</v>
      </c>
      <c r="AE1278" s="5" t="s">
        <v>334</v>
      </c>
      <c r="AF1278" s="5">
        <v>11</v>
      </c>
      <c r="AG1278" s="5" t="s">
        <v>79</v>
      </c>
      <c r="AH1278" s="5" t="s">
        <v>116</v>
      </c>
      <c r="AK1278" s="6">
        <v>67.599999999999994</v>
      </c>
      <c r="AL1278" s="6" t="s">
        <v>80</v>
      </c>
      <c r="AM1278" s="6" t="s">
        <v>3707</v>
      </c>
      <c r="AN1278" s="6">
        <v>9</v>
      </c>
      <c r="AO1278" s="6" t="s">
        <v>80</v>
      </c>
      <c r="AP1278" s="6" t="s">
        <v>450</v>
      </c>
      <c r="BA1278" s="6">
        <v>23.6</v>
      </c>
      <c r="BB1278" s="6" t="s">
        <v>366</v>
      </c>
      <c r="BC1278" s="6" t="s">
        <v>3707</v>
      </c>
      <c r="BD1278" s="6">
        <v>2.7</v>
      </c>
      <c r="BE1278" s="6" t="s">
        <v>366</v>
      </c>
      <c r="BF1278" s="6" t="s">
        <v>450</v>
      </c>
      <c r="BQ1278" s="6" t="s">
        <v>3917</v>
      </c>
      <c r="BR1278" s="5" t="s">
        <v>3911</v>
      </c>
    </row>
    <row r="1279" spans="1:70" x14ac:dyDescent="0.2">
      <c r="A1279" s="91">
        <v>1193</v>
      </c>
      <c r="B1279" s="229" t="s">
        <v>3918</v>
      </c>
      <c r="C1279" s="259" t="s">
        <v>3919</v>
      </c>
      <c r="D1279" s="229" t="s">
        <v>3920</v>
      </c>
      <c r="E1279" s="3" t="s">
        <v>3561</v>
      </c>
      <c r="F1279" s="26" t="s">
        <v>102</v>
      </c>
      <c r="G1279" s="26" t="s">
        <v>55</v>
      </c>
      <c r="H1279" s="26" t="s">
        <v>534</v>
      </c>
      <c r="J1279" s="22">
        <v>40</v>
      </c>
      <c r="L1279" s="28" t="s">
        <v>57</v>
      </c>
      <c r="M1279" s="22" t="s">
        <v>58</v>
      </c>
      <c r="N1279" s="22" t="s">
        <v>830</v>
      </c>
      <c r="O1279" s="22" t="s">
        <v>59</v>
      </c>
      <c r="P1279" s="22" t="s">
        <v>3921</v>
      </c>
      <c r="Y1279" s="25" t="s">
        <v>3922</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3923</v>
      </c>
      <c r="BR1279" s="5" t="s">
        <v>723</v>
      </c>
    </row>
    <row r="1280" spans="1:70" x14ac:dyDescent="0.2">
      <c r="A1280" s="91">
        <v>1195</v>
      </c>
      <c r="B1280" s="229" t="s">
        <v>3924</v>
      </c>
      <c r="C1280" s="259" t="s">
        <v>3925</v>
      </c>
      <c r="D1280" s="229" t="s">
        <v>3926</v>
      </c>
      <c r="E1280" s="3" t="s">
        <v>3561</v>
      </c>
      <c r="F1280" s="26" t="s">
        <v>102</v>
      </c>
      <c r="G1280" s="26" t="s">
        <v>55</v>
      </c>
      <c r="H1280" s="26" t="s">
        <v>539</v>
      </c>
      <c r="J1280" s="22">
        <v>40</v>
      </c>
      <c r="L1280" s="28" t="s">
        <v>57</v>
      </c>
      <c r="M1280" s="22" t="s">
        <v>58</v>
      </c>
      <c r="N1280" s="22" t="s">
        <v>1445</v>
      </c>
      <c r="O1280" s="22" t="s">
        <v>59</v>
      </c>
      <c r="P1280" s="22" t="s">
        <v>3927</v>
      </c>
      <c r="Q1280" s="23" t="s">
        <v>3928</v>
      </c>
      <c r="R1280" s="23" t="s">
        <v>3929</v>
      </c>
      <c r="T1280" s="23">
        <v>200</v>
      </c>
      <c r="V1280" s="25" t="s">
        <v>642</v>
      </c>
      <c r="Y1280" s="25" t="s">
        <v>3930</v>
      </c>
      <c r="Z1280" s="83" t="s">
        <v>62</v>
      </c>
      <c r="AA1280" s="6" t="s">
        <v>3931</v>
      </c>
      <c r="AB1280" s="6">
        <v>0</v>
      </c>
      <c r="AC1280" s="5">
        <v>29.8</v>
      </c>
      <c r="AD1280" s="5" t="s">
        <v>79</v>
      </c>
      <c r="AE1280" s="5" t="s">
        <v>334</v>
      </c>
      <c r="AF1280" s="5">
        <v>1.59</v>
      </c>
      <c r="AG1280" s="5" t="s">
        <v>79</v>
      </c>
      <c r="AH1280" s="5" t="s">
        <v>1927</v>
      </c>
      <c r="AK1280" s="6">
        <v>75.23</v>
      </c>
      <c r="AL1280" s="6" t="s">
        <v>80</v>
      </c>
      <c r="AM1280" s="6" t="s">
        <v>334</v>
      </c>
      <c r="AN1280" s="6">
        <v>1.74</v>
      </c>
      <c r="AO1280" s="6" t="s">
        <v>80</v>
      </c>
      <c r="AP1280" s="6" t="s">
        <v>1927</v>
      </c>
      <c r="BA1280" s="6">
        <v>24.37</v>
      </c>
      <c r="BB1280" s="6" t="s">
        <v>366</v>
      </c>
      <c r="BC1280" s="6" t="s">
        <v>334</v>
      </c>
      <c r="BD1280" s="6">
        <v>0.46</v>
      </c>
      <c r="BE1280" s="6" t="s">
        <v>366</v>
      </c>
      <c r="BF1280" s="6" t="s">
        <v>1927</v>
      </c>
      <c r="BG1280" s="6">
        <v>18</v>
      </c>
      <c r="BH1280" s="6">
        <v>30</v>
      </c>
      <c r="BQ1280" s="6" t="s">
        <v>3932</v>
      </c>
      <c r="BR1280" s="5" t="s">
        <v>3933</v>
      </c>
    </row>
    <row r="1281" spans="1:70" x14ac:dyDescent="0.2">
      <c r="A1281" s="91">
        <v>1196</v>
      </c>
      <c r="B1281" s="229" t="s">
        <v>3934</v>
      </c>
      <c r="C1281" s="259" t="s">
        <v>3935</v>
      </c>
      <c r="D1281" s="229" t="s">
        <v>3936</v>
      </c>
      <c r="E1281" s="3" t="s">
        <v>3561</v>
      </c>
      <c r="F1281" s="26" t="s">
        <v>102</v>
      </c>
      <c r="G1281" s="26" t="s">
        <v>55</v>
      </c>
      <c r="H1281" s="26" t="s">
        <v>56</v>
      </c>
      <c r="J1281" s="22">
        <v>60</v>
      </c>
      <c r="L1281" s="28" t="s">
        <v>57</v>
      </c>
      <c r="M1281" s="22" t="s">
        <v>58</v>
      </c>
      <c r="N1281" s="22">
        <v>0</v>
      </c>
      <c r="O1281" s="22" t="s">
        <v>59</v>
      </c>
      <c r="P1281" s="22" t="s">
        <v>78</v>
      </c>
      <c r="V1281" s="25" t="s">
        <v>613</v>
      </c>
      <c r="W1281" s="65" t="s">
        <v>1958</v>
      </c>
      <c r="X1281" s="106" t="s">
        <v>3937</v>
      </c>
      <c r="Y1281" s="25" t="s">
        <v>3938</v>
      </c>
      <c r="Z1281" s="83" t="s">
        <v>62</v>
      </c>
      <c r="AA1281" s="6" t="s">
        <v>3939</v>
      </c>
      <c r="AB1281" s="6">
        <v>0</v>
      </c>
      <c r="AD1281" s="5" t="s">
        <v>79</v>
      </c>
      <c r="AI1281" s="5">
        <v>20</v>
      </c>
      <c r="AJ1281" s="5">
        <v>35</v>
      </c>
      <c r="BQ1281" s="6" t="s">
        <v>194</v>
      </c>
      <c r="BR1281" s="5" t="s">
        <v>3940</v>
      </c>
    </row>
    <row r="1282" spans="1:70" x14ac:dyDescent="0.2">
      <c r="A1282" s="91">
        <v>1197</v>
      </c>
      <c r="B1282" s="229" t="s">
        <v>3941</v>
      </c>
      <c r="C1282" s="259" t="s">
        <v>3942</v>
      </c>
      <c r="D1282" s="229" t="s">
        <v>3943</v>
      </c>
      <c r="E1282" s="3" t="s">
        <v>3561</v>
      </c>
      <c r="F1282" s="26" t="s">
        <v>102</v>
      </c>
      <c r="G1282" s="26" t="s">
        <v>55</v>
      </c>
      <c r="H1282" s="26" t="s">
        <v>56</v>
      </c>
      <c r="J1282" s="22">
        <v>40</v>
      </c>
      <c r="L1282" s="28" t="s">
        <v>57</v>
      </c>
      <c r="M1282" s="22" t="s">
        <v>58</v>
      </c>
      <c r="N1282" s="22">
        <v>0</v>
      </c>
      <c r="O1282" s="22" t="s">
        <v>59</v>
      </c>
      <c r="P1282" s="22" t="s">
        <v>78</v>
      </c>
      <c r="R1282" s="23" t="s">
        <v>3944</v>
      </c>
      <c r="T1282" s="23">
        <v>150</v>
      </c>
      <c r="V1282" s="25" t="s">
        <v>61</v>
      </c>
      <c r="W1282" s="65" t="s">
        <v>1958</v>
      </c>
      <c r="X1282" s="106" t="s">
        <v>415</v>
      </c>
      <c r="Y1282" s="25" t="s">
        <v>3945</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3946</v>
      </c>
    </row>
    <row r="1283" spans="1:70" x14ac:dyDescent="0.2">
      <c r="A1283" s="91">
        <v>1198</v>
      </c>
      <c r="B1283" s="229" t="s">
        <v>3941</v>
      </c>
      <c r="C1283" s="259" t="s">
        <v>3942</v>
      </c>
      <c r="D1283" s="229" t="s">
        <v>3947</v>
      </c>
      <c r="E1283" s="3" t="s">
        <v>3561</v>
      </c>
      <c r="F1283" s="26" t="s">
        <v>102</v>
      </c>
      <c r="G1283" s="26" t="s">
        <v>55</v>
      </c>
      <c r="H1283" s="26" t="s">
        <v>56</v>
      </c>
      <c r="J1283" s="22">
        <v>40</v>
      </c>
      <c r="L1283" s="28" t="s">
        <v>57</v>
      </c>
      <c r="M1283" s="22" t="s">
        <v>58</v>
      </c>
      <c r="N1283" s="22">
        <v>49</v>
      </c>
      <c r="O1283" s="22" t="s">
        <v>59</v>
      </c>
      <c r="P1283" s="22" t="s">
        <v>78</v>
      </c>
      <c r="R1283" s="23" t="s">
        <v>3944</v>
      </c>
      <c r="T1283" s="23">
        <v>150</v>
      </c>
      <c r="V1283" s="25" t="s">
        <v>61</v>
      </c>
      <c r="W1283" s="65" t="s">
        <v>1958</v>
      </c>
      <c r="X1283" s="106" t="s">
        <v>415</v>
      </c>
      <c r="Y1283" s="25" t="s">
        <v>3945</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3946</v>
      </c>
    </row>
    <row r="1284" spans="1:70" x14ac:dyDescent="0.2">
      <c r="A1284" s="91">
        <v>1199</v>
      </c>
      <c r="B1284" s="229" t="s">
        <v>3948</v>
      </c>
      <c r="C1284" s="259" t="s">
        <v>3949</v>
      </c>
      <c r="D1284" s="229" t="s">
        <v>3943</v>
      </c>
      <c r="E1284" s="3" t="s">
        <v>3561</v>
      </c>
      <c r="F1284" s="26" t="s">
        <v>102</v>
      </c>
      <c r="G1284" s="26" t="s">
        <v>55</v>
      </c>
      <c r="H1284" s="26" t="s">
        <v>56</v>
      </c>
      <c r="J1284" s="22">
        <v>40</v>
      </c>
      <c r="L1284" s="28" t="s">
        <v>57</v>
      </c>
      <c r="M1284" s="22" t="s">
        <v>58</v>
      </c>
      <c r="N1284" s="22">
        <v>0</v>
      </c>
      <c r="O1284" s="22" t="s">
        <v>59</v>
      </c>
      <c r="P1284" s="22" t="s">
        <v>78</v>
      </c>
      <c r="R1284" s="23" t="s">
        <v>3950</v>
      </c>
      <c r="T1284" s="23">
        <v>150</v>
      </c>
      <c r="V1284" s="25" t="s">
        <v>61</v>
      </c>
      <c r="W1284" s="65" t="s">
        <v>1958</v>
      </c>
      <c r="X1284" s="106" t="s">
        <v>415</v>
      </c>
      <c r="Y1284" s="25" t="s">
        <v>3951</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3946</v>
      </c>
    </row>
    <row r="1285" spans="1:70" x14ac:dyDescent="0.2">
      <c r="A1285" s="91">
        <v>1200</v>
      </c>
      <c r="B1285" s="229" t="s">
        <v>3948</v>
      </c>
      <c r="C1285" s="259" t="s">
        <v>3949</v>
      </c>
      <c r="D1285" s="229" t="s">
        <v>3952</v>
      </c>
      <c r="E1285" s="3" t="s">
        <v>3561</v>
      </c>
      <c r="F1285" s="26" t="s">
        <v>102</v>
      </c>
      <c r="G1285" s="26" t="s">
        <v>55</v>
      </c>
      <c r="H1285" s="26" t="s">
        <v>56</v>
      </c>
      <c r="J1285" s="22">
        <v>40</v>
      </c>
      <c r="L1285" s="28" t="s">
        <v>57</v>
      </c>
      <c r="M1285" s="22" t="s">
        <v>58</v>
      </c>
      <c r="N1285" s="22">
        <v>113</v>
      </c>
      <c r="O1285" s="22" t="s">
        <v>59</v>
      </c>
      <c r="P1285" s="22" t="s">
        <v>78</v>
      </c>
      <c r="R1285" s="23" t="s">
        <v>3950</v>
      </c>
      <c r="T1285" s="23">
        <v>150</v>
      </c>
      <c r="V1285" s="25" t="s">
        <v>61</v>
      </c>
      <c r="W1285" s="65" t="s">
        <v>1958</v>
      </c>
      <c r="X1285" s="106" t="s">
        <v>415</v>
      </c>
      <c r="Y1285" s="25" t="s">
        <v>3951</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3946</v>
      </c>
    </row>
    <row r="1286" spans="1:70" x14ac:dyDescent="0.2">
      <c r="A1286" s="91">
        <v>1201</v>
      </c>
      <c r="B1286" s="229" t="s">
        <v>3953</v>
      </c>
      <c r="C1286" s="259" t="s">
        <v>3954</v>
      </c>
      <c r="D1286" s="229" t="s">
        <v>3943</v>
      </c>
      <c r="E1286" s="3" t="s">
        <v>3561</v>
      </c>
      <c r="F1286" s="26" t="s">
        <v>102</v>
      </c>
      <c r="G1286" s="26" t="s">
        <v>55</v>
      </c>
      <c r="H1286" s="26" t="s">
        <v>56</v>
      </c>
      <c r="J1286" s="22">
        <v>20</v>
      </c>
      <c r="L1286" s="28" t="s">
        <v>57</v>
      </c>
      <c r="M1286" s="22" t="s">
        <v>58</v>
      </c>
      <c r="N1286" s="22">
        <v>0</v>
      </c>
      <c r="O1286" s="22" t="s">
        <v>59</v>
      </c>
      <c r="P1286" s="22" t="s">
        <v>78</v>
      </c>
      <c r="R1286" s="23" t="s">
        <v>3955</v>
      </c>
      <c r="T1286" s="23">
        <v>240</v>
      </c>
      <c r="V1286" s="25" t="s">
        <v>613</v>
      </c>
      <c r="W1286" s="65" t="s">
        <v>3956</v>
      </c>
      <c r="X1286" s="106" t="s">
        <v>3957</v>
      </c>
      <c r="Y1286" s="25" t="s">
        <v>3958</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3959</v>
      </c>
      <c r="BR1286" s="5" t="s">
        <v>3960</v>
      </c>
    </row>
    <row r="1287" spans="1:70" x14ac:dyDescent="0.2">
      <c r="A1287" s="91">
        <v>1202</v>
      </c>
      <c r="B1287" s="229" t="s">
        <v>3953</v>
      </c>
      <c r="C1287" s="259" t="s">
        <v>3954</v>
      </c>
      <c r="D1287" s="229" t="s">
        <v>3961</v>
      </c>
      <c r="E1287" s="3" t="s">
        <v>3561</v>
      </c>
      <c r="F1287" s="26" t="s">
        <v>102</v>
      </c>
      <c r="G1287" s="26" t="s">
        <v>55</v>
      </c>
      <c r="H1287" s="26" t="s">
        <v>56</v>
      </c>
      <c r="J1287" s="22">
        <v>20</v>
      </c>
      <c r="L1287" s="28" t="s">
        <v>57</v>
      </c>
      <c r="M1287" s="22" t="s">
        <v>58</v>
      </c>
      <c r="N1287" s="22">
        <v>0</v>
      </c>
      <c r="O1287" s="22" t="s">
        <v>59</v>
      </c>
      <c r="P1287" s="22" t="s">
        <v>78</v>
      </c>
      <c r="R1287" s="23" t="s">
        <v>3955</v>
      </c>
      <c r="T1287" s="23">
        <v>240</v>
      </c>
      <c r="V1287" s="25" t="s">
        <v>613</v>
      </c>
      <c r="W1287" s="65" t="s">
        <v>3956</v>
      </c>
      <c r="X1287" s="106" t="s">
        <v>3957</v>
      </c>
      <c r="Y1287" s="25" t="s">
        <v>3958</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3959</v>
      </c>
      <c r="BR1287" s="5" t="s">
        <v>3960</v>
      </c>
    </row>
    <row r="1288" spans="1:70" x14ac:dyDescent="0.2">
      <c r="A1288" s="91">
        <v>1203</v>
      </c>
      <c r="B1288" s="229" t="s">
        <v>3962</v>
      </c>
      <c r="C1288" s="259" t="s">
        <v>3963</v>
      </c>
      <c r="D1288" s="229" t="s">
        <v>3964</v>
      </c>
      <c r="E1288" s="3" t="s">
        <v>3561</v>
      </c>
      <c r="F1288" s="26" t="s">
        <v>102</v>
      </c>
      <c r="G1288" s="26" t="s">
        <v>55</v>
      </c>
      <c r="H1288" s="26" t="s">
        <v>65</v>
      </c>
      <c r="J1288" s="22">
        <v>9.9</v>
      </c>
      <c r="L1288" s="28" t="s">
        <v>57</v>
      </c>
      <c r="M1288" s="22" t="s">
        <v>77</v>
      </c>
      <c r="N1288" s="22">
        <v>0</v>
      </c>
      <c r="O1288" s="22" t="s">
        <v>59</v>
      </c>
      <c r="P1288" s="22" t="s">
        <v>78</v>
      </c>
      <c r="Q1288" s="23" t="s">
        <v>3576</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3392</v>
      </c>
      <c r="BR1288" s="5" t="s">
        <v>3965</v>
      </c>
    </row>
    <row r="1289" spans="1:70" x14ac:dyDescent="0.2">
      <c r="A1289" s="91">
        <v>1204</v>
      </c>
      <c r="B1289" s="229" t="s">
        <v>3962</v>
      </c>
      <c r="C1289" s="259" t="s">
        <v>3963</v>
      </c>
      <c r="D1289" s="229" t="s">
        <v>3966</v>
      </c>
      <c r="E1289" s="3" t="s">
        <v>3561</v>
      </c>
      <c r="F1289" s="26" t="s">
        <v>102</v>
      </c>
      <c r="G1289" s="26" t="s">
        <v>55</v>
      </c>
      <c r="H1289" s="26" t="s">
        <v>65</v>
      </c>
      <c r="J1289" s="22">
        <v>19.2</v>
      </c>
      <c r="L1289" s="28" t="s">
        <v>57</v>
      </c>
      <c r="M1289" s="22" t="s">
        <v>58</v>
      </c>
      <c r="N1289" s="22">
        <v>0</v>
      </c>
      <c r="O1289" s="22" t="s">
        <v>59</v>
      </c>
      <c r="P1289" s="22" t="s">
        <v>78</v>
      </c>
      <c r="Q1289" s="23" t="s">
        <v>3967</v>
      </c>
      <c r="R1289" s="23" t="s">
        <v>3968</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3392</v>
      </c>
      <c r="BR1289" s="5" t="s">
        <v>3965</v>
      </c>
    </row>
    <row r="1290" spans="1:70" x14ac:dyDescent="0.2">
      <c r="A1290" s="91">
        <v>1205</v>
      </c>
      <c r="B1290" s="229" t="s">
        <v>3962</v>
      </c>
      <c r="C1290" s="259" t="s">
        <v>3963</v>
      </c>
      <c r="D1290" s="229" t="s">
        <v>3969</v>
      </c>
      <c r="E1290" s="3" t="s">
        <v>3561</v>
      </c>
      <c r="F1290" s="26" t="s">
        <v>70</v>
      </c>
      <c r="G1290" s="26" t="s">
        <v>55</v>
      </c>
      <c r="H1290" s="26" t="s">
        <v>584</v>
      </c>
      <c r="J1290" s="22">
        <v>9.9</v>
      </c>
      <c r="L1290" s="28" t="s">
        <v>57</v>
      </c>
      <c r="M1290" s="22" t="s">
        <v>77</v>
      </c>
      <c r="N1290" s="22">
        <v>0</v>
      </c>
      <c r="O1290" s="22" t="s">
        <v>59</v>
      </c>
      <c r="P1290" s="22" t="s">
        <v>78</v>
      </c>
      <c r="Q1290" s="23" t="s">
        <v>3576</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3392</v>
      </c>
      <c r="BR1290" s="5" t="s">
        <v>3965</v>
      </c>
    </row>
    <row r="1291" spans="1:70" x14ac:dyDescent="0.2">
      <c r="A1291" s="91">
        <v>1206</v>
      </c>
      <c r="B1291" s="229" t="s">
        <v>3962</v>
      </c>
      <c r="C1291" s="259" t="s">
        <v>3963</v>
      </c>
      <c r="D1291" s="229" t="s">
        <v>3970</v>
      </c>
      <c r="E1291" s="3" t="s">
        <v>3561</v>
      </c>
      <c r="F1291" s="26" t="s">
        <v>70</v>
      </c>
      <c r="G1291" s="26" t="s">
        <v>55</v>
      </c>
      <c r="H1291" s="26" t="s">
        <v>584</v>
      </c>
      <c r="J1291" s="22">
        <v>19.2</v>
      </c>
      <c r="L1291" s="28" t="s">
        <v>57</v>
      </c>
      <c r="M1291" s="22" t="s">
        <v>58</v>
      </c>
      <c r="N1291" s="22">
        <v>0</v>
      </c>
      <c r="O1291" s="22" t="s">
        <v>59</v>
      </c>
      <c r="P1291" s="22" t="s">
        <v>78</v>
      </c>
      <c r="Q1291" s="23" t="s">
        <v>3967</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3392</v>
      </c>
      <c r="BR1291" s="5" t="s">
        <v>3965</v>
      </c>
    </row>
  </sheetData>
  <autoFilter ref="A2:BR1026"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s>
  <pageMargins left="0.7" right="0.7" top="0.75" bottom="0.75" header="0.3" footer="0.3"/>
  <pageSetup paperSize="9" orientation="portrait" r:id="rId40"/>
  <legacyDrawing r:id="rId4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32"/>
  <sheetViews>
    <sheetView zoomScale="90" zoomScaleNormal="90" workbookViewId="0">
      <pane xSplit="5" ySplit="1" topLeftCell="F824" activePane="bottomRight" state="frozen"/>
      <selection pane="topRight" activeCell="F1" sqref="F1"/>
      <selection pane="bottomLeft" activeCell="A2" sqref="A2"/>
      <selection pane="bottomRight" activeCell="K839" sqref="K839"/>
    </sheetView>
  </sheetViews>
  <sheetFormatPr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3169</v>
      </c>
    </row>
    <row r="663" spans="1:30"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3170</v>
      </c>
    </row>
    <row r="664" spans="1:30"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3171</v>
      </c>
    </row>
    <row r="665" spans="1:30"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3172</v>
      </c>
    </row>
    <row r="666" spans="1:30"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3173</v>
      </c>
    </row>
    <row r="667" spans="1:30"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3173</v>
      </c>
    </row>
    <row r="668" spans="1:30"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3174</v>
      </c>
    </row>
    <row r="670" spans="1:30"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3175</v>
      </c>
      <c r="O670" s="46" t="s">
        <v>954</v>
      </c>
      <c r="P670" s="48">
        <v>230</v>
      </c>
      <c r="Q670" s="48" t="s">
        <v>938</v>
      </c>
      <c r="R670" s="48" t="s">
        <v>993</v>
      </c>
      <c r="S670" s="49">
        <v>122</v>
      </c>
      <c r="T670" s="49" t="s">
        <v>938</v>
      </c>
      <c r="U670" s="49" t="s">
        <v>3175</v>
      </c>
      <c r="V670" s="62" t="s">
        <v>939</v>
      </c>
      <c r="AD670" s="70" t="s">
        <v>3176</v>
      </c>
    </row>
    <row r="671" spans="1:30"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3173</v>
      </c>
    </row>
    <row r="673" spans="1:29"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2">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2">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2">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2">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2">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2">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2">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2">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2">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1927</v>
      </c>
      <c r="O692" s="46" t="s">
        <v>937</v>
      </c>
      <c r="W692" s="54">
        <v>718</v>
      </c>
      <c r="X692" s="54" t="s">
        <v>951</v>
      </c>
      <c r="Y692" s="54" t="s">
        <v>334</v>
      </c>
      <c r="Z692" s="56">
        <v>80</v>
      </c>
      <c r="AA692" s="56" t="s">
        <v>951</v>
      </c>
      <c r="AB692" s="56" t="s">
        <v>1927</v>
      </c>
      <c r="AC692" s="61" t="s">
        <v>966</v>
      </c>
      <c r="AD692" s="70" t="s">
        <v>3472</v>
      </c>
    </row>
    <row r="693" spans="1:30" x14ac:dyDescent="0.2">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2">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3473</v>
      </c>
    </row>
    <row r="695" spans="1:30" x14ac:dyDescent="0.2">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3473</v>
      </c>
    </row>
    <row r="696" spans="1:30" x14ac:dyDescent="0.2">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1931</v>
      </c>
      <c r="O696" s="46" t="s">
        <v>937</v>
      </c>
      <c r="W696" s="54">
        <v>655.20000000000005</v>
      </c>
      <c r="X696" s="54" t="s">
        <v>951</v>
      </c>
      <c r="Y696" s="54" t="s">
        <v>334</v>
      </c>
      <c r="Z696" s="56">
        <v>54.7</v>
      </c>
      <c r="AA696" s="56" t="s">
        <v>951</v>
      </c>
      <c r="AB696" s="56" t="s">
        <v>1931</v>
      </c>
      <c r="AC696" s="61" t="s">
        <v>966</v>
      </c>
    </row>
    <row r="697" spans="1:30" x14ac:dyDescent="0.2">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1931</v>
      </c>
      <c r="O697" s="46" t="s">
        <v>937</v>
      </c>
      <c r="P697" s="48">
        <v>1.06</v>
      </c>
      <c r="Q697" s="48" t="s">
        <v>956</v>
      </c>
      <c r="R697" s="48" t="s">
        <v>334</v>
      </c>
      <c r="S697" s="49">
        <v>0.1</v>
      </c>
      <c r="T697" s="49" t="s">
        <v>956</v>
      </c>
      <c r="U697" s="49" t="s">
        <v>1931</v>
      </c>
      <c r="V697" s="62" t="s">
        <v>939</v>
      </c>
    </row>
    <row r="698" spans="1:30" x14ac:dyDescent="0.2">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1931</v>
      </c>
      <c r="O698" s="46" t="s">
        <v>937</v>
      </c>
      <c r="P698" s="48">
        <v>2.27</v>
      </c>
      <c r="Q698" s="48" t="s">
        <v>956</v>
      </c>
      <c r="R698" s="48" t="s">
        <v>334</v>
      </c>
      <c r="S698" s="49">
        <v>0.22</v>
      </c>
      <c r="T698" s="49" t="s">
        <v>956</v>
      </c>
      <c r="U698" s="49" t="s">
        <v>1931</v>
      </c>
      <c r="V698" s="62" t="s">
        <v>939</v>
      </c>
    </row>
    <row r="699" spans="1:30" x14ac:dyDescent="0.2">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1931</v>
      </c>
      <c r="O699" s="46" t="s">
        <v>937</v>
      </c>
      <c r="P699" s="48">
        <v>4.45</v>
      </c>
      <c r="Q699" s="48" t="s">
        <v>956</v>
      </c>
      <c r="R699" s="48" t="s">
        <v>334</v>
      </c>
      <c r="S699" s="49">
        <v>0.61</v>
      </c>
      <c r="T699" s="49" t="s">
        <v>956</v>
      </c>
      <c r="U699" s="49" t="s">
        <v>1931</v>
      </c>
      <c r="V699" s="62" t="s">
        <v>939</v>
      </c>
    </row>
    <row r="700" spans="1:30" x14ac:dyDescent="0.2">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2">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2">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2">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2">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1927</v>
      </c>
      <c r="V704" s="62" t="s">
        <v>939</v>
      </c>
      <c r="AD704" s="70" t="s">
        <v>3474</v>
      </c>
    </row>
    <row r="705" spans="1:30" x14ac:dyDescent="0.2">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1927</v>
      </c>
      <c r="V705" s="62" t="s">
        <v>939</v>
      </c>
      <c r="AD705" s="70" t="s">
        <v>3475</v>
      </c>
    </row>
    <row r="706" spans="1:30" x14ac:dyDescent="0.2">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1927</v>
      </c>
      <c r="V706" s="62" t="s">
        <v>939</v>
      </c>
      <c r="AD706" s="70" t="s">
        <v>3476</v>
      </c>
    </row>
    <row r="707" spans="1:30" x14ac:dyDescent="0.2">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1927</v>
      </c>
      <c r="V707" s="62" t="s">
        <v>939</v>
      </c>
      <c r="AD707" s="70" t="s">
        <v>3477</v>
      </c>
    </row>
    <row r="708" spans="1:30" x14ac:dyDescent="0.2">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3478</v>
      </c>
    </row>
    <row r="709" spans="1:30" x14ac:dyDescent="0.2">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2">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1927</v>
      </c>
      <c r="AC710" s="61" t="s">
        <v>966</v>
      </c>
    </row>
    <row r="711" spans="1:30" x14ac:dyDescent="0.2">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2">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2">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2">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2">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2">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2">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2">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2">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2">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2">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2">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2">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2">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2">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2">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2">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2">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2">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2">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2">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2">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2">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2">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2">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2">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2">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2">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2">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2">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2">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2">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2">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2">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2">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2">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2">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2">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2">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2">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2">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2">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2">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2">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2">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2">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2">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2">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2">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2">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2">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2">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2">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2">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2">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2">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2">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2">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2">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2">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2">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2">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2">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2">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2">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2">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2">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2">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2">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2">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2">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2">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2">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1927</v>
      </c>
      <c r="O783" s="46" t="s">
        <v>937</v>
      </c>
      <c r="P783" s="48">
        <v>1.1200000000000001</v>
      </c>
      <c r="Q783" s="48" t="s">
        <v>956</v>
      </c>
      <c r="R783" s="48" t="s">
        <v>334</v>
      </c>
      <c r="S783" s="49">
        <v>0.15</v>
      </c>
      <c r="T783" s="49" t="s">
        <v>956</v>
      </c>
      <c r="U783" s="49" t="s">
        <v>1927</v>
      </c>
      <c r="V783" s="62" t="s">
        <v>939</v>
      </c>
    </row>
    <row r="784" spans="1:22" x14ac:dyDescent="0.2">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1211</v>
      </c>
      <c r="R784" s="48" t="s">
        <v>3479</v>
      </c>
      <c r="S784" s="49" t="s">
        <v>3480</v>
      </c>
      <c r="T784" s="49" t="s">
        <v>1211</v>
      </c>
      <c r="U784" s="49" t="s">
        <v>969</v>
      </c>
      <c r="V784" s="62" t="s">
        <v>939</v>
      </c>
    </row>
    <row r="785" spans="1:30" x14ac:dyDescent="0.2">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1211</v>
      </c>
      <c r="R785" s="48" t="s">
        <v>3479</v>
      </c>
      <c r="S785" s="49" t="s">
        <v>3480</v>
      </c>
      <c r="T785" s="49" t="s">
        <v>1211</v>
      </c>
      <c r="U785" s="49" t="s">
        <v>969</v>
      </c>
      <c r="V785" s="62" t="s">
        <v>939</v>
      </c>
    </row>
    <row r="786" spans="1:30" x14ac:dyDescent="0.2">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2">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2">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2">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2">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2">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2">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2">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3481</v>
      </c>
      <c r="O793" s="46" t="s">
        <v>937</v>
      </c>
      <c r="P793" s="48">
        <v>2.99</v>
      </c>
      <c r="Q793" s="48" t="s">
        <v>956</v>
      </c>
      <c r="R793" s="48" t="s">
        <v>334</v>
      </c>
      <c r="S793" s="49">
        <v>39.5</v>
      </c>
      <c r="T793" s="49" t="s">
        <v>446</v>
      </c>
      <c r="U793" s="49" t="s">
        <v>3481</v>
      </c>
      <c r="V793" s="62" t="s">
        <v>939</v>
      </c>
      <c r="W793" s="54">
        <v>394.2</v>
      </c>
      <c r="X793" s="54" t="s">
        <v>951</v>
      </c>
      <c r="Y793" s="54" t="s">
        <v>334</v>
      </c>
      <c r="Z793" s="56">
        <v>33.799999999999997</v>
      </c>
      <c r="AA793" s="56" t="s">
        <v>446</v>
      </c>
      <c r="AB793" s="56" t="s">
        <v>3481</v>
      </c>
      <c r="AC793" s="61" t="s">
        <v>945</v>
      </c>
      <c r="AD793" s="70" t="s">
        <v>3482</v>
      </c>
    </row>
    <row r="794" spans="1:30" x14ac:dyDescent="0.2">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1931</v>
      </c>
      <c r="O794" s="46" t="s">
        <v>954</v>
      </c>
      <c r="P794" s="48">
        <v>4</v>
      </c>
      <c r="Q794" s="48" t="s">
        <v>938</v>
      </c>
      <c r="R794" s="48" t="s">
        <v>334</v>
      </c>
      <c r="S794" s="49">
        <v>0.3</v>
      </c>
      <c r="T794" s="49" t="s">
        <v>938</v>
      </c>
      <c r="U794" s="49" t="s">
        <v>1931</v>
      </c>
      <c r="V794" s="62" t="s">
        <v>939</v>
      </c>
    </row>
    <row r="795" spans="1:30" x14ac:dyDescent="0.2">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1927</v>
      </c>
      <c r="AC795" s="61" t="s">
        <v>966</v>
      </c>
    </row>
    <row r="796" spans="1:30" x14ac:dyDescent="0.2">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1927</v>
      </c>
      <c r="AC796" s="61" t="s">
        <v>966</v>
      </c>
    </row>
    <row r="797" spans="1:30" x14ac:dyDescent="0.2">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1927</v>
      </c>
      <c r="O797" s="46" t="s">
        <v>937</v>
      </c>
      <c r="P797" s="48">
        <v>90</v>
      </c>
      <c r="Q797" s="48" t="s">
        <v>938</v>
      </c>
      <c r="R797" s="48" t="s">
        <v>334</v>
      </c>
      <c r="S797" s="49">
        <v>27</v>
      </c>
      <c r="T797" s="49" t="s">
        <v>938</v>
      </c>
      <c r="U797" s="49" t="s">
        <v>1927</v>
      </c>
      <c r="V797" s="62" t="s">
        <v>939</v>
      </c>
      <c r="W797" s="54">
        <v>16.2</v>
      </c>
      <c r="X797" s="54" t="s">
        <v>973</v>
      </c>
      <c r="Y797" s="54" t="s">
        <v>334</v>
      </c>
      <c r="Z797" s="56">
        <v>4.4000000000000004</v>
      </c>
      <c r="AA797" s="56" t="s">
        <v>973</v>
      </c>
      <c r="AB797" s="56" t="s">
        <v>1927</v>
      </c>
      <c r="AC797" s="61" t="s">
        <v>945</v>
      </c>
      <c r="AD797" s="70" t="s">
        <v>3483</v>
      </c>
    </row>
    <row r="798" spans="1:30" x14ac:dyDescent="0.2">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1927</v>
      </c>
      <c r="O798" s="46" t="s">
        <v>937</v>
      </c>
      <c r="P798" s="48">
        <v>95</v>
      </c>
      <c r="Q798" s="48" t="s">
        <v>938</v>
      </c>
      <c r="R798" s="48" t="s">
        <v>334</v>
      </c>
      <c r="S798" s="49">
        <v>30</v>
      </c>
      <c r="T798" s="49" t="s">
        <v>938</v>
      </c>
      <c r="U798" s="49" t="s">
        <v>1927</v>
      </c>
      <c r="V798" s="62" t="s">
        <v>939</v>
      </c>
      <c r="W798" s="54">
        <v>14.3</v>
      </c>
      <c r="X798" s="54" t="s">
        <v>973</v>
      </c>
      <c r="Y798" s="54" t="s">
        <v>334</v>
      </c>
      <c r="Z798" s="56">
        <v>3</v>
      </c>
      <c r="AA798" s="56" t="s">
        <v>973</v>
      </c>
      <c r="AB798" s="56" t="s">
        <v>1927</v>
      </c>
      <c r="AC798" s="61" t="s">
        <v>945</v>
      </c>
      <c r="AD798" s="70" t="s">
        <v>3483</v>
      </c>
    </row>
    <row r="799" spans="1:30" x14ac:dyDescent="0.2">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1257</v>
      </c>
      <c r="K799" s="46" t="s">
        <v>334</v>
      </c>
      <c r="L799" s="47">
        <v>365.2</v>
      </c>
      <c r="M799" s="47" t="s">
        <v>1257</v>
      </c>
      <c r="N799" s="47" t="s">
        <v>116</v>
      </c>
      <c r="O799" s="46" t="s">
        <v>937</v>
      </c>
      <c r="W799" s="54">
        <v>425.9</v>
      </c>
      <c r="X799" s="54" t="s">
        <v>951</v>
      </c>
      <c r="Y799" s="54" t="s">
        <v>334</v>
      </c>
      <c r="Z799" s="56">
        <v>185</v>
      </c>
      <c r="AA799" s="56" t="s">
        <v>951</v>
      </c>
      <c r="AB799" s="56" t="s">
        <v>116</v>
      </c>
      <c r="AC799" s="61" t="s">
        <v>966</v>
      </c>
      <c r="AD799" s="70" t="s">
        <v>3484</v>
      </c>
    </row>
    <row r="800" spans="1:30" x14ac:dyDescent="0.2">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3485</v>
      </c>
    </row>
    <row r="801" spans="1:30" x14ac:dyDescent="0.2">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2">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3486</v>
      </c>
    </row>
    <row r="803" spans="1:30" x14ac:dyDescent="0.2">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3487</v>
      </c>
    </row>
    <row r="804" spans="1:30" x14ac:dyDescent="0.2">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2">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3488</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2">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2">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3488</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2">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3489</v>
      </c>
      <c r="T808" s="49" t="s">
        <v>938</v>
      </c>
      <c r="U808" s="49" t="s">
        <v>969</v>
      </c>
      <c r="V808" s="62" t="s">
        <v>939</v>
      </c>
      <c r="W808" s="54">
        <v>1.66</v>
      </c>
      <c r="X808" s="54" t="s">
        <v>973</v>
      </c>
      <c r="Y808" s="54" t="s">
        <v>334</v>
      </c>
      <c r="Z808" s="56" t="s">
        <v>3490</v>
      </c>
      <c r="AA808" s="56" t="s">
        <v>973</v>
      </c>
      <c r="AB808" s="56" t="s">
        <v>969</v>
      </c>
      <c r="AC808" s="61" t="s">
        <v>945</v>
      </c>
      <c r="AD808" s="70" t="s">
        <v>3491</v>
      </c>
    </row>
    <row r="809" spans="1:30" x14ac:dyDescent="0.2">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3492</v>
      </c>
      <c r="T809" s="49" t="s">
        <v>938</v>
      </c>
      <c r="U809" s="49" t="s">
        <v>969</v>
      </c>
      <c r="V809" s="62" t="s">
        <v>939</v>
      </c>
      <c r="W809" s="54">
        <v>1.05</v>
      </c>
      <c r="X809" s="54" t="s">
        <v>973</v>
      </c>
      <c r="Y809" s="54" t="s">
        <v>334</v>
      </c>
      <c r="Z809" s="56" t="s">
        <v>3493</v>
      </c>
      <c r="AA809" s="56" t="s">
        <v>973</v>
      </c>
      <c r="AB809" s="56" t="s">
        <v>969</v>
      </c>
      <c r="AC809" s="61" t="s">
        <v>945</v>
      </c>
      <c r="AD809" s="70" t="s">
        <v>3491</v>
      </c>
    </row>
    <row r="810" spans="1:30" x14ac:dyDescent="0.2">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3494</v>
      </c>
      <c r="M810" s="47" t="s">
        <v>936</v>
      </c>
      <c r="N810" s="47" t="s">
        <v>969</v>
      </c>
      <c r="O810" s="46" t="s">
        <v>937</v>
      </c>
      <c r="P810" s="48">
        <v>4.9000000000000004</v>
      </c>
      <c r="Q810" s="48" t="s">
        <v>938</v>
      </c>
      <c r="R810" s="48" t="s">
        <v>334</v>
      </c>
      <c r="S810" s="49" t="s">
        <v>3495</v>
      </c>
      <c r="T810" s="49" t="s">
        <v>938</v>
      </c>
      <c r="U810" s="49" t="s">
        <v>969</v>
      </c>
      <c r="V810" s="62" t="s">
        <v>939</v>
      </c>
      <c r="W810" s="54">
        <v>5.9</v>
      </c>
      <c r="X810" s="54" t="s">
        <v>973</v>
      </c>
      <c r="Y810" s="54" t="s">
        <v>334</v>
      </c>
      <c r="Z810" s="56" t="s">
        <v>3496</v>
      </c>
      <c r="AA810" s="56" t="s">
        <v>973</v>
      </c>
      <c r="AB810" s="56" t="s">
        <v>969</v>
      </c>
      <c r="AC810" s="61" t="s">
        <v>945</v>
      </c>
      <c r="AD810" s="70" t="s">
        <v>3497</v>
      </c>
    </row>
    <row r="811" spans="1:30" x14ac:dyDescent="0.2">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3498</v>
      </c>
      <c r="M811" s="47" t="s">
        <v>936</v>
      </c>
      <c r="N811" s="47" t="s">
        <v>969</v>
      </c>
      <c r="O811" s="46" t="s">
        <v>937</v>
      </c>
      <c r="P811" s="48">
        <v>5.9</v>
      </c>
      <c r="Q811" s="48" t="s">
        <v>938</v>
      </c>
      <c r="R811" s="48" t="s">
        <v>334</v>
      </c>
      <c r="S811" s="49" t="s">
        <v>3499</v>
      </c>
      <c r="T811" s="49" t="s">
        <v>938</v>
      </c>
      <c r="U811" s="49" t="s">
        <v>969</v>
      </c>
      <c r="V811" s="62" t="s">
        <v>939</v>
      </c>
      <c r="W811" s="54">
        <v>3.9</v>
      </c>
      <c r="X811" s="54" t="s">
        <v>973</v>
      </c>
      <c r="Y811" s="54" t="s">
        <v>334</v>
      </c>
      <c r="Z811" s="56" t="s">
        <v>3500</v>
      </c>
      <c r="AA811" s="56" t="s">
        <v>973</v>
      </c>
      <c r="AB811" s="56" t="s">
        <v>969</v>
      </c>
      <c r="AC811" s="61" t="s">
        <v>945</v>
      </c>
      <c r="AD811" s="70" t="s">
        <v>3497</v>
      </c>
    </row>
    <row r="812" spans="1:30" x14ac:dyDescent="0.2">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2">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2">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2">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2">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3501</v>
      </c>
    </row>
    <row r="817" spans="1:30" x14ac:dyDescent="0.2">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3502</v>
      </c>
    </row>
    <row r="818" spans="1:30" x14ac:dyDescent="0.2">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3503</v>
      </c>
    </row>
    <row r="819" spans="1:30" x14ac:dyDescent="0.2">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3504</v>
      </c>
    </row>
    <row r="820" spans="1:30" x14ac:dyDescent="0.2">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3505</v>
      </c>
    </row>
    <row r="821" spans="1:30" x14ac:dyDescent="0.2">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3506</v>
      </c>
    </row>
    <row r="822" spans="1:30" x14ac:dyDescent="0.2">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1191</v>
      </c>
      <c r="K822" s="46" t="s">
        <v>334</v>
      </c>
      <c r="L822" s="47">
        <v>20.3</v>
      </c>
      <c r="M822" s="47" t="s">
        <v>1191</v>
      </c>
      <c r="N822" s="47" t="s">
        <v>1927</v>
      </c>
      <c r="O822" s="46" t="s">
        <v>937</v>
      </c>
      <c r="P822" s="48">
        <v>60</v>
      </c>
      <c r="Q822" s="48" t="s">
        <v>938</v>
      </c>
      <c r="R822" s="48" t="s">
        <v>334</v>
      </c>
      <c r="V822" s="62" t="s">
        <v>939</v>
      </c>
      <c r="W822" s="54">
        <v>1.2</v>
      </c>
      <c r="X822" s="54" t="s">
        <v>944</v>
      </c>
      <c r="Y822" s="54" t="s">
        <v>334</v>
      </c>
      <c r="Z822" s="56">
        <v>0.13</v>
      </c>
      <c r="AA822" s="56" t="s">
        <v>944</v>
      </c>
      <c r="AB822" s="56" t="s">
        <v>1927</v>
      </c>
      <c r="AC822" s="61" t="s">
        <v>945</v>
      </c>
    </row>
    <row r="823" spans="1:30" x14ac:dyDescent="0.2">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1191</v>
      </c>
      <c r="K823" s="46" t="s">
        <v>334</v>
      </c>
      <c r="L823" s="47">
        <v>57.8</v>
      </c>
      <c r="M823" s="47" t="s">
        <v>1191</v>
      </c>
      <c r="N823" s="47" t="s">
        <v>1927</v>
      </c>
      <c r="O823" s="46" t="s">
        <v>937</v>
      </c>
      <c r="P823" s="48">
        <v>143</v>
      </c>
      <c r="Q823" s="48" t="s">
        <v>938</v>
      </c>
      <c r="R823" s="48" t="s">
        <v>334</v>
      </c>
      <c r="V823" s="62" t="s">
        <v>939</v>
      </c>
      <c r="W823" s="54">
        <v>0.62</v>
      </c>
      <c r="X823" s="54" t="s">
        <v>944</v>
      </c>
      <c r="Y823" s="54" t="s">
        <v>334</v>
      </c>
      <c r="Z823" s="56">
        <v>0.08</v>
      </c>
      <c r="AA823" s="56" t="s">
        <v>944</v>
      </c>
      <c r="AB823" s="56" t="s">
        <v>1927</v>
      </c>
      <c r="AC823" s="61" t="s">
        <v>945</v>
      </c>
    </row>
    <row r="824" spans="1:30" x14ac:dyDescent="0.2">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1931</v>
      </c>
      <c r="O824" s="46" t="s">
        <v>954</v>
      </c>
      <c r="AD824" s="70" t="s">
        <v>3507</v>
      </c>
    </row>
    <row r="825" spans="1:30" x14ac:dyDescent="0.2">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2">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2">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3971</v>
      </c>
      <c r="K827" s="46" t="s">
        <v>334</v>
      </c>
      <c r="L827" s="47" t="s">
        <v>3972</v>
      </c>
      <c r="N827" s="47" t="s">
        <v>116</v>
      </c>
      <c r="O827" s="46" t="s">
        <v>954</v>
      </c>
      <c r="P827" s="48" t="s">
        <v>3973</v>
      </c>
      <c r="Q827" s="48" t="s">
        <v>938</v>
      </c>
      <c r="R827" s="48" t="s">
        <v>115</v>
      </c>
      <c r="S827" s="49" t="s">
        <v>3974</v>
      </c>
      <c r="T827" s="49" t="s">
        <v>938</v>
      </c>
      <c r="U827" s="49" t="s">
        <v>116</v>
      </c>
      <c r="V827" s="62" t="s">
        <v>939</v>
      </c>
    </row>
    <row r="828" spans="1:30" x14ac:dyDescent="0.2">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3975</v>
      </c>
      <c r="K828" s="46" t="s">
        <v>334</v>
      </c>
      <c r="L828" s="47" t="s">
        <v>3976</v>
      </c>
      <c r="N828" s="47" t="s">
        <v>116</v>
      </c>
      <c r="O828" s="46" t="s">
        <v>954</v>
      </c>
      <c r="P828" s="48" t="s">
        <v>3977</v>
      </c>
      <c r="Q828" s="48" t="s">
        <v>938</v>
      </c>
      <c r="R828" s="48" t="s">
        <v>115</v>
      </c>
      <c r="S828" s="49" t="s">
        <v>3978</v>
      </c>
      <c r="T828" s="49" t="s">
        <v>938</v>
      </c>
      <c r="U828" s="49" t="s">
        <v>116</v>
      </c>
      <c r="V828" s="62" t="s">
        <v>939</v>
      </c>
    </row>
    <row r="829" spans="1:30" x14ac:dyDescent="0.2">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3979</v>
      </c>
      <c r="K829" s="46" t="s">
        <v>334</v>
      </c>
      <c r="L829" s="47" t="s">
        <v>3980</v>
      </c>
      <c r="N829" s="47" t="s">
        <v>116</v>
      </c>
      <c r="O829" s="46" t="s">
        <v>954</v>
      </c>
      <c r="P829" s="48" t="s">
        <v>3981</v>
      </c>
      <c r="Q829" s="48" t="s">
        <v>938</v>
      </c>
      <c r="R829" s="48" t="s">
        <v>115</v>
      </c>
      <c r="S829" s="49" t="s">
        <v>3982</v>
      </c>
      <c r="T829" s="49" t="s">
        <v>938</v>
      </c>
      <c r="U829" s="49" t="s">
        <v>116</v>
      </c>
      <c r="V829" s="62" t="s">
        <v>939</v>
      </c>
    </row>
    <row r="830" spans="1:30" x14ac:dyDescent="0.2">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3983</v>
      </c>
      <c r="K830" s="46" t="s">
        <v>334</v>
      </c>
      <c r="L830" s="47" t="s">
        <v>3984</v>
      </c>
      <c r="N830" s="47" t="s">
        <v>116</v>
      </c>
      <c r="O830" s="46" t="s">
        <v>954</v>
      </c>
      <c r="P830" s="48" t="s">
        <v>3985</v>
      </c>
      <c r="Q830" s="48" t="s">
        <v>938</v>
      </c>
      <c r="R830" s="48" t="s">
        <v>115</v>
      </c>
      <c r="S830" s="49" t="s">
        <v>3986</v>
      </c>
      <c r="T830" s="49" t="s">
        <v>938</v>
      </c>
      <c r="U830" s="49" t="s">
        <v>116</v>
      </c>
      <c r="V830" s="62" t="s">
        <v>939</v>
      </c>
    </row>
    <row r="831" spans="1:30" x14ac:dyDescent="0.2">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3987</v>
      </c>
      <c r="K831" s="46" t="s">
        <v>334</v>
      </c>
      <c r="L831" s="47" t="s">
        <v>3988</v>
      </c>
      <c r="N831" s="47" t="s">
        <v>116</v>
      </c>
      <c r="O831" s="46" t="s">
        <v>954</v>
      </c>
      <c r="P831" s="48" t="s">
        <v>3989</v>
      </c>
      <c r="Q831" s="48" t="s">
        <v>938</v>
      </c>
      <c r="R831" s="48" t="s">
        <v>115</v>
      </c>
      <c r="S831" s="49" t="s">
        <v>3990</v>
      </c>
      <c r="T831" s="49" t="s">
        <v>938</v>
      </c>
      <c r="U831" s="49" t="s">
        <v>116</v>
      </c>
      <c r="V831" s="62" t="s">
        <v>939</v>
      </c>
    </row>
    <row r="832" spans="1:30" x14ac:dyDescent="0.2">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3991</v>
      </c>
      <c r="K832" s="46" t="s">
        <v>334</v>
      </c>
      <c r="L832" s="47" t="s">
        <v>3992</v>
      </c>
      <c r="N832" s="47" t="s">
        <v>116</v>
      </c>
      <c r="O832" s="46" t="s">
        <v>954</v>
      </c>
      <c r="P832" s="48" t="s">
        <v>3993</v>
      </c>
      <c r="Q832" s="48" t="s">
        <v>938</v>
      </c>
      <c r="R832" s="48" t="s">
        <v>115</v>
      </c>
      <c r="S832" s="49" t="s">
        <v>3986</v>
      </c>
      <c r="T832" s="49" t="s">
        <v>938</v>
      </c>
      <c r="U832" s="49" t="s">
        <v>116</v>
      </c>
      <c r="V832" s="62" t="s">
        <v>939</v>
      </c>
    </row>
    <row r="833" spans="1:30" x14ac:dyDescent="0.2">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3994</v>
      </c>
      <c r="K833" s="46" t="s">
        <v>334</v>
      </c>
      <c r="L833" s="47" t="s">
        <v>3995</v>
      </c>
      <c r="N833" s="47" t="s">
        <v>116</v>
      </c>
      <c r="O833" s="46" t="s">
        <v>954</v>
      </c>
      <c r="P833" s="48" t="s">
        <v>3996</v>
      </c>
      <c r="Q833" s="48" t="s">
        <v>938</v>
      </c>
      <c r="R833" s="48" t="s">
        <v>115</v>
      </c>
      <c r="S833" s="49" t="s">
        <v>3997</v>
      </c>
      <c r="T833" s="49" t="s">
        <v>938</v>
      </c>
      <c r="U833" s="49" t="s">
        <v>116</v>
      </c>
      <c r="V833" s="62" t="s">
        <v>939</v>
      </c>
    </row>
    <row r="834" spans="1:30" x14ac:dyDescent="0.2">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3998</v>
      </c>
      <c r="K834" s="46" t="s">
        <v>334</v>
      </c>
      <c r="L834" s="47" t="s">
        <v>3999</v>
      </c>
      <c r="N834" s="47" t="s">
        <v>116</v>
      </c>
      <c r="O834" s="46" t="s">
        <v>954</v>
      </c>
      <c r="P834" s="48" t="s">
        <v>4000</v>
      </c>
      <c r="Q834" s="48" t="s">
        <v>938</v>
      </c>
      <c r="R834" s="48" t="s">
        <v>115</v>
      </c>
      <c r="S834" s="49" t="s">
        <v>4001</v>
      </c>
      <c r="T834" s="49" t="s">
        <v>938</v>
      </c>
      <c r="U834" s="49" t="s">
        <v>116</v>
      </c>
      <c r="V834" s="62" t="s">
        <v>939</v>
      </c>
    </row>
    <row r="835" spans="1:30" x14ac:dyDescent="0.2">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4002</v>
      </c>
      <c r="K835" s="46" t="s">
        <v>334</v>
      </c>
      <c r="L835" s="47" t="s">
        <v>4003</v>
      </c>
      <c r="N835" s="47" t="s">
        <v>116</v>
      </c>
      <c r="O835" s="46" t="s">
        <v>954</v>
      </c>
      <c r="P835" s="48" t="s">
        <v>4004</v>
      </c>
      <c r="Q835" s="48" t="s">
        <v>938</v>
      </c>
      <c r="R835" s="48" t="s">
        <v>115</v>
      </c>
      <c r="S835" s="49" t="s">
        <v>4005</v>
      </c>
      <c r="T835" s="49" t="s">
        <v>938</v>
      </c>
      <c r="U835" s="49" t="s">
        <v>116</v>
      </c>
      <c r="V835" s="62" t="s">
        <v>939</v>
      </c>
    </row>
    <row r="836" spans="1:30" x14ac:dyDescent="0.2">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1927</v>
      </c>
      <c r="O836" s="46" t="s">
        <v>954</v>
      </c>
      <c r="P836" s="48">
        <v>64.099999999999994</v>
      </c>
      <c r="Q836" s="48" t="s">
        <v>938</v>
      </c>
      <c r="R836" s="48" t="s">
        <v>334</v>
      </c>
      <c r="S836" s="49">
        <v>6.9</v>
      </c>
      <c r="T836" s="49" t="s">
        <v>938</v>
      </c>
      <c r="U836" s="49" t="s">
        <v>1927</v>
      </c>
      <c r="V836" s="62" t="s">
        <v>939</v>
      </c>
    </row>
    <row r="837" spans="1:30" x14ac:dyDescent="0.2">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4006</v>
      </c>
    </row>
    <row r="838" spans="1:30" x14ac:dyDescent="0.2">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4006</v>
      </c>
    </row>
    <row r="839" spans="1:30" x14ac:dyDescent="0.2">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4006</v>
      </c>
    </row>
    <row r="840" spans="1:30" x14ac:dyDescent="0.2">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3998</v>
      </c>
      <c r="J840" s="46" t="s">
        <v>936</v>
      </c>
      <c r="K840" s="46" t="s">
        <v>334</v>
      </c>
      <c r="L840" s="47" t="s">
        <v>3999</v>
      </c>
      <c r="M840" s="47" t="s">
        <v>936</v>
      </c>
      <c r="N840" s="47" t="s">
        <v>116</v>
      </c>
      <c r="O840" s="46" t="s">
        <v>954</v>
      </c>
      <c r="P840" s="48" t="s">
        <v>4000</v>
      </c>
      <c r="Q840" s="48" t="s">
        <v>992</v>
      </c>
      <c r="R840" s="48" t="s">
        <v>334</v>
      </c>
      <c r="S840" s="49" t="s">
        <v>4001</v>
      </c>
      <c r="T840" s="49" t="s">
        <v>992</v>
      </c>
      <c r="U840" s="49" t="s">
        <v>116</v>
      </c>
      <c r="V840" s="62" t="s">
        <v>939</v>
      </c>
    </row>
    <row r="841" spans="1:30" x14ac:dyDescent="0.2">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4007</v>
      </c>
      <c r="J841" s="46" t="s">
        <v>936</v>
      </c>
      <c r="K841" s="46" t="s">
        <v>334</v>
      </c>
      <c r="L841" s="47" t="s">
        <v>4008</v>
      </c>
      <c r="M841" s="47" t="s">
        <v>936</v>
      </c>
      <c r="N841" s="47" t="s">
        <v>116</v>
      </c>
      <c r="O841" s="46" t="s">
        <v>954</v>
      </c>
      <c r="P841" s="48" t="s">
        <v>4009</v>
      </c>
      <c r="Q841" s="48" t="s">
        <v>992</v>
      </c>
      <c r="R841" s="48" t="s">
        <v>334</v>
      </c>
      <c r="S841" s="49" t="s">
        <v>4010</v>
      </c>
      <c r="T841" s="49" t="s">
        <v>992</v>
      </c>
      <c r="U841" s="49" t="s">
        <v>116</v>
      </c>
      <c r="V841" s="62" t="s">
        <v>939</v>
      </c>
    </row>
    <row r="842" spans="1:30" x14ac:dyDescent="0.2">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4011</v>
      </c>
      <c r="J842" s="46" t="s">
        <v>936</v>
      </c>
      <c r="K842" s="46" t="s">
        <v>334</v>
      </c>
      <c r="L842" s="47" t="s">
        <v>4012</v>
      </c>
      <c r="M842" s="47" t="s">
        <v>936</v>
      </c>
      <c r="N842" s="47" t="s">
        <v>116</v>
      </c>
      <c r="O842" s="46" t="s">
        <v>954</v>
      </c>
      <c r="P842" s="48" t="s">
        <v>4013</v>
      </c>
      <c r="Q842" s="48" t="s">
        <v>992</v>
      </c>
      <c r="R842" s="48" t="s">
        <v>334</v>
      </c>
      <c r="S842" s="49" t="s">
        <v>4012</v>
      </c>
      <c r="T842" s="49" t="s">
        <v>992</v>
      </c>
      <c r="U842" s="49" t="s">
        <v>116</v>
      </c>
      <c r="V842" s="62" t="s">
        <v>939</v>
      </c>
    </row>
    <row r="843" spans="1:30" x14ac:dyDescent="0.2">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2">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1927</v>
      </c>
      <c r="O844" s="46" t="s">
        <v>954</v>
      </c>
      <c r="P844" s="48">
        <v>6.1</v>
      </c>
      <c r="Q844" s="48" t="s">
        <v>938</v>
      </c>
      <c r="R844" s="48" t="s">
        <v>334</v>
      </c>
      <c r="S844" s="49">
        <v>0.9</v>
      </c>
      <c r="T844" s="49" t="s">
        <v>938</v>
      </c>
      <c r="U844" s="49" t="s">
        <v>1927</v>
      </c>
      <c r="V844" s="62" t="s">
        <v>939</v>
      </c>
      <c r="AD844" s="70" t="s">
        <v>4014</v>
      </c>
    </row>
    <row r="845" spans="1:30" x14ac:dyDescent="0.2">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1927</v>
      </c>
      <c r="O845" s="46" t="s">
        <v>954</v>
      </c>
      <c r="P845" s="48">
        <v>10.6</v>
      </c>
      <c r="Q845" s="48" t="s">
        <v>938</v>
      </c>
      <c r="R845" s="48" t="s">
        <v>334</v>
      </c>
      <c r="S845" s="49">
        <v>1.4</v>
      </c>
      <c r="T845" s="49" t="s">
        <v>938</v>
      </c>
      <c r="U845" s="49" t="s">
        <v>1927</v>
      </c>
      <c r="V845" s="62" t="s">
        <v>939</v>
      </c>
      <c r="AD845" s="70" t="s">
        <v>4015</v>
      </c>
    </row>
    <row r="846" spans="1:30" x14ac:dyDescent="0.2">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1927</v>
      </c>
      <c r="O846" s="46" t="s">
        <v>954</v>
      </c>
      <c r="P846" s="48">
        <v>30.6</v>
      </c>
      <c r="Q846" s="48" t="s">
        <v>938</v>
      </c>
      <c r="R846" s="48" t="s">
        <v>334</v>
      </c>
      <c r="S846" s="49">
        <v>7.3</v>
      </c>
      <c r="T846" s="49" t="s">
        <v>938</v>
      </c>
      <c r="U846" s="49" t="s">
        <v>1927</v>
      </c>
      <c r="V846" s="62" t="s">
        <v>939</v>
      </c>
      <c r="AD846" s="70" t="s">
        <v>4016</v>
      </c>
    </row>
    <row r="847" spans="1:30" x14ac:dyDescent="0.2">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2">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4017</v>
      </c>
      <c r="L848" s="47" t="s">
        <v>4018</v>
      </c>
      <c r="M848" s="47" t="s">
        <v>936</v>
      </c>
      <c r="N848" s="47" t="s">
        <v>1096</v>
      </c>
      <c r="O848" s="46" t="s">
        <v>937</v>
      </c>
      <c r="P848" s="48">
        <v>22.1</v>
      </c>
      <c r="Q848" s="48" t="s">
        <v>938</v>
      </c>
      <c r="R848" s="48" t="s">
        <v>4017</v>
      </c>
      <c r="S848" s="49" t="s">
        <v>4019</v>
      </c>
      <c r="T848" s="49" t="s">
        <v>938</v>
      </c>
      <c r="U848" s="49" t="s">
        <v>1096</v>
      </c>
      <c r="V848" s="62" t="s">
        <v>939</v>
      </c>
      <c r="AD848" s="70" t="s">
        <v>4020</v>
      </c>
    </row>
    <row r="849" spans="1:30" x14ac:dyDescent="0.2">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2">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2">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2">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2">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2">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4021</v>
      </c>
      <c r="T854" s="49" t="s">
        <v>938</v>
      </c>
      <c r="U854" s="49" t="s">
        <v>116</v>
      </c>
      <c r="V854" s="62" t="s">
        <v>939</v>
      </c>
    </row>
    <row r="855" spans="1:30" x14ac:dyDescent="0.2">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4022</v>
      </c>
      <c r="Q855" s="48" t="s">
        <v>938</v>
      </c>
      <c r="R855" s="48" t="s">
        <v>334</v>
      </c>
      <c r="S855" s="49" t="s">
        <v>4023</v>
      </c>
      <c r="T855" s="49" t="s">
        <v>938</v>
      </c>
      <c r="U855" s="49" t="s">
        <v>116</v>
      </c>
      <c r="V855" s="62" t="s">
        <v>939</v>
      </c>
      <c r="AD855" s="70" t="s">
        <v>4024</v>
      </c>
    </row>
    <row r="856" spans="1:30" x14ac:dyDescent="0.2">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4025</v>
      </c>
      <c r="Q856" s="48" t="s">
        <v>938</v>
      </c>
      <c r="R856" s="48" t="s">
        <v>334</v>
      </c>
      <c r="S856" s="49" t="s">
        <v>4026</v>
      </c>
      <c r="T856" s="49" t="s">
        <v>938</v>
      </c>
      <c r="U856" s="49" t="s">
        <v>116</v>
      </c>
      <c r="V856" s="62" t="s">
        <v>939</v>
      </c>
      <c r="AD856" s="70" t="s">
        <v>4027</v>
      </c>
    </row>
    <row r="857" spans="1:30" x14ac:dyDescent="0.2">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4028</v>
      </c>
      <c r="Q857" s="48" t="s">
        <v>938</v>
      </c>
      <c r="R857" s="48" t="s">
        <v>334</v>
      </c>
      <c r="S857" s="49" t="s">
        <v>4029</v>
      </c>
      <c r="T857" s="49" t="s">
        <v>938</v>
      </c>
      <c r="U857" s="49" t="s">
        <v>116</v>
      </c>
      <c r="V857" s="62" t="s">
        <v>939</v>
      </c>
      <c r="AD857" s="70" t="s">
        <v>4030</v>
      </c>
    </row>
    <row r="858" spans="1:30" x14ac:dyDescent="0.2">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4031</v>
      </c>
      <c r="Q858" s="48" t="s">
        <v>938</v>
      </c>
      <c r="R858" s="48" t="s">
        <v>334</v>
      </c>
      <c r="S858" s="49" t="s">
        <v>4032</v>
      </c>
      <c r="T858" s="49" t="s">
        <v>938</v>
      </c>
      <c r="U858" s="49" t="s">
        <v>116</v>
      </c>
      <c r="V858" s="62" t="s">
        <v>939</v>
      </c>
      <c r="AD858" s="70" t="s">
        <v>4033</v>
      </c>
    </row>
    <row r="859" spans="1:30" x14ac:dyDescent="0.2">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2">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2">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2">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2">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2">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2">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2">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1927</v>
      </c>
      <c r="O866" s="46" t="s">
        <v>937</v>
      </c>
      <c r="P866" s="48">
        <v>36.9</v>
      </c>
      <c r="Q866" s="48" t="s">
        <v>938</v>
      </c>
      <c r="R866" s="48" t="s">
        <v>334</v>
      </c>
      <c r="S866" s="49">
        <v>12.6</v>
      </c>
      <c r="T866" s="49" t="s">
        <v>938</v>
      </c>
      <c r="U866" s="49" t="s">
        <v>1927</v>
      </c>
      <c r="V866" s="62" t="s">
        <v>939</v>
      </c>
    </row>
    <row r="867" spans="1:30" x14ac:dyDescent="0.2">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1927</v>
      </c>
      <c r="O867" s="46" t="s">
        <v>937</v>
      </c>
      <c r="P867" s="48">
        <v>66.400000000000006</v>
      </c>
      <c r="Q867" s="48" t="s">
        <v>938</v>
      </c>
      <c r="R867" s="48" t="s">
        <v>334</v>
      </c>
      <c r="S867" s="49">
        <v>23.4</v>
      </c>
      <c r="T867" s="49" t="s">
        <v>938</v>
      </c>
      <c r="U867" s="49" t="s">
        <v>1927</v>
      </c>
      <c r="V867" s="62" t="s">
        <v>939</v>
      </c>
    </row>
    <row r="868" spans="1:30" x14ac:dyDescent="0.2">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2">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2">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2">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4034</v>
      </c>
    </row>
    <row r="872" spans="1:30" x14ac:dyDescent="0.2">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4034</v>
      </c>
    </row>
    <row r="873" spans="1:30" x14ac:dyDescent="0.2">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4034</v>
      </c>
    </row>
    <row r="874" spans="1:30" x14ac:dyDescent="0.2">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1927</v>
      </c>
      <c r="O874" s="46" t="s">
        <v>954</v>
      </c>
      <c r="P874" s="48">
        <v>38.4</v>
      </c>
      <c r="Q874" s="48" t="s">
        <v>938</v>
      </c>
      <c r="R874" s="48" t="s">
        <v>334</v>
      </c>
      <c r="S874" s="49">
        <v>5.5</v>
      </c>
      <c r="T874" s="49" t="s">
        <v>938</v>
      </c>
      <c r="U874" s="49" t="s">
        <v>1927</v>
      </c>
      <c r="V874" s="62" t="s">
        <v>939</v>
      </c>
    </row>
    <row r="875" spans="1:30" x14ac:dyDescent="0.2">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4035</v>
      </c>
    </row>
    <row r="876" spans="1:30" x14ac:dyDescent="0.2">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4036</v>
      </c>
    </row>
    <row r="877" spans="1:30" x14ac:dyDescent="0.2">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4036</v>
      </c>
    </row>
    <row r="878" spans="1:30" x14ac:dyDescent="0.2">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4037</v>
      </c>
    </row>
    <row r="879" spans="1:30" x14ac:dyDescent="0.2">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4038</v>
      </c>
    </row>
    <row r="880" spans="1:30" x14ac:dyDescent="0.2">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1927</v>
      </c>
      <c r="O880" s="46" t="s">
        <v>954</v>
      </c>
      <c r="P880" s="48">
        <v>7.6</v>
      </c>
      <c r="Q880" s="48" t="s">
        <v>938</v>
      </c>
      <c r="R880" s="48" t="s">
        <v>334</v>
      </c>
      <c r="S880" s="49">
        <v>1.7</v>
      </c>
      <c r="T880" s="49" t="s">
        <v>938</v>
      </c>
      <c r="U880" s="49" t="s">
        <v>1927</v>
      </c>
      <c r="V880" s="62" t="s">
        <v>939</v>
      </c>
    </row>
    <row r="881" spans="1:30" x14ac:dyDescent="0.2">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1927</v>
      </c>
      <c r="O881" s="46" t="s">
        <v>954</v>
      </c>
      <c r="P881" s="48">
        <v>9.5</v>
      </c>
      <c r="Q881" s="48" t="s">
        <v>938</v>
      </c>
      <c r="R881" s="48" t="s">
        <v>334</v>
      </c>
      <c r="S881" s="49">
        <v>1.4</v>
      </c>
      <c r="T881" s="49" t="s">
        <v>938</v>
      </c>
      <c r="U881" s="49" t="s">
        <v>1927</v>
      </c>
      <c r="V881" s="62" t="s">
        <v>939</v>
      </c>
    </row>
    <row r="882" spans="1:30" x14ac:dyDescent="0.2">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1757</v>
      </c>
      <c r="O882" s="46" t="s">
        <v>937</v>
      </c>
      <c r="P882" s="48">
        <v>6.1</v>
      </c>
      <c r="Q882" s="48" t="s">
        <v>938</v>
      </c>
      <c r="R882" s="48" t="s">
        <v>993</v>
      </c>
      <c r="S882" s="49">
        <v>61.8</v>
      </c>
      <c r="U882" s="49" t="s">
        <v>1757</v>
      </c>
      <c r="V882" s="62" t="s">
        <v>939</v>
      </c>
      <c r="W882" s="54">
        <v>610</v>
      </c>
      <c r="X882" s="54" t="s">
        <v>963</v>
      </c>
      <c r="Y882" s="54" t="s">
        <v>1000</v>
      </c>
      <c r="Z882" s="56">
        <v>62.1</v>
      </c>
      <c r="AB882" s="56" t="s">
        <v>1757</v>
      </c>
      <c r="AC882" s="61" t="s">
        <v>945</v>
      </c>
      <c r="AD882" s="70" t="s">
        <v>4039</v>
      </c>
    </row>
    <row r="883" spans="1:30" x14ac:dyDescent="0.2">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2">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4040</v>
      </c>
    </row>
    <row r="885" spans="1:30" x14ac:dyDescent="0.2">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4041</v>
      </c>
    </row>
    <row r="886" spans="1:30" x14ac:dyDescent="0.2">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v>274</v>
      </c>
      <c r="G888" s="58" t="s">
        <v>935</v>
      </c>
      <c r="H888" s="58" t="s">
        <v>59</v>
      </c>
    </row>
    <row r="889" spans="1:30" x14ac:dyDescent="0.2">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58">
        <v>274</v>
      </c>
      <c r="G889" s="58" t="s">
        <v>935</v>
      </c>
      <c r="H889" s="58" t="s">
        <v>59</v>
      </c>
    </row>
    <row r="890" spans="1:30" x14ac:dyDescent="0.2">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58">
        <v>274</v>
      </c>
      <c r="G890" s="58" t="s">
        <v>935</v>
      </c>
      <c r="H890" s="58" t="s">
        <v>59</v>
      </c>
    </row>
    <row r="891" spans="1:30" x14ac:dyDescent="0.2">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58">
        <v>274</v>
      </c>
      <c r="G891" s="58" t="s">
        <v>935</v>
      </c>
      <c r="H891" s="58" t="s">
        <v>59</v>
      </c>
    </row>
    <row r="892" spans="1:30" x14ac:dyDescent="0.2">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1931</v>
      </c>
      <c r="O892" s="46" t="s">
        <v>954</v>
      </c>
      <c r="P892" s="48">
        <v>36.5</v>
      </c>
      <c r="Q892" s="48" t="s">
        <v>938</v>
      </c>
      <c r="R892" s="48" t="s">
        <v>334</v>
      </c>
      <c r="S892" s="49">
        <v>5.7</v>
      </c>
      <c r="T892" s="49" t="s">
        <v>938</v>
      </c>
      <c r="U892" s="49" t="s">
        <v>1931</v>
      </c>
      <c r="V892" s="62" t="s">
        <v>939</v>
      </c>
    </row>
    <row r="893" spans="1:30" x14ac:dyDescent="0.2">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2">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2">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2">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2">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2">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2">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2">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4042</v>
      </c>
    </row>
    <row r="901" spans="1:30" x14ac:dyDescent="0.2">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4043</v>
      </c>
    </row>
    <row r="902" spans="1:30" x14ac:dyDescent="0.2">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4044</v>
      </c>
    </row>
    <row r="903" spans="1:30" x14ac:dyDescent="0.2">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4045</v>
      </c>
    </row>
    <row r="904" spans="1:30" x14ac:dyDescent="0.2">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4046</v>
      </c>
    </row>
    <row r="905" spans="1:30" x14ac:dyDescent="0.2">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4047</v>
      </c>
    </row>
    <row r="906" spans="1:30" x14ac:dyDescent="0.2">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4048</v>
      </c>
    </row>
    <row r="907" spans="1:30" x14ac:dyDescent="0.2">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4049</v>
      </c>
    </row>
    <row r="908" spans="1:30" x14ac:dyDescent="0.2">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4050</v>
      </c>
    </row>
    <row r="909" spans="1:30" x14ac:dyDescent="0.2">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2">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2">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3481</v>
      </c>
      <c r="O911" s="46" t="s">
        <v>937</v>
      </c>
      <c r="P911" s="48">
        <v>20.9</v>
      </c>
      <c r="Q911" s="48" t="s">
        <v>965</v>
      </c>
      <c r="R911" s="48" t="s">
        <v>993</v>
      </c>
      <c r="S911" s="49">
        <v>73.7</v>
      </c>
      <c r="T911" s="49" t="s">
        <v>965</v>
      </c>
      <c r="U911" s="49" t="s">
        <v>4051</v>
      </c>
      <c r="V911" s="62" t="s">
        <v>939</v>
      </c>
      <c r="AD911" s="70" t="s">
        <v>4052</v>
      </c>
    </row>
    <row r="912" spans="1:30" x14ac:dyDescent="0.2">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3481</v>
      </c>
      <c r="O912" s="46" t="s">
        <v>937</v>
      </c>
      <c r="P912" s="48">
        <v>25.9</v>
      </c>
      <c r="Q912" s="48" t="s">
        <v>965</v>
      </c>
      <c r="R912" s="48" t="s">
        <v>993</v>
      </c>
      <c r="S912" s="49">
        <v>78</v>
      </c>
      <c r="T912" s="49" t="s">
        <v>965</v>
      </c>
      <c r="U912" s="49" t="s">
        <v>4051</v>
      </c>
      <c r="V912" s="62" t="s">
        <v>939</v>
      </c>
      <c r="AD912" s="70" t="s">
        <v>4053</v>
      </c>
    </row>
    <row r="913" spans="1:30" x14ac:dyDescent="0.2">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4054</v>
      </c>
    </row>
    <row r="914" spans="1:30" x14ac:dyDescent="0.2">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4055</v>
      </c>
    </row>
    <row r="915" spans="1:30" x14ac:dyDescent="0.2">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2">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2">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4056</v>
      </c>
    </row>
    <row r="918" spans="1:30" x14ac:dyDescent="0.2">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4056</v>
      </c>
    </row>
    <row r="919" spans="1:30" x14ac:dyDescent="0.2">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4056</v>
      </c>
    </row>
    <row r="920" spans="1:30" x14ac:dyDescent="0.2">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4057</v>
      </c>
    </row>
    <row r="921" spans="1:30" x14ac:dyDescent="0.2">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2">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4058</v>
      </c>
    </row>
    <row r="923" spans="1:30" x14ac:dyDescent="0.2">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4059</v>
      </c>
    </row>
    <row r="924" spans="1:30" x14ac:dyDescent="0.2">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4060</v>
      </c>
    </row>
    <row r="925" spans="1:30" x14ac:dyDescent="0.2">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4061</v>
      </c>
    </row>
    <row r="926" spans="1:30" x14ac:dyDescent="0.2">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4062</v>
      </c>
    </row>
    <row r="927" spans="1:30" x14ac:dyDescent="0.2">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4063</v>
      </c>
    </row>
    <row r="928" spans="1:30" x14ac:dyDescent="0.2">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4064</v>
      </c>
    </row>
    <row r="929" spans="1:30" x14ac:dyDescent="0.2">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4065</v>
      </c>
    </row>
    <row r="930" spans="1:30" x14ac:dyDescent="0.2">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2">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4066</v>
      </c>
    </row>
    <row r="932" spans="1:30" x14ac:dyDescent="0.2">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4067</v>
      </c>
    </row>
  </sheetData>
  <autoFilter ref="A1:AD65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506"/>
  <sheetViews>
    <sheetView tabSelected="1" zoomScale="115" zoomScaleNormal="115" workbookViewId="0">
      <pane ySplit="1" topLeftCell="A12428" activePane="bottomLeft" state="frozen"/>
      <selection pane="bottomLeft" activeCell="H12433" sqref="H12433"/>
    </sheetView>
  </sheetViews>
  <sheetFormatPr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3177</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3177</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3177</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3178</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3179</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3180</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3181</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3181</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3181</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3181</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3182</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3183</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3183</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3183</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3183</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3183</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3183</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3183</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3183</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3182</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3183</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3183</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3183</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3183</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3183</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3183</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3183</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3183</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3182</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3183</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3183</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3183</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3183</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3183</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3183</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3183</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3183</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3182</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3183</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3183</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3183</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3183</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3183</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3183</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3183</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3183</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3184</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3185</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3186</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3187</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3187</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3187</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3187</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3187</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3187</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3187</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3187</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3187</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3187</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3187</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3187</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3188</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3188</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3189</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3177</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3508</v>
      </c>
    </row>
    <row r="9895" spans="1:16" x14ac:dyDescent="0.2">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3508</v>
      </c>
    </row>
    <row r="9914" spans="1:16" x14ac:dyDescent="0.2">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3508</v>
      </c>
    </row>
    <row r="9933" spans="1:16" x14ac:dyDescent="0.2">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3508</v>
      </c>
    </row>
    <row r="9952" spans="1:16" x14ac:dyDescent="0.2">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3509</v>
      </c>
    </row>
    <row r="9971" spans="1:16" x14ac:dyDescent="0.2">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3510</v>
      </c>
    </row>
    <row r="9995" spans="1:16" x14ac:dyDescent="0.2">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3510</v>
      </c>
    </row>
    <row r="10013" spans="1:16" x14ac:dyDescent="0.2">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3510</v>
      </c>
    </row>
    <row r="10031" spans="1:16" x14ac:dyDescent="0.2">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3511</v>
      </c>
    </row>
    <row r="10120" spans="1:16" x14ac:dyDescent="0.2">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3512</v>
      </c>
    </row>
    <row r="10141" spans="1:16" x14ac:dyDescent="0.2">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3510</v>
      </c>
    </row>
    <row r="10153" spans="1:16" x14ac:dyDescent="0.2">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3513</v>
      </c>
    </row>
    <row r="10164" spans="1:16" x14ac:dyDescent="0.2">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3514</v>
      </c>
    </row>
    <row r="10183" spans="1:16" x14ac:dyDescent="0.2">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3515</v>
      </c>
    </row>
    <row r="10193" spans="1:16" x14ac:dyDescent="0.2">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3516</v>
      </c>
    </row>
    <row r="10205" spans="1:16" x14ac:dyDescent="0.2">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3517</v>
      </c>
    </row>
    <row r="10216" spans="1:16" x14ac:dyDescent="0.2">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3517</v>
      </c>
    </row>
    <row r="10217" spans="1:16" x14ac:dyDescent="0.2">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3517</v>
      </c>
    </row>
    <row r="10218" spans="1:16" x14ac:dyDescent="0.2">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3517</v>
      </c>
    </row>
    <row r="10219" spans="1:16" x14ac:dyDescent="0.2">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3517</v>
      </c>
    </row>
    <row r="10220" spans="1:16" x14ac:dyDescent="0.2">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3517</v>
      </c>
    </row>
    <row r="10221" spans="1:16" x14ac:dyDescent="0.2">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3517</v>
      </c>
    </row>
    <row r="10222" spans="1:16" x14ac:dyDescent="0.2">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3517</v>
      </c>
    </row>
    <row r="10223" spans="1:16" x14ac:dyDescent="0.2">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3517</v>
      </c>
    </row>
    <row r="10224" spans="1:16" x14ac:dyDescent="0.2">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3517</v>
      </c>
    </row>
    <row r="10225" spans="1:16" x14ac:dyDescent="0.2">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3517</v>
      </c>
    </row>
    <row r="10226" spans="1:16" x14ac:dyDescent="0.2">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3517</v>
      </c>
    </row>
    <row r="10227" spans="1:16" x14ac:dyDescent="0.2">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3517</v>
      </c>
    </row>
    <row r="10228" spans="1:16" x14ac:dyDescent="0.2">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3517</v>
      </c>
    </row>
    <row r="10229" spans="1:16" x14ac:dyDescent="0.2">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3517</v>
      </c>
    </row>
    <row r="10230" spans="1:16" x14ac:dyDescent="0.2">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3517</v>
      </c>
    </row>
    <row r="10231" spans="1:16" x14ac:dyDescent="0.2">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3517</v>
      </c>
    </row>
    <row r="10232" spans="1:16" x14ac:dyDescent="0.2">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3517</v>
      </c>
    </row>
    <row r="10233" spans="1:16" x14ac:dyDescent="0.2">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3517</v>
      </c>
    </row>
    <row r="10234" spans="1:16" x14ac:dyDescent="0.2">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3517</v>
      </c>
    </row>
    <row r="10235" spans="1:16" x14ac:dyDescent="0.2">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3517</v>
      </c>
    </row>
    <row r="10236" spans="1:16" x14ac:dyDescent="0.2">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3517</v>
      </c>
    </row>
    <row r="10237" spans="1:16" x14ac:dyDescent="0.2">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3517</v>
      </c>
    </row>
    <row r="10238" spans="1:16" x14ac:dyDescent="0.2">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3517</v>
      </c>
    </row>
    <row r="10239" spans="1:16" x14ac:dyDescent="0.2">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1345</v>
      </c>
    </row>
    <row r="10269" spans="1:16" x14ac:dyDescent="0.2">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1211</v>
      </c>
      <c r="K10279" s="41" t="s">
        <v>334</v>
      </c>
    </row>
    <row r="10280" spans="1:11" x14ac:dyDescent="0.2">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1211</v>
      </c>
      <c r="K10280" s="41" t="s">
        <v>334</v>
      </c>
    </row>
    <row r="10281" spans="1:11" x14ac:dyDescent="0.2">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1211</v>
      </c>
      <c r="K10281" s="41" t="s">
        <v>334</v>
      </c>
    </row>
    <row r="10282" spans="1:11" x14ac:dyDescent="0.2">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1211</v>
      </c>
      <c r="K10282" s="41" t="s">
        <v>334</v>
      </c>
    </row>
    <row r="10283" spans="1:11" x14ac:dyDescent="0.2">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1211</v>
      </c>
      <c r="K10283" s="41" t="s">
        <v>334</v>
      </c>
    </row>
    <row r="10284" spans="1:11" x14ac:dyDescent="0.2">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1211</v>
      </c>
      <c r="K10284" s="41" t="s">
        <v>334</v>
      </c>
    </row>
    <row r="10285" spans="1:11" x14ac:dyDescent="0.2">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1211</v>
      </c>
      <c r="K10285" s="41" t="s">
        <v>334</v>
      </c>
    </row>
    <row r="10286" spans="1:11" x14ac:dyDescent="0.2">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1211</v>
      </c>
      <c r="K10286" s="41" t="s">
        <v>334</v>
      </c>
    </row>
    <row r="10287" spans="1:11" x14ac:dyDescent="0.2">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1211</v>
      </c>
      <c r="K10287" s="41" t="s">
        <v>334</v>
      </c>
    </row>
    <row r="10288" spans="1:11" x14ac:dyDescent="0.2">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1211</v>
      </c>
      <c r="K10288" s="41" t="s">
        <v>334</v>
      </c>
    </row>
    <row r="10289" spans="1:11" x14ac:dyDescent="0.2">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1211</v>
      </c>
      <c r="K10289" s="41" t="s">
        <v>334</v>
      </c>
    </row>
    <row r="10290" spans="1:11" x14ac:dyDescent="0.2">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1211</v>
      </c>
      <c r="K10290" s="41" t="s">
        <v>334</v>
      </c>
    </row>
    <row r="10291" spans="1:11" x14ac:dyDescent="0.2">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1211</v>
      </c>
      <c r="K10291" s="41" t="s">
        <v>334</v>
      </c>
    </row>
    <row r="10292" spans="1:11" x14ac:dyDescent="0.2">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1211</v>
      </c>
      <c r="K10292" s="41" t="s">
        <v>334</v>
      </c>
    </row>
    <row r="10293" spans="1:11" x14ac:dyDescent="0.2">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1211</v>
      </c>
      <c r="K10293" s="41" t="s">
        <v>334</v>
      </c>
    </row>
    <row r="10294" spans="1:11" x14ac:dyDescent="0.2">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1211</v>
      </c>
      <c r="K10294" s="41" t="s">
        <v>334</v>
      </c>
    </row>
    <row r="10295" spans="1:11" x14ac:dyDescent="0.2">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1211</v>
      </c>
      <c r="K10295" s="41" t="s">
        <v>334</v>
      </c>
    </row>
    <row r="10296" spans="1:11" x14ac:dyDescent="0.2">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1211</v>
      </c>
      <c r="K10296" s="41" t="s">
        <v>334</v>
      </c>
    </row>
    <row r="10297" spans="1:11" x14ac:dyDescent="0.2">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1211</v>
      </c>
      <c r="K10297" s="41" t="s">
        <v>334</v>
      </c>
    </row>
    <row r="10298" spans="1:11" x14ac:dyDescent="0.2">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1211</v>
      </c>
      <c r="K10298" s="41" t="s">
        <v>334</v>
      </c>
    </row>
    <row r="10299" spans="1:11" x14ac:dyDescent="0.2">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1211</v>
      </c>
      <c r="K10299" s="41" t="s">
        <v>334</v>
      </c>
    </row>
    <row r="10300" spans="1:11" x14ac:dyDescent="0.2">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1211</v>
      </c>
      <c r="K10300" s="41" t="s">
        <v>334</v>
      </c>
    </row>
    <row r="10301" spans="1:11" x14ac:dyDescent="0.2">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1211</v>
      </c>
      <c r="K10301" s="41" t="s">
        <v>334</v>
      </c>
    </row>
    <row r="10302" spans="1:11" x14ac:dyDescent="0.2">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1211</v>
      </c>
      <c r="K10302" s="41" t="s">
        <v>334</v>
      </c>
    </row>
    <row r="10303" spans="1:11" x14ac:dyDescent="0.2">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1211</v>
      </c>
      <c r="K10303" s="41" t="s">
        <v>334</v>
      </c>
    </row>
    <row r="10304" spans="1:11" x14ac:dyDescent="0.2">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1211</v>
      </c>
      <c r="K10304" s="41" t="s">
        <v>334</v>
      </c>
    </row>
    <row r="10305" spans="1:16" x14ac:dyDescent="0.2">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1211</v>
      </c>
      <c r="K10305" s="41" t="s">
        <v>334</v>
      </c>
    </row>
    <row r="10306" spans="1:16" x14ac:dyDescent="0.2">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1211</v>
      </c>
      <c r="K10306" s="41" t="s">
        <v>334</v>
      </c>
    </row>
    <row r="10307" spans="1:16" x14ac:dyDescent="0.2">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3516</v>
      </c>
    </row>
    <row r="10308" spans="1:16" x14ac:dyDescent="0.2">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3516</v>
      </c>
    </row>
    <row r="10324" spans="1:16" x14ac:dyDescent="0.2">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3516</v>
      </c>
    </row>
    <row r="10340" spans="1:16" x14ac:dyDescent="0.2">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3516</v>
      </c>
    </row>
    <row r="10356" spans="1:16" x14ac:dyDescent="0.2">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3518</v>
      </c>
    </row>
    <row r="10372" spans="1:16" x14ac:dyDescent="0.2">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3519</v>
      </c>
    </row>
    <row r="10387" spans="1:16" x14ac:dyDescent="0.2">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3516</v>
      </c>
    </row>
    <row r="10401" spans="1:16" x14ac:dyDescent="0.2">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3520</v>
      </c>
    </row>
    <row r="10415" spans="1:16" x14ac:dyDescent="0.2">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3521</v>
      </c>
    </row>
    <row r="10427" spans="1:16" x14ac:dyDescent="0.2">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3522</v>
      </c>
    </row>
    <row r="10438" spans="1:16" x14ac:dyDescent="0.2">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3522</v>
      </c>
    </row>
    <row r="10450" spans="1:16" x14ac:dyDescent="0.2">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3523</v>
      </c>
    </row>
    <row r="10482" spans="1:16" x14ac:dyDescent="0.2">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3524</v>
      </c>
    </row>
    <row r="10493" spans="1:16" x14ac:dyDescent="0.2">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3525</v>
      </c>
    </row>
    <row r="10504" spans="1:16" x14ac:dyDescent="0.2">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3525</v>
      </c>
    </row>
    <row r="10515" spans="1:16" x14ac:dyDescent="0.2">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3526</v>
      </c>
    </row>
    <row r="11112" spans="1:16" x14ac:dyDescent="0.2">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3527</v>
      </c>
    </row>
    <row r="11122" spans="1:16" x14ac:dyDescent="0.2">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3528</v>
      </c>
    </row>
    <row r="11126" spans="1:16" x14ac:dyDescent="0.2">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3528</v>
      </c>
    </row>
    <row r="11127" spans="1:16" x14ac:dyDescent="0.2">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3528</v>
      </c>
    </row>
    <row r="11130" spans="1:16" x14ac:dyDescent="0.2">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3528</v>
      </c>
    </row>
    <row r="11134" spans="1:16" x14ac:dyDescent="0.2">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3528</v>
      </c>
    </row>
    <row r="11137" spans="1:16" x14ac:dyDescent="0.2">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3528</v>
      </c>
    </row>
    <row r="11138" spans="1:16" x14ac:dyDescent="0.2">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3526</v>
      </c>
    </row>
    <row r="11139" spans="1:16" x14ac:dyDescent="0.2">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3529</v>
      </c>
    </row>
    <row r="11156" spans="1:16" x14ac:dyDescent="0.2">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1327</v>
      </c>
    </row>
    <row r="11171" spans="1:16" x14ac:dyDescent="0.2">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3530</v>
      </c>
    </row>
    <row r="11222" spans="1:16" x14ac:dyDescent="0.2">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3531</v>
      </c>
    </row>
    <row r="11236" spans="1:16" x14ac:dyDescent="0.2">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3532</v>
      </c>
    </row>
    <row r="11253" spans="1:16" x14ac:dyDescent="0.2">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3533</v>
      </c>
    </row>
    <row r="11265" spans="1:15" x14ac:dyDescent="0.2">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3534</v>
      </c>
    </row>
    <row r="11304" spans="1:16" x14ac:dyDescent="0.2">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3534</v>
      </c>
    </row>
    <row r="11318" spans="1:16" x14ac:dyDescent="0.2">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5">
        <v>48</v>
      </c>
      <c r="H11331" s="50" t="s">
        <v>59</v>
      </c>
      <c r="I11331" s="185">
        <v>40.473999999999997</v>
      </c>
      <c r="J11331" s="41" t="s">
        <v>446</v>
      </c>
      <c r="K11331" s="41" t="s">
        <v>115</v>
      </c>
    </row>
    <row r="11332" spans="1:15" x14ac:dyDescent="0.2">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5">
        <v>96</v>
      </c>
      <c r="H11332" s="50" t="s">
        <v>59</v>
      </c>
      <c r="I11332" s="185">
        <v>22.508000000000003</v>
      </c>
      <c r="J11332" s="41" t="s">
        <v>446</v>
      </c>
      <c r="K11332" s="41" t="s">
        <v>115</v>
      </c>
    </row>
    <row r="11333" spans="1:15" x14ac:dyDescent="0.2">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5">
        <v>48</v>
      </c>
      <c r="H11333" s="50" t="s">
        <v>59</v>
      </c>
      <c r="I11333" s="185">
        <v>5.8000000000000007</v>
      </c>
      <c r="J11333" s="41" t="s">
        <v>446</v>
      </c>
      <c r="K11333" s="41" t="s">
        <v>115</v>
      </c>
    </row>
    <row r="11334" spans="1:15" x14ac:dyDescent="0.2">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5">
        <v>96</v>
      </c>
      <c r="H11334" s="50" t="s">
        <v>59</v>
      </c>
      <c r="I11334" s="185">
        <v>33.795999999999999</v>
      </c>
      <c r="J11334" s="41" t="s">
        <v>446</v>
      </c>
      <c r="K11334" s="41" t="s">
        <v>115</v>
      </c>
    </row>
    <row r="11335" spans="1:15" x14ac:dyDescent="0.2">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5">
        <v>0.33</v>
      </c>
      <c r="H11335" s="50" t="s">
        <v>59</v>
      </c>
      <c r="I11335" s="185">
        <v>3.5960830000000001</v>
      </c>
      <c r="J11335" s="41" t="s">
        <v>938</v>
      </c>
      <c r="K11335" s="41" t="s">
        <v>115</v>
      </c>
      <c r="O11335" s="59">
        <v>0.3</v>
      </c>
    </row>
    <row r="11336" spans="1:15" x14ac:dyDescent="0.2">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5">
        <v>0.67</v>
      </c>
      <c r="H11336" s="50" t="s">
        <v>59</v>
      </c>
      <c r="I11336" s="185">
        <v>21.717790000000001</v>
      </c>
      <c r="J11336" s="41" t="s">
        <v>938</v>
      </c>
      <c r="K11336" s="41" t="s">
        <v>115</v>
      </c>
      <c r="O11336" s="59">
        <v>0.3</v>
      </c>
    </row>
    <row r="11337" spans="1:15" x14ac:dyDescent="0.2">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5">
        <v>1</v>
      </c>
      <c r="H11337" s="50" t="s">
        <v>59</v>
      </c>
      <c r="I11337" s="185">
        <v>36.845649999999999</v>
      </c>
      <c r="J11337" s="41" t="s">
        <v>938</v>
      </c>
      <c r="K11337" s="41" t="s">
        <v>115</v>
      </c>
      <c r="O11337" s="59">
        <v>0.3</v>
      </c>
    </row>
    <row r="11338" spans="1:15" x14ac:dyDescent="0.2">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5">
        <v>2</v>
      </c>
      <c r="H11338" s="50" t="s">
        <v>59</v>
      </c>
      <c r="I11338" s="185">
        <v>20.635929999999998</v>
      </c>
      <c r="J11338" s="41" t="s">
        <v>938</v>
      </c>
      <c r="K11338" s="41" t="s">
        <v>115</v>
      </c>
      <c r="O11338" s="59">
        <v>0.3</v>
      </c>
    </row>
    <row r="11339" spans="1:15" x14ac:dyDescent="0.2">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5">
        <v>3</v>
      </c>
      <c r="H11339" s="50" t="s">
        <v>59</v>
      </c>
      <c r="I11339" s="185">
        <v>9.3242119999999993</v>
      </c>
      <c r="J11339" s="41" t="s">
        <v>938</v>
      </c>
      <c r="K11339" s="41" t="s">
        <v>115</v>
      </c>
      <c r="O11339" s="59">
        <v>0.3</v>
      </c>
    </row>
    <row r="11340" spans="1:15" x14ac:dyDescent="0.2">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5">
        <v>4</v>
      </c>
      <c r="H11340" s="50" t="s">
        <v>59</v>
      </c>
      <c r="I11340" s="185">
        <v>4.6300319999999999</v>
      </c>
      <c r="J11340" s="41" t="s">
        <v>938</v>
      </c>
      <c r="K11340" s="41" t="s">
        <v>115</v>
      </c>
      <c r="O11340" s="59">
        <v>0.3</v>
      </c>
    </row>
    <row r="11341" spans="1:15" x14ac:dyDescent="0.2">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5">
        <v>6</v>
      </c>
      <c r="H11341" s="50" t="s">
        <v>59</v>
      </c>
      <c r="I11341" s="185">
        <v>4.3106450000000001</v>
      </c>
      <c r="J11341" s="41" t="s">
        <v>938</v>
      </c>
      <c r="K11341" s="41" t="s">
        <v>115</v>
      </c>
      <c r="O11341" s="59">
        <v>0.3</v>
      </c>
    </row>
    <row r="11342" spans="1:15" x14ac:dyDescent="0.2">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5">
        <v>8</v>
      </c>
      <c r="H11342" s="50" t="s">
        <v>59</v>
      </c>
      <c r="I11342" s="185">
        <v>2.827118</v>
      </c>
      <c r="J11342" s="41" t="s">
        <v>938</v>
      </c>
      <c r="K11342" s="41" t="s">
        <v>115</v>
      </c>
      <c r="O11342" s="59">
        <v>0.3</v>
      </c>
    </row>
    <row r="11343" spans="1:15" x14ac:dyDescent="0.2">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5">
        <v>12</v>
      </c>
      <c r="H11343" s="50" t="s">
        <v>59</v>
      </c>
      <c r="I11343" s="185">
        <v>0.83798539999999999</v>
      </c>
      <c r="J11343" s="41" t="s">
        <v>938</v>
      </c>
      <c r="K11343" s="41" t="s">
        <v>115</v>
      </c>
      <c r="O11343" s="59">
        <v>0.3</v>
      </c>
    </row>
    <row r="11344" spans="1:15" x14ac:dyDescent="0.2">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5">
        <v>24</v>
      </c>
      <c r="H11344" s="50" t="s">
        <v>59</v>
      </c>
      <c r="I11344" s="185">
        <v>0.60412900000000003</v>
      </c>
      <c r="J11344" s="41" t="s">
        <v>938</v>
      </c>
      <c r="K11344" s="41" t="s">
        <v>115</v>
      </c>
      <c r="O11344" s="59">
        <v>0.3</v>
      </c>
    </row>
    <row r="11345" spans="1:15" x14ac:dyDescent="0.2">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5">
        <v>0.33</v>
      </c>
      <c r="H11345" s="50" t="s">
        <v>59</v>
      </c>
      <c r="I11345" s="185">
        <v>8.4451199999999993</v>
      </c>
      <c r="J11345" s="41" t="s">
        <v>938</v>
      </c>
      <c r="K11345" s="41" t="s">
        <v>115</v>
      </c>
      <c r="O11345" s="59">
        <v>0.3</v>
      </c>
    </row>
    <row r="11346" spans="1:15" x14ac:dyDescent="0.2">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5">
        <v>0.67</v>
      </c>
      <c r="H11346" s="50" t="s">
        <v>59</v>
      </c>
      <c r="I11346" s="185">
        <v>26.566739999999999</v>
      </c>
      <c r="J11346" s="41" t="s">
        <v>938</v>
      </c>
      <c r="K11346" s="41" t="s">
        <v>115</v>
      </c>
      <c r="O11346" s="59">
        <v>0.3</v>
      </c>
    </row>
    <row r="11347" spans="1:15" x14ac:dyDescent="0.2">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5">
        <v>1</v>
      </c>
      <c r="H11347" s="50" t="s">
        <v>59</v>
      </c>
      <c r="I11347" s="185">
        <v>48.36571</v>
      </c>
      <c r="J11347" s="41" t="s">
        <v>938</v>
      </c>
      <c r="K11347" s="41" t="s">
        <v>115</v>
      </c>
      <c r="O11347" s="59">
        <v>0.3</v>
      </c>
    </row>
    <row r="11348" spans="1:15" x14ac:dyDescent="0.2">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5">
        <v>1.5</v>
      </c>
      <c r="H11348" s="50" t="s">
        <v>59</v>
      </c>
      <c r="I11348" s="185">
        <v>35.345359999999999</v>
      </c>
      <c r="J11348" s="41" t="s">
        <v>938</v>
      </c>
      <c r="K11348" s="41" t="s">
        <v>115</v>
      </c>
      <c r="O11348" s="59">
        <v>0.3</v>
      </c>
    </row>
    <row r="11349" spans="1:15" x14ac:dyDescent="0.2">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5">
        <v>2</v>
      </c>
      <c r="H11349" s="50" t="s">
        <v>59</v>
      </c>
      <c r="I11349" s="185">
        <v>21.228280000000002</v>
      </c>
      <c r="J11349" s="41" t="s">
        <v>938</v>
      </c>
      <c r="K11349" s="41" t="s">
        <v>115</v>
      </c>
      <c r="O11349" s="59">
        <v>0.3</v>
      </c>
    </row>
    <row r="11350" spans="1:15" x14ac:dyDescent="0.2">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5">
        <v>3</v>
      </c>
      <c r="H11350" s="50" t="s">
        <v>59</v>
      </c>
      <c r="I11350" s="185">
        <v>9.2000019999999996</v>
      </c>
      <c r="J11350" s="41" t="s">
        <v>938</v>
      </c>
      <c r="K11350" s="41" t="s">
        <v>115</v>
      </c>
      <c r="O11350" s="59">
        <v>0.3</v>
      </c>
    </row>
    <row r="11351" spans="1:15" x14ac:dyDescent="0.2">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5">
        <v>4</v>
      </c>
      <c r="H11351" s="50" t="s">
        <v>59</v>
      </c>
      <c r="I11351" s="185">
        <v>4.2439489999999997</v>
      </c>
      <c r="J11351" s="41" t="s">
        <v>938</v>
      </c>
      <c r="K11351" s="41" t="s">
        <v>115</v>
      </c>
      <c r="O11351" s="59">
        <v>0.3</v>
      </c>
    </row>
    <row r="11352" spans="1:15" x14ac:dyDescent="0.2">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5">
        <v>6</v>
      </c>
      <c r="H11352" s="50" t="s">
        <v>59</v>
      </c>
      <c r="I11352" s="185">
        <v>2.4639679999999999</v>
      </c>
      <c r="J11352" s="41" t="s">
        <v>938</v>
      </c>
      <c r="K11352" s="41" t="s">
        <v>115</v>
      </c>
      <c r="O11352" s="59">
        <v>0.3</v>
      </c>
    </row>
    <row r="11353" spans="1:15" x14ac:dyDescent="0.2">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5">
        <v>8</v>
      </c>
      <c r="H11353" s="50" t="s">
        <v>59</v>
      </c>
      <c r="I11353" s="185">
        <v>1.5203420000000001</v>
      </c>
      <c r="J11353" s="41" t="s">
        <v>938</v>
      </c>
      <c r="K11353" s="41" t="s">
        <v>115</v>
      </c>
      <c r="O11353" s="59">
        <v>0.3</v>
      </c>
    </row>
    <row r="11354" spans="1:15" x14ac:dyDescent="0.2">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5">
        <v>12</v>
      </c>
      <c r="H11354" s="50" t="s">
        <v>59</v>
      </c>
      <c r="I11354" s="185">
        <v>0.43316389999999999</v>
      </c>
      <c r="J11354" s="41" t="s">
        <v>938</v>
      </c>
      <c r="K11354" s="41" t="s">
        <v>115</v>
      </c>
      <c r="O11354" s="59">
        <v>0.3</v>
      </c>
    </row>
    <row r="11355" spans="1:15" x14ac:dyDescent="0.2">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5">
        <v>0.33</v>
      </c>
      <c r="H11355" s="50" t="s">
        <v>59</v>
      </c>
      <c r="I11355" s="185">
        <v>6.4231309999999997</v>
      </c>
      <c r="J11355" s="41" t="s">
        <v>938</v>
      </c>
      <c r="K11355" s="41" t="s">
        <v>115</v>
      </c>
      <c r="O11355" s="59">
        <v>0.3</v>
      </c>
    </row>
    <row r="11356" spans="1:15" x14ac:dyDescent="0.2">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5">
        <v>0.67</v>
      </c>
      <c r="H11356" s="50" t="s">
        <v>59</v>
      </c>
      <c r="I11356" s="185">
        <v>32.280270000000002</v>
      </c>
      <c r="J11356" s="41" t="s">
        <v>938</v>
      </c>
      <c r="K11356" s="41" t="s">
        <v>115</v>
      </c>
      <c r="O11356" s="59">
        <v>0.3</v>
      </c>
    </row>
    <row r="11357" spans="1:15" x14ac:dyDescent="0.2">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5">
        <v>1</v>
      </c>
      <c r="H11357" s="50" t="s">
        <v>59</v>
      </c>
      <c r="I11357" s="185">
        <v>38.057459999999999</v>
      </c>
      <c r="J11357" s="41" t="s">
        <v>938</v>
      </c>
      <c r="K11357" s="41" t="s">
        <v>115</v>
      </c>
      <c r="O11357" s="59">
        <v>0.3</v>
      </c>
    </row>
    <row r="11358" spans="1:15" x14ac:dyDescent="0.2">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5">
        <v>1.5</v>
      </c>
      <c r="H11358" s="50" t="s">
        <v>59</v>
      </c>
      <c r="I11358" s="185">
        <v>26.425789999999999</v>
      </c>
      <c r="J11358" s="41" t="s">
        <v>938</v>
      </c>
      <c r="K11358" s="41" t="s">
        <v>115</v>
      </c>
      <c r="O11358" s="59">
        <v>0.3</v>
      </c>
    </row>
    <row r="11359" spans="1:15" x14ac:dyDescent="0.2">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5">
        <v>2</v>
      </c>
      <c r="H11359" s="50" t="s">
        <v>59</v>
      </c>
      <c r="I11359" s="185">
        <v>16.720890000000001</v>
      </c>
      <c r="J11359" s="41" t="s">
        <v>938</v>
      </c>
      <c r="K11359" s="41" t="s">
        <v>115</v>
      </c>
      <c r="O11359" s="59">
        <v>0.3</v>
      </c>
    </row>
    <row r="11360" spans="1:15" x14ac:dyDescent="0.2">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5">
        <v>3</v>
      </c>
      <c r="H11360" s="50" t="s">
        <v>59</v>
      </c>
      <c r="I11360" s="185">
        <v>7.7319019999999998</v>
      </c>
      <c r="J11360" s="41" t="s">
        <v>938</v>
      </c>
      <c r="K11360" s="41" t="s">
        <v>115</v>
      </c>
      <c r="O11360" s="59">
        <v>0.3</v>
      </c>
    </row>
    <row r="11361" spans="1:15" x14ac:dyDescent="0.2">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5">
        <v>4</v>
      </c>
      <c r="H11361" s="50" t="s">
        <v>59</v>
      </c>
      <c r="I11361" s="185">
        <v>4.4280530000000002</v>
      </c>
      <c r="J11361" s="41" t="s">
        <v>938</v>
      </c>
      <c r="K11361" s="41" t="s">
        <v>115</v>
      </c>
      <c r="O11361" s="59">
        <v>0.3</v>
      </c>
    </row>
    <row r="11362" spans="1:15" x14ac:dyDescent="0.2">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5">
        <v>6</v>
      </c>
      <c r="H11362" s="50" t="s">
        <v>59</v>
      </c>
      <c r="I11362" s="185">
        <v>2.648072</v>
      </c>
      <c r="J11362" s="41" t="s">
        <v>938</v>
      </c>
      <c r="K11362" s="41" t="s">
        <v>115</v>
      </c>
      <c r="O11362" s="59">
        <v>0.3</v>
      </c>
    </row>
    <row r="11363" spans="1:15" x14ac:dyDescent="0.2">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5">
        <v>8</v>
      </c>
      <c r="H11363" s="50" t="s">
        <v>59</v>
      </c>
      <c r="I11363" s="185">
        <v>1.6997139999999999</v>
      </c>
      <c r="J11363" s="41" t="s">
        <v>938</v>
      </c>
      <c r="K11363" s="41" t="s">
        <v>115</v>
      </c>
      <c r="O11363" s="59">
        <v>0.3</v>
      </c>
    </row>
    <row r="11364" spans="1:15" x14ac:dyDescent="0.2">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5">
        <v>12</v>
      </c>
      <c r="H11364" s="50" t="s">
        <v>59</v>
      </c>
      <c r="I11364" s="185">
        <v>0.43158639999999998</v>
      </c>
      <c r="J11364" s="41" t="s">
        <v>938</v>
      </c>
      <c r="K11364" s="41" t="s">
        <v>115</v>
      </c>
      <c r="O11364" s="59">
        <v>0.3</v>
      </c>
    </row>
    <row r="11365" spans="1:15" x14ac:dyDescent="0.2">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5">
        <v>48</v>
      </c>
      <c r="H11365" s="50" t="s">
        <v>59</v>
      </c>
      <c r="I11365" s="185">
        <v>7.5</v>
      </c>
      <c r="J11365" s="41" t="s">
        <v>446</v>
      </c>
      <c r="K11365" s="41" t="s">
        <v>115</v>
      </c>
      <c r="L11365" s="193">
        <v>10.954451150103321</v>
      </c>
      <c r="M11365" s="52" t="s">
        <v>446</v>
      </c>
      <c r="N11365" s="52" t="s">
        <v>116</v>
      </c>
    </row>
    <row r="11366" spans="1:15" x14ac:dyDescent="0.2">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5">
        <v>48</v>
      </c>
      <c r="H11366" s="50" t="s">
        <v>59</v>
      </c>
      <c r="I11366" s="185">
        <v>7.4</v>
      </c>
      <c r="J11366" s="41" t="s">
        <v>446</v>
      </c>
      <c r="K11366" s="41" t="s">
        <v>115</v>
      </c>
      <c r="L11366" s="193">
        <v>18.384776310850238</v>
      </c>
      <c r="M11366" s="52" t="s">
        <v>446</v>
      </c>
      <c r="N11366" s="52" t="s">
        <v>116</v>
      </c>
    </row>
    <row r="11367" spans="1:15" x14ac:dyDescent="0.2">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5">
        <v>48</v>
      </c>
      <c r="H11367" s="50" t="s">
        <v>59</v>
      </c>
      <c r="I11367" s="185">
        <v>5.9</v>
      </c>
      <c r="J11367" s="41" t="s">
        <v>446</v>
      </c>
      <c r="K11367" s="41" t="s">
        <v>115</v>
      </c>
      <c r="L11367" s="193">
        <v>12.521980673998822</v>
      </c>
      <c r="M11367" s="52" t="s">
        <v>446</v>
      </c>
      <c r="N11367" s="52" t="s">
        <v>116</v>
      </c>
    </row>
    <row r="11368" spans="1:15" x14ac:dyDescent="0.2">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5">
        <v>0.5</v>
      </c>
      <c r="H11368" s="50" t="s">
        <v>59</v>
      </c>
      <c r="I11368" s="185">
        <v>38.913379999999997</v>
      </c>
      <c r="J11368" s="41" t="s">
        <v>938</v>
      </c>
      <c r="K11368" s="41" t="s">
        <v>334</v>
      </c>
    </row>
    <row r="11369" spans="1:15" x14ac:dyDescent="0.2">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5">
        <v>1</v>
      </c>
      <c r="H11369" s="50" t="s">
        <v>59</v>
      </c>
      <c r="I11369" s="185">
        <v>73.007310000000004</v>
      </c>
      <c r="J11369" s="41" t="s">
        <v>938</v>
      </c>
      <c r="K11369" s="41" t="s">
        <v>334</v>
      </c>
    </row>
    <row r="11370" spans="1:15" x14ac:dyDescent="0.2">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5">
        <v>2</v>
      </c>
      <c r="H11370" s="50" t="s">
        <v>59</v>
      </c>
      <c r="I11370" s="185">
        <v>48.433799999999998</v>
      </c>
      <c r="J11370" s="41" t="s">
        <v>938</v>
      </c>
      <c r="K11370" s="41" t="s">
        <v>334</v>
      </c>
    </row>
    <row r="11371" spans="1:15" x14ac:dyDescent="0.2">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5">
        <v>3</v>
      </c>
      <c r="H11371" s="50" t="s">
        <v>59</v>
      </c>
      <c r="I11371" s="185">
        <v>25.46482</v>
      </c>
      <c r="J11371" s="41" t="s">
        <v>938</v>
      </c>
      <c r="K11371" s="41" t="s">
        <v>334</v>
      </c>
    </row>
    <row r="11372" spans="1:15" x14ac:dyDescent="0.2">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5">
        <v>4</v>
      </c>
      <c r="H11372" s="50" t="s">
        <v>59</v>
      </c>
      <c r="I11372" s="185">
        <v>14.5337</v>
      </c>
      <c r="J11372" s="41" t="s">
        <v>938</v>
      </c>
      <c r="K11372" s="41" t="s">
        <v>334</v>
      </c>
    </row>
    <row r="11373" spans="1:15" x14ac:dyDescent="0.2">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5">
        <v>6</v>
      </c>
      <c r="H11373" s="50" t="s">
        <v>59</v>
      </c>
      <c r="I11373" s="185">
        <v>9.7745999999999995</v>
      </c>
      <c r="J11373" s="41" t="s">
        <v>938</v>
      </c>
      <c r="K11373" s="41" t="s">
        <v>334</v>
      </c>
    </row>
    <row r="11374" spans="1:15" x14ac:dyDescent="0.2">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5">
        <v>8</v>
      </c>
      <c r="H11374" s="50" t="s">
        <v>59</v>
      </c>
      <c r="I11374" s="185">
        <v>4.4212449999999999</v>
      </c>
      <c r="J11374" s="41" t="s">
        <v>938</v>
      </c>
      <c r="K11374" s="41" t="s">
        <v>334</v>
      </c>
    </row>
    <row r="11375" spans="1:15" x14ac:dyDescent="0.2">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5">
        <v>12</v>
      </c>
      <c r="H11375" s="50" t="s">
        <v>59</v>
      </c>
      <c r="I11375" s="185">
        <v>0.48877490000000001</v>
      </c>
      <c r="J11375" s="41" t="s">
        <v>938</v>
      </c>
      <c r="K11375" s="41" t="s">
        <v>334</v>
      </c>
    </row>
    <row r="11376" spans="1:15" x14ac:dyDescent="0.2">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5">
        <v>696.5</v>
      </c>
      <c r="H11376" s="50" t="s">
        <v>59</v>
      </c>
      <c r="I11376" s="185">
        <v>36.34093</v>
      </c>
      <c r="J11376" s="41" t="s">
        <v>938</v>
      </c>
      <c r="K11376" s="41" t="s">
        <v>334</v>
      </c>
    </row>
    <row r="11377" spans="1:14" x14ac:dyDescent="0.2">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5">
        <v>697</v>
      </c>
      <c r="H11377" s="50" t="s">
        <v>59</v>
      </c>
      <c r="I11377" s="185">
        <v>89.634510000000006</v>
      </c>
      <c r="J11377" s="41" t="s">
        <v>938</v>
      </c>
      <c r="K11377" s="41" t="s">
        <v>334</v>
      </c>
    </row>
    <row r="11378" spans="1:14" x14ac:dyDescent="0.2">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5">
        <v>698</v>
      </c>
      <c r="H11378" s="50" t="s">
        <v>59</v>
      </c>
      <c r="I11378" s="185">
        <v>48.433799999999998</v>
      </c>
      <c r="J11378" s="41" t="s">
        <v>938</v>
      </c>
      <c r="K11378" s="41" t="s">
        <v>334</v>
      </c>
    </row>
    <row r="11379" spans="1:14" x14ac:dyDescent="0.2">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5">
        <v>699</v>
      </c>
      <c r="H11379" s="50" t="s">
        <v>59</v>
      </c>
      <c r="I11379" s="185">
        <v>28.409610000000001</v>
      </c>
      <c r="J11379" s="41" t="s">
        <v>938</v>
      </c>
      <c r="K11379" s="41" t="s">
        <v>334</v>
      </c>
    </row>
    <row r="11380" spans="1:14" x14ac:dyDescent="0.2">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5">
        <v>700</v>
      </c>
      <c r="H11380" s="50" t="s">
        <v>59</v>
      </c>
      <c r="I11380" s="185">
        <v>16.893619999999999</v>
      </c>
      <c r="J11380" s="41" t="s">
        <v>938</v>
      </c>
      <c r="K11380" s="41" t="s">
        <v>334</v>
      </c>
    </row>
    <row r="11381" spans="1:14" x14ac:dyDescent="0.2">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5">
        <v>702</v>
      </c>
      <c r="H11381" s="50" t="s">
        <v>59</v>
      </c>
      <c r="I11381" s="185">
        <v>10.46651</v>
      </c>
      <c r="J11381" s="41" t="s">
        <v>938</v>
      </c>
      <c r="K11381" s="41" t="s">
        <v>334</v>
      </c>
    </row>
    <row r="11382" spans="1:14" x14ac:dyDescent="0.2">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5">
        <v>704</v>
      </c>
      <c r="H11382" s="50" t="s">
        <v>59</v>
      </c>
      <c r="I11382" s="185">
        <v>6.1392990000000003</v>
      </c>
      <c r="J11382" s="41" t="s">
        <v>938</v>
      </c>
      <c r="K11382" s="41" t="s">
        <v>334</v>
      </c>
    </row>
    <row r="11383" spans="1:14" x14ac:dyDescent="0.2">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5">
        <v>0.5</v>
      </c>
      <c r="H11383" s="50" t="s">
        <v>59</v>
      </c>
      <c r="I11383" s="185">
        <v>60.232779999999998</v>
      </c>
      <c r="J11383" s="41" t="s">
        <v>938</v>
      </c>
      <c r="K11383" s="41" t="s">
        <v>334</v>
      </c>
      <c r="L11383" s="193">
        <v>24.295719999999999</v>
      </c>
      <c r="M11383" s="52" t="s">
        <v>938</v>
      </c>
      <c r="N11383" s="52" t="s">
        <v>116</v>
      </c>
    </row>
    <row r="11384" spans="1:14" x14ac:dyDescent="0.2">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5">
        <v>1</v>
      </c>
      <c r="H11384" s="50" t="s">
        <v>59</v>
      </c>
      <c r="I11384" s="185">
        <v>92.462010000000006</v>
      </c>
      <c r="J11384" s="41" t="s">
        <v>938</v>
      </c>
      <c r="K11384" s="41" t="s">
        <v>334</v>
      </c>
      <c r="L11384" s="193">
        <v>24.82424</v>
      </c>
      <c r="M11384" s="52" t="s">
        <v>938</v>
      </c>
      <c r="N11384" s="52" t="s">
        <v>116</v>
      </c>
    </row>
    <row r="11385" spans="1:14" x14ac:dyDescent="0.2">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5">
        <v>2</v>
      </c>
      <c r="H11385" s="50" t="s">
        <v>59</v>
      </c>
      <c r="I11385" s="185">
        <v>40.195059999999998</v>
      </c>
      <c r="J11385" s="41" t="s">
        <v>938</v>
      </c>
      <c r="K11385" s="41" t="s">
        <v>334</v>
      </c>
      <c r="L11385" s="193">
        <v>7.923222</v>
      </c>
      <c r="M11385" s="52" t="s">
        <v>938</v>
      </c>
      <c r="N11385" s="52" t="s">
        <v>116</v>
      </c>
    </row>
    <row r="11386" spans="1:14" x14ac:dyDescent="0.2">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5">
        <v>3</v>
      </c>
      <c r="H11386" s="50" t="s">
        <v>59</v>
      </c>
      <c r="I11386" s="185">
        <v>18.29917</v>
      </c>
      <c r="J11386" s="41" t="s">
        <v>938</v>
      </c>
      <c r="K11386" s="41" t="s">
        <v>334</v>
      </c>
      <c r="L11386" s="193">
        <v>3.1690040000000002</v>
      </c>
      <c r="M11386" s="52" t="s">
        <v>938</v>
      </c>
      <c r="N11386" s="52" t="s">
        <v>116</v>
      </c>
    </row>
    <row r="11387" spans="1:14" x14ac:dyDescent="0.2">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5">
        <v>4</v>
      </c>
      <c r="H11387" s="50" t="s">
        <v>59</v>
      </c>
      <c r="I11387" s="185">
        <v>13.303229999999999</v>
      </c>
      <c r="J11387" s="41" t="s">
        <v>938</v>
      </c>
      <c r="K11387" s="41" t="s">
        <v>334</v>
      </c>
      <c r="L11387" s="193">
        <v>4.2246269999999999</v>
      </c>
      <c r="M11387" s="52" t="s">
        <v>938</v>
      </c>
      <c r="N11387" s="52" t="s">
        <v>116</v>
      </c>
    </row>
    <row r="11388" spans="1:14" x14ac:dyDescent="0.2">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5">
        <v>6</v>
      </c>
      <c r="H11388" s="50" t="s">
        <v>59</v>
      </c>
      <c r="I11388" s="185">
        <v>9.1218979999999998</v>
      </c>
      <c r="J11388" s="41" t="s">
        <v>938</v>
      </c>
      <c r="K11388" s="41" t="s">
        <v>334</v>
      </c>
      <c r="L11388" s="193">
        <v>2.1126710000000002</v>
      </c>
      <c r="M11388" s="52" t="s">
        <v>938</v>
      </c>
      <c r="N11388" s="52" t="s">
        <v>116</v>
      </c>
    </row>
    <row r="11389" spans="1:14" x14ac:dyDescent="0.2">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5">
        <v>8</v>
      </c>
      <c r="H11389" s="50" t="s">
        <v>59</v>
      </c>
      <c r="I11389" s="185">
        <v>3.8838789999999999</v>
      </c>
      <c r="J11389" s="41" t="s">
        <v>938</v>
      </c>
      <c r="K11389" s="41" t="s">
        <v>334</v>
      </c>
      <c r="L11389" s="193">
        <v>0.26372889999999999</v>
      </c>
      <c r="M11389" s="52" t="s">
        <v>938</v>
      </c>
      <c r="N11389" s="52" t="s">
        <v>116</v>
      </c>
    </row>
    <row r="11390" spans="1:14" x14ac:dyDescent="0.2">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5">
        <v>0.5</v>
      </c>
      <c r="H11390" s="50" t="s">
        <v>59</v>
      </c>
      <c r="I11390" s="185">
        <v>14.0181</v>
      </c>
      <c r="J11390" s="41" t="s">
        <v>938</v>
      </c>
      <c r="K11390" s="41" t="s">
        <v>334</v>
      </c>
      <c r="L11390" s="193">
        <v>3.9612599999999998</v>
      </c>
      <c r="M11390" s="52" t="s">
        <v>938</v>
      </c>
      <c r="N11390" s="52" t="s">
        <v>116</v>
      </c>
    </row>
    <row r="11391" spans="1:14" x14ac:dyDescent="0.2">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5">
        <v>1</v>
      </c>
      <c r="H11391" s="50" t="s">
        <v>59</v>
      </c>
      <c r="I11391" s="185">
        <v>41.229390000000002</v>
      </c>
      <c r="J11391" s="41" t="s">
        <v>938</v>
      </c>
      <c r="K11391" s="41" t="s">
        <v>334</v>
      </c>
      <c r="L11391" s="193">
        <v>6.0735780000000004</v>
      </c>
      <c r="M11391" s="52" t="s">
        <v>938</v>
      </c>
      <c r="N11391" s="52" t="s">
        <v>116</v>
      </c>
    </row>
    <row r="11392" spans="1:14" x14ac:dyDescent="0.2">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5">
        <v>2</v>
      </c>
      <c r="H11392" s="50" t="s">
        <v>59</v>
      </c>
      <c r="I11392" s="185">
        <v>27.519390000000001</v>
      </c>
      <c r="J11392" s="41" t="s">
        <v>938</v>
      </c>
      <c r="K11392" s="41" t="s">
        <v>334</v>
      </c>
      <c r="L11392" s="193">
        <v>2.3767589999999998</v>
      </c>
      <c r="M11392" s="52" t="s">
        <v>938</v>
      </c>
      <c r="N11392" s="52" t="s">
        <v>116</v>
      </c>
    </row>
    <row r="11393" spans="1:14" x14ac:dyDescent="0.2">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5">
        <v>3</v>
      </c>
      <c r="H11393" s="50" t="s">
        <v>59</v>
      </c>
      <c r="I11393" s="185">
        <v>12.48826</v>
      </c>
      <c r="J11393" s="41" t="s">
        <v>938</v>
      </c>
      <c r="K11393" s="41" t="s">
        <v>334</v>
      </c>
      <c r="L11393" s="193">
        <v>1.320778</v>
      </c>
      <c r="M11393" s="52" t="s">
        <v>938</v>
      </c>
      <c r="N11393" s="52" t="s">
        <v>116</v>
      </c>
    </row>
    <row r="11394" spans="1:14" x14ac:dyDescent="0.2">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5">
        <v>4</v>
      </c>
      <c r="H11394" s="50" t="s">
        <v>59</v>
      </c>
      <c r="I11394" s="185">
        <v>7.756399</v>
      </c>
      <c r="J11394" s="41" t="s">
        <v>938</v>
      </c>
      <c r="K11394" s="41" t="s">
        <v>334</v>
      </c>
      <c r="L11394" s="193">
        <v>0.52674770000000004</v>
      </c>
      <c r="M11394" s="52" t="s">
        <v>938</v>
      </c>
      <c r="N11394" s="52" t="s">
        <v>116</v>
      </c>
    </row>
    <row r="11395" spans="1:14" x14ac:dyDescent="0.2">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5">
        <v>6</v>
      </c>
      <c r="H11395" s="50" t="s">
        <v>59</v>
      </c>
      <c r="I11395" s="185">
        <v>4.1035940000000002</v>
      </c>
      <c r="J11395" s="41" t="s">
        <v>938</v>
      </c>
      <c r="K11395" s="41" t="s">
        <v>334</v>
      </c>
      <c r="L11395" s="193">
        <v>1.848587</v>
      </c>
      <c r="M11395" s="52" t="s">
        <v>938</v>
      </c>
      <c r="N11395" s="52" t="s">
        <v>116</v>
      </c>
    </row>
    <row r="11396" spans="1:14" x14ac:dyDescent="0.2">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5">
        <v>8</v>
      </c>
      <c r="H11396" s="50" t="s">
        <v>59</v>
      </c>
      <c r="I11396" s="185">
        <v>0.98002089999999997</v>
      </c>
      <c r="J11396" s="41" t="s">
        <v>938</v>
      </c>
      <c r="K11396" s="41" t="s">
        <v>334</v>
      </c>
      <c r="L11396" s="193">
        <v>0.26479370000000002</v>
      </c>
      <c r="M11396" s="52" t="s">
        <v>938</v>
      </c>
      <c r="N11396" s="52" t="s">
        <v>116</v>
      </c>
    </row>
    <row r="11397" spans="1:14" x14ac:dyDescent="0.2">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5">
        <v>0.5</v>
      </c>
      <c r="H11397" s="50" t="s">
        <v>59</v>
      </c>
      <c r="I11397" s="185">
        <v>9.4265930000000004</v>
      </c>
      <c r="J11397" s="41" t="s">
        <v>938</v>
      </c>
      <c r="K11397" s="41" t="s">
        <v>334</v>
      </c>
    </row>
    <row r="11398" spans="1:14" x14ac:dyDescent="0.2">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5">
        <v>1</v>
      </c>
      <c r="H11398" s="50" t="s">
        <v>59</v>
      </c>
      <c r="I11398" s="185">
        <v>50.783659999999998</v>
      </c>
      <c r="J11398" s="41" t="s">
        <v>938</v>
      </c>
      <c r="K11398" s="41" t="s">
        <v>334</v>
      </c>
      <c r="L11398" s="193">
        <v>13.969569999999999</v>
      </c>
      <c r="M11398" s="52" t="s">
        <v>938</v>
      </c>
      <c r="N11398" s="52" t="s">
        <v>116</v>
      </c>
    </row>
    <row r="11399" spans="1:14" x14ac:dyDescent="0.2">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5">
        <v>2</v>
      </c>
      <c r="H11399" s="50" t="s">
        <v>59</v>
      </c>
      <c r="I11399" s="185">
        <v>45.709220000000002</v>
      </c>
      <c r="J11399" s="41" t="s">
        <v>938</v>
      </c>
      <c r="K11399" s="41" t="s">
        <v>334</v>
      </c>
      <c r="L11399" s="193">
        <v>9.4880790000000008</v>
      </c>
      <c r="M11399" s="52" t="s">
        <v>938</v>
      </c>
      <c r="N11399" s="52" t="s">
        <v>116</v>
      </c>
    </row>
    <row r="11400" spans="1:14" x14ac:dyDescent="0.2">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5">
        <v>3</v>
      </c>
      <c r="H11400" s="50" t="s">
        <v>59</v>
      </c>
      <c r="I11400" s="185">
        <v>18.489920000000001</v>
      </c>
      <c r="J11400" s="41" t="s">
        <v>938</v>
      </c>
      <c r="K11400" s="41" t="s">
        <v>334</v>
      </c>
      <c r="L11400" s="193">
        <v>4.746162</v>
      </c>
      <c r="M11400" s="52" t="s">
        <v>938</v>
      </c>
      <c r="N11400" s="52" t="s">
        <v>116</v>
      </c>
    </row>
    <row r="11401" spans="1:14" x14ac:dyDescent="0.2">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5">
        <v>4</v>
      </c>
      <c r="H11401" s="50" t="s">
        <v>59</v>
      </c>
      <c r="I11401" s="185">
        <v>9.4622829999999993</v>
      </c>
      <c r="J11401" s="41" t="s">
        <v>938</v>
      </c>
      <c r="K11401" s="41" t="s">
        <v>334</v>
      </c>
      <c r="L11401" s="193">
        <v>0.26149650000000002</v>
      </c>
      <c r="M11401" s="52" t="s">
        <v>938</v>
      </c>
      <c r="N11401" s="52" t="s">
        <v>116</v>
      </c>
    </row>
    <row r="11402" spans="1:14" x14ac:dyDescent="0.2">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5">
        <v>6</v>
      </c>
      <c r="H11402" s="50" t="s">
        <v>59</v>
      </c>
      <c r="I11402" s="185">
        <v>5.6380749999999997</v>
      </c>
      <c r="J11402" s="41" t="s">
        <v>938</v>
      </c>
      <c r="K11402" s="41" t="s">
        <v>334</v>
      </c>
    </row>
    <row r="11403" spans="1:14" x14ac:dyDescent="0.2">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5">
        <v>8</v>
      </c>
      <c r="H11403" s="50" t="s">
        <v>59</v>
      </c>
      <c r="I11403" s="185">
        <v>1.026197</v>
      </c>
      <c r="J11403" s="41" t="s">
        <v>938</v>
      </c>
      <c r="K11403" s="41" t="s">
        <v>334</v>
      </c>
    </row>
    <row r="11404" spans="1:14" x14ac:dyDescent="0.2">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5">
        <v>0.5</v>
      </c>
      <c r="H11404" s="50" t="s">
        <v>59</v>
      </c>
      <c r="I11404" s="185">
        <v>37.371020000000001</v>
      </c>
      <c r="J11404" s="41" t="s">
        <v>938</v>
      </c>
      <c r="K11404" s="41" t="s">
        <v>334</v>
      </c>
      <c r="L11404" s="193">
        <v>13.97062</v>
      </c>
      <c r="M11404" s="52" t="s">
        <v>938</v>
      </c>
      <c r="N11404" s="52" t="s">
        <v>116</v>
      </c>
    </row>
    <row r="11405" spans="1:14" x14ac:dyDescent="0.2">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5">
        <v>1</v>
      </c>
      <c r="H11405" s="50" t="s">
        <v>59</v>
      </c>
      <c r="I11405" s="185">
        <v>83.732569999999996</v>
      </c>
      <c r="J11405" s="41" t="s">
        <v>938</v>
      </c>
      <c r="K11405" s="41" t="s">
        <v>334</v>
      </c>
      <c r="L11405" s="193">
        <v>15.818059999999999</v>
      </c>
      <c r="M11405" s="52" t="s">
        <v>938</v>
      </c>
      <c r="N11405" s="52" t="s">
        <v>116</v>
      </c>
    </row>
    <row r="11406" spans="1:14" x14ac:dyDescent="0.2">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5">
        <v>2</v>
      </c>
      <c r="H11406" s="50" t="s">
        <v>59</v>
      </c>
      <c r="I11406" s="185">
        <v>45.707099999999997</v>
      </c>
      <c r="J11406" s="41" t="s">
        <v>938</v>
      </c>
      <c r="K11406" s="41" t="s">
        <v>334</v>
      </c>
      <c r="L11406" s="193">
        <v>9.753819</v>
      </c>
      <c r="M11406" s="52" t="s">
        <v>938</v>
      </c>
      <c r="N11406" s="52" t="s">
        <v>116</v>
      </c>
    </row>
    <row r="11407" spans="1:14" x14ac:dyDescent="0.2">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5">
        <v>3</v>
      </c>
      <c r="H11407" s="50" t="s">
        <v>59</v>
      </c>
      <c r="I11407" s="185">
        <v>23.761189999999999</v>
      </c>
      <c r="J11407" s="41" t="s">
        <v>938</v>
      </c>
      <c r="K11407" s="41" t="s">
        <v>334</v>
      </c>
      <c r="L11407" s="193">
        <v>3.6906340000000002</v>
      </c>
      <c r="M11407" s="52" t="s">
        <v>938</v>
      </c>
      <c r="N11407" s="52" t="s">
        <v>116</v>
      </c>
    </row>
    <row r="11408" spans="1:14" x14ac:dyDescent="0.2">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5">
        <v>4</v>
      </c>
      <c r="H11408" s="50" t="s">
        <v>59</v>
      </c>
      <c r="I11408" s="185">
        <v>13.67909</v>
      </c>
      <c r="J11408" s="41" t="s">
        <v>938</v>
      </c>
      <c r="K11408" s="41" t="s">
        <v>334</v>
      </c>
      <c r="L11408" s="193">
        <v>2.8987229999999999</v>
      </c>
      <c r="M11408" s="52" t="s">
        <v>938</v>
      </c>
      <c r="N11408" s="52" t="s">
        <v>116</v>
      </c>
    </row>
    <row r="11409" spans="1:14" x14ac:dyDescent="0.2">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5">
        <v>6</v>
      </c>
      <c r="H11409" s="50" t="s">
        <v>59</v>
      </c>
      <c r="I11409" s="185">
        <v>5.6380749999999997</v>
      </c>
      <c r="J11409" s="41" t="s">
        <v>938</v>
      </c>
      <c r="K11409" s="41" t="s">
        <v>334</v>
      </c>
    </row>
    <row r="11410" spans="1:14" x14ac:dyDescent="0.2">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5">
        <v>8</v>
      </c>
      <c r="H11410" s="50" t="s">
        <v>59</v>
      </c>
      <c r="I11410" s="185">
        <v>1.2898130000000001</v>
      </c>
      <c r="J11410" s="41" t="s">
        <v>938</v>
      </c>
      <c r="K11410" s="41" t="s">
        <v>334</v>
      </c>
    </row>
    <row r="11411" spans="1:14" x14ac:dyDescent="0.2">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5">
        <v>0.5</v>
      </c>
      <c r="H11411" s="50" t="s">
        <v>59</v>
      </c>
      <c r="I11411" s="185">
        <v>16.019130000000001</v>
      </c>
      <c r="J11411" s="41" t="s">
        <v>938</v>
      </c>
      <c r="K11411" s="41" t="s">
        <v>334</v>
      </c>
      <c r="L11411" s="193">
        <v>5.0076539999999996</v>
      </c>
      <c r="M11411" s="52" t="s">
        <v>938</v>
      </c>
      <c r="N11411" s="52" t="s">
        <v>116</v>
      </c>
    </row>
    <row r="11412" spans="1:14" x14ac:dyDescent="0.2">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5">
        <v>1</v>
      </c>
      <c r="H11412" s="50" t="s">
        <v>59</v>
      </c>
      <c r="I11412" s="185">
        <v>35.755389999999998</v>
      </c>
      <c r="J11412" s="41" t="s">
        <v>938</v>
      </c>
      <c r="K11412" s="41" t="s">
        <v>334</v>
      </c>
      <c r="L11412" s="193">
        <v>6.8519079999999999</v>
      </c>
      <c r="M11412" s="52" t="s">
        <v>938</v>
      </c>
      <c r="N11412" s="52" t="s">
        <v>116</v>
      </c>
    </row>
    <row r="11413" spans="1:14" x14ac:dyDescent="0.2">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5">
        <v>2</v>
      </c>
      <c r="H11413" s="50" t="s">
        <v>59</v>
      </c>
      <c r="I11413" s="185">
        <v>22.51201</v>
      </c>
      <c r="J11413" s="41" t="s">
        <v>938</v>
      </c>
      <c r="K11413" s="41" t="s">
        <v>334</v>
      </c>
      <c r="L11413" s="193">
        <v>2.3725450000000001</v>
      </c>
      <c r="M11413" s="52" t="s">
        <v>938</v>
      </c>
      <c r="N11413" s="52" t="s">
        <v>116</v>
      </c>
    </row>
    <row r="11414" spans="1:14" x14ac:dyDescent="0.2">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5">
        <v>3</v>
      </c>
      <c r="H11414" s="50" t="s">
        <v>59</v>
      </c>
      <c r="I11414" s="185">
        <v>8.7350410000000007</v>
      </c>
      <c r="J11414" s="41" t="s">
        <v>938</v>
      </c>
      <c r="K11414" s="41" t="s">
        <v>334</v>
      </c>
      <c r="L11414" s="193">
        <v>1.8431960000000001</v>
      </c>
      <c r="M11414" s="52" t="s">
        <v>938</v>
      </c>
      <c r="N11414" s="52" t="s">
        <v>116</v>
      </c>
    </row>
    <row r="11415" spans="1:14" x14ac:dyDescent="0.2">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5">
        <v>4</v>
      </c>
      <c r="H11415" s="50" t="s">
        <v>59</v>
      </c>
      <c r="I11415" s="185">
        <v>6.5614400000000002</v>
      </c>
      <c r="J11415" s="41" t="s">
        <v>938</v>
      </c>
      <c r="K11415" s="41" t="s">
        <v>334</v>
      </c>
      <c r="L11415" s="193">
        <v>1.0523469999999999</v>
      </c>
      <c r="M11415" s="52" t="s">
        <v>938</v>
      </c>
      <c r="N11415" s="52" t="s">
        <v>116</v>
      </c>
    </row>
    <row r="11416" spans="1:14" x14ac:dyDescent="0.2">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5">
        <v>6</v>
      </c>
      <c r="H11416" s="50" t="s">
        <v>59</v>
      </c>
      <c r="I11416" s="185">
        <v>2.7382919999999999</v>
      </c>
      <c r="J11416" s="41" t="s">
        <v>938</v>
      </c>
      <c r="K11416" s="41" t="s">
        <v>334</v>
      </c>
    </row>
    <row r="11417" spans="1:14" x14ac:dyDescent="0.2">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5">
        <v>8</v>
      </c>
      <c r="H11417" s="50" t="s">
        <v>59</v>
      </c>
      <c r="I11417" s="185">
        <v>1.029377</v>
      </c>
      <c r="J11417" s="41" t="s">
        <v>938</v>
      </c>
      <c r="K11417" s="41" t="s">
        <v>334</v>
      </c>
    </row>
    <row r="11418" spans="1:14" x14ac:dyDescent="0.2">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5">
        <v>0.5</v>
      </c>
      <c r="H11418" s="50" t="s">
        <v>59</v>
      </c>
      <c r="I11418" s="185">
        <v>15.66464</v>
      </c>
      <c r="J11418" s="41" t="s">
        <v>938</v>
      </c>
      <c r="K11418" s="41" t="s">
        <v>334</v>
      </c>
      <c r="L11418" s="193">
        <v>6.5978570000000003</v>
      </c>
      <c r="M11418" s="52" t="s">
        <v>938</v>
      </c>
      <c r="N11418" s="52" t="s">
        <v>116</v>
      </c>
    </row>
    <row r="11419" spans="1:14" x14ac:dyDescent="0.2">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5">
        <v>1</v>
      </c>
      <c r="H11419" s="50" t="s">
        <v>59</v>
      </c>
      <c r="I11419" s="185">
        <v>90.445930000000004</v>
      </c>
      <c r="J11419" s="41" t="s">
        <v>938</v>
      </c>
      <c r="K11419" s="41" t="s">
        <v>334</v>
      </c>
      <c r="L11419" s="193">
        <v>29.052129999999998</v>
      </c>
      <c r="M11419" s="52" t="s">
        <v>938</v>
      </c>
      <c r="N11419" s="52" t="s">
        <v>116</v>
      </c>
    </row>
    <row r="11420" spans="1:14" x14ac:dyDescent="0.2">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5">
        <v>2</v>
      </c>
      <c r="H11420" s="50" t="s">
        <v>59</v>
      </c>
      <c r="I11420" s="185">
        <v>62.54372</v>
      </c>
      <c r="J11420" s="41" t="s">
        <v>938</v>
      </c>
      <c r="K11420" s="41" t="s">
        <v>334</v>
      </c>
      <c r="L11420" s="193">
        <v>17.690819999999999</v>
      </c>
      <c r="M11420" s="52" t="s">
        <v>938</v>
      </c>
      <c r="N11420" s="52" t="s">
        <v>116</v>
      </c>
    </row>
    <row r="11421" spans="1:14" x14ac:dyDescent="0.2">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5">
        <v>3</v>
      </c>
      <c r="H11421" s="50" t="s">
        <v>59</v>
      </c>
      <c r="I11421" s="185">
        <v>30.938649999999999</v>
      </c>
      <c r="J11421" s="41" t="s">
        <v>938</v>
      </c>
      <c r="K11421" s="41" t="s">
        <v>334</v>
      </c>
      <c r="L11421" s="193">
        <v>11.35563</v>
      </c>
      <c r="M11421" s="52" t="s">
        <v>938</v>
      </c>
      <c r="N11421" s="52" t="s">
        <v>116</v>
      </c>
    </row>
    <row r="11422" spans="1:14" x14ac:dyDescent="0.2">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5">
        <v>4</v>
      </c>
      <c r="H11422" s="50" t="s">
        <v>59</v>
      </c>
      <c r="I11422" s="185">
        <v>16.767420000000001</v>
      </c>
      <c r="J11422" s="41" t="s">
        <v>938</v>
      </c>
      <c r="K11422" s="41" t="s">
        <v>334</v>
      </c>
      <c r="L11422" s="193">
        <v>3.9598460000000002</v>
      </c>
      <c r="M11422" s="52" t="s">
        <v>938</v>
      </c>
      <c r="N11422" s="52" t="s">
        <v>116</v>
      </c>
    </row>
    <row r="11423" spans="1:14" x14ac:dyDescent="0.2">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5">
        <v>6</v>
      </c>
      <c r="H11423" s="50" t="s">
        <v>59</v>
      </c>
      <c r="I11423" s="185">
        <v>5.5861850000000004</v>
      </c>
      <c r="J11423" s="41" t="s">
        <v>938</v>
      </c>
      <c r="K11423" s="41" t="s">
        <v>334</v>
      </c>
      <c r="L11423" s="193">
        <v>0.26408429999999999</v>
      </c>
      <c r="M11423" s="52" t="s">
        <v>938</v>
      </c>
      <c r="N11423" s="52" t="s">
        <v>116</v>
      </c>
    </row>
    <row r="11424" spans="1:14" x14ac:dyDescent="0.2">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5">
        <v>8</v>
      </c>
      <c r="H11424" s="50" t="s">
        <v>59</v>
      </c>
      <c r="I11424" s="185">
        <v>2.0648219999999999</v>
      </c>
      <c r="J11424" s="41" t="s">
        <v>938</v>
      </c>
      <c r="K11424" s="41" t="s">
        <v>334</v>
      </c>
      <c r="L11424" s="193">
        <v>0.2669204</v>
      </c>
      <c r="M11424" s="52" t="s">
        <v>938</v>
      </c>
      <c r="N11424" s="52" t="s">
        <v>116</v>
      </c>
    </row>
    <row r="11425" spans="1:14" x14ac:dyDescent="0.2">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5">
        <v>12</v>
      </c>
      <c r="H11425" s="50" t="s">
        <v>59</v>
      </c>
      <c r="I11425" s="185">
        <v>1.1017110000000001</v>
      </c>
      <c r="J11425" s="41" t="s">
        <v>938</v>
      </c>
      <c r="K11425" s="41" t="s">
        <v>334</v>
      </c>
    </row>
    <row r="11426" spans="1:14" x14ac:dyDescent="0.2">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5">
        <v>0.5</v>
      </c>
      <c r="H11426" s="50" t="s">
        <v>59</v>
      </c>
      <c r="I11426" s="185">
        <v>21.74</v>
      </c>
      <c r="J11426" s="41" t="s">
        <v>938</v>
      </c>
      <c r="K11426" s="41" t="s">
        <v>334</v>
      </c>
      <c r="L11426" s="193">
        <v>5.8098640000000001</v>
      </c>
      <c r="M11426" s="52" t="s">
        <v>938</v>
      </c>
      <c r="N11426" s="52" t="s">
        <v>116</v>
      </c>
    </row>
    <row r="11427" spans="1:14" x14ac:dyDescent="0.2">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5">
        <v>1</v>
      </c>
      <c r="H11427" s="50" t="s">
        <v>59</v>
      </c>
      <c r="I11427" s="185">
        <v>44.759309999999999</v>
      </c>
      <c r="J11427" s="41" t="s">
        <v>938</v>
      </c>
      <c r="K11427" s="41" t="s">
        <v>334</v>
      </c>
      <c r="L11427" s="193">
        <v>7.1302830000000004</v>
      </c>
      <c r="M11427" s="52" t="s">
        <v>938</v>
      </c>
      <c r="N11427" s="52" t="s">
        <v>116</v>
      </c>
    </row>
    <row r="11428" spans="1:14" x14ac:dyDescent="0.2">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5">
        <v>2</v>
      </c>
      <c r="H11428" s="50" t="s">
        <v>59</v>
      </c>
      <c r="I11428" s="185">
        <v>26.094390000000001</v>
      </c>
      <c r="J11428" s="41" t="s">
        <v>938</v>
      </c>
      <c r="K11428" s="41" t="s">
        <v>334</v>
      </c>
      <c r="L11428" s="193">
        <v>3.1661830000000002</v>
      </c>
      <c r="M11428" s="52" t="s">
        <v>938</v>
      </c>
      <c r="N11428" s="52" t="s">
        <v>116</v>
      </c>
    </row>
    <row r="11429" spans="1:14" x14ac:dyDescent="0.2">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5">
        <v>3</v>
      </c>
      <c r="H11429" s="50" t="s">
        <v>59</v>
      </c>
      <c r="I11429" s="185">
        <v>12.45557</v>
      </c>
      <c r="J11429" s="41" t="s">
        <v>938</v>
      </c>
      <c r="K11429" s="41" t="s">
        <v>334</v>
      </c>
      <c r="L11429" s="193">
        <v>2.3767589999999998</v>
      </c>
      <c r="M11429" s="52" t="s">
        <v>938</v>
      </c>
      <c r="N11429" s="52" t="s">
        <v>116</v>
      </c>
    </row>
    <row r="11430" spans="1:14" x14ac:dyDescent="0.2">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5">
        <v>4</v>
      </c>
      <c r="H11430" s="50" t="s">
        <v>59</v>
      </c>
      <c r="I11430" s="185">
        <v>8.31813</v>
      </c>
      <c r="J11430" s="41" t="s">
        <v>938</v>
      </c>
      <c r="K11430" s="41" t="s">
        <v>334</v>
      </c>
      <c r="L11430" s="193">
        <v>0.52958629999999995</v>
      </c>
      <c r="M11430" s="52" t="s">
        <v>938</v>
      </c>
      <c r="N11430" s="52" t="s">
        <v>116</v>
      </c>
    </row>
    <row r="11431" spans="1:14" x14ac:dyDescent="0.2">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5">
        <v>6</v>
      </c>
      <c r="H11431" s="50" t="s">
        <v>59</v>
      </c>
      <c r="I11431" s="185">
        <v>4.528429</v>
      </c>
      <c r="J11431" s="41" t="s">
        <v>938</v>
      </c>
      <c r="K11431" s="41" t="s">
        <v>334</v>
      </c>
      <c r="L11431" s="193">
        <v>2.4607709999999998</v>
      </c>
      <c r="M11431" s="52" t="s">
        <v>938</v>
      </c>
      <c r="N11431" s="52" t="s">
        <v>116</v>
      </c>
    </row>
    <row r="11432" spans="1:14" x14ac:dyDescent="0.2">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5">
        <v>8</v>
      </c>
      <c r="H11432" s="50" t="s">
        <v>59</v>
      </c>
      <c r="I11432" s="185">
        <v>2.3289059999999999</v>
      </c>
      <c r="J11432" s="41" t="s">
        <v>938</v>
      </c>
      <c r="K11432" s="41" t="s">
        <v>334</v>
      </c>
    </row>
    <row r="11433" spans="1:14" x14ac:dyDescent="0.2">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5">
        <v>12</v>
      </c>
      <c r="H11433" s="50" t="s">
        <v>59</v>
      </c>
      <c r="I11433" s="185">
        <v>1.0974569999999999</v>
      </c>
      <c r="J11433" s="41" t="s">
        <v>938</v>
      </c>
      <c r="K11433" s="41" t="s">
        <v>334</v>
      </c>
    </row>
    <row r="11434" spans="1:14" x14ac:dyDescent="0.2">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5">
        <v>0.5</v>
      </c>
      <c r="H11434" s="50" t="s">
        <v>59</v>
      </c>
      <c r="I11434" s="185">
        <v>71.8322</v>
      </c>
      <c r="J11434" s="41" t="s">
        <v>938</v>
      </c>
      <c r="K11434" s="41" t="s">
        <v>334</v>
      </c>
      <c r="L11434" s="193">
        <v>30.157409999999999</v>
      </c>
      <c r="M11434" s="52" t="s">
        <v>938</v>
      </c>
      <c r="N11434" s="52" t="s">
        <v>116</v>
      </c>
    </row>
    <row r="11435" spans="1:14" x14ac:dyDescent="0.2">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5">
        <v>1</v>
      </c>
      <c r="H11435" s="50" t="s">
        <v>59</v>
      </c>
      <c r="I11435" s="185">
        <v>121.1217</v>
      </c>
      <c r="J11435" s="41" t="s">
        <v>938</v>
      </c>
      <c r="K11435" s="41" t="s">
        <v>334</v>
      </c>
      <c r="L11435" s="193">
        <v>27.27355</v>
      </c>
      <c r="M11435" s="52" t="s">
        <v>938</v>
      </c>
      <c r="N11435" s="52" t="s">
        <v>116</v>
      </c>
    </row>
    <row r="11436" spans="1:14" x14ac:dyDescent="0.2">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5">
        <v>2</v>
      </c>
      <c r="H11436" s="50" t="s">
        <v>59</v>
      </c>
      <c r="I11436" s="185">
        <v>50.820039999999999</v>
      </c>
      <c r="J11436" s="41" t="s">
        <v>938</v>
      </c>
      <c r="K11436" s="41" t="s">
        <v>334</v>
      </c>
      <c r="L11436" s="193">
        <v>2.360493</v>
      </c>
      <c r="M11436" s="52" t="s">
        <v>938</v>
      </c>
      <c r="N11436" s="52" t="s">
        <v>116</v>
      </c>
    </row>
    <row r="11437" spans="1:14" x14ac:dyDescent="0.2">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5">
        <v>3</v>
      </c>
      <c r="H11437" s="50" t="s">
        <v>59</v>
      </c>
      <c r="I11437" s="185">
        <v>25.88522</v>
      </c>
      <c r="J11437" s="41" t="s">
        <v>938</v>
      </c>
      <c r="K11437" s="41" t="s">
        <v>334</v>
      </c>
      <c r="L11437" s="193">
        <v>1.311188</v>
      </c>
      <c r="M11437" s="52" t="s">
        <v>938</v>
      </c>
      <c r="N11437" s="52" t="s">
        <v>116</v>
      </c>
    </row>
    <row r="11438" spans="1:14" x14ac:dyDescent="0.2">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5">
        <v>4</v>
      </c>
      <c r="H11438" s="50" t="s">
        <v>59</v>
      </c>
      <c r="I11438" s="185">
        <v>16.423159999999999</v>
      </c>
      <c r="J11438" s="41" t="s">
        <v>938</v>
      </c>
      <c r="K11438" s="41" t="s">
        <v>334</v>
      </c>
      <c r="L11438" s="193">
        <v>3.1465109999999998</v>
      </c>
      <c r="M11438" s="52" t="s">
        <v>938</v>
      </c>
      <c r="N11438" s="52" t="s">
        <v>116</v>
      </c>
    </row>
    <row r="11439" spans="1:14" x14ac:dyDescent="0.2">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5">
        <v>6</v>
      </c>
      <c r="H11439" s="50" t="s">
        <v>59</v>
      </c>
      <c r="I11439" s="185">
        <v>8.7742500000000003</v>
      </c>
      <c r="J11439" s="41" t="s">
        <v>938</v>
      </c>
      <c r="K11439" s="41" t="s">
        <v>334</v>
      </c>
      <c r="L11439" s="193">
        <v>3.1472120000000001</v>
      </c>
      <c r="M11439" s="52" t="s">
        <v>938</v>
      </c>
      <c r="N11439" s="52" t="s">
        <v>116</v>
      </c>
    </row>
    <row r="11440" spans="1:14" x14ac:dyDescent="0.2">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5">
        <v>8</v>
      </c>
      <c r="H11440" s="50" t="s">
        <v>59</v>
      </c>
      <c r="I11440" s="185">
        <v>4.5351400000000002</v>
      </c>
      <c r="J11440" s="41" t="s">
        <v>938</v>
      </c>
      <c r="K11440" s="41" t="s">
        <v>334</v>
      </c>
      <c r="L11440" s="193">
        <v>0.52447650000000001</v>
      </c>
      <c r="M11440" s="52" t="s">
        <v>938</v>
      </c>
      <c r="N11440" s="52" t="s">
        <v>116</v>
      </c>
    </row>
    <row r="11441" spans="1:15" x14ac:dyDescent="0.2">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5">
        <v>12</v>
      </c>
      <c r="H11441" s="50" t="s">
        <v>59</v>
      </c>
      <c r="I11441" s="185">
        <v>1.8251090000000001</v>
      </c>
      <c r="J11441" s="41" t="s">
        <v>938</v>
      </c>
      <c r="K11441" s="41" t="s">
        <v>334</v>
      </c>
    </row>
    <row r="11442" spans="1:15" x14ac:dyDescent="0.2">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5">
        <v>0.5</v>
      </c>
      <c r="H11442" s="50" t="s">
        <v>59</v>
      </c>
      <c r="I11442" s="185">
        <v>17.811440000000001</v>
      </c>
      <c r="J11442" s="41" t="s">
        <v>938</v>
      </c>
      <c r="K11442" s="41" t="s">
        <v>334</v>
      </c>
      <c r="L11442" s="193">
        <v>5.2454689999999999</v>
      </c>
      <c r="M11442" s="52" t="s">
        <v>938</v>
      </c>
      <c r="N11442" s="52" t="s">
        <v>116</v>
      </c>
    </row>
    <row r="11443" spans="1:15" x14ac:dyDescent="0.2">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5">
        <v>1</v>
      </c>
      <c r="H11443" s="50" t="s">
        <v>59</v>
      </c>
      <c r="I11443" s="185">
        <v>43.761780000000002</v>
      </c>
      <c r="J11443" s="41" t="s">
        <v>938</v>
      </c>
      <c r="K11443" s="41" t="s">
        <v>334</v>
      </c>
      <c r="L11443" s="193">
        <v>6.2940750000000003</v>
      </c>
      <c r="M11443" s="52" t="s">
        <v>938</v>
      </c>
      <c r="N11443" s="52" t="s">
        <v>116</v>
      </c>
    </row>
    <row r="11444" spans="1:15" x14ac:dyDescent="0.2">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5">
        <v>2</v>
      </c>
      <c r="H11444" s="50" t="s">
        <v>59</v>
      </c>
      <c r="I11444" s="185">
        <v>29.055309999999999</v>
      </c>
      <c r="J11444" s="41" t="s">
        <v>938</v>
      </c>
      <c r="K11444" s="41" t="s">
        <v>334</v>
      </c>
      <c r="L11444" s="193">
        <v>2.8842720000000002</v>
      </c>
      <c r="M11444" s="52" t="s">
        <v>938</v>
      </c>
      <c r="N11444" s="52" t="s">
        <v>116</v>
      </c>
    </row>
    <row r="11445" spans="1:15" x14ac:dyDescent="0.2">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5">
        <v>3</v>
      </c>
      <c r="H11445" s="50" t="s">
        <v>59</v>
      </c>
      <c r="I11445" s="185">
        <v>13.560359999999999</v>
      </c>
      <c r="J11445" s="41" t="s">
        <v>938</v>
      </c>
      <c r="K11445" s="41" t="s">
        <v>334</v>
      </c>
      <c r="L11445" s="193">
        <v>1.5737779999999999</v>
      </c>
      <c r="M11445" s="52" t="s">
        <v>938</v>
      </c>
      <c r="N11445" s="52" t="s">
        <v>116</v>
      </c>
    </row>
    <row r="11446" spans="1:15" x14ac:dyDescent="0.2">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5">
        <v>4</v>
      </c>
      <c r="H11446" s="50" t="s">
        <v>59</v>
      </c>
      <c r="I11446" s="185">
        <v>10.392379999999999</v>
      </c>
      <c r="J11446" s="41" t="s">
        <v>938</v>
      </c>
      <c r="K11446" s="41" t="s">
        <v>334</v>
      </c>
      <c r="L11446" s="193">
        <v>2.098255</v>
      </c>
      <c r="M11446" s="52" t="s">
        <v>938</v>
      </c>
      <c r="N11446" s="52" t="s">
        <v>116</v>
      </c>
    </row>
    <row r="11447" spans="1:15" x14ac:dyDescent="0.2">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5">
        <v>6</v>
      </c>
      <c r="H11447" s="50" t="s">
        <v>59</v>
      </c>
      <c r="I11447" s="185">
        <v>4.317253</v>
      </c>
      <c r="J11447" s="41" t="s">
        <v>938</v>
      </c>
      <c r="K11447" s="41" t="s">
        <v>334</v>
      </c>
      <c r="L11447" s="193">
        <v>0.2625904</v>
      </c>
      <c r="M11447" s="52" t="s">
        <v>938</v>
      </c>
      <c r="N11447" s="52" t="s">
        <v>116</v>
      </c>
    </row>
    <row r="11448" spans="1:15" x14ac:dyDescent="0.2">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5">
        <v>8</v>
      </c>
      <c r="H11448" s="50" t="s">
        <v>59</v>
      </c>
      <c r="I11448" s="185">
        <v>1.6508700000000001</v>
      </c>
      <c r="J11448" s="41" t="s">
        <v>938</v>
      </c>
      <c r="K11448" s="41" t="s">
        <v>334</v>
      </c>
      <c r="L11448" s="193">
        <v>0.78636300000000003</v>
      </c>
      <c r="M11448" s="52" t="s">
        <v>938</v>
      </c>
      <c r="N11448" s="52" t="s">
        <v>116</v>
      </c>
    </row>
    <row r="11449" spans="1:15" x14ac:dyDescent="0.2">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5">
        <v>12</v>
      </c>
      <c r="H11449" s="50" t="s">
        <v>59</v>
      </c>
      <c r="I11449" s="185">
        <v>1.301336</v>
      </c>
      <c r="J11449" s="41" t="s">
        <v>938</v>
      </c>
      <c r="K11449" s="41" t="s">
        <v>334</v>
      </c>
    </row>
    <row r="11450" spans="1:15" x14ac:dyDescent="0.2">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5">
        <v>0.5</v>
      </c>
      <c r="H11450" s="50" t="s">
        <v>59</v>
      </c>
      <c r="I11450" s="185">
        <v>27.833189999999998</v>
      </c>
      <c r="J11450" s="41" t="s">
        <v>938</v>
      </c>
      <c r="K11450" s="41" t="s">
        <v>334</v>
      </c>
      <c r="O11450" s="59">
        <v>0.5</v>
      </c>
    </row>
    <row r="11451" spans="1:15" x14ac:dyDescent="0.2">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5">
        <v>1</v>
      </c>
      <c r="H11451" s="50" t="s">
        <v>59</v>
      </c>
      <c r="I11451" s="185">
        <v>63.611690000000003</v>
      </c>
      <c r="J11451" s="41" t="s">
        <v>938</v>
      </c>
      <c r="K11451" s="41" t="s">
        <v>334</v>
      </c>
      <c r="O11451" s="59">
        <v>0.5</v>
      </c>
    </row>
    <row r="11452" spans="1:15" x14ac:dyDescent="0.2">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5">
        <v>1.5</v>
      </c>
      <c r="H11452" s="50" t="s">
        <v>59</v>
      </c>
      <c r="I11452" s="185">
        <v>43.408259999999999</v>
      </c>
      <c r="J11452" s="41" t="s">
        <v>938</v>
      </c>
      <c r="K11452" s="41" t="s">
        <v>334</v>
      </c>
      <c r="O11452" s="59">
        <v>0.5</v>
      </c>
    </row>
    <row r="11453" spans="1:15" x14ac:dyDescent="0.2">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5">
        <v>2</v>
      </c>
      <c r="H11453" s="50" t="s">
        <v>59</v>
      </c>
      <c r="I11453" s="185">
        <v>27.178249999999998</v>
      </c>
      <c r="J11453" s="41" t="s">
        <v>938</v>
      </c>
      <c r="K11453" s="41" t="s">
        <v>334</v>
      </c>
      <c r="O11453" s="59">
        <v>0.5</v>
      </c>
    </row>
    <row r="11454" spans="1:15" x14ac:dyDescent="0.2">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5">
        <v>3</v>
      </c>
      <c r="H11454" s="50" t="s">
        <v>59</v>
      </c>
      <c r="I11454" s="185">
        <v>14.94293</v>
      </c>
      <c r="J11454" s="41" t="s">
        <v>938</v>
      </c>
      <c r="K11454" s="41" t="s">
        <v>334</v>
      </c>
      <c r="O11454" s="59">
        <v>0.5</v>
      </c>
    </row>
    <row r="11455" spans="1:15" x14ac:dyDescent="0.2">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5">
        <v>4</v>
      </c>
      <c r="H11455" s="50" t="s">
        <v>59</v>
      </c>
      <c r="I11455" s="185">
        <v>12.280250000000001</v>
      </c>
      <c r="J11455" s="41" t="s">
        <v>938</v>
      </c>
      <c r="K11455" s="41" t="s">
        <v>334</v>
      </c>
      <c r="O11455" s="59">
        <v>0.5</v>
      </c>
    </row>
    <row r="11456" spans="1:15" x14ac:dyDescent="0.2">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5">
        <v>6</v>
      </c>
      <c r="H11456" s="50" t="s">
        <v>59</v>
      </c>
      <c r="I11456" s="185">
        <v>6.5916750000000004</v>
      </c>
      <c r="J11456" s="41" t="s">
        <v>938</v>
      </c>
      <c r="K11456" s="41" t="s">
        <v>334</v>
      </c>
      <c r="O11456" s="59">
        <v>0.5</v>
      </c>
    </row>
    <row r="11457" spans="1:15" x14ac:dyDescent="0.2">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5">
        <v>8</v>
      </c>
      <c r="H11457" s="50" t="s">
        <v>59</v>
      </c>
      <c r="I11457" s="185">
        <v>4.3342549999999997</v>
      </c>
      <c r="J11457" s="41" t="s">
        <v>938</v>
      </c>
      <c r="K11457" s="41" t="s">
        <v>334</v>
      </c>
      <c r="O11457" s="59">
        <v>0.5</v>
      </c>
    </row>
    <row r="11458" spans="1:15" x14ac:dyDescent="0.2">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5">
        <v>10</v>
      </c>
      <c r="H11458" s="50" t="s">
        <v>59</v>
      </c>
      <c r="I11458" s="185">
        <v>2.2574209999999999</v>
      </c>
      <c r="J11458" s="41" t="s">
        <v>938</v>
      </c>
      <c r="K11458" s="41" t="s">
        <v>334</v>
      </c>
      <c r="O11458" s="59">
        <v>0.5</v>
      </c>
    </row>
    <row r="11459" spans="1:15" x14ac:dyDescent="0.2">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5">
        <v>12</v>
      </c>
      <c r="H11459" s="50" t="s">
        <v>59</v>
      </c>
      <c r="I11459" s="185">
        <v>1.083521</v>
      </c>
      <c r="J11459" s="41" t="s">
        <v>938</v>
      </c>
      <c r="K11459" s="41" t="s">
        <v>334</v>
      </c>
      <c r="O11459" s="59">
        <v>0.5</v>
      </c>
    </row>
    <row r="11460" spans="1:15" x14ac:dyDescent="0.2">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5">
        <v>0.25</v>
      </c>
      <c r="H11460" s="50" t="s">
        <v>59</v>
      </c>
      <c r="I11460" s="185">
        <v>0.16210260000000001</v>
      </c>
      <c r="J11460" s="41" t="s">
        <v>938</v>
      </c>
      <c r="K11460" s="41" t="s">
        <v>334</v>
      </c>
      <c r="L11460" s="193">
        <v>0.24806819999999999</v>
      </c>
      <c r="M11460" s="52" t="s">
        <v>938</v>
      </c>
      <c r="N11460" s="52" t="s">
        <v>116</v>
      </c>
    </row>
    <row r="11461" spans="1:15" x14ac:dyDescent="0.2">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5">
        <v>0.5</v>
      </c>
      <c r="H11461" s="50" t="s">
        <v>59</v>
      </c>
      <c r="I11461" s="185">
        <v>6.7008869999999998</v>
      </c>
      <c r="J11461" s="41" t="s">
        <v>938</v>
      </c>
      <c r="K11461" s="41" t="s">
        <v>334</v>
      </c>
      <c r="L11461" s="193">
        <v>3.5596130000000001</v>
      </c>
      <c r="M11461" s="52" t="s">
        <v>938</v>
      </c>
      <c r="N11461" s="52" t="s">
        <v>116</v>
      </c>
    </row>
    <row r="11462" spans="1:15" x14ac:dyDescent="0.2">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5">
        <v>0.75</v>
      </c>
      <c r="H11462" s="50" t="s">
        <v>59</v>
      </c>
      <c r="I11462" s="185">
        <v>13.90213</v>
      </c>
      <c r="J11462" s="41" t="s">
        <v>938</v>
      </c>
      <c r="K11462" s="41" t="s">
        <v>334</v>
      </c>
      <c r="L11462" s="193">
        <v>4.9669689999999997</v>
      </c>
      <c r="M11462" s="52" t="s">
        <v>938</v>
      </c>
      <c r="N11462" s="52" t="s">
        <v>116</v>
      </c>
    </row>
    <row r="11463" spans="1:15" x14ac:dyDescent="0.2">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5">
        <v>1</v>
      </c>
      <c r="H11463" s="50" t="s">
        <v>59</v>
      </c>
      <c r="I11463" s="185">
        <v>13.818379999999999</v>
      </c>
      <c r="J11463" s="41" t="s">
        <v>938</v>
      </c>
      <c r="K11463" s="41" t="s">
        <v>334</v>
      </c>
      <c r="L11463" s="193">
        <v>3.2283460000000002</v>
      </c>
      <c r="M11463" s="52" t="s">
        <v>938</v>
      </c>
      <c r="N11463" s="52" t="s">
        <v>116</v>
      </c>
    </row>
    <row r="11464" spans="1:15" x14ac:dyDescent="0.2">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5">
        <v>2</v>
      </c>
      <c r="H11464" s="50" t="s">
        <v>59</v>
      </c>
      <c r="I11464" s="185">
        <v>7.5235820000000002</v>
      </c>
      <c r="J11464" s="41" t="s">
        <v>938</v>
      </c>
      <c r="K11464" s="41" t="s">
        <v>334</v>
      </c>
      <c r="L11464" s="193">
        <v>1.904118</v>
      </c>
      <c r="M11464" s="52" t="s">
        <v>938</v>
      </c>
      <c r="N11464" s="52" t="s">
        <v>116</v>
      </c>
    </row>
    <row r="11465" spans="1:15" x14ac:dyDescent="0.2">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5">
        <v>3</v>
      </c>
      <c r="H11465" s="50" t="s">
        <v>59</v>
      </c>
      <c r="I11465" s="185">
        <v>3.7950140000000001</v>
      </c>
      <c r="J11465" s="41" t="s">
        <v>938</v>
      </c>
      <c r="K11465" s="41" t="s">
        <v>334</v>
      </c>
      <c r="L11465" s="193">
        <v>0.91052889999999997</v>
      </c>
      <c r="M11465" s="52" t="s">
        <v>938</v>
      </c>
      <c r="N11465" s="52" t="s">
        <v>116</v>
      </c>
    </row>
    <row r="11466" spans="1:15" x14ac:dyDescent="0.2">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5">
        <v>4</v>
      </c>
      <c r="H11466" s="50" t="s">
        <v>59</v>
      </c>
      <c r="I11466" s="185">
        <v>2.1359889999999999</v>
      </c>
      <c r="J11466" s="41" t="s">
        <v>938</v>
      </c>
      <c r="K11466" s="41" t="s">
        <v>334</v>
      </c>
      <c r="L11466" s="193">
        <v>0.99351860000000003</v>
      </c>
      <c r="M11466" s="52" t="s">
        <v>938</v>
      </c>
      <c r="N11466" s="52" t="s">
        <v>116</v>
      </c>
    </row>
    <row r="11467" spans="1:15" x14ac:dyDescent="0.2">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5">
        <v>5</v>
      </c>
      <c r="H11467" s="50" t="s">
        <v>59</v>
      </c>
      <c r="I11467" s="185">
        <v>2.7946430000000002</v>
      </c>
      <c r="J11467" s="41" t="s">
        <v>938</v>
      </c>
      <c r="K11467" s="41" t="s">
        <v>334</v>
      </c>
      <c r="L11467" s="193">
        <v>0.49655129999999997</v>
      </c>
      <c r="M11467" s="52" t="s">
        <v>938</v>
      </c>
      <c r="N11467" s="52" t="s">
        <v>116</v>
      </c>
    </row>
    <row r="11468" spans="1:15" x14ac:dyDescent="0.2">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5">
        <v>6</v>
      </c>
      <c r="H11468" s="50" t="s">
        <v>59</v>
      </c>
      <c r="I11468" s="185">
        <v>2.8741720000000002</v>
      </c>
      <c r="J11468" s="41" t="s">
        <v>938</v>
      </c>
      <c r="K11468" s="41" t="s">
        <v>334</v>
      </c>
      <c r="L11468" s="193">
        <v>0.91066789999999997</v>
      </c>
      <c r="M11468" s="52" t="s">
        <v>938</v>
      </c>
      <c r="N11468" s="52" t="s">
        <v>116</v>
      </c>
    </row>
    <row r="11469" spans="1:15" x14ac:dyDescent="0.2">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5">
        <v>8</v>
      </c>
      <c r="H11469" s="50" t="s">
        <v>59</v>
      </c>
      <c r="I11469" s="185">
        <v>1.211686</v>
      </c>
      <c r="J11469" s="41" t="s">
        <v>938</v>
      </c>
      <c r="K11469" s="41" t="s">
        <v>334</v>
      </c>
    </row>
    <row r="11470" spans="1:15" x14ac:dyDescent="0.2">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5">
        <v>12</v>
      </c>
      <c r="H11470" s="50" t="s">
        <v>59</v>
      </c>
      <c r="I11470" s="185">
        <v>0.36995660000000002</v>
      </c>
      <c r="J11470" s="41" t="s">
        <v>938</v>
      </c>
      <c r="K11470" s="41" t="s">
        <v>334</v>
      </c>
    </row>
    <row r="11471" spans="1:15" x14ac:dyDescent="0.2">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5">
        <v>0.25</v>
      </c>
      <c r="H11471" s="50" t="s">
        <v>59</v>
      </c>
      <c r="I11471" s="185">
        <v>1.486748</v>
      </c>
      <c r="J11471" s="41" t="s">
        <v>938</v>
      </c>
      <c r="K11471" s="41" t="s">
        <v>334</v>
      </c>
      <c r="L11471" s="193">
        <v>6.9141389999999994E-5</v>
      </c>
      <c r="M11471" s="52" t="s">
        <v>938</v>
      </c>
      <c r="N11471" s="52" t="s">
        <v>116</v>
      </c>
    </row>
    <row r="11472" spans="1:15" x14ac:dyDescent="0.2">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5">
        <v>0.5</v>
      </c>
      <c r="H11472" s="50" t="s">
        <v>59</v>
      </c>
      <c r="I11472" s="185">
        <v>16.634689999999999</v>
      </c>
      <c r="J11472" s="41" t="s">
        <v>938</v>
      </c>
      <c r="K11472" s="41" t="s">
        <v>334</v>
      </c>
      <c r="L11472" s="193">
        <v>12.16891</v>
      </c>
      <c r="M11472" s="52" t="s">
        <v>938</v>
      </c>
      <c r="N11472" s="52" t="s">
        <v>116</v>
      </c>
    </row>
    <row r="11473" spans="1:14" x14ac:dyDescent="0.2">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5">
        <v>0.75</v>
      </c>
      <c r="H11473" s="50" t="s">
        <v>59</v>
      </c>
      <c r="I11473" s="185">
        <v>26.153749999999999</v>
      </c>
      <c r="J11473" s="41" t="s">
        <v>938</v>
      </c>
      <c r="K11473" s="41" t="s">
        <v>334</v>
      </c>
      <c r="L11473" s="193">
        <v>13.82461</v>
      </c>
      <c r="M11473" s="52" t="s">
        <v>938</v>
      </c>
      <c r="N11473" s="52" t="s">
        <v>116</v>
      </c>
    </row>
    <row r="11474" spans="1:14" x14ac:dyDescent="0.2">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5">
        <v>1</v>
      </c>
      <c r="H11474" s="50" t="s">
        <v>59</v>
      </c>
      <c r="I11474" s="185">
        <v>23.172779999999999</v>
      </c>
      <c r="J11474" s="41" t="s">
        <v>938</v>
      </c>
      <c r="K11474" s="41" t="s">
        <v>334</v>
      </c>
      <c r="L11474" s="193">
        <v>10.51314</v>
      </c>
      <c r="M11474" s="52" t="s">
        <v>938</v>
      </c>
      <c r="N11474" s="52" t="s">
        <v>116</v>
      </c>
    </row>
    <row r="11475" spans="1:14" x14ac:dyDescent="0.2">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5">
        <v>2</v>
      </c>
      <c r="H11475" s="50" t="s">
        <v>59</v>
      </c>
      <c r="I11475" s="185">
        <v>9.5930549999999997</v>
      </c>
      <c r="J11475" s="41" t="s">
        <v>938</v>
      </c>
      <c r="K11475" s="41" t="s">
        <v>334</v>
      </c>
      <c r="L11475" s="193">
        <v>2.8146469999999999</v>
      </c>
      <c r="M11475" s="52" t="s">
        <v>938</v>
      </c>
      <c r="N11475" s="52" t="s">
        <v>116</v>
      </c>
    </row>
    <row r="11476" spans="1:14" x14ac:dyDescent="0.2">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5">
        <v>3</v>
      </c>
      <c r="H11476" s="50" t="s">
        <v>59</v>
      </c>
      <c r="I11476" s="185">
        <v>4.2917740000000002</v>
      </c>
      <c r="J11476" s="41" t="s">
        <v>938</v>
      </c>
      <c r="K11476" s="41" t="s">
        <v>334</v>
      </c>
      <c r="L11476" s="193">
        <v>1.821197</v>
      </c>
      <c r="M11476" s="52" t="s">
        <v>938</v>
      </c>
      <c r="N11476" s="52" t="s">
        <v>116</v>
      </c>
    </row>
    <row r="11477" spans="1:14" x14ac:dyDescent="0.2">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5">
        <v>4</v>
      </c>
      <c r="H11477" s="50" t="s">
        <v>59</v>
      </c>
      <c r="I11477" s="185">
        <v>3.3776449999999998</v>
      </c>
      <c r="J11477" s="41" t="s">
        <v>938</v>
      </c>
      <c r="K11477" s="41" t="s">
        <v>334</v>
      </c>
      <c r="L11477" s="193">
        <v>1.4902089999999999</v>
      </c>
      <c r="M11477" s="52" t="s">
        <v>938</v>
      </c>
      <c r="N11477" s="52" t="s">
        <v>116</v>
      </c>
    </row>
    <row r="11478" spans="1:14" x14ac:dyDescent="0.2">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5">
        <v>5</v>
      </c>
      <c r="H11478" s="50" t="s">
        <v>59</v>
      </c>
      <c r="I11478" s="185">
        <v>3.4570349999999999</v>
      </c>
      <c r="J11478" s="41" t="s">
        <v>938</v>
      </c>
      <c r="K11478" s="41" t="s">
        <v>334</v>
      </c>
      <c r="L11478" s="193">
        <v>1.655565</v>
      </c>
      <c r="M11478" s="52" t="s">
        <v>938</v>
      </c>
      <c r="N11478" s="52" t="s">
        <v>116</v>
      </c>
    </row>
    <row r="11479" spans="1:14" x14ac:dyDescent="0.2">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5">
        <v>6</v>
      </c>
      <c r="H11479" s="50" t="s">
        <v>59</v>
      </c>
      <c r="I11479" s="185">
        <v>3.1224479999999999</v>
      </c>
      <c r="J11479" s="41" t="s">
        <v>938</v>
      </c>
      <c r="K11479" s="41" t="s">
        <v>334</v>
      </c>
      <c r="L11479" s="193">
        <v>1.241933</v>
      </c>
      <c r="M11479" s="52" t="s">
        <v>938</v>
      </c>
      <c r="N11479" s="52" t="s">
        <v>116</v>
      </c>
    </row>
    <row r="11480" spans="1:14" x14ac:dyDescent="0.2">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5">
        <v>8</v>
      </c>
      <c r="H11480" s="50" t="s">
        <v>59</v>
      </c>
      <c r="I11480" s="185">
        <v>1.2943290000000001</v>
      </c>
      <c r="J11480" s="41" t="s">
        <v>938</v>
      </c>
      <c r="K11480" s="41" t="s">
        <v>334</v>
      </c>
    </row>
    <row r="11481" spans="1:14" x14ac:dyDescent="0.2">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5">
        <v>12</v>
      </c>
      <c r="H11481" s="50" t="s">
        <v>59</v>
      </c>
      <c r="I11481" s="185">
        <v>0.1216116</v>
      </c>
      <c r="J11481" s="41" t="s">
        <v>938</v>
      </c>
      <c r="K11481" s="41" t="s">
        <v>334</v>
      </c>
    </row>
    <row r="11482" spans="1:14" x14ac:dyDescent="0.2">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5">
        <v>0.25</v>
      </c>
      <c r="H11482" s="50" t="s">
        <v>59</v>
      </c>
      <c r="I11482" s="185">
        <v>4.3011869999999996</v>
      </c>
      <c r="J11482" s="41" t="s">
        <v>938</v>
      </c>
      <c r="K11482" s="41" t="s">
        <v>334</v>
      </c>
    </row>
    <row r="11483" spans="1:14" x14ac:dyDescent="0.2">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5">
        <v>0.5</v>
      </c>
      <c r="H11483" s="50" t="s">
        <v>59</v>
      </c>
      <c r="I11483" s="185">
        <v>30.624860000000002</v>
      </c>
      <c r="J11483" s="41" t="s">
        <v>938</v>
      </c>
      <c r="K11483" s="41" t="s">
        <v>334</v>
      </c>
    </row>
    <row r="11484" spans="1:14" x14ac:dyDescent="0.2">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5">
        <v>0.75</v>
      </c>
      <c r="H11484" s="50" t="s">
        <v>59</v>
      </c>
      <c r="I11484" s="185">
        <v>47.345930000000003</v>
      </c>
      <c r="J11484" s="41" t="s">
        <v>938</v>
      </c>
      <c r="K11484" s="41" t="s">
        <v>334</v>
      </c>
    </row>
    <row r="11485" spans="1:14" x14ac:dyDescent="0.2">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5">
        <v>1</v>
      </c>
      <c r="H11485" s="50" t="s">
        <v>59</v>
      </c>
      <c r="I11485" s="185">
        <v>43.205739999999999</v>
      </c>
      <c r="J11485" s="41" t="s">
        <v>938</v>
      </c>
      <c r="K11485" s="41" t="s">
        <v>334</v>
      </c>
    </row>
    <row r="11486" spans="1:14" x14ac:dyDescent="0.2">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5">
        <v>2</v>
      </c>
      <c r="H11486" s="50" t="s">
        <v>59</v>
      </c>
      <c r="I11486" s="185">
        <v>13.23545</v>
      </c>
      <c r="J11486" s="41" t="s">
        <v>938</v>
      </c>
      <c r="K11486" s="41" t="s">
        <v>334</v>
      </c>
    </row>
    <row r="11487" spans="1:14" x14ac:dyDescent="0.2">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5">
        <v>3</v>
      </c>
      <c r="H11487" s="50" t="s">
        <v>59</v>
      </c>
      <c r="I11487" s="185">
        <v>7.4374779999999996</v>
      </c>
      <c r="J11487" s="41" t="s">
        <v>938</v>
      </c>
      <c r="K11487" s="41" t="s">
        <v>334</v>
      </c>
    </row>
    <row r="11488" spans="1:14" x14ac:dyDescent="0.2">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5">
        <v>4</v>
      </c>
      <c r="H11488" s="50" t="s">
        <v>59</v>
      </c>
      <c r="I11488" s="185">
        <v>5.9438079999999998</v>
      </c>
      <c r="J11488" s="41" t="s">
        <v>938</v>
      </c>
      <c r="K11488" s="41" t="s">
        <v>334</v>
      </c>
    </row>
    <row r="11489" spans="1:14" x14ac:dyDescent="0.2">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5">
        <v>5</v>
      </c>
      <c r="H11489" s="50" t="s">
        <v>59</v>
      </c>
      <c r="I11489" s="185">
        <v>6.6025309999999999</v>
      </c>
      <c r="J11489" s="41" t="s">
        <v>938</v>
      </c>
      <c r="K11489" s="41" t="s">
        <v>334</v>
      </c>
    </row>
    <row r="11490" spans="1:14" x14ac:dyDescent="0.2">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5">
        <v>6</v>
      </c>
      <c r="H11490" s="50" t="s">
        <v>59</v>
      </c>
      <c r="I11490" s="185">
        <v>7.67544</v>
      </c>
      <c r="J11490" s="41" t="s">
        <v>938</v>
      </c>
      <c r="K11490" s="41" t="s">
        <v>334</v>
      </c>
    </row>
    <row r="11491" spans="1:14" x14ac:dyDescent="0.2">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5">
        <v>8</v>
      </c>
      <c r="H11491" s="50" t="s">
        <v>59</v>
      </c>
      <c r="I11491" s="185">
        <v>4.108975</v>
      </c>
      <c r="J11491" s="41" t="s">
        <v>938</v>
      </c>
      <c r="K11491" s="41" t="s">
        <v>334</v>
      </c>
    </row>
    <row r="11492" spans="1:14" x14ac:dyDescent="0.2">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5">
        <v>12</v>
      </c>
      <c r="H11492" s="50" t="s">
        <v>59</v>
      </c>
      <c r="I11492" s="185">
        <v>0.36995660000000002</v>
      </c>
      <c r="J11492" s="41" t="s">
        <v>938</v>
      </c>
      <c r="K11492" s="41" t="s">
        <v>334</v>
      </c>
    </row>
    <row r="11493" spans="1:14" x14ac:dyDescent="0.2">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5">
        <v>0.5</v>
      </c>
      <c r="H11493" s="50" t="s">
        <v>59</v>
      </c>
      <c r="I11493" s="185">
        <v>70.768029999999996</v>
      </c>
      <c r="J11493" s="41" t="s">
        <v>938</v>
      </c>
      <c r="K11493" s="41" t="s">
        <v>334</v>
      </c>
      <c r="L11493" s="193">
        <v>30.79937</v>
      </c>
      <c r="M11493" s="52" t="s">
        <v>938</v>
      </c>
      <c r="N11493" s="52" t="s">
        <v>116</v>
      </c>
    </row>
    <row r="11494" spans="1:14" x14ac:dyDescent="0.2">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5">
        <v>1</v>
      </c>
      <c r="H11494" s="50" t="s">
        <v>59</v>
      </c>
      <c r="I11494" s="185">
        <v>120.6113</v>
      </c>
      <c r="J11494" s="41" t="s">
        <v>938</v>
      </c>
      <c r="K11494" s="41" t="s">
        <v>334</v>
      </c>
      <c r="L11494" s="193">
        <v>27.97804</v>
      </c>
      <c r="M11494" s="52" t="s">
        <v>938</v>
      </c>
      <c r="N11494" s="52" t="s">
        <v>116</v>
      </c>
    </row>
    <row r="11495" spans="1:14" x14ac:dyDescent="0.2">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5">
        <v>2</v>
      </c>
      <c r="H11495" s="50" t="s">
        <v>59</v>
      </c>
      <c r="I11495" s="185">
        <v>49.608150000000002</v>
      </c>
      <c r="J11495" s="41" t="s">
        <v>938</v>
      </c>
      <c r="K11495" s="41" t="s">
        <v>334</v>
      </c>
      <c r="L11495" s="193">
        <v>2.1159859999999999</v>
      </c>
      <c r="M11495" s="52" t="s">
        <v>938</v>
      </c>
      <c r="N11495" s="52" t="s">
        <v>116</v>
      </c>
    </row>
    <row r="11496" spans="1:14" x14ac:dyDescent="0.2">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5">
        <v>3</v>
      </c>
      <c r="H11496" s="50" t="s">
        <v>59</v>
      </c>
      <c r="I11496" s="185">
        <v>25.156739999999999</v>
      </c>
      <c r="J11496" s="41" t="s">
        <v>938</v>
      </c>
      <c r="K11496" s="41" t="s">
        <v>334</v>
      </c>
      <c r="L11496" s="193">
        <v>2.1159880000000002</v>
      </c>
      <c r="M11496" s="52" t="s">
        <v>938</v>
      </c>
      <c r="N11496" s="52" t="s">
        <v>116</v>
      </c>
    </row>
    <row r="11497" spans="1:14" x14ac:dyDescent="0.2">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5">
        <v>4</v>
      </c>
      <c r="H11497" s="50" t="s">
        <v>59</v>
      </c>
      <c r="I11497" s="185">
        <v>15.98746</v>
      </c>
      <c r="J11497" s="41" t="s">
        <v>938</v>
      </c>
      <c r="K11497" s="41" t="s">
        <v>334</v>
      </c>
      <c r="L11497" s="193">
        <v>3.5266470000000001</v>
      </c>
      <c r="M11497" s="52" t="s">
        <v>938</v>
      </c>
      <c r="N11497" s="52" t="s">
        <v>116</v>
      </c>
    </row>
    <row r="11498" spans="1:14" x14ac:dyDescent="0.2">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5">
        <v>6</v>
      </c>
      <c r="H11498" s="50" t="s">
        <v>59</v>
      </c>
      <c r="I11498" s="185">
        <v>8.6990590000000001</v>
      </c>
      <c r="J11498" s="41" t="s">
        <v>938</v>
      </c>
      <c r="K11498" s="41" t="s">
        <v>334</v>
      </c>
      <c r="L11498" s="193">
        <v>2.8213180000000002</v>
      </c>
      <c r="M11498" s="52" t="s">
        <v>938</v>
      </c>
      <c r="N11498" s="52" t="s">
        <v>116</v>
      </c>
    </row>
    <row r="11499" spans="1:14" x14ac:dyDescent="0.2">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5">
        <v>8</v>
      </c>
      <c r="H11499" s="50" t="s">
        <v>59</v>
      </c>
      <c r="I11499" s="185">
        <v>3.2915359999999998</v>
      </c>
      <c r="J11499" s="41" t="s">
        <v>938</v>
      </c>
      <c r="K11499" s="41" t="s">
        <v>334</v>
      </c>
    </row>
    <row r="11500" spans="1:14" x14ac:dyDescent="0.2">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5">
        <v>12</v>
      </c>
      <c r="H11500" s="50" t="s">
        <v>59</v>
      </c>
      <c r="I11500" s="185">
        <v>0.47021940000000001</v>
      </c>
      <c r="J11500" s="41" t="s">
        <v>938</v>
      </c>
      <c r="K11500" s="41" t="s">
        <v>334</v>
      </c>
    </row>
    <row r="11501" spans="1:14" x14ac:dyDescent="0.2">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5">
        <v>0.5</v>
      </c>
      <c r="H11501" s="50" t="s">
        <v>59</v>
      </c>
      <c r="I11501" s="185">
        <v>18.808779999999999</v>
      </c>
      <c r="J11501" s="41" t="s">
        <v>938</v>
      </c>
      <c r="K11501" s="41" t="s">
        <v>334</v>
      </c>
      <c r="L11501" s="193">
        <v>4.4670810000000003</v>
      </c>
      <c r="M11501" s="52" t="s">
        <v>938</v>
      </c>
      <c r="N11501" s="52" t="s">
        <v>116</v>
      </c>
    </row>
    <row r="11502" spans="1:14" x14ac:dyDescent="0.2">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5">
        <v>1</v>
      </c>
      <c r="H11502" s="50" t="s">
        <v>59</v>
      </c>
      <c r="I11502" s="185">
        <v>46.31662</v>
      </c>
      <c r="J11502" s="41" t="s">
        <v>938</v>
      </c>
      <c r="K11502" s="41" t="s">
        <v>334</v>
      </c>
      <c r="L11502" s="193">
        <v>6.3479580000000002</v>
      </c>
      <c r="M11502" s="52" t="s">
        <v>938</v>
      </c>
      <c r="N11502" s="52" t="s">
        <v>116</v>
      </c>
    </row>
    <row r="11503" spans="1:14" x14ac:dyDescent="0.2">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5">
        <v>2</v>
      </c>
      <c r="H11503" s="50" t="s">
        <v>59</v>
      </c>
      <c r="I11503" s="185">
        <v>30.09404</v>
      </c>
      <c r="J11503" s="41" t="s">
        <v>938</v>
      </c>
      <c r="K11503" s="41" t="s">
        <v>334</v>
      </c>
      <c r="L11503" s="193">
        <v>3.0564309999999999</v>
      </c>
      <c r="M11503" s="52" t="s">
        <v>938</v>
      </c>
      <c r="N11503" s="52" t="s">
        <v>116</v>
      </c>
    </row>
    <row r="11504" spans="1:14" x14ac:dyDescent="0.2">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5">
        <v>3</v>
      </c>
      <c r="H11504" s="50" t="s">
        <v>59</v>
      </c>
      <c r="I11504" s="185">
        <v>13.87147</v>
      </c>
      <c r="J11504" s="41" t="s">
        <v>938</v>
      </c>
      <c r="K11504" s="41" t="s">
        <v>334</v>
      </c>
      <c r="L11504" s="193">
        <v>1.4106609999999999</v>
      </c>
      <c r="M11504" s="52" t="s">
        <v>938</v>
      </c>
      <c r="N11504" s="52" t="s">
        <v>116</v>
      </c>
    </row>
    <row r="11505" spans="1:15" x14ac:dyDescent="0.2">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5">
        <v>4</v>
      </c>
      <c r="H11505" s="50" t="s">
        <v>59</v>
      </c>
      <c r="I11505" s="185">
        <v>9.1692789999999995</v>
      </c>
      <c r="J11505" s="41" t="s">
        <v>938</v>
      </c>
      <c r="K11505" s="41" t="s">
        <v>334</v>
      </c>
      <c r="L11505" s="193">
        <v>1.410658</v>
      </c>
      <c r="M11505" s="52" t="s">
        <v>938</v>
      </c>
      <c r="N11505" s="52" t="s">
        <v>116</v>
      </c>
    </row>
    <row r="11506" spans="1:15" x14ac:dyDescent="0.2">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5">
        <v>6</v>
      </c>
      <c r="H11506" s="50" t="s">
        <v>59</v>
      </c>
      <c r="I11506" s="185">
        <v>4.7021940000000004</v>
      </c>
      <c r="J11506" s="41" t="s">
        <v>938</v>
      </c>
      <c r="K11506" s="41" t="s">
        <v>334</v>
      </c>
      <c r="L11506" s="193">
        <v>0.23510980000000001</v>
      </c>
      <c r="M11506" s="52" t="s">
        <v>938</v>
      </c>
      <c r="N11506" s="52" t="s">
        <v>116</v>
      </c>
    </row>
    <row r="11507" spans="1:15" x14ac:dyDescent="0.2">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5">
        <v>8</v>
      </c>
      <c r="H11507" s="50" t="s">
        <v>59</v>
      </c>
      <c r="I11507" s="185">
        <v>2.8213170000000001</v>
      </c>
      <c r="J11507" s="41" t="s">
        <v>938</v>
      </c>
      <c r="K11507" s="41" t="s">
        <v>334</v>
      </c>
    </row>
    <row r="11508" spans="1:15" x14ac:dyDescent="0.2">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5">
        <v>12</v>
      </c>
      <c r="H11508" s="50" t="s">
        <v>59</v>
      </c>
      <c r="I11508" s="185">
        <v>0.47021940000000001</v>
      </c>
      <c r="J11508" s="41" t="s">
        <v>938</v>
      </c>
      <c r="K11508" s="41" t="s">
        <v>334</v>
      </c>
    </row>
    <row r="11509" spans="1:15" x14ac:dyDescent="0.2">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5">
        <v>0.5</v>
      </c>
      <c r="H11509" s="50" t="s">
        <v>59</v>
      </c>
      <c r="I11509" s="185">
        <v>7.0532909999999998</v>
      </c>
      <c r="J11509" s="41" t="s">
        <v>938</v>
      </c>
      <c r="K11509" s="41" t="s">
        <v>334</v>
      </c>
      <c r="L11509" s="193">
        <v>3.2915369999999999</v>
      </c>
      <c r="M11509" s="52" t="s">
        <v>938</v>
      </c>
      <c r="N11509" s="52" t="s">
        <v>116</v>
      </c>
    </row>
    <row r="11510" spans="1:15" x14ac:dyDescent="0.2">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5">
        <v>1</v>
      </c>
      <c r="H11510" s="50" t="s">
        <v>59</v>
      </c>
      <c r="I11510" s="185">
        <v>15.04702</v>
      </c>
      <c r="J11510" s="41" t="s">
        <v>938</v>
      </c>
      <c r="K11510" s="41" t="s">
        <v>334</v>
      </c>
      <c r="L11510" s="193">
        <v>2.8213180000000002</v>
      </c>
      <c r="M11510" s="52" t="s">
        <v>938</v>
      </c>
      <c r="N11510" s="52" t="s">
        <v>116</v>
      </c>
    </row>
    <row r="11511" spans="1:15" x14ac:dyDescent="0.2">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5">
        <v>2</v>
      </c>
      <c r="H11511" s="50" t="s">
        <v>59</v>
      </c>
      <c r="I11511" s="185">
        <v>7.5235110000000001</v>
      </c>
      <c r="J11511" s="41" t="s">
        <v>938</v>
      </c>
      <c r="K11511" s="41" t="s">
        <v>334</v>
      </c>
      <c r="L11511" s="193">
        <v>3.0564260000000001</v>
      </c>
      <c r="M11511" s="52" t="s">
        <v>938</v>
      </c>
      <c r="N11511" s="52" t="s">
        <v>116</v>
      </c>
    </row>
    <row r="11512" spans="1:15" x14ac:dyDescent="0.2">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5">
        <v>3</v>
      </c>
      <c r="H11512" s="50" t="s">
        <v>59</v>
      </c>
      <c r="I11512" s="185">
        <v>4.2319750000000003</v>
      </c>
      <c r="J11512" s="41" t="s">
        <v>938</v>
      </c>
      <c r="K11512" s="41" t="s">
        <v>334</v>
      </c>
      <c r="L11512" s="193">
        <v>0.70532890000000004</v>
      </c>
      <c r="M11512" s="52" t="s">
        <v>938</v>
      </c>
      <c r="N11512" s="52" t="s">
        <v>116</v>
      </c>
    </row>
    <row r="11513" spans="1:15" x14ac:dyDescent="0.2">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5">
        <v>4</v>
      </c>
      <c r="H11513" s="50" t="s">
        <v>59</v>
      </c>
      <c r="I11513" s="185">
        <v>2.3510970000000002</v>
      </c>
      <c r="J11513" s="41" t="s">
        <v>938</v>
      </c>
      <c r="K11513" s="41" t="s">
        <v>334</v>
      </c>
    </row>
    <row r="11514" spans="1:15" x14ac:dyDescent="0.2">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5">
        <v>6</v>
      </c>
      <c r="H11514" s="50" t="s">
        <v>59</v>
      </c>
      <c r="I11514" s="185">
        <v>2.1159880000000002</v>
      </c>
      <c r="J11514" s="41" t="s">
        <v>938</v>
      </c>
      <c r="K11514" s="41" t="s">
        <v>334</v>
      </c>
      <c r="L11514" s="193">
        <v>0.94043949999999998</v>
      </c>
      <c r="M11514" s="52" t="s">
        <v>938</v>
      </c>
      <c r="N11514" s="52" t="s">
        <v>116</v>
      </c>
    </row>
    <row r="11515" spans="1:15" x14ac:dyDescent="0.2">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5">
        <v>8</v>
      </c>
      <c r="H11515" s="50" t="s">
        <v>59</v>
      </c>
      <c r="I11515" s="185">
        <v>0.94043889999999997</v>
      </c>
      <c r="J11515" s="41" t="s">
        <v>938</v>
      </c>
      <c r="K11515" s="41" t="s">
        <v>334</v>
      </c>
    </row>
    <row r="11516" spans="1:15" x14ac:dyDescent="0.2">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5">
        <v>12</v>
      </c>
      <c r="H11516" s="50" t="s">
        <v>59</v>
      </c>
      <c r="I11516" s="185">
        <v>0.2351097</v>
      </c>
      <c r="J11516" s="41" t="s">
        <v>938</v>
      </c>
      <c r="K11516" s="41" t="s">
        <v>334</v>
      </c>
    </row>
    <row r="11517" spans="1:15" x14ac:dyDescent="0.2">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5">
        <v>0.25</v>
      </c>
      <c r="H11517" s="50" t="s">
        <v>59</v>
      </c>
      <c r="I11517" s="185">
        <v>6.3291139999999997</v>
      </c>
      <c r="J11517" s="41" t="s">
        <v>938</v>
      </c>
      <c r="K11517" s="41" t="s">
        <v>334</v>
      </c>
      <c r="L11517" s="193">
        <v>8.4388190000000005</v>
      </c>
      <c r="M11517" s="52" t="s">
        <v>938</v>
      </c>
      <c r="N11517" s="52" t="s">
        <v>116</v>
      </c>
      <c r="O11517" s="59">
        <v>1.9</v>
      </c>
    </row>
    <row r="11518" spans="1:15" x14ac:dyDescent="0.2">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5">
        <v>0.5</v>
      </c>
      <c r="H11518" s="50" t="s">
        <v>59</v>
      </c>
      <c r="I11518" s="185">
        <v>33.12236</v>
      </c>
      <c r="J11518" s="41" t="s">
        <v>938</v>
      </c>
      <c r="K11518" s="41" t="s">
        <v>334</v>
      </c>
      <c r="L11518" s="193">
        <v>26.582280000000001</v>
      </c>
      <c r="M11518" s="52" t="s">
        <v>938</v>
      </c>
      <c r="N11518" s="52" t="s">
        <v>116</v>
      </c>
      <c r="O11518" s="59">
        <v>1.9</v>
      </c>
    </row>
    <row r="11519" spans="1:15" x14ac:dyDescent="0.2">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5">
        <v>0.75</v>
      </c>
      <c r="H11519" s="50" t="s">
        <v>59</v>
      </c>
      <c r="I11519" s="185">
        <v>51.898739999999997</v>
      </c>
      <c r="J11519" s="41" t="s">
        <v>938</v>
      </c>
      <c r="K11519" s="41" t="s">
        <v>334</v>
      </c>
      <c r="L11519" s="193">
        <v>38.396619999999999</v>
      </c>
      <c r="M11519" s="52" t="s">
        <v>938</v>
      </c>
      <c r="N11519" s="52" t="s">
        <v>116</v>
      </c>
      <c r="O11519" s="59">
        <v>1.9</v>
      </c>
    </row>
    <row r="11520" spans="1:15" x14ac:dyDescent="0.2">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5">
        <v>1</v>
      </c>
      <c r="H11520" s="50" t="s">
        <v>59</v>
      </c>
      <c r="I11520" s="185">
        <v>53.164560000000002</v>
      </c>
      <c r="J11520" s="41" t="s">
        <v>938</v>
      </c>
      <c r="K11520" s="41" t="s">
        <v>334</v>
      </c>
      <c r="L11520" s="193">
        <v>32.911389999999997</v>
      </c>
      <c r="M11520" s="52" t="s">
        <v>938</v>
      </c>
      <c r="N11520" s="52" t="s">
        <v>116</v>
      </c>
      <c r="O11520" s="59">
        <v>1.9</v>
      </c>
    </row>
    <row r="11521" spans="1:15" x14ac:dyDescent="0.2">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5">
        <v>1.5</v>
      </c>
      <c r="H11521" s="50" t="s">
        <v>59</v>
      </c>
      <c r="I11521" s="185">
        <v>38.396630000000002</v>
      </c>
      <c r="J11521" s="41" t="s">
        <v>938</v>
      </c>
      <c r="K11521" s="41" t="s">
        <v>334</v>
      </c>
      <c r="L11521" s="193">
        <v>21.518979999999999</v>
      </c>
      <c r="M11521" s="52" t="s">
        <v>938</v>
      </c>
      <c r="N11521" s="52" t="s">
        <v>116</v>
      </c>
      <c r="O11521" s="59">
        <v>1.9</v>
      </c>
    </row>
    <row r="11522" spans="1:15" x14ac:dyDescent="0.2">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5">
        <v>2</v>
      </c>
      <c r="H11522" s="50" t="s">
        <v>59</v>
      </c>
      <c r="I11522" s="185">
        <v>25.527429999999999</v>
      </c>
      <c r="J11522" s="41" t="s">
        <v>938</v>
      </c>
      <c r="K11522" s="41" t="s">
        <v>334</v>
      </c>
      <c r="L11522" s="193">
        <v>15.82278</v>
      </c>
      <c r="M11522" s="52" t="s">
        <v>938</v>
      </c>
      <c r="N11522" s="52" t="s">
        <v>116</v>
      </c>
      <c r="O11522" s="59">
        <v>1.9</v>
      </c>
    </row>
    <row r="11523" spans="1:15" x14ac:dyDescent="0.2">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5">
        <v>3</v>
      </c>
      <c r="H11523" s="50" t="s">
        <v>59</v>
      </c>
      <c r="I11523" s="185">
        <v>14.135020000000001</v>
      </c>
      <c r="J11523" s="41" t="s">
        <v>938</v>
      </c>
      <c r="K11523" s="41" t="s">
        <v>334</v>
      </c>
      <c r="L11523" s="193">
        <v>8.8607610000000001</v>
      </c>
      <c r="M11523" s="52" t="s">
        <v>938</v>
      </c>
      <c r="N11523" s="52" t="s">
        <v>116</v>
      </c>
      <c r="O11523" s="59">
        <v>1.9</v>
      </c>
    </row>
    <row r="11524" spans="1:15" x14ac:dyDescent="0.2">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5">
        <v>4</v>
      </c>
      <c r="H11524" s="50" t="s">
        <v>59</v>
      </c>
      <c r="I11524" s="185">
        <v>9.0717300000000005</v>
      </c>
      <c r="J11524" s="41" t="s">
        <v>938</v>
      </c>
      <c r="K11524" s="41" t="s">
        <v>334</v>
      </c>
      <c r="L11524" s="193">
        <v>5.4852319999999999</v>
      </c>
      <c r="M11524" s="52" t="s">
        <v>938</v>
      </c>
      <c r="N11524" s="52" t="s">
        <v>116</v>
      </c>
      <c r="O11524" s="59">
        <v>1.9</v>
      </c>
    </row>
    <row r="11525" spans="1:15" x14ac:dyDescent="0.2">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5">
        <v>6</v>
      </c>
      <c r="H11525" s="50" t="s">
        <v>59</v>
      </c>
      <c r="I11525" s="185">
        <v>4.6413500000000001</v>
      </c>
      <c r="J11525" s="41" t="s">
        <v>938</v>
      </c>
      <c r="K11525" s="41" t="s">
        <v>334</v>
      </c>
      <c r="L11525" s="193">
        <v>4.2194099999999999</v>
      </c>
      <c r="M11525" s="52" t="s">
        <v>938</v>
      </c>
      <c r="N11525" s="52" t="s">
        <v>116</v>
      </c>
      <c r="O11525" s="59">
        <v>1.9</v>
      </c>
    </row>
    <row r="11526" spans="1:15" x14ac:dyDescent="0.2">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5">
        <v>8</v>
      </c>
      <c r="H11526" s="50" t="s">
        <v>59</v>
      </c>
      <c r="I11526" s="185">
        <v>2.1097049999999999</v>
      </c>
      <c r="J11526" s="41" t="s">
        <v>938</v>
      </c>
      <c r="K11526" s="41" t="s">
        <v>334</v>
      </c>
      <c r="L11526" s="193">
        <v>2.320675</v>
      </c>
      <c r="M11526" s="52" t="s">
        <v>938</v>
      </c>
      <c r="N11526" s="52" t="s">
        <v>116</v>
      </c>
      <c r="O11526" s="59">
        <v>1.9</v>
      </c>
    </row>
    <row r="11527" spans="1:15" x14ac:dyDescent="0.2">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5">
        <v>660</v>
      </c>
      <c r="H11527" s="50" t="s">
        <v>59</v>
      </c>
      <c r="I11527" s="185">
        <v>0.17306920000000001</v>
      </c>
      <c r="J11527" s="41" t="s">
        <v>938</v>
      </c>
      <c r="K11527" s="41" t="s">
        <v>334</v>
      </c>
    </row>
    <row r="11528" spans="1:15" x14ac:dyDescent="0.2">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5">
        <v>660.33</v>
      </c>
      <c r="H11528" s="50" t="s">
        <v>59</v>
      </c>
      <c r="I11528" s="185">
        <v>0.40238279999999998</v>
      </c>
      <c r="J11528" s="41" t="s">
        <v>938</v>
      </c>
      <c r="K11528" s="41" t="s">
        <v>334</v>
      </c>
    </row>
    <row r="11529" spans="1:15" x14ac:dyDescent="0.2">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5">
        <v>660.67</v>
      </c>
      <c r="H11529" s="50" t="s">
        <v>59</v>
      </c>
      <c r="I11529" s="185">
        <v>2.9654050000000001</v>
      </c>
      <c r="J11529" s="41" t="s">
        <v>938</v>
      </c>
      <c r="K11529" s="41" t="s">
        <v>334</v>
      </c>
    </row>
    <row r="11530" spans="1:15" x14ac:dyDescent="0.2">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5">
        <v>661</v>
      </c>
      <c r="H11530" s="50" t="s">
        <v>59</v>
      </c>
      <c r="I11530" s="185">
        <v>5.1301319999999997</v>
      </c>
      <c r="J11530" s="41" t="s">
        <v>938</v>
      </c>
      <c r="K11530" s="41" t="s">
        <v>334</v>
      </c>
    </row>
    <row r="11531" spans="1:15" x14ac:dyDescent="0.2">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5">
        <v>661.5</v>
      </c>
      <c r="H11531" s="50" t="s">
        <v>59</v>
      </c>
      <c r="I11531" s="185">
        <v>5.0754989999999998</v>
      </c>
      <c r="J11531" s="41" t="s">
        <v>938</v>
      </c>
      <c r="K11531" s="41" t="s">
        <v>334</v>
      </c>
    </row>
    <row r="11532" spans="1:15" x14ac:dyDescent="0.2">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5">
        <v>662</v>
      </c>
      <c r="H11532" s="50" t="s">
        <v>59</v>
      </c>
      <c r="I11532" s="185">
        <v>4.1101140000000003</v>
      </c>
      <c r="J11532" s="41" t="s">
        <v>938</v>
      </c>
      <c r="K11532" s="41" t="s">
        <v>334</v>
      </c>
    </row>
    <row r="11533" spans="1:15" x14ac:dyDescent="0.2">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5">
        <v>663</v>
      </c>
      <c r="H11533" s="50" t="s">
        <v>59</v>
      </c>
      <c r="I11533" s="185">
        <v>2.464099</v>
      </c>
      <c r="J11533" s="41" t="s">
        <v>938</v>
      </c>
      <c r="K11533" s="41" t="s">
        <v>334</v>
      </c>
    </row>
    <row r="11534" spans="1:15" x14ac:dyDescent="0.2">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5">
        <v>664</v>
      </c>
      <c r="H11534" s="50" t="s">
        <v>59</v>
      </c>
      <c r="I11534" s="185">
        <v>2.5259800000000001</v>
      </c>
      <c r="J11534" s="41" t="s">
        <v>938</v>
      </c>
      <c r="K11534" s="41" t="s">
        <v>334</v>
      </c>
    </row>
    <row r="11535" spans="1:15" x14ac:dyDescent="0.2">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5">
        <v>666</v>
      </c>
      <c r="H11535" s="50" t="s">
        <v>59</v>
      </c>
      <c r="I11535" s="185">
        <v>1.0556350000000001</v>
      </c>
      <c r="J11535" s="41" t="s">
        <v>938</v>
      </c>
      <c r="K11535" s="41" t="s">
        <v>334</v>
      </c>
    </row>
    <row r="11536" spans="1:15" x14ac:dyDescent="0.2">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5">
        <v>668</v>
      </c>
      <c r="H11536" s="50" t="s">
        <v>59</v>
      </c>
      <c r="I11536" s="185">
        <v>0.6099542</v>
      </c>
      <c r="J11536" s="41" t="s">
        <v>938</v>
      </c>
      <c r="K11536" s="41" t="s">
        <v>334</v>
      </c>
    </row>
    <row r="11537" spans="1:11" x14ac:dyDescent="0.2">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5">
        <v>672</v>
      </c>
      <c r="H11537" s="50" t="s">
        <v>59</v>
      </c>
      <c r="I11537" s="185">
        <v>0.62847520000000001</v>
      </c>
      <c r="J11537" s="41" t="s">
        <v>938</v>
      </c>
      <c r="K11537" s="41" t="s">
        <v>334</v>
      </c>
    </row>
    <row r="11538" spans="1:11" x14ac:dyDescent="0.2">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5">
        <v>660</v>
      </c>
      <c r="H11538" s="50" t="s">
        <v>59</v>
      </c>
      <c r="I11538" s="185">
        <v>0.22980909999999999</v>
      </c>
      <c r="J11538" s="41" t="s">
        <v>938</v>
      </c>
      <c r="K11538" s="41" t="s">
        <v>334</v>
      </c>
    </row>
    <row r="11539" spans="1:11" x14ac:dyDescent="0.2">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5">
        <v>660.33</v>
      </c>
      <c r="H11539" s="50" t="s">
        <v>59</v>
      </c>
      <c r="I11539" s="185">
        <v>1.939316</v>
      </c>
      <c r="J11539" s="41" t="s">
        <v>938</v>
      </c>
      <c r="K11539" s="41" t="s">
        <v>334</v>
      </c>
    </row>
    <row r="11540" spans="1:11" x14ac:dyDescent="0.2">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5">
        <v>660.67</v>
      </c>
      <c r="H11540" s="50" t="s">
        <v>59</v>
      </c>
      <c r="I11540" s="185">
        <v>5.982532</v>
      </c>
      <c r="J11540" s="41" t="s">
        <v>938</v>
      </c>
      <c r="K11540" s="41" t="s">
        <v>334</v>
      </c>
    </row>
    <row r="11541" spans="1:11" x14ac:dyDescent="0.2">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5">
        <v>661</v>
      </c>
      <c r="H11541" s="50" t="s">
        <v>59</v>
      </c>
      <c r="I11541" s="185">
        <v>9.3996270000000006</v>
      </c>
      <c r="J11541" s="41" t="s">
        <v>938</v>
      </c>
      <c r="K11541" s="41" t="s">
        <v>334</v>
      </c>
    </row>
    <row r="11542" spans="1:11" x14ac:dyDescent="0.2">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5">
        <v>661.5</v>
      </c>
      <c r="H11542" s="50" t="s">
        <v>59</v>
      </c>
      <c r="I11542" s="185">
        <v>8.2635269999999998</v>
      </c>
      <c r="J11542" s="41" t="s">
        <v>938</v>
      </c>
      <c r="K11542" s="41" t="s">
        <v>334</v>
      </c>
    </row>
    <row r="11543" spans="1:11" x14ac:dyDescent="0.2">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5">
        <v>662</v>
      </c>
      <c r="H11543" s="50" t="s">
        <v>59</v>
      </c>
      <c r="I11543" s="185">
        <v>6.1595649999999997</v>
      </c>
      <c r="J11543" s="41" t="s">
        <v>938</v>
      </c>
      <c r="K11543" s="41" t="s">
        <v>334</v>
      </c>
    </row>
    <row r="11544" spans="1:11" x14ac:dyDescent="0.2">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5">
        <v>663</v>
      </c>
      <c r="H11544" s="50" t="s">
        <v>59</v>
      </c>
      <c r="I11544" s="185">
        <v>3.4319609999999998</v>
      </c>
      <c r="J11544" s="41" t="s">
        <v>938</v>
      </c>
      <c r="K11544" s="41" t="s">
        <v>334</v>
      </c>
    </row>
    <row r="11545" spans="1:11" x14ac:dyDescent="0.2">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5">
        <v>664</v>
      </c>
      <c r="H11545" s="50" t="s">
        <v>59</v>
      </c>
      <c r="I11545" s="185">
        <v>2.5259800000000001</v>
      </c>
      <c r="J11545" s="41" t="s">
        <v>938</v>
      </c>
      <c r="K11545" s="41" t="s">
        <v>334</v>
      </c>
    </row>
    <row r="11546" spans="1:11" x14ac:dyDescent="0.2">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5">
        <v>666</v>
      </c>
      <c r="H11546" s="50" t="s">
        <v>59</v>
      </c>
      <c r="I11546" s="185">
        <v>1.226413</v>
      </c>
      <c r="J11546" s="41" t="s">
        <v>938</v>
      </c>
      <c r="K11546" s="41" t="s">
        <v>334</v>
      </c>
    </row>
    <row r="11547" spans="1:11" x14ac:dyDescent="0.2">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5">
        <v>668</v>
      </c>
      <c r="H11547" s="50" t="s">
        <v>59</v>
      </c>
      <c r="I11547" s="185">
        <v>0.83753339999999998</v>
      </c>
      <c r="J11547" s="41" t="s">
        <v>938</v>
      </c>
      <c r="K11547" s="41" t="s">
        <v>334</v>
      </c>
    </row>
    <row r="11548" spans="1:11" x14ac:dyDescent="0.2">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5">
        <v>672</v>
      </c>
      <c r="H11548" s="50" t="s">
        <v>59</v>
      </c>
      <c r="I11548" s="185">
        <v>0.91304209999999997</v>
      </c>
      <c r="J11548" s="41" t="s">
        <v>938</v>
      </c>
      <c r="K11548" s="41" t="s">
        <v>334</v>
      </c>
    </row>
    <row r="11549" spans="1:11" x14ac:dyDescent="0.2">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5">
        <v>660.33</v>
      </c>
      <c r="H11549" s="50" t="s">
        <v>59</v>
      </c>
      <c r="I11549" s="185">
        <v>3.8177430000000001</v>
      </c>
      <c r="J11549" s="41" t="s">
        <v>938</v>
      </c>
      <c r="K11549" s="41" t="s">
        <v>334</v>
      </c>
    </row>
    <row r="11550" spans="1:11" x14ac:dyDescent="0.2">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5">
        <v>660.67</v>
      </c>
      <c r="H11550" s="50" t="s">
        <v>59</v>
      </c>
      <c r="I11550" s="185">
        <v>20.612580000000001</v>
      </c>
      <c r="J11550" s="41" t="s">
        <v>938</v>
      </c>
      <c r="K11550" s="41" t="s">
        <v>334</v>
      </c>
    </row>
    <row r="11551" spans="1:11" x14ac:dyDescent="0.2">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5">
        <v>661</v>
      </c>
      <c r="H11551" s="50" t="s">
        <v>59</v>
      </c>
      <c r="I11551" s="185">
        <v>26.306640000000002</v>
      </c>
      <c r="J11551" s="41" t="s">
        <v>938</v>
      </c>
      <c r="K11551" s="41" t="s">
        <v>334</v>
      </c>
    </row>
    <row r="11552" spans="1:11" x14ac:dyDescent="0.2">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5">
        <v>661.5</v>
      </c>
      <c r="H11552" s="50" t="s">
        <v>59</v>
      </c>
      <c r="I11552" s="185">
        <v>20.844180000000001</v>
      </c>
      <c r="J11552" s="41" t="s">
        <v>938</v>
      </c>
      <c r="K11552" s="41" t="s">
        <v>334</v>
      </c>
    </row>
    <row r="11553" spans="1:15" x14ac:dyDescent="0.2">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5">
        <v>662</v>
      </c>
      <c r="H11553" s="50" t="s">
        <v>59</v>
      </c>
      <c r="I11553" s="185">
        <v>15.666169999999999</v>
      </c>
      <c r="J11553" s="41" t="s">
        <v>938</v>
      </c>
      <c r="K11553" s="41" t="s">
        <v>334</v>
      </c>
    </row>
    <row r="11554" spans="1:15" x14ac:dyDescent="0.2">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5">
        <v>663</v>
      </c>
      <c r="H11554" s="50" t="s">
        <v>59</v>
      </c>
      <c r="I11554" s="185">
        <v>8.384563</v>
      </c>
      <c r="J11554" s="41" t="s">
        <v>938</v>
      </c>
      <c r="K11554" s="41" t="s">
        <v>334</v>
      </c>
    </row>
    <row r="11555" spans="1:15" x14ac:dyDescent="0.2">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5">
        <v>664</v>
      </c>
      <c r="H11555" s="50" t="s">
        <v>59</v>
      </c>
      <c r="I11555" s="185">
        <v>5.4860579999999999</v>
      </c>
      <c r="J11555" s="41" t="s">
        <v>938</v>
      </c>
      <c r="K11555" s="41" t="s">
        <v>334</v>
      </c>
    </row>
    <row r="11556" spans="1:15" x14ac:dyDescent="0.2">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5">
        <v>666</v>
      </c>
      <c r="H11556" s="50" t="s">
        <v>59</v>
      </c>
      <c r="I11556" s="185">
        <v>3.0479750000000001</v>
      </c>
      <c r="J11556" s="41" t="s">
        <v>938</v>
      </c>
      <c r="K11556" s="41" t="s">
        <v>334</v>
      </c>
    </row>
    <row r="11557" spans="1:15" x14ac:dyDescent="0.2">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5">
        <v>668</v>
      </c>
      <c r="H11557" s="50" t="s">
        <v>59</v>
      </c>
      <c r="I11557" s="185">
        <v>2.4314550000000001</v>
      </c>
      <c r="J11557" s="41" t="s">
        <v>938</v>
      </c>
      <c r="K11557" s="41" t="s">
        <v>334</v>
      </c>
    </row>
    <row r="11558" spans="1:15" x14ac:dyDescent="0.2">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5">
        <v>672</v>
      </c>
      <c r="H11558" s="50" t="s">
        <v>59</v>
      </c>
      <c r="I11558" s="185">
        <v>1.0838810000000001</v>
      </c>
      <c r="J11558" s="41" t="s">
        <v>938</v>
      </c>
      <c r="K11558" s="41" t="s">
        <v>334</v>
      </c>
    </row>
    <row r="11559" spans="1:15" x14ac:dyDescent="0.2">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5">
        <v>120</v>
      </c>
      <c r="H11559" s="50" t="s">
        <v>59</v>
      </c>
      <c r="I11559" s="185" t="s">
        <v>4176</v>
      </c>
      <c r="J11559" s="41" t="s">
        <v>965</v>
      </c>
      <c r="K11559" s="41" t="s">
        <v>334</v>
      </c>
      <c r="O11559" s="59">
        <v>0.5</v>
      </c>
    </row>
    <row r="11560" spans="1:15" x14ac:dyDescent="0.2">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5">
        <v>120.5</v>
      </c>
      <c r="H11560" s="50" t="s">
        <v>59</v>
      </c>
      <c r="I11560" s="185">
        <v>7.0809790000000001</v>
      </c>
      <c r="J11560" s="41" t="s">
        <v>965</v>
      </c>
      <c r="K11560" s="41" t="s">
        <v>334</v>
      </c>
      <c r="L11560" s="193">
        <v>7.1563100000000004</v>
      </c>
      <c r="M11560" s="52" t="s">
        <v>965</v>
      </c>
      <c r="N11560" s="52" t="s">
        <v>116</v>
      </c>
      <c r="O11560" s="59">
        <v>0.5</v>
      </c>
    </row>
    <row r="11561" spans="1:15" x14ac:dyDescent="0.2">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5">
        <v>121</v>
      </c>
      <c r="H11561" s="50" t="s">
        <v>59</v>
      </c>
      <c r="I11561" s="185">
        <v>21.16761</v>
      </c>
      <c r="J11561" s="41" t="s">
        <v>965</v>
      </c>
      <c r="K11561" s="41" t="s">
        <v>334</v>
      </c>
      <c r="L11561" s="193">
        <v>20.41431</v>
      </c>
      <c r="M11561" s="52" t="s">
        <v>965</v>
      </c>
      <c r="N11561" s="52" t="s">
        <v>116</v>
      </c>
      <c r="O11561" s="59">
        <v>0.5</v>
      </c>
    </row>
    <row r="11562" spans="1:15" x14ac:dyDescent="0.2">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5">
        <v>121.5</v>
      </c>
      <c r="H11562" s="50" t="s">
        <v>59</v>
      </c>
      <c r="I11562" s="185">
        <v>17.401129999999998</v>
      </c>
      <c r="J11562" s="41" t="s">
        <v>965</v>
      </c>
      <c r="K11562" s="41" t="s">
        <v>334</v>
      </c>
      <c r="L11562" s="193">
        <v>11.299429999999999</v>
      </c>
      <c r="M11562" s="52" t="s">
        <v>965</v>
      </c>
      <c r="N11562" s="52" t="s">
        <v>116</v>
      </c>
      <c r="O11562" s="59">
        <v>0.5</v>
      </c>
    </row>
    <row r="11563" spans="1:15" x14ac:dyDescent="0.2">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5">
        <v>122</v>
      </c>
      <c r="H11563" s="50" t="s">
        <v>59</v>
      </c>
      <c r="I11563" s="185">
        <v>15.593220000000001</v>
      </c>
      <c r="J11563" s="41" t="s">
        <v>965</v>
      </c>
      <c r="K11563" s="41" t="s">
        <v>334</v>
      </c>
      <c r="L11563" s="193">
        <v>8.0602649999999993</v>
      </c>
      <c r="M11563" s="52" t="s">
        <v>965</v>
      </c>
      <c r="N11563" s="52" t="s">
        <v>116</v>
      </c>
      <c r="O11563" s="59">
        <v>0.5</v>
      </c>
    </row>
    <row r="11564" spans="1:15" x14ac:dyDescent="0.2">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5">
        <v>123</v>
      </c>
      <c r="H11564" s="50" t="s">
        <v>59</v>
      </c>
      <c r="I11564" s="185">
        <v>9.7928440000000005</v>
      </c>
      <c r="J11564" s="41" t="s">
        <v>965</v>
      </c>
      <c r="K11564" s="41" t="s">
        <v>334</v>
      </c>
      <c r="L11564" s="193">
        <v>4.2937849999999997</v>
      </c>
      <c r="M11564" s="52" t="s">
        <v>965</v>
      </c>
      <c r="N11564" s="52" t="s">
        <v>116</v>
      </c>
      <c r="O11564" s="59">
        <v>0.5</v>
      </c>
    </row>
    <row r="11565" spans="1:15" x14ac:dyDescent="0.2">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5">
        <v>124</v>
      </c>
      <c r="H11565" s="50" t="s">
        <v>59</v>
      </c>
      <c r="I11565" s="185">
        <v>4.3691149999999999</v>
      </c>
      <c r="J11565" s="41" t="s">
        <v>965</v>
      </c>
      <c r="K11565" s="41" t="s">
        <v>334</v>
      </c>
      <c r="L11565" s="193">
        <v>2.259887</v>
      </c>
      <c r="M11565" s="52" t="s">
        <v>965</v>
      </c>
      <c r="N11565" s="52" t="s">
        <v>116</v>
      </c>
      <c r="O11565" s="59">
        <v>0.5</v>
      </c>
    </row>
    <row r="11566" spans="1:15" x14ac:dyDescent="0.2">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5">
        <v>126</v>
      </c>
      <c r="H11566" s="50" t="s">
        <v>59</v>
      </c>
      <c r="I11566" s="185">
        <v>1.431262</v>
      </c>
      <c r="J11566" s="41" t="s">
        <v>965</v>
      </c>
      <c r="K11566" s="41" t="s">
        <v>334</v>
      </c>
      <c r="L11566" s="193">
        <v>0.67796590000000001</v>
      </c>
      <c r="M11566" s="52" t="s">
        <v>965</v>
      </c>
      <c r="N11566" s="52" t="s">
        <v>116</v>
      </c>
      <c r="O11566" s="59">
        <v>0.5</v>
      </c>
    </row>
    <row r="11567" spans="1:15" x14ac:dyDescent="0.2">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5">
        <v>128</v>
      </c>
      <c r="H11567" s="50" t="s">
        <v>59</v>
      </c>
      <c r="I11567" s="185">
        <v>0.52730699999999997</v>
      </c>
      <c r="J11567" s="41" t="s">
        <v>965</v>
      </c>
      <c r="K11567" s="41" t="s">
        <v>334</v>
      </c>
      <c r="L11567" s="193">
        <v>0.45197739999999997</v>
      </c>
      <c r="M11567" s="52" t="s">
        <v>965</v>
      </c>
      <c r="N11567" s="52" t="s">
        <v>116</v>
      </c>
      <c r="O11567" s="59">
        <v>0.5</v>
      </c>
    </row>
    <row r="11568" spans="1:15" x14ac:dyDescent="0.2">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5">
        <v>132</v>
      </c>
      <c r="H11568" s="50" t="s">
        <v>59</v>
      </c>
      <c r="I11568" s="185" t="s">
        <v>4176</v>
      </c>
      <c r="J11568" s="41" t="s">
        <v>965</v>
      </c>
      <c r="K11568" s="41" t="s">
        <v>334</v>
      </c>
      <c r="O11568" s="59">
        <v>0.5</v>
      </c>
    </row>
    <row r="11569" spans="1:15" x14ac:dyDescent="0.2">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5">
        <v>0.5</v>
      </c>
      <c r="H11569" s="50" t="s">
        <v>59</v>
      </c>
      <c r="I11569" s="185">
        <v>13.870279999999999</v>
      </c>
      <c r="J11569" s="41" t="s">
        <v>938</v>
      </c>
      <c r="K11569" s="41" t="s">
        <v>334</v>
      </c>
      <c r="L11569" s="193">
        <v>19.683319999999998</v>
      </c>
      <c r="M11569" s="52" t="s">
        <v>938</v>
      </c>
      <c r="N11569" s="52" t="s">
        <v>116</v>
      </c>
      <c r="O11569" s="59">
        <v>0.2</v>
      </c>
    </row>
    <row r="11570" spans="1:15" x14ac:dyDescent="0.2">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5">
        <v>1</v>
      </c>
      <c r="H11570" s="50" t="s">
        <v>59</v>
      </c>
      <c r="I11570" s="185">
        <v>28.449670000000001</v>
      </c>
      <c r="J11570" s="41" t="s">
        <v>938</v>
      </c>
      <c r="K11570" s="41" t="s">
        <v>334</v>
      </c>
      <c r="L11570" s="193">
        <v>21.352910000000001</v>
      </c>
      <c r="M11570" s="52" t="s">
        <v>938</v>
      </c>
      <c r="N11570" s="52" t="s">
        <v>116</v>
      </c>
      <c r="O11570" s="59">
        <v>0.2</v>
      </c>
    </row>
    <row r="11571" spans="1:15" x14ac:dyDescent="0.2">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5">
        <v>1.5</v>
      </c>
      <c r="H11571" s="50" t="s">
        <v>59</v>
      </c>
      <c r="I11571" s="185">
        <v>20.269929999999999</v>
      </c>
      <c r="J11571" s="41" t="s">
        <v>938</v>
      </c>
      <c r="K11571" s="41" t="s">
        <v>334</v>
      </c>
      <c r="L11571" s="193">
        <v>14.32307</v>
      </c>
      <c r="M11571" s="52" t="s">
        <v>938</v>
      </c>
      <c r="N11571" s="52" t="s">
        <v>116</v>
      </c>
      <c r="O11571" s="59">
        <v>0.2</v>
      </c>
    </row>
    <row r="11572" spans="1:15" x14ac:dyDescent="0.2">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5">
        <v>2</v>
      </c>
      <c r="H11572" s="50" t="s">
        <v>59</v>
      </c>
      <c r="I11572" s="185">
        <v>12.26642</v>
      </c>
      <c r="J11572" s="41" t="s">
        <v>938</v>
      </c>
      <c r="K11572" s="41" t="s">
        <v>334</v>
      </c>
      <c r="L11572" s="193">
        <v>7.6449530000000001</v>
      </c>
      <c r="M11572" s="52" t="s">
        <v>938</v>
      </c>
      <c r="N11572" s="52" t="s">
        <v>116</v>
      </c>
      <c r="O11572" s="59">
        <v>0.2</v>
      </c>
    </row>
    <row r="11573" spans="1:15" x14ac:dyDescent="0.2">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5">
        <v>3</v>
      </c>
      <c r="H11573" s="50" t="s">
        <v>59</v>
      </c>
      <c r="I11573" s="185">
        <v>5.4853519999999998</v>
      </c>
      <c r="J11573" s="41" t="s">
        <v>938</v>
      </c>
      <c r="K11573" s="41" t="s">
        <v>334</v>
      </c>
      <c r="L11573" s="193">
        <v>3.6906680000000001</v>
      </c>
      <c r="M11573" s="52" t="s">
        <v>938</v>
      </c>
      <c r="N11573" s="52" t="s">
        <v>116</v>
      </c>
      <c r="O11573" s="59">
        <v>0.2</v>
      </c>
    </row>
    <row r="11574" spans="1:15" x14ac:dyDescent="0.2">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5">
        <v>4</v>
      </c>
      <c r="H11574" s="50" t="s">
        <v>59</v>
      </c>
      <c r="I11574" s="185">
        <v>3.010535</v>
      </c>
      <c r="J11574" s="41" t="s">
        <v>938</v>
      </c>
      <c r="K11574" s="41" t="s">
        <v>334</v>
      </c>
      <c r="L11574" s="193">
        <v>2.2847</v>
      </c>
      <c r="M11574" s="52" t="s">
        <v>938</v>
      </c>
      <c r="N11574" s="52" t="s">
        <v>116</v>
      </c>
      <c r="O11574" s="59">
        <v>0.2</v>
      </c>
    </row>
    <row r="11575" spans="1:15" x14ac:dyDescent="0.2">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5">
        <v>5</v>
      </c>
      <c r="H11575" s="50" t="s">
        <v>59</v>
      </c>
      <c r="I11575" s="185">
        <v>3.2593130000000001</v>
      </c>
      <c r="J11575" s="41" t="s">
        <v>938</v>
      </c>
      <c r="K11575" s="41" t="s">
        <v>334</v>
      </c>
      <c r="L11575" s="193">
        <v>1.493841</v>
      </c>
      <c r="M11575" s="52" t="s">
        <v>938</v>
      </c>
      <c r="N11575" s="52" t="s">
        <v>116</v>
      </c>
      <c r="O11575" s="59">
        <v>0.2</v>
      </c>
    </row>
    <row r="11576" spans="1:15" x14ac:dyDescent="0.2">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5">
        <v>7</v>
      </c>
      <c r="H11576" s="50" t="s">
        <v>59</v>
      </c>
      <c r="I11576" s="185">
        <v>1.9117690000000001</v>
      </c>
      <c r="J11576" s="41" t="s">
        <v>938</v>
      </c>
      <c r="K11576" s="41" t="s">
        <v>334</v>
      </c>
      <c r="L11576" s="193">
        <v>1.0547120000000001</v>
      </c>
      <c r="M11576" s="52" t="s">
        <v>938</v>
      </c>
      <c r="N11576" s="52" t="s">
        <v>116</v>
      </c>
      <c r="O11576" s="59">
        <v>0.2</v>
      </c>
    </row>
    <row r="11577" spans="1:15" x14ac:dyDescent="0.2">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5">
        <v>9</v>
      </c>
      <c r="H11577" s="50" t="s">
        <v>59</v>
      </c>
      <c r="I11577" s="185">
        <v>0.56469630000000004</v>
      </c>
      <c r="J11577" s="41" t="s">
        <v>938</v>
      </c>
      <c r="K11577" s="41" t="s">
        <v>334</v>
      </c>
      <c r="O11577" s="59">
        <v>0.2</v>
      </c>
    </row>
    <row r="11578" spans="1:15" x14ac:dyDescent="0.2">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5">
        <v>12</v>
      </c>
      <c r="H11578" s="50" t="s">
        <v>59</v>
      </c>
      <c r="I11578" s="185" t="s">
        <v>4177</v>
      </c>
      <c r="J11578" s="41" t="s">
        <v>938</v>
      </c>
      <c r="K11578" s="41" t="s">
        <v>334</v>
      </c>
      <c r="O11578" s="59">
        <v>0.2</v>
      </c>
    </row>
    <row r="11579" spans="1:15" x14ac:dyDescent="0.2">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5">
        <v>1</v>
      </c>
      <c r="H11579" s="50" t="s">
        <v>59</v>
      </c>
      <c r="I11579" s="185">
        <v>74.766980000000004</v>
      </c>
      <c r="J11579" s="41" t="s">
        <v>938</v>
      </c>
      <c r="K11579" s="41" t="s">
        <v>334</v>
      </c>
      <c r="L11579" s="193">
        <v>3.7300339999999998</v>
      </c>
      <c r="M11579" s="52" t="s">
        <v>938</v>
      </c>
      <c r="N11579" s="52" t="s">
        <v>116</v>
      </c>
      <c r="O11579" s="59">
        <v>1</v>
      </c>
    </row>
    <row r="11580" spans="1:15" x14ac:dyDescent="0.2">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5">
        <v>2</v>
      </c>
      <c r="H11580" s="50" t="s">
        <v>59</v>
      </c>
      <c r="I11580" s="185">
        <v>48.388039999999997</v>
      </c>
      <c r="J11580" s="41" t="s">
        <v>938</v>
      </c>
      <c r="K11580" s="41" t="s">
        <v>334</v>
      </c>
      <c r="L11580" s="193">
        <v>36.752560000000003</v>
      </c>
      <c r="M11580" s="52" t="s">
        <v>938</v>
      </c>
      <c r="N11580" s="52" t="s">
        <v>116</v>
      </c>
      <c r="O11580" s="59">
        <v>1</v>
      </c>
    </row>
    <row r="11581" spans="1:15" x14ac:dyDescent="0.2">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5">
        <v>3</v>
      </c>
      <c r="H11581" s="50" t="s">
        <v>59</v>
      </c>
      <c r="I11581" s="185">
        <v>19.383500000000002</v>
      </c>
      <c r="J11581" s="41" t="s">
        <v>938</v>
      </c>
      <c r="K11581" s="41" t="s">
        <v>334</v>
      </c>
      <c r="L11581" s="193">
        <v>3.1780849999999998</v>
      </c>
      <c r="M11581" s="52" t="s">
        <v>938</v>
      </c>
      <c r="N11581" s="52" t="s">
        <v>116</v>
      </c>
      <c r="O11581" s="59">
        <v>1</v>
      </c>
    </row>
    <row r="11582" spans="1:15" x14ac:dyDescent="0.2">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5">
        <v>4</v>
      </c>
      <c r="H11582" s="50" t="s">
        <v>59</v>
      </c>
      <c r="I11582" s="185">
        <v>21.606200000000001</v>
      </c>
      <c r="J11582" s="41" t="s">
        <v>938</v>
      </c>
      <c r="K11582" s="41" t="s">
        <v>334</v>
      </c>
      <c r="L11582" s="193">
        <v>10.22418</v>
      </c>
      <c r="M11582" s="52" t="s">
        <v>938</v>
      </c>
      <c r="N11582" s="52" t="s">
        <v>116</v>
      </c>
      <c r="O11582" s="59">
        <v>1</v>
      </c>
    </row>
    <row r="11583" spans="1:15" x14ac:dyDescent="0.2">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5">
        <v>5</v>
      </c>
      <c r="H11583" s="50" t="s">
        <v>59</v>
      </c>
      <c r="I11583" s="185">
        <v>7.8008610000000003</v>
      </c>
      <c r="J11583" s="41" t="s">
        <v>938</v>
      </c>
      <c r="K11583" s="41" t="s">
        <v>334</v>
      </c>
      <c r="L11583" s="193">
        <v>10.914849999999999</v>
      </c>
      <c r="M11583" s="52" t="s">
        <v>938</v>
      </c>
      <c r="N11583" s="52" t="s">
        <v>116</v>
      </c>
      <c r="O11583" s="59">
        <v>1</v>
      </c>
    </row>
    <row r="11584" spans="1:15" x14ac:dyDescent="0.2">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5">
        <v>6</v>
      </c>
      <c r="H11584" s="50" t="s">
        <v>59</v>
      </c>
      <c r="I11584" s="185">
        <v>13.753590000000001</v>
      </c>
      <c r="J11584" s="41" t="s">
        <v>938</v>
      </c>
      <c r="K11584" s="41" t="s">
        <v>334</v>
      </c>
      <c r="O11584" s="59">
        <v>1</v>
      </c>
    </row>
    <row r="11585" spans="1:15" x14ac:dyDescent="0.2">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5">
        <v>8</v>
      </c>
      <c r="H11585" s="50" t="s">
        <v>59</v>
      </c>
      <c r="I11585" s="185">
        <v>9.0787030000000009</v>
      </c>
      <c r="J11585" s="41" t="s">
        <v>938</v>
      </c>
      <c r="K11585" s="41" t="s">
        <v>334</v>
      </c>
      <c r="O11585" s="59">
        <v>1</v>
      </c>
    </row>
    <row r="11586" spans="1:15" x14ac:dyDescent="0.2">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5">
        <v>12</v>
      </c>
      <c r="H11586" s="50" t="s">
        <v>59</v>
      </c>
      <c r="I11586" s="185" t="s">
        <v>1029</v>
      </c>
      <c r="J11586" s="41" t="s">
        <v>938</v>
      </c>
      <c r="K11586" s="41" t="s">
        <v>334</v>
      </c>
      <c r="O11586" s="59">
        <v>1</v>
      </c>
    </row>
    <row r="11587" spans="1:15" x14ac:dyDescent="0.2">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5">
        <v>1</v>
      </c>
      <c r="H11587" s="50" t="s">
        <v>59</v>
      </c>
      <c r="I11587" s="185">
        <v>57.08128</v>
      </c>
      <c r="J11587" s="41" t="s">
        <v>938</v>
      </c>
      <c r="K11587" s="41" t="s">
        <v>334</v>
      </c>
      <c r="L11587" s="193">
        <v>24.87125</v>
      </c>
      <c r="M11587" s="52" t="s">
        <v>938</v>
      </c>
      <c r="N11587" s="52" t="s">
        <v>116</v>
      </c>
      <c r="O11587" s="59">
        <v>1</v>
      </c>
    </row>
    <row r="11588" spans="1:15" x14ac:dyDescent="0.2">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5">
        <v>2</v>
      </c>
      <c r="H11588" s="50" t="s">
        <v>59</v>
      </c>
      <c r="I11588" s="185">
        <v>30.564160000000001</v>
      </c>
      <c r="J11588" s="41" t="s">
        <v>938</v>
      </c>
      <c r="K11588" s="41" t="s">
        <v>334</v>
      </c>
      <c r="L11588" s="193">
        <v>12.85014</v>
      </c>
      <c r="M11588" s="52" t="s">
        <v>938</v>
      </c>
      <c r="N11588" s="52" t="s">
        <v>116</v>
      </c>
      <c r="O11588" s="59">
        <v>1</v>
      </c>
    </row>
    <row r="11589" spans="1:15" x14ac:dyDescent="0.2">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5">
        <v>3</v>
      </c>
      <c r="H11589" s="50" t="s">
        <v>59</v>
      </c>
      <c r="I11589" s="185">
        <v>14.82427</v>
      </c>
      <c r="J11589" s="41" t="s">
        <v>938</v>
      </c>
      <c r="K11589" s="41" t="s">
        <v>334</v>
      </c>
      <c r="L11589" s="193">
        <v>6.9088399999999996</v>
      </c>
      <c r="M11589" s="52" t="s">
        <v>938</v>
      </c>
      <c r="N11589" s="52" t="s">
        <v>116</v>
      </c>
      <c r="O11589" s="59">
        <v>1</v>
      </c>
    </row>
    <row r="11590" spans="1:15" x14ac:dyDescent="0.2">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5">
        <v>4</v>
      </c>
      <c r="H11590" s="50" t="s">
        <v>59</v>
      </c>
      <c r="I11590" s="185">
        <v>4.0583</v>
      </c>
      <c r="J11590" s="41" t="s">
        <v>938</v>
      </c>
      <c r="K11590" s="41" t="s">
        <v>334</v>
      </c>
      <c r="L11590" s="193">
        <v>5.6658600000000003</v>
      </c>
      <c r="M11590" s="52" t="s">
        <v>938</v>
      </c>
      <c r="N11590" s="52" t="s">
        <v>116</v>
      </c>
      <c r="O11590" s="59">
        <v>1</v>
      </c>
    </row>
    <row r="11591" spans="1:15" x14ac:dyDescent="0.2">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5">
        <v>5</v>
      </c>
      <c r="H11591" s="50" t="s">
        <v>59</v>
      </c>
      <c r="I11591" s="185">
        <v>3.5168789999999999</v>
      </c>
      <c r="J11591" s="41" t="s">
        <v>938</v>
      </c>
      <c r="K11591" s="41" t="s">
        <v>334</v>
      </c>
      <c r="L11591" s="193">
        <v>4.8366600000000002</v>
      </c>
      <c r="M11591" s="52" t="s">
        <v>938</v>
      </c>
      <c r="N11591" s="52" t="s">
        <v>116</v>
      </c>
      <c r="O11591" s="59">
        <v>1</v>
      </c>
    </row>
    <row r="11592" spans="1:15" x14ac:dyDescent="0.2">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5">
        <v>6</v>
      </c>
      <c r="H11592" s="50" t="s">
        <v>59</v>
      </c>
      <c r="I11592" s="185">
        <v>7.1210889999999996</v>
      </c>
      <c r="J11592" s="41" t="s">
        <v>938</v>
      </c>
      <c r="K11592" s="41" t="s">
        <v>334</v>
      </c>
      <c r="L11592" s="193">
        <v>2.3496090000000001</v>
      </c>
      <c r="M11592" s="52" t="s">
        <v>938</v>
      </c>
      <c r="N11592" s="52" t="s">
        <v>116</v>
      </c>
      <c r="O11592" s="59">
        <v>1</v>
      </c>
    </row>
    <row r="11593" spans="1:15" x14ac:dyDescent="0.2">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5">
        <v>8</v>
      </c>
      <c r="H11593" s="50" t="s">
        <v>59</v>
      </c>
      <c r="I11593" s="185">
        <v>4.519107</v>
      </c>
      <c r="J11593" s="41" t="s">
        <v>938</v>
      </c>
      <c r="K11593" s="41" t="s">
        <v>334</v>
      </c>
      <c r="L11593" s="193">
        <v>3.8692929999999999</v>
      </c>
      <c r="M11593" s="52" t="s">
        <v>938</v>
      </c>
      <c r="N11593" s="52" t="s">
        <v>116</v>
      </c>
      <c r="O11593" s="59">
        <v>1</v>
      </c>
    </row>
    <row r="11594" spans="1:15" x14ac:dyDescent="0.2">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5">
        <v>12</v>
      </c>
      <c r="H11594" s="50" t="s">
        <v>59</v>
      </c>
      <c r="I11594" s="185" t="s">
        <v>1029</v>
      </c>
      <c r="J11594" s="41" t="s">
        <v>938</v>
      </c>
      <c r="K11594" s="41" t="s">
        <v>334</v>
      </c>
      <c r="O11594" s="59">
        <v>1</v>
      </c>
    </row>
    <row r="11595" spans="1:15" x14ac:dyDescent="0.2">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5">
        <v>1</v>
      </c>
      <c r="H11595" s="50" t="s">
        <v>59</v>
      </c>
      <c r="I11595" s="185">
        <v>43.678649999999998</v>
      </c>
      <c r="J11595" s="41" t="s">
        <v>938</v>
      </c>
      <c r="K11595" s="41" t="s">
        <v>334</v>
      </c>
      <c r="L11595" s="193">
        <v>35.09507</v>
      </c>
      <c r="M11595" s="52" t="s">
        <v>938</v>
      </c>
      <c r="N11595" s="52" t="s">
        <v>116</v>
      </c>
      <c r="O11595" s="59">
        <v>1</v>
      </c>
    </row>
    <row r="11596" spans="1:15" x14ac:dyDescent="0.2">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5">
        <v>2</v>
      </c>
      <c r="H11596" s="50" t="s">
        <v>59</v>
      </c>
      <c r="I11596" s="185">
        <v>22.41198</v>
      </c>
      <c r="J11596" s="41" t="s">
        <v>938</v>
      </c>
      <c r="K11596" s="41" t="s">
        <v>334</v>
      </c>
      <c r="L11596" s="193">
        <v>18.10004</v>
      </c>
      <c r="M11596" s="52" t="s">
        <v>938</v>
      </c>
      <c r="N11596" s="52" t="s">
        <v>116</v>
      </c>
      <c r="O11596" s="59">
        <v>1</v>
      </c>
    </row>
    <row r="11597" spans="1:15" x14ac:dyDescent="0.2">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5">
        <v>3</v>
      </c>
      <c r="H11597" s="50" t="s">
        <v>59</v>
      </c>
      <c r="I11597" s="185">
        <v>10.54119</v>
      </c>
      <c r="J11597" s="41" t="s">
        <v>938</v>
      </c>
      <c r="K11597" s="41" t="s">
        <v>334</v>
      </c>
      <c r="L11597" s="193">
        <v>9.6718650000000004</v>
      </c>
      <c r="M11597" s="52" t="s">
        <v>938</v>
      </c>
      <c r="N11597" s="52" t="s">
        <v>116</v>
      </c>
      <c r="O11597" s="59">
        <v>1</v>
      </c>
    </row>
    <row r="11598" spans="1:15" x14ac:dyDescent="0.2">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5">
        <v>4</v>
      </c>
      <c r="H11598" s="50" t="s">
        <v>59</v>
      </c>
      <c r="I11598" s="185">
        <v>5.4399959999999998</v>
      </c>
      <c r="J11598" s="41" t="s">
        <v>938</v>
      </c>
      <c r="K11598" s="41" t="s">
        <v>334</v>
      </c>
      <c r="L11598" s="193">
        <v>6.9084789999999998</v>
      </c>
      <c r="M11598" s="52" t="s">
        <v>938</v>
      </c>
      <c r="N11598" s="52" t="s">
        <v>116</v>
      </c>
      <c r="O11598" s="59">
        <v>1</v>
      </c>
    </row>
    <row r="11599" spans="1:15" x14ac:dyDescent="0.2">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5">
        <v>5</v>
      </c>
      <c r="H11599" s="50" t="s">
        <v>59</v>
      </c>
      <c r="I11599" s="185">
        <v>3.2407210000000002</v>
      </c>
      <c r="J11599" s="41" t="s">
        <v>938</v>
      </c>
      <c r="K11599" s="41" t="s">
        <v>334</v>
      </c>
      <c r="L11599" s="193">
        <v>5.5266010000000003</v>
      </c>
      <c r="M11599" s="52" t="s">
        <v>938</v>
      </c>
      <c r="N11599" s="52" t="s">
        <v>116</v>
      </c>
      <c r="O11599" s="59">
        <v>1</v>
      </c>
    </row>
    <row r="11600" spans="1:15" x14ac:dyDescent="0.2">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5">
        <v>6</v>
      </c>
      <c r="H11600" s="50" t="s">
        <v>59</v>
      </c>
      <c r="I11600" s="185">
        <v>6.4304230000000002</v>
      </c>
      <c r="J11600" s="41" t="s">
        <v>938</v>
      </c>
      <c r="K11600" s="41" t="s">
        <v>334</v>
      </c>
      <c r="L11600" s="193">
        <v>6.7704909999999998</v>
      </c>
      <c r="M11600" s="52" t="s">
        <v>938</v>
      </c>
      <c r="N11600" s="52" t="s">
        <v>116</v>
      </c>
      <c r="O11600" s="59">
        <v>1</v>
      </c>
    </row>
    <row r="11601" spans="1:15" x14ac:dyDescent="0.2">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5">
        <v>8</v>
      </c>
      <c r="H11601" s="50" t="s">
        <v>59</v>
      </c>
      <c r="I11601" s="185">
        <v>4.3807559999999999</v>
      </c>
      <c r="J11601" s="41" t="s">
        <v>938</v>
      </c>
      <c r="K11601" s="41" t="s">
        <v>334</v>
      </c>
      <c r="L11601" s="193">
        <v>3.7305779999999999</v>
      </c>
      <c r="M11601" s="52" t="s">
        <v>938</v>
      </c>
      <c r="N11601" s="52" t="s">
        <v>116</v>
      </c>
      <c r="O11601" s="59">
        <v>1</v>
      </c>
    </row>
    <row r="11602" spans="1:15" x14ac:dyDescent="0.2">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5">
        <v>12</v>
      </c>
      <c r="H11602" s="50" t="s">
        <v>59</v>
      </c>
      <c r="I11602" s="185" t="s">
        <v>1029</v>
      </c>
      <c r="J11602" s="41" t="s">
        <v>938</v>
      </c>
      <c r="K11602" s="41" t="s">
        <v>334</v>
      </c>
      <c r="O11602" s="59">
        <v>1</v>
      </c>
    </row>
    <row r="11603" spans="1:15" x14ac:dyDescent="0.2">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5">
        <v>1</v>
      </c>
      <c r="H11603" s="50" t="s">
        <v>59</v>
      </c>
      <c r="I11603" s="185">
        <v>52.131709999999998</v>
      </c>
      <c r="J11603" s="41" t="s">
        <v>938</v>
      </c>
      <c r="K11603" s="41" t="s">
        <v>334</v>
      </c>
      <c r="L11603" s="193">
        <v>34.939349999999997</v>
      </c>
      <c r="M11603" s="52" t="s">
        <v>938</v>
      </c>
      <c r="N11603" s="52" t="s">
        <v>116</v>
      </c>
      <c r="O11603" s="59">
        <v>1</v>
      </c>
    </row>
    <row r="11604" spans="1:15" x14ac:dyDescent="0.2">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5">
        <v>2</v>
      </c>
      <c r="H11604" s="50" t="s">
        <v>59</v>
      </c>
      <c r="I11604" s="185">
        <v>26.4818</v>
      </c>
      <c r="J11604" s="41" t="s">
        <v>938</v>
      </c>
      <c r="K11604" s="41" t="s">
        <v>334</v>
      </c>
      <c r="L11604" s="193">
        <v>17.19238</v>
      </c>
      <c r="M11604" s="52" t="s">
        <v>938</v>
      </c>
      <c r="N11604" s="52" t="s">
        <v>116</v>
      </c>
      <c r="O11604" s="59">
        <v>1</v>
      </c>
    </row>
    <row r="11605" spans="1:15" x14ac:dyDescent="0.2">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5">
        <v>3</v>
      </c>
      <c r="H11605" s="50" t="s">
        <v>59</v>
      </c>
      <c r="I11605" s="185">
        <v>12.201040000000001</v>
      </c>
      <c r="J11605" s="41" t="s">
        <v>938</v>
      </c>
      <c r="K11605" s="41" t="s">
        <v>334</v>
      </c>
      <c r="L11605" s="193">
        <v>9.0121310000000001</v>
      </c>
      <c r="M11605" s="52" t="s">
        <v>938</v>
      </c>
      <c r="N11605" s="52" t="s">
        <v>116</v>
      </c>
      <c r="O11605" s="59">
        <v>1</v>
      </c>
    </row>
    <row r="11606" spans="1:15" x14ac:dyDescent="0.2">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5">
        <v>4</v>
      </c>
      <c r="H11606" s="50" t="s">
        <v>59</v>
      </c>
      <c r="I11606" s="185">
        <v>5.6845759999999999</v>
      </c>
      <c r="J11606" s="41" t="s">
        <v>938</v>
      </c>
      <c r="K11606" s="41" t="s">
        <v>334</v>
      </c>
      <c r="L11606" s="193">
        <v>6.7937599999999998</v>
      </c>
      <c r="M11606" s="52" t="s">
        <v>938</v>
      </c>
      <c r="N11606" s="52" t="s">
        <v>116</v>
      </c>
      <c r="O11606" s="59">
        <v>1</v>
      </c>
    </row>
    <row r="11607" spans="1:15" x14ac:dyDescent="0.2">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5">
        <v>5</v>
      </c>
      <c r="H11607" s="50" t="s">
        <v>59</v>
      </c>
      <c r="I11607" s="185">
        <v>3.1889080000000001</v>
      </c>
      <c r="J11607" s="41" t="s">
        <v>938</v>
      </c>
      <c r="K11607" s="41" t="s">
        <v>334</v>
      </c>
      <c r="L11607" s="193">
        <v>6.5164650000000002</v>
      </c>
      <c r="M11607" s="52" t="s">
        <v>938</v>
      </c>
      <c r="N11607" s="52" t="s">
        <v>116</v>
      </c>
      <c r="O11607" s="59">
        <v>1</v>
      </c>
    </row>
    <row r="11608" spans="1:15" x14ac:dyDescent="0.2">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5">
        <v>6</v>
      </c>
      <c r="H11608" s="50" t="s">
        <v>59</v>
      </c>
      <c r="I11608" s="185">
        <v>6.7937609999999999</v>
      </c>
      <c r="J11608" s="41" t="s">
        <v>938</v>
      </c>
      <c r="K11608" s="41" t="s">
        <v>334</v>
      </c>
      <c r="L11608" s="193">
        <v>6.2391680000000003</v>
      </c>
      <c r="M11608" s="52" t="s">
        <v>938</v>
      </c>
      <c r="N11608" s="52" t="s">
        <v>116</v>
      </c>
      <c r="O11608" s="59">
        <v>1</v>
      </c>
    </row>
    <row r="11609" spans="1:15" x14ac:dyDescent="0.2">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5">
        <v>8</v>
      </c>
      <c r="H11609" s="50" t="s">
        <v>59</v>
      </c>
      <c r="I11609" s="185">
        <v>4.1594449999999998</v>
      </c>
      <c r="J11609" s="41" t="s">
        <v>938</v>
      </c>
      <c r="K11609" s="41" t="s">
        <v>334</v>
      </c>
      <c r="L11609" s="193">
        <v>4.2980939999999999</v>
      </c>
      <c r="M11609" s="52" t="s">
        <v>938</v>
      </c>
      <c r="N11609" s="52" t="s">
        <v>116</v>
      </c>
      <c r="O11609" s="59">
        <v>1</v>
      </c>
    </row>
    <row r="11610" spans="1:15" x14ac:dyDescent="0.2">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5">
        <v>12</v>
      </c>
      <c r="H11610" s="50" t="s">
        <v>59</v>
      </c>
      <c r="I11610" s="185" t="s">
        <v>1029</v>
      </c>
      <c r="J11610" s="41" t="s">
        <v>938</v>
      </c>
      <c r="K11610" s="41" t="s">
        <v>334</v>
      </c>
      <c r="O11610" s="59">
        <v>1</v>
      </c>
    </row>
    <row r="11611" spans="1:15" x14ac:dyDescent="0.2">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5">
        <v>1</v>
      </c>
      <c r="H11611" s="50" t="s">
        <v>59</v>
      </c>
      <c r="I11611" s="185">
        <v>35.771230000000003</v>
      </c>
      <c r="J11611" s="41" t="s">
        <v>938</v>
      </c>
      <c r="K11611" s="41" t="s">
        <v>334</v>
      </c>
      <c r="L11611" s="193">
        <v>29.94801</v>
      </c>
      <c r="M11611" s="52" t="s">
        <v>938</v>
      </c>
      <c r="N11611" s="52" t="s">
        <v>116</v>
      </c>
      <c r="O11611" s="59">
        <v>1</v>
      </c>
    </row>
    <row r="11612" spans="1:15" x14ac:dyDescent="0.2">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5">
        <v>2</v>
      </c>
      <c r="H11612" s="50" t="s">
        <v>59</v>
      </c>
      <c r="I11612" s="185">
        <v>18.717500000000001</v>
      </c>
      <c r="J11612" s="41" t="s">
        <v>938</v>
      </c>
      <c r="K11612" s="41" t="s">
        <v>334</v>
      </c>
      <c r="L11612" s="193">
        <v>18.440200000000001</v>
      </c>
      <c r="M11612" s="52" t="s">
        <v>938</v>
      </c>
      <c r="N11612" s="52" t="s">
        <v>116</v>
      </c>
      <c r="O11612" s="59">
        <v>1</v>
      </c>
    </row>
    <row r="11613" spans="1:15" x14ac:dyDescent="0.2">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5">
        <v>3</v>
      </c>
      <c r="H11613" s="50" t="s">
        <v>59</v>
      </c>
      <c r="I11613" s="185">
        <v>9.1507799999999992</v>
      </c>
      <c r="J11613" s="41" t="s">
        <v>938</v>
      </c>
      <c r="K11613" s="41" t="s">
        <v>334</v>
      </c>
      <c r="L11613" s="193">
        <v>9.9826689999999996</v>
      </c>
      <c r="M11613" s="52" t="s">
        <v>938</v>
      </c>
      <c r="N11613" s="52" t="s">
        <v>116</v>
      </c>
      <c r="O11613" s="59">
        <v>1</v>
      </c>
    </row>
    <row r="11614" spans="1:15" x14ac:dyDescent="0.2">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5">
        <v>4</v>
      </c>
      <c r="H11614" s="50" t="s">
        <v>59</v>
      </c>
      <c r="I11614" s="185">
        <v>4.1594449999999998</v>
      </c>
      <c r="J11614" s="41" t="s">
        <v>938</v>
      </c>
      <c r="K11614" s="41" t="s">
        <v>334</v>
      </c>
      <c r="L11614" s="193">
        <v>6.2391670000000001</v>
      </c>
      <c r="M11614" s="52" t="s">
        <v>938</v>
      </c>
      <c r="N11614" s="52" t="s">
        <v>116</v>
      </c>
      <c r="O11614" s="59">
        <v>1</v>
      </c>
    </row>
    <row r="11615" spans="1:15" x14ac:dyDescent="0.2">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5">
        <v>5</v>
      </c>
      <c r="H11615" s="50" t="s">
        <v>59</v>
      </c>
      <c r="I11615" s="185">
        <v>2.2183709999999999</v>
      </c>
      <c r="J11615" s="41" t="s">
        <v>938</v>
      </c>
      <c r="K11615" s="41" t="s">
        <v>334</v>
      </c>
      <c r="L11615" s="193">
        <v>4.020797</v>
      </c>
      <c r="M11615" s="52" t="s">
        <v>938</v>
      </c>
      <c r="N11615" s="52" t="s">
        <v>116</v>
      </c>
      <c r="O11615" s="59">
        <v>1</v>
      </c>
    </row>
    <row r="11616" spans="1:15" x14ac:dyDescent="0.2">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5">
        <v>6</v>
      </c>
      <c r="H11616" s="50" t="s">
        <v>59</v>
      </c>
      <c r="I11616" s="185">
        <v>5.129982</v>
      </c>
      <c r="J11616" s="41" t="s">
        <v>938</v>
      </c>
      <c r="K11616" s="41" t="s">
        <v>334</v>
      </c>
      <c r="L11616" s="193">
        <v>5.5459269999999998</v>
      </c>
      <c r="M11616" s="52" t="s">
        <v>938</v>
      </c>
      <c r="N11616" s="52" t="s">
        <v>116</v>
      </c>
      <c r="O11616" s="59">
        <v>1</v>
      </c>
    </row>
    <row r="11617" spans="1:16" x14ac:dyDescent="0.2">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5">
        <v>8</v>
      </c>
      <c r="H11617" s="50" t="s">
        <v>59</v>
      </c>
      <c r="I11617" s="185">
        <v>3.6048529999999999</v>
      </c>
      <c r="J11617" s="41" t="s">
        <v>938</v>
      </c>
      <c r="K11617" s="41" t="s">
        <v>334</v>
      </c>
      <c r="L11617" s="193">
        <v>3.6048529999999999</v>
      </c>
      <c r="M11617" s="52" t="s">
        <v>938</v>
      </c>
      <c r="N11617" s="52" t="s">
        <v>116</v>
      </c>
      <c r="O11617" s="59">
        <v>1</v>
      </c>
    </row>
    <row r="11618" spans="1:16" x14ac:dyDescent="0.2">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5">
        <v>12</v>
      </c>
      <c r="H11618" s="50" t="s">
        <v>59</v>
      </c>
      <c r="I11618" s="185" t="s">
        <v>1029</v>
      </c>
      <c r="J11618" s="41" t="s">
        <v>938</v>
      </c>
      <c r="K11618" s="41" t="s">
        <v>334</v>
      </c>
      <c r="O11618" s="59">
        <v>1</v>
      </c>
    </row>
    <row r="11619" spans="1:16" x14ac:dyDescent="0.2">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5">
        <v>0.25</v>
      </c>
      <c r="H11619" s="50" t="s">
        <v>59</v>
      </c>
      <c r="I11619" s="185">
        <v>4470.3770000000004</v>
      </c>
      <c r="J11619" s="41" t="s">
        <v>1190</v>
      </c>
      <c r="K11619" s="41" t="s">
        <v>334</v>
      </c>
      <c r="L11619" s="193">
        <v>736.08640000000003</v>
      </c>
      <c r="M11619" s="52" t="s">
        <v>1190</v>
      </c>
      <c r="N11619" s="52" t="s">
        <v>116</v>
      </c>
      <c r="O11619" s="59">
        <v>5</v>
      </c>
      <c r="P11619" s="42" t="s">
        <v>4068</v>
      </c>
    </row>
    <row r="11620" spans="1:16" x14ac:dyDescent="0.2">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5">
        <v>0.5</v>
      </c>
      <c r="H11620" s="50" t="s">
        <v>59</v>
      </c>
      <c r="I11620" s="185">
        <v>6588.8689999999997</v>
      </c>
      <c r="J11620" s="41" t="s">
        <v>1190</v>
      </c>
      <c r="K11620" s="41" t="s">
        <v>334</v>
      </c>
      <c r="L11620" s="193">
        <v>592.45950000000005</v>
      </c>
      <c r="M11620" s="52" t="s">
        <v>1190</v>
      </c>
      <c r="N11620" s="52" t="s">
        <v>116</v>
      </c>
      <c r="O11620" s="59">
        <v>5</v>
      </c>
      <c r="P11620" s="42" t="s">
        <v>4068</v>
      </c>
    </row>
    <row r="11621" spans="1:16" x14ac:dyDescent="0.2">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5">
        <v>1</v>
      </c>
      <c r="H11621" s="50" t="s">
        <v>59</v>
      </c>
      <c r="I11621" s="185">
        <v>8850.9869999999992</v>
      </c>
      <c r="J11621" s="41" t="s">
        <v>1190</v>
      </c>
      <c r="K11621" s="41" t="s">
        <v>334</v>
      </c>
      <c r="L11621" s="193">
        <v>484.74020000000002</v>
      </c>
      <c r="M11621" s="52" t="s">
        <v>1190</v>
      </c>
      <c r="N11621" s="52" t="s">
        <v>116</v>
      </c>
      <c r="O11621" s="59">
        <v>5</v>
      </c>
      <c r="P11621" s="42" t="s">
        <v>4068</v>
      </c>
    </row>
    <row r="11622" spans="1:16" x14ac:dyDescent="0.2">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5">
        <v>2</v>
      </c>
      <c r="H11622" s="50" t="s">
        <v>59</v>
      </c>
      <c r="I11622" s="185">
        <v>4506.2839999999997</v>
      </c>
      <c r="J11622" s="41" t="s">
        <v>1190</v>
      </c>
      <c r="K11622" s="41" t="s">
        <v>334</v>
      </c>
      <c r="L11622" s="193">
        <v>538.59910000000002</v>
      </c>
      <c r="M11622" s="52" t="s">
        <v>1190</v>
      </c>
      <c r="N11622" s="52" t="s">
        <v>116</v>
      </c>
      <c r="O11622" s="59">
        <v>5</v>
      </c>
      <c r="P11622" s="42" t="s">
        <v>4068</v>
      </c>
    </row>
    <row r="11623" spans="1:16" x14ac:dyDescent="0.2">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5">
        <v>4</v>
      </c>
      <c r="H11623" s="50" t="s">
        <v>59</v>
      </c>
      <c r="I11623" s="185">
        <v>2567.3249999999998</v>
      </c>
      <c r="J11623" s="41" t="s">
        <v>1190</v>
      </c>
      <c r="K11623" s="41" t="s">
        <v>334</v>
      </c>
      <c r="L11623" s="193">
        <v>269.2998</v>
      </c>
      <c r="M11623" s="52" t="s">
        <v>1190</v>
      </c>
      <c r="N11623" s="52" t="s">
        <v>116</v>
      </c>
      <c r="O11623" s="59">
        <v>5</v>
      </c>
      <c r="P11623" s="42" t="s">
        <v>4068</v>
      </c>
    </row>
    <row r="11624" spans="1:16" x14ac:dyDescent="0.2">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5">
        <v>8</v>
      </c>
      <c r="H11624" s="50" t="s">
        <v>59</v>
      </c>
      <c r="I11624" s="185">
        <v>1921.0050000000001</v>
      </c>
      <c r="J11624" s="41" t="s">
        <v>1190</v>
      </c>
      <c r="K11624" s="41" t="s">
        <v>334</v>
      </c>
      <c r="L11624" s="193">
        <v>341.11340000000001</v>
      </c>
      <c r="M11624" s="52" t="s">
        <v>1190</v>
      </c>
      <c r="N11624" s="52" t="s">
        <v>116</v>
      </c>
      <c r="O11624" s="59">
        <v>5</v>
      </c>
      <c r="P11624" s="42" t="s">
        <v>4068</v>
      </c>
    </row>
    <row r="11625" spans="1:16" x14ac:dyDescent="0.2">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5">
        <v>10</v>
      </c>
      <c r="H11625" s="50" t="s">
        <v>59</v>
      </c>
      <c r="I11625" s="185">
        <v>736.08619999999996</v>
      </c>
      <c r="J11625" s="41" t="s">
        <v>1190</v>
      </c>
      <c r="K11625" s="41" t="s">
        <v>334</v>
      </c>
      <c r="L11625" s="193">
        <v>269.2998</v>
      </c>
      <c r="M11625" s="52" t="s">
        <v>1190</v>
      </c>
      <c r="N11625" s="52" t="s">
        <v>116</v>
      </c>
      <c r="O11625" s="59">
        <v>5</v>
      </c>
      <c r="P11625" s="42" t="s">
        <v>4068</v>
      </c>
    </row>
    <row r="11626" spans="1:16" x14ac:dyDescent="0.2">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5">
        <v>12</v>
      </c>
      <c r="H11626" s="50" t="s">
        <v>59</v>
      </c>
      <c r="I11626" s="185">
        <v>1472.172</v>
      </c>
      <c r="J11626" s="41" t="s">
        <v>1190</v>
      </c>
      <c r="K11626" s="41" t="s">
        <v>334</v>
      </c>
      <c r="L11626" s="193">
        <v>394.97340000000003</v>
      </c>
      <c r="M11626" s="52" t="s">
        <v>1190</v>
      </c>
      <c r="N11626" s="52" t="s">
        <v>116</v>
      </c>
      <c r="O11626" s="59">
        <v>5</v>
      </c>
      <c r="P11626" s="42" t="s">
        <v>4068</v>
      </c>
    </row>
    <row r="11627" spans="1:16" x14ac:dyDescent="0.2">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5">
        <v>0.25</v>
      </c>
      <c r="H11627" s="50" t="s">
        <v>59</v>
      </c>
      <c r="I11627" s="185">
        <v>2.8739499999999998</v>
      </c>
      <c r="J11627" s="41" t="s">
        <v>938</v>
      </c>
      <c r="K11627" s="41" t="s">
        <v>334</v>
      </c>
      <c r="O11627" s="59">
        <v>0.4</v>
      </c>
    </row>
    <row r="11628" spans="1:16" x14ac:dyDescent="0.2">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5">
        <v>0.5</v>
      </c>
      <c r="H11628" s="50" t="s">
        <v>59</v>
      </c>
      <c r="I11628" s="185">
        <v>40.537820000000004</v>
      </c>
      <c r="J11628" s="41" t="s">
        <v>938</v>
      </c>
      <c r="K11628" s="41" t="s">
        <v>334</v>
      </c>
      <c r="O11628" s="59">
        <v>0.4</v>
      </c>
    </row>
    <row r="11629" spans="1:16" x14ac:dyDescent="0.2">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5">
        <v>0.75</v>
      </c>
      <c r="H11629" s="50" t="s">
        <v>59</v>
      </c>
      <c r="I11629" s="185">
        <v>76.689080000000004</v>
      </c>
      <c r="J11629" s="41" t="s">
        <v>938</v>
      </c>
      <c r="K11629" s="41" t="s">
        <v>334</v>
      </c>
      <c r="O11629" s="59">
        <v>0.4</v>
      </c>
    </row>
    <row r="11630" spans="1:16" x14ac:dyDescent="0.2">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5">
        <v>1</v>
      </c>
      <c r="H11630" s="50" t="s">
        <v>59</v>
      </c>
      <c r="I11630" s="185">
        <v>85.462180000000004</v>
      </c>
      <c r="J11630" s="41" t="s">
        <v>938</v>
      </c>
      <c r="K11630" s="41" t="s">
        <v>334</v>
      </c>
      <c r="O11630" s="59">
        <v>0.4</v>
      </c>
    </row>
    <row r="11631" spans="1:16" x14ac:dyDescent="0.2">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5">
        <v>1.25</v>
      </c>
      <c r="H11631" s="50" t="s">
        <v>59</v>
      </c>
      <c r="I11631" s="185">
        <v>73.815119999999993</v>
      </c>
      <c r="J11631" s="41" t="s">
        <v>938</v>
      </c>
      <c r="K11631" s="41" t="s">
        <v>334</v>
      </c>
      <c r="O11631" s="59">
        <v>0.4</v>
      </c>
    </row>
    <row r="11632" spans="1:16" x14ac:dyDescent="0.2">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5">
        <v>1.5</v>
      </c>
      <c r="H11632" s="50" t="s">
        <v>59</v>
      </c>
      <c r="I11632" s="185">
        <v>65.495800000000003</v>
      </c>
      <c r="J11632" s="41" t="s">
        <v>938</v>
      </c>
      <c r="K11632" s="41" t="s">
        <v>334</v>
      </c>
      <c r="O11632" s="59">
        <v>0.4</v>
      </c>
    </row>
    <row r="11633" spans="1:15" x14ac:dyDescent="0.2">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5">
        <v>1.75</v>
      </c>
      <c r="H11633" s="50" t="s">
        <v>59</v>
      </c>
      <c r="I11633" s="185">
        <v>53.092440000000003</v>
      </c>
      <c r="J11633" s="41" t="s">
        <v>938</v>
      </c>
      <c r="K11633" s="41" t="s">
        <v>334</v>
      </c>
      <c r="O11633" s="59">
        <v>0.4</v>
      </c>
    </row>
    <row r="11634" spans="1:15" x14ac:dyDescent="0.2">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5">
        <v>2</v>
      </c>
      <c r="H11634" s="50" t="s">
        <v>59</v>
      </c>
      <c r="I11634" s="185">
        <v>40.084029999999998</v>
      </c>
      <c r="J11634" s="41" t="s">
        <v>938</v>
      </c>
      <c r="K11634" s="41" t="s">
        <v>334</v>
      </c>
      <c r="O11634" s="59">
        <v>0.4</v>
      </c>
    </row>
    <row r="11635" spans="1:15" x14ac:dyDescent="0.2">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5">
        <v>2.5</v>
      </c>
      <c r="H11635" s="50" t="s">
        <v>59</v>
      </c>
      <c r="I11635" s="185">
        <v>26.773109999999999</v>
      </c>
      <c r="J11635" s="41" t="s">
        <v>938</v>
      </c>
      <c r="K11635" s="41" t="s">
        <v>334</v>
      </c>
      <c r="O11635" s="59">
        <v>0.4</v>
      </c>
    </row>
    <row r="11636" spans="1:15" x14ac:dyDescent="0.2">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5">
        <v>3</v>
      </c>
      <c r="H11636" s="50" t="s">
        <v>59</v>
      </c>
      <c r="I11636" s="185">
        <v>18.151260000000001</v>
      </c>
      <c r="J11636" s="41" t="s">
        <v>938</v>
      </c>
      <c r="K11636" s="41" t="s">
        <v>334</v>
      </c>
      <c r="O11636" s="59">
        <v>0.4</v>
      </c>
    </row>
    <row r="11637" spans="1:15" x14ac:dyDescent="0.2">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5">
        <v>4</v>
      </c>
      <c r="H11637" s="50" t="s">
        <v>59</v>
      </c>
      <c r="I11637" s="185">
        <v>10.7395</v>
      </c>
      <c r="J11637" s="41" t="s">
        <v>938</v>
      </c>
      <c r="K11637" s="41" t="s">
        <v>334</v>
      </c>
      <c r="O11637" s="59">
        <v>0.4</v>
      </c>
    </row>
    <row r="11638" spans="1:15" x14ac:dyDescent="0.2">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5">
        <v>6</v>
      </c>
      <c r="H11638" s="50" t="s">
        <v>59</v>
      </c>
      <c r="I11638" s="185">
        <v>6.655462</v>
      </c>
      <c r="J11638" s="41" t="s">
        <v>938</v>
      </c>
      <c r="K11638" s="41" t="s">
        <v>334</v>
      </c>
      <c r="O11638" s="59">
        <v>0.4</v>
      </c>
    </row>
    <row r="11639" spans="1:15" x14ac:dyDescent="0.2">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5">
        <v>8</v>
      </c>
      <c r="H11639" s="50" t="s">
        <v>59</v>
      </c>
      <c r="I11639" s="185">
        <v>3.630252</v>
      </c>
      <c r="J11639" s="41" t="s">
        <v>938</v>
      </c>
      <c r="K11639" s="41" t="s">
        <v>334</v>
      </c>
      <c r="O11639" s="59">
        <v>0.4</v>
      </c>
    </row>
    <row r="11640" spans="1:15" x14ac:dyDescent="0.2">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5">
        <v>10</v>
      </c>
      <c r="H11640" s="50" t="s">
        <v>59</v>
      </c>
      <c r="I11640" s="185">
        <v>2.1176469999999998</v>
      </c>
      <c r="J11640" s="41" t="s">
        <v>938</v>
      </c>
      <c r="K11640" s="41" t="s">
        <v>334</v>
      </c>
      <c r="O11640" s="59">
        <v>0.4</v>
      </c>
    </row>
    <row r="11641" spans="1:15" x14ac:dyDescent="0.2">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5">
        <v>12</v>
      </c>
      <c r="H11641" s="50" t="s">
        <v>59</v>
      </c>
      <c r="I11641" s="185">
        <v>1.2100839999999999</v>
      </c>
      <c r="J11641" s="41" t="s">
        <v>938</v>
      </c>
      <c r="K11641" s="41" t="s">
        <v>334</v>
      </c>
      <c r="O11641" s="59">
        <v>0.4</v>
      </c>
    </row>
    <row r="11642" spans="1:15" x14ac:dyDescent="0.2">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5">
        <v>14</v>
      </c>
      <c r="H11642" s="50" t="s">
        <v>59</v>
      </c>
      <c r="I11642" s="185">
        <v>0.60504199999999997</v>
      </c>
      <c r="J11642" s="41" t="s">
        <v>938</v>
      </c>
      <c r="K11642" s="41" t="s">
        <v>334</v>
      </c>
      <c r="O11642" s="59">
        <v>0.4</v>
      </c>
    </row>
    <row r="11643" spans="1:15" x14ac:dyDescent="0.2">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5">
        <v>0.25</v>
      </c>
      <c r="H11643" s="50" t="s">
        <v>59</v>
      </c>
      <c r="I11643" s="185">
        <v>4.2352939999999997</v>
      </c>
      <c r="J11643" s="41" t="s">
        <v>938</v>
      </c>
      <c r="K11643" s="41" t="s">
        <v>334</v>
      </c>
      <c r="O11643" s="59">
        <v>0.4</v>
      </c>
    </row>
    <row r="11644" spans="1:15" x14ac:dyDescent="0.2">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5">
        <v>0.5</v>
      </c>
      <c r="H11644" s="50" t="s">
        <v>59</v>
      </c>
      <c r="I11644" s="185">
        <v>42.201680000000003</v>
      </c>
      <c r="J11644" s="41" t="s">
        <v>938</v>
      </c>
      <c r="K11644" s="41" t="s">
        <v>334</v>
      </c>
      <c r="O11644" s="59">
        <v>0.4</v>
      </c>
    </row>
    <row r="11645" spans="1:15" x14ac:dyDescent="0.2">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5">
        <v>0.75</v>
      </c>
      <c r="H11645" s="50" t="s">
        <v>59</v>
      </c>
      <c r="I11645" s="185">
        <v>83.949579999999997</v>
      </c>
      <c r="J11645" s="41" t="s">
        <v>938</v>
      </c>
      <c r="K11645" s="41" t="s">
        <v>334</v>
      </c>
      <c r="O11645" s="59">
        <v>0.4</v>
      </c>
    </row>
    <row r="11646" spans="1:15" x14ac:dyDescent="0.2">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5">
        <v>1</v>
      </c>
      <c r="H11646" s="50" t="s">
        <v>59</v>
      </c>
      <c r="I11646" s="185">
        <v>83.344539999999995</v>
      </c>
      <c r="J11646" s="41" t="s">
        <v>938</v>
      </c>
      <c r="K11646" s="41" t="s">
        <v>334</v>
      </c>
      <c r="O11646" s="59">
        <v>0.4</v>
      </c>
    </row>
    <row r="11647" spans="1:15" x14ac:dyDescent="0.2">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5">
        <v>1.25</v>
      </c>
      <c r="H11647" s="50" t="s">
        <v>59</v>
      </c>
      <c r="I11647" s="185">
        <v>79.563029999999998</v>
      </c>
      <c r="J11647" s="41" t="s">
        <v>938</v>
      </c>
      <c r="K11647" s="41" t="s">
        <v>334</v>
      </c>
      <c r="O11647" s="59">
        <v>0.4</v>
      </c>
    </row>
    <row r="11648" spans="1:15" x14ac:dyDescent="0.2">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5">
        <v>1.5</v>
      </c>
      <c r="H11648" s="50" t="s">
        <v>59</v>
      </c>
      <c r="I11648" s="185">
        <v>64.739490000000004</v>
      </c>
      <c r="J11648" s="41" t="s">
        <v>938</v>
      </c>
      <c r="K11648" s="41" t="s">
        <v>334</v>
      </c>
      <c r="O11648" s="59">
        <v>0.4</v>
      </c>
    </row>
    <row r="11649" spans="1:15" x14ac:dyDescent="0.2">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5">
        <v>1.75</v>
      </c>
      <c r="H11649" s="50" t="s">
        <v>59</v>
      </c>
      <c r="I11649" s="185">
        <v>52.941180000000003</v>
      </c>
      <c r="J11649" s="41" t="s">
        <v>938</v>
      </c>
      <c r="K11649" s="41" t="s">
        <v>334</v>
      </c>
      <c r="O11649" s="59">
        <v>0.4</v>
      </c>
    </row>
    <row r="11650" spans="1:15" x14ac:dyDescent="0.2">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5">
        <v>2</v>
      </c>
      <c r="H11650" s="50" t="s">
        <v>59</v>
      </c>
      <c r="I11650" s="185">
        <v>44.01681</v>
      </c>
      <c r="J11650" s="41" t="s">
        <v>938</v>
      </c>
      <c r="K11650" s="41" t="s">
        <v>334</v>
      </c>
      <c r="O11650" s="59">
        <v>0.4</v>
      </c>
    </row>
    <row r="11651" spans="1:15" x14ac:dyDescent="0.2">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5">
        <v>2.5</v>
      </c>
      <c r="H11651" s="50" t="s">
        <v>59</v>
      </c>
      <c r="I11651" s="185">
        <v>28.7395</v>
      </c>
      <c r="J11651" s="41" t="s">
        <v>938</v>
      </c>
      <c r="K11651" s="41" t="s">
        <v>334</v>
      </c>
      <c r="O11651" s="59">
        <v>0.4</v>
      </c>
    </row>
    <row r="11652" spans="1:15" x14ac:dyDescent="0.2">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5">
        <v>3</v>
      </c>
      <c r="H11652" s="50" t="s">
        <v>59</v>
      </c>
      <c r="I11652" s="185">
        <v>17.848739999999999</v>
      </c>
      <c r="J11652" s="41" t="s">
        <v>938</v>
      </c>
      <c r="K11652" s="41" t="s">
        <v>334</v>
      </c>
      <c r="O11652" s="59">
        <v>0.4</v>
      </c>
    </row>
    <row r="11653" spans="1:15" x14ac:dyDescent="0.2">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5">
        <v>4</v>
      </c>
      <c r="H11653" s="50" t="s">
        <v>59</v>
      </c>
      <c r="I11653" s="185">
        <v>10.436970000000001</v>
      </c>
      <c r="J11653" s="41" t="s">
        <v>938</v>
      </c>
      <c r="K11653" s="41" t="s">
        <v>334</v>
      </c>
      <c r="O11653" s="59">
        <v>0.4</v>
      </c>
    </row>
    <row r="11654" spans="1:15" x14ac:dyDescent="0.2">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5">
        <v>6</v>
      </c>
      <c r="H11654" s="50" t="s">
        <v>59</v>
      </c>
      <c r="I11654" s="185">
        <v>6.8067229999999999</v>
      </c>
      <c r="J11654" s="41" t="s">
        <v>938</v>
      </c>
      <c r="K11654" s="41" t="s">
        <v>334</v>
      </c>
      <c r="O11654" s="59">
        <v>0.4</v>
      </c>
    </row>
    <row r="11655" spans="1:15" x14ac:dyDescent="0.2">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5">
        <v>8</v>
      </c>
      <c r="H11655" s="50" t="s">
        <v>59</v>
      </c>
      <c r="I11655" s="185">
        <v>3.4789919999999999</v>
      </c>
      <c r="J11655" s="41" t="s">
        <v>938</v>
      </c>
      <c r="K11655" s="41" t="s">
        <v>334</v>
      </c>
      <c r="O11655" s="59">
        <v>0.4</v>
      </c>
    </row>
    <row r="11656" spans="1:15" x14ac:dyDescent="0.2">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5">
        <v>10</v>
      </c>
      <c r="H11656" s="50" t="s">
        <v>59</v>
      </c>
      <c r="I11656" s="185">
        <v>3.327731</v>
      </c>
      <c r="J11656" s="41" t="s">
        <v>938</v>
      </c>
      <c r="K11656" s="41" t="s">
        <v>334</v>
      </c>
      <c r="O11656" s="59">
        <v>0.4</v>
      </c>
    </row>
    <row r="11657" spans="1:15" x14ac:dyDescent="0.2">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5">
        <v>12</v>
      </c>
      <c r="H11657" s="50" t="s">
        <v>59</v>
      </c>
      <c r="I11657" s="185">
        <v>1.512605</v>
      </c>
      <c r="J11657" s="41" t="s">
        <v>938</v>
      </c>
      <c r="K11657" s="41" t="s">
        <v>334</v>
      </c>
      <c r="O11657" s="59">
        <v>0.4</v>
      </c>
    </row>
    <row r="11658" spans="1:15" x14ac:dyDescent="0.2">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5">
        <v>14</v>
      </c>
      <c r="H11658" s="50" t="s">
        <v>59</v>
      </c>
      <c r="I11658" s="185">
        <v>0.75630249999999999</v>
      </c>
      <c r="J11658" s="41" t="s">
        <v>938</v>
      </c>
      <c r="K11658" s="41" t="s">
        <v>334</v>
      </c>
      <c r="O11658" s="59">
        <v>0.4</v>
      </c>
    </row>
    <row r="11659" spans="1:15" x14ac:dyDescent="0.2">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5">
        <v>0.25</v>
      </c>
      <c r="H11659" s="50" t="s">
        <v>59</v>
      </c>
      <c r="I11659" s="185">
        <v>7.5294119999999998</v>
      </c>
      <c r="J11659" s="41" t="s">
        <v>938</v>
      </c>
      <c r="K11659" s="41" t="s">
        <v>334</v>
      </c>
      <c r="O11659" s="59">
        <v>0.4</v>
      </c>
    </row>
    <row r="11660" spans="1:15" x14ac:dyDescent="0.2">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5">
        <v>0.5</v>
      </c>
      <c r="H11660" s="50" t="s">
        <v>59</v>
      </c>
      <c r="I11660" s="185">
        <v>80.134450000000001</v>
      </c>
      <c r="J11660" s="41" t="s">
        <v>938</v>
      </c>
      <c r="K11660" s="41" t="s">
        <v>334</v>
      </c>
      <c r="O11660" s="59">
        <v>0.4</v>
      </c>
    </row>
    <row r="11661" spans="1:15" x14ac:dyDescent="0.2">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5">
        <v>0.75</v>
      </c>
      <c r="H11661" s="50" t="s">
        <v>59</v>
      </c>
      <c r="I11661" s="185">
        <v>145.47900000000001</v>
      </c>
      <c r="J11661" s="41" t="s">
        <v>938</v>
      </c>
      <c r="K11661" s="41" t="s">
        <v>334</v>
      </c>
      <c r="O11661" s="59">
        <v>0.4</v>
      </c>
    </row>
    <row r="11662" spans="1:15" x14ac:dyDescent="0.2">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5">
        <v>1</v>
      </c>
      <c r="H11662" s="50" t="s">
        <v>59</v>
      </c>
      <c r="I11662" s="185">
        <v>145.47900000000001</v>
      </c>
      <c r="J11662" s="41" t="s">
        <v>938</v>
      </c>
      <c r="K11662" s="41" t="s">
        <v>334</v>
      </c>
      <c r="O11662" s="59">
        <v>0.4</v>
      </c>
    </row>
    <row r="11663" spans="1:15" x14ac:dyDescent="0.2">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5">
        <v>1.25</v>
      </c>
      <c r="H11663" s="50" t="s">
        <v>59</v>
      </c>
      <c r="I11663" s="185">
        <v>107.8319</v>
      </c>
      <c r="J11663" s="41" t="s">
        <v>938</v>
      </c>
      <c r="K11663" s="41" t="s">
        <v>334</v>
      </c>
      <c r="O11663" s="59">
        <v>0.4</v>
      </c>
    </row>
    <row r="11664" spans="1:15" x14ac:dyDescent="0.2">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5">
        <v>1.5</v>
      </c>
      <c r="H11664" s="50" t="s">
        <v>59</v>
      </c>
      <c r="I11664" s="185">
        <v>97.882350000000002</v>
      </c>
      <c r="J11664" s="41" t="s">
        <v>938</v>
      </c>
      <c r="K11664" s="41" t="s">
        <v>334</v>
      </c>
      <c r="O11664" s="59">
        <v>0.4</v>
      </c>
    </row>
    <row r="11665" spans="1:15" x14ac:dyDescent="0.2">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5">
        <v>1.75</v>
      </c>
      <c r="H11665" s="50" t="s">
        <v>59</v>
      </c>
      <c r="I11665" s="185">
        <v>69.915970000000002</v>
      </c>
      <c r="J11665" s="41" t="s">
        <v>938</v>
      </c>
      <c r="K11665" s="41" t="s">
        <v>334</v>
      </c>
      <c r="O11665" s="59">
        <v>0.4</v>
      </c>
    </row>
    <row r="11666" spans="1:15" x14ac:dyDescent="0.2">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5">
        <v>2</v>
      </c>
      <c r="H11666" s="50" t="s">
        <v>59</v>
      </c>
      <c r="I11666" s="185">
        <v>45.44538</v>
      </c>
      <c r="J11666" s="41" t="s">
        <v>938</v>
      </c>
      <c r="K11666" s="41" t="s">
        <v>334</v>
      </c>
      <c r="O11666" s="59">
        <v>0.4</v>
      </c>
    </row>
    <row r="11667" spans="1:15" x14ac:dyDescent="0.2">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5">
        <v>2.5</v>
      </c>
      <c r="H11667" s="50" t="s">
        <v>59</v>
      </c>
      <c r="I11667" s="185">
        <v>30.655460000000001</v>
      </c>
      <c r="J11667" s="41" t="s">
        <v>938</v>
      </c>
      <c r="K11667" s="41" t="s">
        <v>334</v>
      </c>
      <c r="O11667" s="59">
        <v>0.4</v>
      </c>
    </row>
    <row r="11668" spans="1:15" x14ac:dyDescent="0.2">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5">
        <v>3</v>
      </c>
      <c r="H11668" s="50" t="s">
        <v>59</v>
      </c>
      <c r="I11668" s="185">
        <v>20.974789999999999</v>
      </c>
      <c r="J11668" s="41" t="s">
        <v>938</v>
      </c>
      <c r="K11668" s="41" t="s">
        <v>334</v>
      </c>
      <c r="O11668" s="59">
        <v>0.4</v>
      </c>
    </row>
    <row r="11669" spans="1:15" x14ac:dyDescent="0.2">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5">
        <v>4</v>
      </c>
      <c r="H11669" s="50" t="s">
        <v>59</v>
      </c>
      <c r="I11669" s="185">
        <v>13.44538</v>
      </c>
      <c r="J11669" s="41" t="s">
        <v>938</v>
      </c>
      <c r="K11669" s="41" t="s">
        <v>334</v>
      </c>
      <c r="O11669" s="59">
        <v>0.4</v>
      </c>
    </row>
    <row r="11670" spans="1:15" x14ac:dyDescent="0.2">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5">
        <v>6</v>
      </c>
      <c r="H11670" s="50" t="s">
        <v>59</v>
      </c>
      <c r="I11670" s="185">
        <v>7.5294119999999998</v>
      </c>
      <c r="J11670" s="41" t="s">
        <v>938</v>
      </c>
      <c r="K11670" s="41" t="s">
        <v>334</v>
      </c>
      <c r="O11670" s="59">
        <v>0.4</v>
      </c>
    </row>
    <row r="11671" spans="1:15" x14ac:dyDescent="0.2">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5">
        <v>8</v>
      </c>
      <c r="H11671" s="50" t="s">
        <v>59</v>
      </c>
      <c r="I11671" s="185">
        <v>5.6470589999999996</v>
      </c>
      <c r="J11671" s="41" t="s">
        <v>938</v>
      </c>
      <c r="K11671" s="41" t="s">
        <v>334</v>
      </c>
      <c r="O11671" s="59">
        <v>0.4</v>
      </c>
    </row>
    <row r="11672" spans="1:15" x14ac:dyDescent="0.2">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5">
        <v>10</v>
      </c>
      <c r="H11672" s="50" t="s">
        <v>59</v>
      </c>
      <c r="I11672" s="185">
        <v>2.4201679999999999</v>
      </c>
      <c r="J11672" s="41" t="s">
        <v>938</v>
      </c>
      <c r="K11672" s="41" t="s">
        <v>334</v>
      </c>
      <c r="O11672" s="59">
        <v>0.4</v>
      </c>
    </row>
    <row r="11673" spans="1:15" x14ac:dyDescent="0.2">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5">
        <v>12</v>
      </c>
      <c r="H11673" s="50" t="s">
        <v>59</v>
      </c>
      <c r="I11673" s="185">
        <v>1.0756300000000001</v>
      </c>
      <c r="J11673" s="41" t="s">
        <v>938</v>
      </c>
      <c r="K11673" s="41" t="s">
        <v>334</v>
      </c>
      <c r="O11673" s="59">
        <v>0.4</v>
      </c>
    </row>
    <row r="11674" spans="1:15" x14ac:dyDescent="0.2">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5">
        <v>14</v>
      </c>
      <c r="H11674" s="50" t="s">
        <v>59</v>
      </c>
      <c r="I11674" s="185">
        <v>0.53781520000000005</v>
      </c>
      <c r="J11674" s="41" t="s">
        <v>938</v>
      </c>
      <c r="K11674" s="41" t="s">
        <v>334</v>
      </c>
      <c r="O11674" s="59">
        <v>0.4</v>
      </c>
    </row>
    <row r="11675" spans="1:15" x14ac:dyDescent="0.2">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5">
        <v>0.25</v>
      </c>
      <c r="H11675" s="50" t="s">
        <v>59</v>
      </c>
      <c r="I11675" s="185">
        <v>7.5294119999999998</v>
      </c>
      <c r="J11675" s="41" t="s">
        <v>938</v>
      </c>
      <c r="K11675" s="41" t="s">
        <v>334</v>
      </c>
      <c r="O11675" s="59">
        <v>0.4</v>
      </c>
    </row>
    <row r="11676" spans="1:15" x14ac:dyDescent="0.2">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5">
        <v>0.5</v>
      </c>
      <c r="H11676" s="50" t="s">
        <v>59</v>
      </c>
      <c r="I11676" s="185">
        <v>82.016810000000007</v>
      </c>
      <c r="J11676" s="41" t="s">
        <v>938</v>
      </c>
      <c r="K11676" s="41" t="s">
        <v>334</v>
      </c>
      <c r="O11676" s="59">
        <v>0.4</v>
      </c>
    </row>
    <row r="11677" spans="1:15" x14ac:dyDescent="0.2">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5">
        <v>0.75</v>
      </c>
      <c r="H11677" s="50" t="s">
        <v>59</v>
      </c>
      <c r="I11677" s="185">
        <v>133.10919999999999</v>
      </c>
      <c r="J11677" s="41" t="s">
        <v>938</v>
      </c>
      <c r="K11677" s="41" t="s">
        <v>334</v>
      </c>
      <c r="O11677" s="59">
        <v>0.4</v>
      </c>
    </row>
    <row r="11678" spans="1:15" x14ac:dyDescent="0.2">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5">
        <v>1</v>
      </c>
      <c r="H11678" s="50" t="s">
        <v>59</v>
      </c>
      <c r="I11678" s="185">
        <v>129.61340000000001</v>
      </c>
      <c r="J11678" s="41" t="s">
        <v>938</v>
      </c>
      <c r="K11678" s="41" t="s">
        <v>334</v>
      </c>
      <c r="O11678" s="59">
        <v>0.4</v>
      </c>
    </row>
    <row r="11679" spans="1:15" x14ac:dyDescent="0.2">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5">
        <v>1.25</v>
      </c>
      <c r="H11679" s="50" t="s">
        <v>59</v>
      </c>
      <c r="I11679" s="185">
        <v>107.2941</v>
      </c>
      <c r="J11679" s="41" t="s">
        <v>938</v>
      </c>
      <c r="K11679" s="41" t="s">
        <v>334</v>
      </c>
      <c r="O11679" s="59">
        <v>0.4</v>
      </c>
    </row>
    <row r="11680" spans="1:15" x14ac:dyDescent="0.2">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5">
        <v>1.5</v>
      </c>
      <c r="H11680" s="50" t="s">
        <v>59</v>
      </c>
      <c r="I11680" s="185">
        <v>82.016810000000007</v>
      </c>
      <c r="J11680" s="41" t="s">
        <v>938</v>
      </c>
      <c r="K11680" s="41" t="s">
        <v>334</v>
      </c>
      <c r="O11680" s="59">
        <v>0.4</v>
      </c>
    </row>
    <row r="11681" spans="1:15" x14ac:dyDescent="0.2">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5">
        <v>1.75</v>
      </c>
      <c r="H11681" s="50" t="s">
        <v>59</v>
      </c>
      <c r="I11681" s="185">
        <v>65.882350000000002</v>
      </c>
      <c r="J11681" s="41" t="s">
        <v>938</v>
      </c>
      <c r="K11681" s="41" t="s">
        <v>334</v>
      </c>
      <c r="O11681" s="59">
        <v>0.4</v>
      </c>
    </row>
    <row r="11682" spans="1:15" x14ac:dyDescent="0.2">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5">
        <v>2</v>
      </c>
      <c r="H11682" s="50" t="s">
        <v>59</v>
      </c>
      <c r="I11682" s="185">
        <v>51.899160000000002</v>
      </c>
      <c r="J11682" s="41" t="s">
        <v>938</v>
      </c>
      <c r="K11682" s="41" t="s">
        <v>334</v>
      </c>
      <c r="O11682" s="59">
        <v>0.4</v>
      </c>
    </row>
    <row r="11683" spans="1:15" x14ac:dyDescent="0.2">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5">
        <v>2.5</v>
      </c>
      <c r="H11683" s="50" t="s">
        <v>59</v>
      </c>
      <c r="I11683" s="185">
        <v>33.882350000000002</v>
      </c>
      <c r="J11683" s="41" t="s">
        <v>938</v>
      </c>
      <c r="K11683" s="41" t="s">
        <v>334</v>
      </c>
      <c r="O11683" s="59">
        <v>0.4</v>
      </c>
    </row>
    <row r="11684" spans="1:15" x14ac:dyDescent="0.2">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5">
        <v>3</v>
      </c>
      <c r="H11684" s="50" t="s">
        <v>59</v>
      </c>
      <c r="I11684" s="185">
        <v>20.436979999999998</v>
      </c>
      <c r="J11684" s="41" t="s">
        <v>938</v>
      </c>
      <c r="K11684" s="41" t="s">
        <v>334</v>
      </c>
      <c r="O11684" s="59">
        <v>0.4</v>
      </c>
    </row>
    <row r="11685" spans="1:15" x14ac:dyDescent="0.2">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5">
        <v>4</v>
      </c>
      <c r="H11685" s="50" t="s">
        <v>59</v>
      </c>
      <c r="I11685" s="185">
        <v>11.83193</v>
      </c>
      <c r="J11685" s="41" t="s">
        <v>938</v>
      </c>
      <c r="K11685" s="41" t="s">
        <v>334</v>
      </c>
      <c r="O11685" s="59">
        <v>0.4</v>
      </c>
    </row>
    <row r="11686" spans="1:15" x14ac:dyDescent="0.2">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5">
        <v>6</v>
      </c>
      <c r="H11686" s="50" t="s">
        <v>59</v>
      </c>
      <c r="I11686" s="185">
        <v>9.1428580000000004</v>
      </c>
      <c r="J11686" s="41" t="s">
        <v>938</v>
      </c>
      <c r="K11686" s="41" t="s">
        <v>334</v>
      </c>
      <c r="O11686" s="59">
        <v>0.4</v>
      </c>
    </row>
    <row r="11687" spans="1:15" x14ac:dyDescent="0.2">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5">
        <v>8</v>
      </c>
      <c r="H11687" s="50" t="s">
        <v>59</v>
      </c>
      <c r="I11687" s="185">
        <v>3.7647059999999999</v>
      </c>
      <c r="J11687" s="41" t="s">
        <v>938</v>
      </c>
      <c r="K11687" s="41" t="s">
        <v>334</v>
      </c>
      <c r="O11687" s="59">
        <v>0.4</v>
      </c>
    </row>
    <row r="11688" spans="1:15" x14ac:dyDescent="0.2">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5">
        <v>10</v>
      </c>
      <c r="H11688" s="50" t="s">
        <v>59</v>
      </c>
      <c r="I11688" s="185">
        <v>2.689076</v>
      </c>
      <c r="J11688" s="41" t="s">
        <v>938</v>
      </c>
      <c r="K11688" s="41" t="s">
        <v>334</v>
      </c>
      <c r="O11688" s="59">
        <v>0.4</v>
      </c>
    </row>
    <row r="11689" spans="1:15" x14ac:dyDescent="0.2">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5">
        <v>12</v>
      </c>
      <c r="H11689" s="50" t="s">
        <v>59</v>
      </c>
      <c r="I11689" s="185">
        <v>0.80672270000000001</v>
      </c>
      <c r="J11689" s="41" t="s">
        <v>938</v>
      </c>
      <c r="K11689" s="41" t="s">
        <v>334</v>
      </c>
      <c r="O11689" s="59">
        <v>0.4</v>
      </c>
    </row>
    <row r="11690" spans="1:15" x14ac:dyDescent="0.2">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5">
        <v>14</v>
      </c>
      <c r="H11690" s="50" t="s">
        <v>59</v>
      </c>
      <c r="I11690" s="185">
        <v>1.0756300000000001</v>
      </c>
      <c r="J11690" s="41" t="s">
        <v>938</v>
      </c>
      <c r="K11690" s="41" t="s">
        <v>334</v>
      </c>
      <c r="O11690" s="59">
        <v>0.4</v>
      </c>
    </row>
    <row r="11691" spans="1:15" x14ac:dyDescent="0.2">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5">
        <v>0.5</v>
      </c>
      <c r="H11691" s="50" t="s">
        <v>59</v>
      </c>
      <c r="I11691" s="185">
        <v>3.5256460000000001</v>
      </c>
      <c r="J11691" s="41" t="s">
        <v>938</v>
      </c>
      <c r="K11691" s="41" t="s">
        <v>334</v>
      </c>
    </row>
    <row r="11692" spans="1:15" x14ac:dyDescent="0.2">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5">
        <v>1</v>
      </c>
      <c r="H11692" s="50" t="s">
        <v>59</v>
      </c>
      <c r="I11692" s="185">
        <v>12.37571</v>
      </c>
      <c r="J11692" s="41" t="s">
        <v>938</v>
      </c>
      <c r="K11692" s="41" t="s">
        <v>334</v>
      </c>
    </row>
    <row r="11693" spans="1:15" x14ac:dyDescent="0.2">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5">
        <v>2</v>
      </c>
      <c r="H11693" s="50" t="s">
        <v>59</v>
      </c>
      <c r="I11693" s="185">
        <v>7.5609229999999998</v>
      </c>
      <c r="J11693" s="41" t="s">
        <v>938</v>
      </c>
      <c r="K11693" s="41" t="s">
        <v>334</v>
      </c>
    </row>
    <row r="11694" spans="1:15" x14ac:dyDescent="0.2">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5">
        <v>3</v>
      </c>
      <c r="H11694" s="50" t="s">
        <v>59</v>
      </c>
      <c r="I11694" s="185">
        <v>4.0545080000000002</v>
      </c>
      <c r="J11694" s="41" t="s">
        <v>938</v>
      </c>
      <c r="K11694" s="41" t="s">
        <v>334</v>
      </c>
    </row>
    <row r="11695" spans="1:15" x14ac:dyDescent="0.2">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5">
        <v>4</v>
      </c>
      <c r="H11695" s="50" t="s">
        <v>59</v>
      </c>
      <c r="I11695" s="185">
        <v>2.5863260000000001</v>
      </c>
      <c r="J11695" s="41" t="s">
        <v>938</v>
      </c>
      <c r="K11695" s="41" t="s">
        <v>334</v>
      </c>
    </row>
    <row r="11696" spans="1:15" x14ac:dyDescent="0.2">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5">
        <v>6</v>
      </c>
      <c r="H11696" s="50" t="s">
        <v>59</v>
      </c>
      <c r="I11696" s="185">
        <v>1.932245</v>
      </c>
      <c r="J11696" s="41" t="s">
        <v>938</v>
      </c>
      <c r="K11696" s="41" t="s">
        <v>334</v>
      </c>
    </row>
    <row r="11697" spans="1:14" x14ac:dyDescent="0.2">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5">
        <v>8</v>
      </c>
      <c r="H11697" s="50" t="s">
        <v>59</v>
      </c>
      <c r="I11697" s="185">
        <v>0.91305720000000001</v>
      </c>
      <c r="J11697" s="41" t="s">
        <v>938</v>
      </c>
      <c r="K11697" s="41" t="s">
        <v>334</v>
      </c>
    </row>
    <row r="11698" spans="1:14" x14ac:dyDescent="0.2">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5">
        <v>0.25</v>
      </c>
      <c r="H11698" s="50" t="s">
        <v>59</v>
      </c>
      <c r="I11698" s="185">
        <v>0.55865920000000002</v>
      </c>
      <c r="J11698" s="41" t="s">
        <v>938</v>
      </c>
      <c r="K11698" s="41" t="s">
        <v>115</v>
      </c>
    </row>
    <row r="11699" spans="1:14" x14ac:dyDescent="0.2">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5">
        <v>0.5</v>
      </c>
      <c r="H11699" s="50" t="s">
        <v>59</v>
      </c>
      <c r="I11699" s="185">
        <v>5.8659220000000003</v>
      </c>
      <c r="J11699" s="41" t="s">
        <v>938</v>
      </c>
      <c r="K11699" s="41" t="s">
        <v>115</v>
      </c>
      <c r="L11699" s="193">
        <v>3.002793</v>
      </c>
      <c r="M11699" s="52" t="s">
        <v>938</v>
      </c>
      <c r="N11699" s="52" t="s">
        <v>116</v>
      </c>
    </row>
    <row r="11700" spans="1:14" x14ac:dyDescent="0.2">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5">
        <v>0.75</v>
      </c>
      <c r="H11700" s="50" t="s">
        <v>59</v>
      </c>
      <c r="I11700" s="185">
        <v>14.10614</v>
      </c>
      <c r="J11700" s="41" t="s">
        <v>938</v>
      </c>
      <c r="K11700" s="41" t="s">
        <v>115</v>
      </c>
      <c r="L11700" s="193">
        <v>5.4469320000000003</v>
      </c>
      <c r="M11700" s="52" t="s">
        <v>938</v>
      </c>
      <c r="N11700" s="52" t="s">
        <v>116</v>
      </c>
    </row>
    <row r="11701" spans="1:14" x14ac:dyDescent="0.2">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5">
        <v>1</v>
      </c>
      <c r="H11701" s="50" t="s">
        <v>59</v>
      </c>
      <c r="I11701" s="185">
        <v>19.622910000000001</v>
      </c>
      <c r="J11701" s="41" t="s">
        <v>938</v>
      </c>
      <c r="K11701" s="41" t="s">
        <v>115</v>
      </c>
      <c r="L11701" s="193">
        <v>5.3770899999999999</v>
      </c>
      <c r="M11701" s="52" t="s">
        <v>938</v>
      </c>
      <c r="N11701" s="52" t="s">
        <v>116</v>
      </c>
    </row>
    <row r="11702" spans="1:14" x14ac:dyDescent="0.2">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5">
        <v>2</v>
      </c>
      <c r="H11702" s="50" t="s">
        <v>59</v>
      </c>
      <c r="I11702" s="185">
        <v>15.712289999999999</v>
      </c>
      <c r="J11702" s="41" t="s">
        <v>938</v>
      </c>
      <c r="K11702" s="41" t="s">
        <v>115</v>
      </c>
      <c r="L11702" s="193">
        <v>2.583799</v>
      </c>
      <c r="M11702" s="52" t="s">
        <v>938</v>
      </c>
      <c r="N11702" s="52" t="s">
        <v>116</v>
      </c>
    </row>
    <row r="11703" spans="1:14" x14ac:dyDescent="0.2">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5">
        <v>4</v>
      </c>
      <c r="H11703" s="50" t="s">
        <v>59</v>
      </c>
      <c r="I11703" s="185">
        <v>5.2374299999999998</v>
      </c>
      <c r="J11703" s="41" t="s">
        <v>938</v>
      </c>
      <c r="K11703" s="41" t="s">
        <v>115</v>
      </c>
      <c r="L11703" s="193">
        <v>1.1871510000000001</v>
      </c>
      <c r="M11703" s="52" t="s">
        <v>938</v>
      </c>
      <c r="N11703" s="52" t="s">
        <v>116</v>
      </c>
    </row>
    <row r="11704" spans="1:14" x14ac:dyDescent="0.2">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5">
        <v>6</v>
      </c>
      <c r="H11704" s="50" t="s">
        <v>59</v>
      </c>
      <c r="I11704" s="185">
        <v>3.8407819999999999</v>
      </c>
      <c r="J11704" s="41" t="s">
        <v>938</v>
      </c>
      <c r="K11704" s="41" t="s">
        <v>115</v>
      </c>
      <c r="L11704" s="193">
        <v>1.0474859999999999</v>
      </c>
      <c r="M11704" s="52" t="s">
        <v>938</v>
      </c>
      <c r="N11704" s="52" t="s">
        <v>116</v>
      </c>
    </row>
    <row r="11705" spans="1:14" x14ac:dyDescent="0.2">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5">
        <v>8</v>
      </c>
      <c r="H11705" s="50" t="s">
        <v>59</v>
      </c>
      <c r="I11705" s="185">
        <v>2.6536309999999999</v>
      </c>
      <c r="J11705" s="41" t="s">
        <v>938</v>
      </c>
      <c r="K11705" s="41" t="s">
        <v>115</v>
      </c>
    </row>
    <row r="11706" spans="1:14" x14ac:dyDescent="0.2">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5">
        <v>12</v>
      </c>
      <c r="H11706" s="50" t="s">
        <v>59</v>
      </c>
      <c r="I11706" s="185">
        <v>0.90782119999999999</v>
      </c>
      <c r="J11706" s="41" t="s">
        <v>938</v>
      </c>
      <c r="K11706" s="41" t="s">
        <v>115</v>
      </c>
    </row>
    <row r="11707" spans="1:14" x14ac:dyDescent="0.2">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5">
        <v>0.25</v>
      </c>
      <c r="H11707" s="50" t="s">
        <v>59</v>
      </c>
      <c r="I11707" s="185">
        <v>0.55865920000000002</v>
      </c>
      <c r="J11707" s="41" t="s">
        <v>938</v>
      </c>
      <c r="K11707" s="41" t="s">
        <v>115</v>
      </c>
    </row>
    <row r="11708" spans="1:14" x14ac:dyDescent="0.2">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5">
        <v>0.5</v>
      </c>
      <c r="H11708" s="50" t="s">
        <v>59</v>
      </c>
      <c r="I11708" s="185">
        <v>4.1201119999999998</v>
      </c>
      <c r="J11708" s="41" t="s">
        <v>938</v>
      </c>
      <c r="K11708" s="41" t="s">
        <v>115</v>
      </c>
      <c r="L11708" s="193">
        <v>1.326816</v>
      </c>
      <c r="M11708" s="52" t="s">
        <v>938</v>
      </c>
      <c r="N11708" s="52" t="s">
        <v>116</v>
      </c>
    </row>
    <row r="11709" spans="1:14" x14ac:dyDescent="0.2">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5">
        <v>0.75</v>
      </c>
      <c r="H11709" s="50" t="s">
        <v>59</v>
      </c>
      <c r="I11709" s="185">
        <v>7.7513969999999999</v>
      </c>
      <c r="J11709" s="41" t="s">
        <v>938</v>
      </c>
      <c r="K11709" s="41" t="s">
        <v>115</v>
      </c>
      <c r="L11709" s="193">
        <v>1.675978</v>
      </c>
      <c r="M11709" s="52" t="s">
        <v>938</v>
      </c>
      <c r="N11709" s="52" t="s">
        <v>116</v>
      </c>
    </row>
    <row r="11710" spans="1:14" x14ac:dyDescent="0.2">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5">
        <v>1</v>
      </c>
      <c r="H11710" s="50" t="s">
        <v>59</v>
      </c>
      <c r="I11710" s="185">
        <v>10.614520000000001</v>
      </c>
      <c r="J11710" s="41" t="s">
        <v>938</v>
      </c>
      <c r="K11710" s="41" t="s">
        <v>115</v>
      </c>
      <c r="L11710" s="193">
        <v>2.1648000000000001</v>
      </c>
      <c r="M11710" s="52" t="s">
        <v>938</v>
      </c>
      <c r="N11710" s="52" t="s">
        <v>116</v>
      </c>
    </row>
    <row r="11711" spans="1:14" x14ac:dyDescent="0.2">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5">
        <v>2</v>
      </c>
      <c r="H11711" s="50" t="s">
        <v>59</v>
      </c>
      <c r="I11711" s="185">
        <v>7.9608939999999997</v>
      </c>
      <c r="J11711" s="41" t="s">
        <v>938</v>
      </c>
      <c r="K11711" s="41" t="s">
        <v>115</v>
      </c>
      <c r="L11711" s="193">
        <v>1.117319</v>
      </c>
      <c r="M11711" s="52" t="s">
        <v>938</v>
      </c>
      <c r="N11711" s="52" t="s">
        <v>116</v>
      </c>
    </row>
    <row r="11712" spans="1:14" x14ac:dyDescent="0.2">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5">
        <v>4</v>
      </c>
      <c r="H11712" s="50" t="s">
        <v>59</v>
      </c>
      <c r="I11712" s="185">
        <v>4.3296089999999996</v>
      </c>
      <c r="J11712" s="41" t="s">
        <v>938</v>
      </c>
      <c r="K11712" s="41" t="s">
        <v>115</v>
      </c>
      <c r="L11712" s="193">
        <v>1.6061449999999999</v>
      </c>
      <c r="M11712" s="52" t="s">
        <v>938</v>
      </c>
      <c r="N11712" s="52" t="s">
        <v>116</v>
      </c>
    </row>
    <row r="11713" spans="1:14" x14ac:dyDescent="0.2">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5">
        <v>6</v>
      </c>
      <c r="H11713" s="50" t="s">
        <v>59</v>
      </c>
      <c r="I11713" s="185">
        <v>4.3994410000000004</v>
      </c>
      <c r="J11713" s="41" t="s">
        <v>938</v>
      </c>
      <c r="K11713" s="41" t="s">
        <v>115</v>
      </c>
      <c r="L11713" s="193">
        <v>1.1871510000000001</v>
      </c>
      <c r="M11713" s="52" t="s">
        <v>938</v>
      </c>
      <c r="N11713" s="52" t="s">
        <v>116</v>
      </c>
    </row>
    <row r="11714" spans="1:14" x14ac:dyDescent="0.2">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5">
        <v>8</v>
      </c>
      <c r="H11714" s="50" t="s">
        <v>59</v>
      </c>
      <c r="I11714" s="185">
        <v>2.3044690000000001</v>
      </c>
      <c r="J11714" s="41" t="s">
        <v>938</v>
      </c>
      <c r="K11714" s="41" t="s">
        <v>115</v>
      </c>
      <c r="L11714" s="193">
        <v>0.97765349999999995</v>
      </c>
      <c r="M11714" s="52" t="s">
        <v>938</v>
      </c>
      <c r="N11714" s="52" t="s">
        <v>116</v>
      </c>
    </row>
    <row r="11715" spans="1:14" x14ac:dyDescent="0.2">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5">
        <v>12</v>
      </c>
      <c r="H11715" s="50" t="s">
        <v>59</v>
      </c>
      <c r="I11715" s="185">
        <v>0.48882680000000001</v>
      </c>
      <c r="J11715" s="41" t="s">
        <v>938</v>
      </c>
      <c r="K11715" s="41" t="s">
        <v>115</v>
      </c>
    </row>
    <row r="11716" spans="1:14" x14ac:dyDescent="0.2">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5">
        <v>0.25</v>
      </c>
      <c r="H11716" s="50" t="s">
        <v>59</v>
      </c>
      <c r="I11716" s="185">
        <v>1.536926</v>
      </c>
      <c r="J11716" s="41" t="s">
        <v>938</v>
      </c>
      <c r="K11716" s="41" t="s">
        <v>115</v>
      </c>
    </row>
    <row r="11717" spans="1:14" x14ac:dyDescent="0.2">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5">
        <v>0.5</v>
      </c>
      <c r="H11717" s="50" t="s">
        <v>59</v>
      </c>
      <c r="I11717" s="185">
        <v>17.18563</v>
      </c>
      <c r="J11717" s="41" t="s">
        <v>938</v>
      </c>
      <c r="K11717" s="41" t="s">
        <v>115</v>
      </c>
      <c r="L11717" s="193">
        <v>5.3792400000000002</v>
      </c>
      <c r="M11717" s="52" t="s">
        <v>938</v>
      </c>
      <c r="N11717" s="52" t="s">
        <v>116</v>
      </c>
    </row>
    <row r="11718" spans="1:14" x14ac:dyDescent="0.2">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5">
        <v>0.75</v>
      </c>
      <c r="H11718" s="50" t="s">
        <v>59</v>
      </c>
      <c r="I11718" s="185">
        <v>27.594809999999999</v>
      </c>
      <c r="J11718" s="41" t="s">
        <v>938</v>
      </c>
      <c r="K11718" s="41" t="s">
        <v>115</v>
      </c>
      <c r="L11718" s="193">
        <v>6.1477050000000002</v>
      </c>
      <c r="M11718" s="52" t="s">
        <v>938</v>
      </c>
      <c r="N11718" s="52" t="s">
        <v>116</v>
      </c>
    </row>
    <row r="11719" spans="1:14" x14ac:dyDescent="0.2">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5">
        <v>1</v>
      </c>
      <c r="H11719" s="50" t="s">
        <v>59</v>
      </c>
      <c r="I11719" s="185">
        <v>24.590820000000001</v>
      </c>
      <c r="J11719" s="41" t="s">
        <v>938</v>
      </c>
      <c r="K11719" s="41" t="s">
        <v>115</v>
      </c>
      <c r="L11719" s="193">
        <v>4.7504980000000003</v>
      </c>
      <c r="M11719" s="52" t="s">
        <v>938</v>
      </c>
      <c r="N11719" s="52" t="s">
        <v>116</v>
      </c>
    </row>
    <row r="11720" spans="1:14" x14ac:dyDescent="0.2">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5">
        <v>2</v>
      </c>
      <c r="H11720" s="50" t="s">
        <v>59</v>
      </c>
      <c r="I11720" s="185">
        <v>10.68862</v>
      </c>
      <c r="J11720" s="41" t="s">
        <v>938</v>
      </c>
      <c r="K11720" s="41" t="s">
        <v>115</v>
      </c>
      <c r="L11720" s="193">
        <v>1.536929</v>
      </c>
      <c r="M11720" s="52" t="s">
        <v>938</v>
      </c>
      <c r="N11720" s="52" t="s">
        <v>116</v>
      </c>
    </row>
    <row r="11721" spans="1:14" x14ac:dyDescent="0.2">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5">
        <v>4</v>
      </c>
      <c r="H11721" s="50" t="s">
        <v>59</v>
      </c>
      <c r="I11721" s="185">
        <v>3.7025950000000001</v>
      </c>
      <c r="J11721" s="41" t="s">
        <v>938</v>
      </c>
      <c r="K11721" s="41" t="s">
        <v>115</v>
      </c>
    </row>
    <row r="11722" spans="1:14" x14ac:dyDescent="0.2">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5">
        <v>6</v>
      </c>
      <c r="H11722" s="50" t="s">
        <v>59</v>
      </c>
      <c r="I11722" s="185">
        <v>3.4930140000000001</v>
      </c>
      <c r="J11722" s="41" t="s">
        <v>938</v>
      </c>
      <c r="K11722" s="41" t="s">
        <v>115</v>
      </c>
    </row>
    <row r="11723" spans="1:14" x14ac:dyDescent="0.2">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5">
        <v>8</v>
      </c>
      <c r="H11723" s="50" t="s">
        <v>59</v>
      </c>
      <c r="I11723" s="185">
        <v>2.2355290000000001</v>
      </c>
      <c r="J11723" s="41" t="s">
        <v>938</v>
      </c>
      <c r="K11723" s="41" t="s">
        <v>115</v>
      </c>
    </row>
    <row r="11724" spans="1:14" x14ac:dyDescent="0.2">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5">
        <v>12</v>
      </c>
      <c r="H11724" s="50" t="s">
        <v>59</v>
      </c>
      <c r="I11724" s="185">
        <v>0.34930139999999998</v>
      </c>
      <c r="J11724" s="41" t="s">
        <v>938</v>
      </c>
      <c r="K11724" s="41" t="s">
        <v>115</v>
      </c>
    </row>
    <row r="11725" spans="1:14" x14ac:dyDescent="0.2">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5">
        <v>0.25</v>
      </c>
      <c r="H11725" s="50" t="s">
        <v>59</v>
      </c>
      <c r="I11725" s="185">
        <v>0.2794411</v>
      </c>
      <c r="J11725" s="41" t="s">
        <v>938</v>
      </c>
      <c r="K11725" s="41" t="s">
        <v>115</v>
      </c>
    </row>
    <row r="11726" spans="1:14" x14ac:dyDescent="0.2">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5">
        <v>0.5</v>
      </c>
      <c r="H11726" s="50" t="s">
        <v>59</v>
      </c>
      <c r="I11726" s="185">
        <v>5.3792410000000004</v>
      </c>
      <c r="J11726" s="41" t="s">
        <v>938</v>
      </c>
      <c r="K11726" s="41" t="s">
        <v>115</v>
      </c>
      <c r="L11726" s="193">
        <v>3.2135729999999998</v>
      </c>
      <c r="M11726" s="52" t="s">
        <v>938</v>
      </c>
      <c r="N11726" s="52" t="s">
        <v>116</v>
      </c>
    </row>
    <row r="11727" spans="1:14" x14ac:dyDescent="0.2">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5">
        <v>0.75</v>
      </c>
      <c r="H11727" s="50" t="s">
        <v>59</v>
      </c>
      <c r="I11727" s="185">
        <v>9.2914169999999991</v>
      </c>
      <c r="J11727" s="41" t="s">
        <v>938</v>
      </c>
      <c r="K11727" s="41" t="s">
        <v>115</v>
      </c>
      <c r="L11727" s="193">
        <v>3.9121760000000001</v>
      </c>
      <c r="M11727" s="52" t="s">
        <v>938</v>
      </c>
      <c r="N11727" s="52" t="s">
        <v>116</v>
      </c>
    </row>
    <row r="11728" spans="1:14" x14ac:dyDescent="0.2">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5">
        <v>1</v>
      </c>
      <c r="H11728" s="50" t="s">
        <v>59</v>
      </c>
      <c r="I11728" s="185">
        <v>12.57485</v>
      </c>
      <c r="J11728" s="41" t="s">
        <v>938</v>
      </c>
      <c r="K11728" s="41" t="s">
        <v>115</v>
      </c>
      <c r="L11728" s="193">
        <v>4.3313370000000004</v>
      </c>
      <c r="M11728" s="52" t="s">
        <v>938</v>
      </c>
      <c r="N11728" s="52" t="s">
        <v>116</v>
      </c>
    </row>
    <row r="11729" spans="1:15" x14ac:dyDescent="0.2">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5">
        <v>2</v>
      </c>
      <c r="H11729" s="50" t="s">
        <v>59</v>
      </c>
      <c r="I11729" s="185">
        <v>7.9640719999999998</v>
      </c>
      <c r="J11729" s="41" t="s">
        <v>938</v>
      </c>
      <c r="K11729" s="41" t="s">
        <v>115</v>
      </c>
      <c r="L11729" s="193">
        <v>1.3273459999999999</v>
      </c>
      <c r="M11729" s="52" t="s">
        <v>938</v>
      </c>
      <c r="N11729" s="52" t="s">
        <v>116</v>
      </c>
    </row>
    <row r="11730" spans="1:15" x14ac:dyDescent="0.2">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5">
        <v>4</v>
      </c>
      <c r="H11730" s="50" t="s">
        <v>59</v>
      </c>
      <c r="I11730" s="185">
        <v>2.1656689999999998</v>
      </c>
      <c r="J11730" s="41" t="s">
        <v>938</v>
      </c>
      <c r="K11730" s="41" t="s">
        <v>115</v>
      </c>
    </row>
    <row r="11731" spans="1:15" x14ac:dyDescent="0.2">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5">
        <v>6</v>
      </c>
      <c r="H11731" s="50" t="s">
        <v>59</v>
      </c>
      <c r="I11731" s="185">
        <v>1.956088</v>
      </c>
      <c r="J11731" s="41" t="s">
        <v>938</v>
      </c>
      <c r="K11731" s="41" t="s">
        <v>115</v>
      </c>
    </row>
    <row r="11732" spans="1:15" x14ac:dyDescent="0.2">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5">
        <v>8</v>
      </c>
      <c r="H11732" s="50" t="s">
        <v>59</v>
      </c>
      <c r="I11732" s="185">
        <v>1.257485</v>
      </c>
      <c r="J11732" s="41" t="s">
        <v>938</v>
      </c>
      <c r="K11732" s="41" t="s">
        <v>115</v>
      </c>
    </row>
    <row r="11733" spans="1:15" x14ac:dyDescent="0.2">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5">
        <v>12</v>
      </c>
      <c r="H11733" s="50" t="s">
        <v>59</v>
      </c>
      <c r="I11733" s="185">
        <v>0.2794411</v>
      </c>
      <c r="J11733" s="41" t="s">
        <v>938</v>
      </c>
      <c r="K11733" s="41" t="s">
        <v>115</v>
      </c>
    </row>
    <row r="11734" spans="1:15" x14ac:dyDescent="0.2">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5">
        <v>0.33</v>
      </c>
      <c r="H11734" s="50" t="s">
        <v>59</v>
      </c>
      <c r="I11734" s="185">
        <v>18.971160000000001</v>
      </c>
      <c r="J11734" s="41" t="s">
        <v>938</v>
      </c>
      <c r="K11734" s="41" t="s">
        <v>115</v>
      </c>
      <c r="L11734" s="193">
        <v>7.7470929999999996</v>
      </c>
      <c r="M11734" s="52" t="s">
        <v>938</v>
      </c>
      <c r="N11734" s="52" t="s">
        <v>116</v>
      </c>
      <c r="O11734" s="59">
        <v>1</v>
      </c>
    </row>
    <row r="11735" spans="1:15" x14ac:dyDescent="0.2">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5">
        <v>0.67</v>
      </c>
      <c r="H11735" s="50" t="s">
        <v>59</v>
      </c>
      <c r="I11735" s="185">
        <v>115.3617</v>
      </c>
      <c r="J11735" s="41" t="s">
        <v>938</v>
      </c>
      <c r="K11735" s="41" t="s">
        <v>115</v>
      </c>
      <c r="L11735" s="193">
        <v>39.57244</v>
      </c>
      <c r="M11735" s="52" t="s">
        <v>938</v>
      </c>
      <c r="N11735" s="52" t="s">
        <v>116</v>
      </c>
      <c r="O11735" s="59">
        <v>1</v>
      </c>
    </row>
    <row r="11736" spans="1:15" x14ac:dyDescent="0.2">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5">
        <v>1</v>
      </c>
      <c r="H11736" s="50" t="s">
        <v>59</v>
      </c>
      <c r="I11736" s="185">
        <v>130.89449999999999</v>
      </c>
      <c r="J11736" s="41" t="s">
        <v>938</v>
      </c>
      <c r="K11736" s="41" t="s">
        <v>115</v>
      </c>
      <c r="L11736" s="193">
        <v>46.451659999999997</v>
      </c>
      <c r="M11736" s="52" t="s">
        <v>938</v>
      </c>
      <c r="N11736" s="52" t="s">
        <v>116</v>
      </c>
      <c r="O11736" s="59">
        <v>1</v>
      </c>
    </row>
    <row r="11737" spans="1:15" x14ac:dyDescent="0.2">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5">
        <v>1.5</v>
      </c>
      <c r="H11737" s="50" t="s">
        <v>59</v>
      </c>
      <c r="I11737" s="185">
        <v>80.214089999999999</v>
      </c>
      <c r="J11737" s="41" t="s">
        <v>938</v>
      </c>
      <c r="K11737" s="41" t="s">
        <v>115</v>
      </c>
      <c r="L11737" s="193">
        <v>32.68817</v>
      </c>
      <c r="M11737" s="52" t="s">
        <v>938</v>
      </c>
      <c r="N11737" s="52" t="s">
        <v>116</v>
      </c>
      <c r="O11737" s="59">
        <v>1</v>
      </c>
    </row>
    <row r="11738" spans="1:15" x14ac:dyDescent="0.2">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5">
        <v>2</v>
      </c>
      <c r="H11738" s="50" t="s">
        <v>59</v>
      </c>
      <c r="I11738" s="185">
        <v>46.736629999999998</v>
      </c>
      <c r="J11738" s="41" t="s">
        <v>938</v>
      </c>
      <c r="K11738" s="41" t="s">
        <v>115</v>
      </c>
      <c r="L11738" s="193">
        <v>21.50667</v>
      </c>
      <c r="M11738" s="52" t="s">
        <v>938</v>
      </c>
      <c r="N11738" s="52" t="s">
        <v>116</v>
      </c>
      <c r="O11738" s="59">
        <v>1</v>
      </c>
    </row>
    <row r="11739" spans="1:15" x14ac:dyDescent="0.2">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5">
        <v>3</v>
      </c>
      <c r="H11739" s="50" t="s">
        <v>59</v>
      </c>
      <c r="I11739" s="185">
        <v>23.653980000000001</v>
      </c>
      <c r="J11739" s="41" t="s">
        <v>938</v>
      </c>
      <c r="K11739" s="41" t="s">
        <v>115</v>
      </c>
      <c r="L11739" s="193">
        <v>5.1638679999999999</v>
      </c>
      <c r="M11739" s="52" t="s">
        <v>938</v>
      </c>
      <c r="N11739" s="52" t="s">
        <v>116</v>
      </c>
      <c r="O11739" s="59">
        <v>1</v>
      </c>
    </row>
    <row r="11740" spans="1:15" x14ac:dyDescent="0.2">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5">
        <v>4</v>
      </c>
      <c r="H11740" s="50" t="s">
        <v>59</v>
      </c>
      <c r="I11740" s="185">
        <v>16.055199999999999</v>
      </c>
      <c r="J11740" s="41" t="s">
        <v>938</v>
      </c>
      <c r="K11740" s="41" t="s">
        <v>115</v>
      </c>
      <c r="L11740" s="193">
        <v>4.3010729999999997</v>
      </c>
      <c r="M11740" s="52" t="s">
        <v>938</v>
      </c>
      <c r="N11740" s="52" t="s">
        <v>116</v>
      </c>
      <c r="O11740" s="59">
        <v>1</v>
      </c>
    </row>
    <row r="11741" spans="1:15" x14ac:dyDescent="0.2">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5">
        <v>6</v>
      </c>
      <c r="H11741" s="50" t="s">
        <v>59</v>
      </c>
      <c r="I11741" s="185">
        <v>12.90194</v>
      </c>
      <c r="J11741" s="41" t="s">
        <v>938</v>
      </c>
      <c r="K11741" s="41" t="s">
        <v>115</v>
      </c>
      <c r="L11741" s="193">
        <v>4.3049400000000002</v>
      </c>
      <c r="M11741" s="52" t="s">
        <v>938</v>
      </c>
      <c r="N11741" s="52" t="s">
        <v>116</v>
      </c>
      <c r="O11741" s="59">
        <v>1</v>
      </c>
    </row>
    <row r="11742" spans="1:15" x14ac:dyDescent="0.2">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5">
        <v>8</v>
      </c>
      <c r="H11742" s="50" t="s">
        <v>59</v>
      </c>
      <c r="I11742" s="185">
        <v>8.9560779999999998</v>
      </c>
      <c r="J11742" s="41" t="s">
        <v>938</v>
      </c>
      <c r="K11742" s="41" t="s">
        <v>115</v>
      </c>
      <c r="O11742" s="59">
        <v>1</v>
      </c>
    </row>
    <row r="11743" spans="1:15" x14ac:dyDescent="0.2">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5">
        <v>10</v>
      </c>
      <c r="H11743" s="50" t="s">
        <v>59</v>
      </c>
      <c r="I11743" s="185">
        <v>3.9008590000000001</v>
      </c>
      <c r="J11743" s="41" t="s">
        <v>938</v>
      </c>
      <c r="K11743" s="41" t="s">
        <v>115</v>
      </c>
      <c r="O11743" s="59">
        <v>1</v>
      </c>
    </row>
    <row r="11744" spans="1:15" x14ac:dyDescent="0.2">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5">
        <v>12</v>
      </c>
      <c r="H11744" s="50" t="s">
        <v>59</v>
      </c>
      <c r="I11744" s="185">
        <v>1.8810549999999999</v>
      </c>
      <c r="J11744" s="41" t="s">
        <v>938</v>
      </c>
      <c r="K11744" s="41" t="s">
        <v>115</v>
      </c>
      <c r="L11744" s="193">
        <v>0.75971829999999996</v>
      </c>
      <c r="M11744" s="52" t="s">
        <v>938</v>
      </c>
      <c r="N11744" s="52" t="s">
        <v>116</v>
      </c>
      <c r="O11744" s="59">
        <v>1</v>
      </c>
    </row>
    <row r="11745" spans="1:15" x14ac:dyDescent="0.2">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5">
        <v>24</v>
      </c>
      <c r="H11745" s="50" t="s">
        <v>59</v>
      </c>
      <c r="I11745" s="185" t="s">
        <v>1029</v>
      </c>
      <c r="J11745" s="41" t="s">
        <v>938</v>
      </c>
      <c r="K11745" s="41" t="s">
        <v>115</v>
      </c>
      <c r="L11745" s="193">
        <v>5.2677830000000002E-2</v>
      </c>
      <c r="M11745" s="52" t="s">
        <v>938</v>
      </c>
      <c r="N11745" s="52" t="s">
        <v>116</v>
      </c>
      <c r="O11745" s="59">
        <v>1</v>
      </c>
    </row>
    <row r="11746" spans="1:15" x14ac:dyDescent="0.2">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5">
        <v>0.33</v>
      </c>
      <c r="H11746" s="50" t="s">
        <v>59</v>
      </c>
      <c r="I11746" s="185">
        <v>43.917400000000001</v>
      </c>
      <c r="J11746" s="41" t="s">
        <v>938</v>
      </c>
      <c r="K11746" s="41" t="s">
        <v>115</v>
      </c>
      <c r="L11746" s="193">
        <v>33.549669999999999</v>
      </c>
      <c r="M11746" s="52" t="s">
        <v>938</v>
      </c>
      <c r="N11746" s="52" t="s">
        <v>116</v>
      </c>
      <c r="O11746" s="59">
        <v>1</v>
      </c>
    </row>
    <row r="11747" spans="1:15" x14ac:dyDescent="0.2">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5">
        <v>0.67</v>
      </c>
      <c r="H11747" s="50" t="s">
        <v>59</v>
      </c>
      <c r="I11747" s="185">
        <v>269.3415</v>
      </c>
      <c r="J11747" s="41" t="s">
        <v>938</v>
      </c>
      <c r="K11747" s="41" t="s">
        <v>115</v>
      </c>
      <c r="L11747" s="193">
        <v>145.37629999999999</v>
      </c>
      <c r="M11747" s="52" t="s">
        <v>938</v>
      </c>
      <c r="N11747" s="52" t="s">
        <v>116</v>
      </c>
      <c r="O11747" s="59">
        <v>1</v>
      </c>
    </row>
    <row r="11748" spans="1:15" x14ac:dyDescent="0.2">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5">
        <v>1</v>
      </c>
      <c r="H11748" s="50" t="s">
        <v>59</v>
      </c>
      <c r="I11748" s="185">
        <v>273.69150000000002</v>
      </c>
      <c r="J11748" s="41" t="s">
        <v>938</v>
      </c>
      <c r="K11748" s="41" t="s">
        <v>115</v>
      </c>
      <c r="L11748" s="193">
        <v>112.68689999999999</v>
      </c>
      <c r="M11748" s="52" t="s">
        <v>938</v>
      </c>
      <c r="N11748" s="52" t="s">
        <v>116</v>
      </c>
      <c r="O11748" s="59">
        <v>1</v>
      </c>
    </row>
    <row r="11749" spans="1:15" x14ac:dyDescent="0.2">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5">
        <v>1.5</v>
      </c>
      <c r="H11749" s="50" t="s">
        <v>59</v>
      </c>
      <c r="I11749" s="185">
        <v>162.79470000000001</v>
      </c>
      <c r="J11749" s="41" t="s">
        <v>938</v>
      </c>
      <c r="K11749" s="41" t="s">
        <v>115</v>
      </c>
      <c r="L11749" s="193">
        <v>43.872300000000003</v>
      </c>
      <c r="M11749" s="52" t="s">
        <v>938</v>
      </c>
      <c r="N11749" s="52" t="s">
        <v>116</v>
      </c>
      <c r="O11749" s="59">
        <v>1</v>
      </c>
    </row>
    <row r="11750" spans="1:15" x14ac:dyDescent="0.2">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5">
        <v>2</v>
      </c>
      <c r="H11750" s="50" t="s">
        <v>59</v>
      </c>
      <c r="I11750" s="185">
        <v>116.4153</v>
      </c>
      <c r="J11750" s="41" t="s">
        <v>938</v>
      </c>
      <c r="K11750" s="41" t="s">
        <v>115</v>
      </c>
      <c r="L11750" s="193">
        <v>27.52563</v>
      </c>
      <c r="M11750" s="52" t="s">
        <v>938</v>
      </c>
      <c r="N11750" s="52" t="s">
        <v>116</v>
      </c>
      <c r="O11750" s="59">
        <v>1</v>
      </c>
    </row>
    <row r="11751" spans="1:15" x14ac:dyDescent="0.2">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5">
        <v>3</v>
      </c>
      <c r="H11751" s="50" t="s">
        <v>59</v>
      </c>
      <c r="I11751" s="185">
        <v>44.299140000000001</v>
      </c>
      <c r="J11751" s="41" t="s">
        <v>938</v>
      </c>
      <c r="K11751" s="41" t="s">
        <v>115</v>
      </c>
      <c r="L11751" s="193">
        <v>4.3023639999999999</v>
      </c>
      <c r="M11751" s="52" t="s">
        <v>938</v>
      </c>
      <c r="N11751" s="52" t="s">
        <v>116</v>
      </c>
      <c r="O11751" s="59">
        <v>1</v>
      </c>
    </row>
    <row r="11752" spans="1:15" x14ac:dyDescent="0.2">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5">
        <v>4</v>
      </c>
      <c r="H11752" s="50" t="s">
        <v>59</v>
      </c>
      <c r="I11752" s="185">
        <v>28.098210000000002</v>
      </c>
      <c r="J11752" s="41" t="s">
        <v>938</v>
      </c>
      <c r="K11752" s="41" t="s">
        <v>115</v>
      </c>
      <c r="L11752" s="193">
        <v>6.021503</v>
      </c>
      <c r="M11752" s="52" t="s">
        <v>938</v>
      </c>
      <c r="N11752" s="52" t="s">
        <v>116</v>
      </c>
      <c r="O11752" s="59">
        <v>1</v>
      </c>
    </row>
    <row r="11753" spans="1:15" x14ac:dyDescent="0.2">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5">
        <v>6</v>
      </c>
      <c r="H11753" s="50" t="s">
        <v>59</v>
      </c>
      <c r="I11753" s="185">
        <v>23.224519999999998</v>
      </c>
      <c r="J11753" s="41" t="s">
        <v>938</v>
      </c>
      <c r="K11753" s="41" t="s">
        <v>115</v>
      </c>
      <c r="L11753" s="193">
        <v>7.7432210000000001</v>
      </c>
      <c r="M11753" s="52" t="s">
        <v>938</v>
      </c>
      <c r="N11753" s="52" t="s">
        <v>116</v>
      </c>
      <c r="O11753" s="59">
        <v>1</v>
      </c>
    </row>
    <row r="11754" spans="1:15" x14ac:dyDescent="0.2">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5">
        <v>8</v>
      </c>
      <c r="H11754" s="50" t="s">
        <v>59</v>
      </c>
      <c r="I11754" s="185">
        <v>11.748480000000001</v>
      </c>
      <c r="J11754" s="41" t="s">
        <v>938</v>
      </c>
      <c r="K11754" s="41" t="s">
        <v>115</v>
      </c>
      <c r="O11754" s="59">
        <v>1</v>
      </c>
    </row>
    <row r="11755" spans="1:15" x14ac:dyDescent="0.2">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5">
        <v>10</v>
      </c>
      <c r="H11755" s="50" t="s">
        <v>59</v>
      </c>
      <c r="I11755" s="185">
        <v>3.7073260000000001</v>
      </c>
      <c r="J11755" s="41" t="s">
        <v>938</v>
      </c>
      <c r="K11755" s="41" t="s">
        <v>115</v>
      </c>
      <c r="O11755" s="59">
        <v>1</v>
      </c>
    </row>
    <row r="11756" spans="1:15" x14ac:dyDescent="0.2">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5">
        <v>12</v>
      </c>
      <c r="H11756" s="50" t="s">
        <v>59</v>
      </c>
      <c r="I11756" s="185">
        <v>1.1698759999999999</v>
      </c>
      <c r="J11756" s="41" t="s">
        <v>938</v>
      </c>
      <c r="K11756" s="41" t="s">
        <v>115</v>
      </c>
      <c r="L11756" s="193">
        <v>0.41770780000000002</v>
      </c>
      <c r="M11756" s="52" t="s">
        <v>938</v>
      </c>
      <c r="N11756" s="52" t="s">
        <v>116</v>
      </c>
      <c r="O11756" s="59">
        <v>1</v>
      </c>
    </row>
    <row r="11757" spans="1:15" x14ac:dyDescent="0.2">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5">
        <v>24</v>
      </c>
      <c r="H11757" s="50" t="s">
        <v>59</v>
      </c>
      <c r="I11757" s="185" t="s">
        <v>1029</v>
      </c>
      <c r="J11757" s="41" t="s">
        <v>938</v>
      </c>
      <c r="K11757" s="41" t="s">
        <v>115</v>
      </c>
      <c r="L11757" s="193">
        <v>0.30519259999999998</v>
      </c>
      <c r="M11757" s="52" t="s">
        <v>938</v>
      </c>
      <c r="N11757" s="52" t="s">
        <v>116</v>
      </c>
      <c r="O11757" s="59">
        <v>1</v>
      </c>
    </row>
    <row r="11758" spans="1:15" x14ac:dyDescent="0.2">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5">
        <v>15</v>
      </c>
      <c r="H11758" s="50" t="s">
        <v>950</v>
      </c>
      <c r="I11758" s="185">
        <v>6.4382440000000001</v>
      </c>
      <c r="J11758" s="41" t="s">
        <v>965</v>
      </c>
      <c r="K11758" s="41" t="s">
        <v>115</v>
      </c>
      <c r="O11758" s="59">
        <v>1.88</v>
      </c>
    </row>
    <row r="11759" spans="1:15" x14ac:dyDescent="0.2">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5">
        <v>30</v>
      </c>
      <c r="H11759" s="50" t="s">
        <v>950</v>
      </c>
      <c r="I11759" s="185">
        <v>33.489429999999999</v>
      </c>
      <c r="J11759" s="41" t="s">
        <v>965</v>
      </c>
      <c r="K11759" s="41" t="s">
        <v>115</v>
      </c>
      <c r="O11759" s="59">
        <v>1.88</v>
      </c>
    </row>
    <row r="11760" spans="1:15" x14ac:dyDescent="0.2">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5">
        <v>45</v>
      </c>
      <c r="H11760" s="50" t="s">
        <v>950</v>
      </c>
      <c r="I11760" s="185">
        <v>51.705959999999997</v>
      </c>
      <c r="J11760" s="41" t="s">
        <v>965</v>
      </c>
      <c r="K11760" s="41" t="s">
        <v>115</v>
      </c>
      <c r="O11760" s="59">
        <v>1.88</v>
      </c>
    </row>
    <row r="11761" spans="1:15" x14ac:dyDescent="0.2">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5">
        <v>60</v>
      </c>
      <c r="H11761" s="50" t="s">
        <v>950</v>
      </c>
      <c r="I11761" s="185">
        <v>53.17454</v>
      </c>
      <c r="J11761" s="41" t="s">
        <v>965</v>
      </c>
      <c r="K11761" s="41" t="s">
        <v>115</v>
      </c>
      <c r="O11761" s="59">
        <v>1.88</v>
      </c>
    </row>
    <row r="11762" spans="1:15" x14ac:dyDescent="0.2">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5">
        <v>90</v>
      </c>
      <c r="H11762" s="50" t="s">
        <v>950</v>
      </c>
      <c r="I11762" s="185">
        <v>38.25909</v>
      </c>
      <c r="J11762" s="41" t="s">
        <v>965</v>
      </c>
      <c r="K11762" s="41" t="s">
        <v>115</v>
      </c>
      <c r="O11762" s="59">
        <v>1.88</v>
      </c>
    </row>
    <row r="11763" spans="1:15" x14ac:dyDescent="0.2">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5">
        <v>120</v>
      </c>
      <c r="H11763" s="50" t="s">
        <v>950</v>
      </c>
      <c r="I11763" s="185">
        <v>25.735880000000002</v>
      </c>
      <c r="J11763" s="41" t="s">
        <v>965</v>
      </c>
      <c r="K11763" s="41" t="s">
        <v>115</v>
      </c>
      <c r="O11763" s="59">
        <v>1.88</v>
      </c>
    </row>
    <row r="11764" spans="1:15" x14ac:dyDescent="0.2">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5">
        <v>180</v>
      </c>
      <c r="H11764" s="50" t="s">
        <v>950</v>
      </c>
      <c r="I11764" s="185">
        <v>14.12532</v>
      </c>
      <c r="J11764" s="41" t="s">
        <v>965</v>
      </c>
      <c r="K11764" s="41" t="s">
        <v>115</v>
      </c>
      <c r="O11764" s="59">
        <v>1.88</v>
      </c>
    </row>
    <row r="11765" spans="1:15" x14ac:dyDescent="0.2">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5">
        <v>240</v>
      </c>
      <c r="H11765" s="50" t="s">
        <v>950</v>
      </c>
      <c r="I11765" s="185">
        <v>9.3248840000000008</v>
      </c>
      <c r="J11765" s="41" t="s">
        <v>965</v>
      </c>
      <c r="K11765" s="41" t="s">
        <v>115</v>
      </c>
      <c r="O11765" s="59">
        <v>1.88</v>
      </c>
    </row>
    <row r="11766" spans="1:15" x14ac:dyDescent="0.2">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5">
        <v>360</v>
      </c>
      <c r="H11766" s="50" t="s">
        <v>950</v>
      </c>
      <c r="I11766" s="185">
        <v>5.0610220000000004</v>
      </c>
      <c r="J11766" s="41" t="s">
        <v>965</v>
      </c>
      <c r="K11766" s="41" t="s">
        <v>115</v>
      </c>
      <c r="O11766" s="59">
        <v>1.88</v>
      </c>
    </row>
    <row r="11767" spans="1:15" x14ac:dyDescent="0.2">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5">
        <v>480</v>
      </c>
      <c r="H11767" s="50" t="s">
        <v>950</v>
      </c>
      <c r="I11767" s="185">
        <v>2.637635</v>
      </c>
      <c r="J11767" s="41" t="s">
        <v>965</v>
      </c>
      <c r="K11767" s="41" t="s">
        <v>115</v>
      </c>
      <c r="O11767" s="59">
        <v>1.88</v>
      </c>
    </row>
    <row r="11768" spans="1:15" x14ac:dyDescent="0.2">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5">
        <v>720</v>
      </c>
      <c r="H11768" s="50" t="s">
        <v>950</v>
      </c>
      <c r="I11768" s="185" t="s">
        <v>4178</v>
      </c>
      <c r="J11768" s="41" t="s">
        <v>965</v>
      </c>
      <c r="K11768" s="41" t="s">
        <v>115</v>
      </c>
      <c r="O11768" s="59">
        <v>1.88</v>
      </c>
    </row>
    <row r="11769" spans="1:15" x14ac:dyDescent="0.2">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5">
        <v>1440</v>
      </c>
      <c r="H11769" s="50" t="s">
        <v>950</v>
      </c>
      <c r="I11769" s="185" t="s">
        <v>4178</v>
      </c>
      <c r="J11769" s="41" t="s">
        <v>965</v>
      </c>
      <c r="K11769" s="41" t="s">
        <v>115</v>
      </c>
      <c r="O11769" s="59">
        <v>1.88</v>
      </c>
    </row>
    <row r="11770" spans="1:15" x14ac:dyDescent="0.2">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5">
        <v>15</v>
      </c>
      <c r="H11770" s="50" t="s">
        <v>950</v>
      </c>
      <c r="I11770" s="185">
        <v>7.1744349999999999</v>
      </c>
      <c r="J11770" s="41" t="s">
        <v>965</v>
      </c>
      <c r="K11770" s="41" t="s">
        <v>115</v>
      </c>
      <c r="O11770" s="59">
        <v>1.88</v>
      </c>
    </row>
    <row r="11771" spans="1:15" x14ac:dyDescent="0.2">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5">
        <v>30</v>
      </c>
      <c r="H11771" s="50" t="s">
        <v>950</v>
      </c>
      <c r="I11771" s="185">
        <v>39.379330000000003</v>
      </c>
      <c r="J11771" s="41" t="s">
        <v>965</v>
      </c>
      <c r="K11771" s="41" t="s">
        <v>115</v>
      </c>
      <c r="O11771" s="59">
        <v>1.88</v>
      </c>
    </row>
    <row r="11772" spans="1:15" x14ac:dyDescent="0.2">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5">
        <v>45</v>
      </c>
      <c r="H11772" s="50" t="s">
        <v>950</v>
      </c>
      <c r="I11772" s="185">
        <v>68.822760000000002</v>
      </c>
      <c r="J11772" s="41" t="s">
        <v>965</v>
      </c>
      <c r="K11772" s="41" t="s">
        <v>115</v>
      </c>
      <c r="O11772" s="59">
        <v>1.88</v>
      </c>
    </row>
    <row r="11773" spans="1:15" x14ac:dyDescent="0.2">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5">
        <v>60</v>
      </c>
      <c r="H11773" s="50" t="s">
        <v>950</v>
      </c>
      <c r="I11773" s="185">
        <v>69.923249999999996</v>
      </c>
      <c r="J11773" s="41" t="s">
        <v>965</v>
      </c>
      <c r="K11773" s="41" t="s">
        <v>115</v>
      </c>
      <c r="O11773" s="59">
        <v>1.88</v>
      </c>
    </row>
    <row r="11774" spans="1:15" x14ac:dyDescent="0.2">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5">
        <v>90</v>
      </c>
      <c r="H11774" s="50" t="s">
        <v>950</v>
      </c>
      <c r="I11774" s="185">
        <v>57.216749999999998</v>
      </c>
      <c r="J11774" s="41" t="s">
        <v>965</v>
      </c>
      <c r="K11774" s="41" t="s">
        <v>115</v>
      </c>
      <c r="O11774" s="59">
        <v>1.88</v>
      </c>
    </row>
    <row r="11775" spans="1:15" x14ac:dyDescent="0.2">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5">
        <v>120</v>
      </c>
      <c r="H11775" s="50" t="s">
        <v>950</v>
      </c>
      <c r="I11775" s="185">
        <v>38.619590000000002</v>
      </c>
      <c r="J11775" s="41" t="s">
        <v>965</v>
      </c>
      <c r="K11775" s="41" t="s">
        <v>115</v>
      </c>
      <c r="O11775" s="59">
        <v>1.88</v>
      </c>
    </row>
    <row r="11776" spans="1:15" x14ac:dyDescent="0.2">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5">
        <v>180</v>
      </c>
      <c r="H11776" s="50" t="s">
        <v>950</v>
      </c>
      <c r="I11776" s="185">
        <v>19.647120000000001</v>
      </c>
      <c r="J11776" s="41" t="s">
        <v>965</v>
      </c>
      <c r="K11776" s="41" t="s">
        <v>115</v>
      </c>
      <c r="O11776" s="59">
        <v>1.88</v>
      </c>
    </row>
    <row r="11777" spans="1:15" x14ac:dyDescent="0.2">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5">
        <v>240</v>
      </c>
      <c r="H11777" s="50" t="s">
        <v>950</v>
      </c>
      <c r="I11777" s="185">
        <v>13.374309999999999</v>
      </c>
      <c r="J11777" s="41" t="s">
        <v>965</v>
      </c>
      <c r="K11777" s="41" t="s">
        <v>115</v>
      </c>
      <c r="O11777" s="59">
        <v>1.88</v>
      </c>
    </row>
    <row r="11778" spans="1:15" x14ac:dyDescent="0.2">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5">
        <v>360</v>
      </c>
      <c r="H11778" s="50" t="s">
        <v>950</v>
      </c>
      <c r="I11778" s="185">
        <v>10.95054</v>
      </c>
      <c r="J11778" s="41" t="s">
        <v>965</v>
      </c>
      <c r="K11778" s="41" t="s">
        <v>115</v>
      </c>
      <c r="O11778" s="59">
        <v>1.88</v>
      </c>
    </row>
    <row r="11779" spans="1:15" x14ac:dyDescent="0.2">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5">
        <v>480</v>
      </c>
      <c r="H11779" s="50" t="s">
        <v>950</v>
      </c>
      <c r="I11779" s="185">
        <v>4.8462050000000003</v>
      </c>
      <c r="J11779" s="41" t="s">
        <v>965</v>
      </c>
      <c r="K11779" s="41" t="s">
        <v>115</v>
      </c>
      <c r="O11779" s="59">
        <v>1.88</v>
      </c>
    </row>
    <row r="11780" spans="1:15" x14ac:dyDescent="0.2">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5">
        <v>720</v>
      </c>
      <c r="H11780" s="50" t="s">
        <v>950</v>
      </c>
      <c r="I11780" s="185" t="s">
        <v>4178</v>
      </c>
      <c r="J11780" s="41" t="s">
        <v>965</v>
      </c>
      <c r="K11780" s="41" t="s">
        <v>115</v>
      </c>
      <c r="O11780" s="59">
        <v>1.88</v>
      </c>
    </row>
    <row r="11781" spans="1:15" x14ac:dyDescent="0.2">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5">
        <v>1440</v>
      </c>
      <c r="H11781" s="50" t="s">
        <v>950</v>
      </c>
      <c r="I11781" s="185" t="s">
        <v>4178</v>
      </c>
      <c r="J11781" s="41" t="s">
        <v>965</v>
      </c>
      <c r="K11781" s="41" t="s">
        <v>115</v>
      </c>
      <c r="O11781" s="59">
        <v>1.88</v>
      </c>
    </row>
    <row r="11782" spans="1:15" x14ac:dyDescent="0.2">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5">
        <v>15</v>
      </c>
      <c r="H11782" s="50" t="s">
        <v>950</v>
      </c>
      <c r="I11782" s="185">
        <v>5.7020549999999997</v>
      </c>
      <c r="J11782" s="41" t="s">
        <v>965</v>
      </c>
      <c r="K11782" s="41" t="s">
        <v>115</v>
      </c>
      <c r="O11782" s="59">
        <v>1.88</v>
      </c>
    </row>
    <row r="11783" spans="1:15" x14ac:dyDescent="0.2">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5">
        <v>30</v>
      </c>
      <c r="H11783" s="50" t="s">
        <v>950</v>
      </c>
      <c r="I11783" s="185">
        <v>18.581579999999999</v>
      </c>
      <c r="J11783" s="41" t="s">
        <v>965</v>
      </c>
      <c r="K11783" s="41" t="s">
        <v>115</v>
      </c>
      <c r="O11783" s="59">
        <v>1.88</v>
      </c>
    </row>
    <row r="11784" spans="1:15" x14ac:dyDescent="0.2">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5">
        <v>45</v>
      </c>
      <c r="H11784" s="50" t="s">
        <v>950</v>
      </c>
      <c r="I11784" s="185">
        <v>29.436209999999999</v>
      </c>
      <c r="J11784" s="41" t="s">
        <v>965</v>
      </c>
      <c r="K11784" s="41" t="s">
        <v>115</v>
      </c>
      <c r="O11784" s="59">
        <v>1.88</v>
      </c>
    </row>
    <row r="11785" spans="1:15" x14ac:dyDescent="0.2">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5">
        <v>60</v>
      </c>
      <c r="H11785" s="50" t="s">
        <v>950</v>
      </c>
      <c r="I11785" s="185">
        <v>31.272880000000001</v>
      </c>
      <c r="J11785" s="41" t="s">
        <v>965</v>
      </c>
      <c r="K11785" s="41" t="s">
        <v>115</v>
      </c>
      <c r="O11785" s="59">
        <v>1.88</v>
      </c>
    </row>
    <row r="11786" spans="1:15" x14ac:dyDescent="0.2">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5">
        <v>90</v>
      </c>
      <c r="H11786" s="50" t="s">
        <v>950</v>
      </c>
      <c r="I11786" s="185">
        <v>22.983149999999998</v>
      </c>
      <c r="J11786" s="41" t="s">
        <v>965</v>
      </c>
      <c r="K11786" s="41" t="s">
        <v>115</v>
      </c>
      <c r="O11786" s="59">
        <v>1.88</v>
      </c>
    </row>
    <row r="11787" spans="1:15" x14ac:dyDescent="0.2">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5">
        <v>120</v>
      </c>
      <c r="H11787" s="50" t="s">
        <v>950</v>
      </c>
      <c r="I11787" s="185">
        <v>16.53351</v>
      </c>
      <c r="J11787" s="41" t="s">
        <v>965</v>
      </c>
      <c r="K11787" s="41" t="s">
        <v>115</v>
      </c>
      <c r="O11787" s="59">
        <v>1.88</v>
      </c>
    </row>
    <row r="11788" spans="1:15" x14ac:dyDescent="0.2">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5">
        <v>180</v>
      </c>
      <c r="H11788" s="50" t="s">
        <v>950</v>
      </c>
      <c r="I11788" s="185">
        <v>11.364979999999999</v>
      </c>
      <c r="J11788" s="41" t="s">
        <v>965</v>
      </c>
      <c r="K11788" s="41" t="s">
        <v>115</v>
      </c>
      <c r="O11788" s="59">
        <v>1.88</v>
      </c>
    </row>
    <row r="11789" spans="1:15" x14ac:dyDescent="0.2">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5">
        <v>240</v>
      </c>
      <c r="H11789" s="50" t="s">
        <v>950</v>
      </c>
      <c r="I11789" s="185">
        <v>6.1960769999999998</v>
      </c>
      <c r="J11789" s="41" t="s">
        <v>965</v>
      </c>
      <c r="K11789" s="41" t="s">
        <v>115</v>
      </c>
      <c r="O11789" s="59">
        <v>1.88</v>
      </c>
    </row>
    <row r="11790" spans="1:15" x14ac:dyDescent="0.2">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5">
        <v>360</v>
      </c>
      <c r="H11790" s="50" t="s">
        <v>950</v>
      </c>
      <c r="I11790" s="185">
        <v>3.0364990000000001</v>
      </c>
      <c r="J11790" s="41" t="s">
        <v>965</v>
      </c>
      <c r="K11790" s="41" t="s">
        <v>115</v>
      </c>
      <c r="O11790" s="59">
        <v>1.88</v>
      </c>
    </row>
    <row r="11791" spans="1:15" x14ac:dyDescent="0.2">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5">
        <v>480</v>
      </c>
      <c r="H11791" s="50" t="s">
        <v>950</v>
      </c>
      <c r="I11791" s="185" t="s">
        <v>4178</v>
      </c>
      <c r="J11791" s="41" t="s">
        <v>965</v>
      </c>
      <c r="K11791" s="41" t="s">
        <v>115</v>
      </c>
      <c r="O11791" s="59">
        <v>1.88</v>
      </c>
    </row>
    <row r="11792" spans="1:15" x14ac:dyDescent="0.2">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5">
        <v>720</v>
      </c>
      <c r="H11792" s="50" t="s">
        <v>950</v>
      </c>
      <c r="I11792" s="185" t="s">
        <v>4178</v>
      </c>
      <c r="J11792" s="41" t="s">
        <v>965</v>
      </c>
      <c r="K11792" s="41" t="s">
        <v>115</v>
      </c>
      <c r="O11792" s="59">
        <v>1.88</v>
      </c>
    </row>
    <row r="11793" spans="1:15" x14ac:dyDescent="0.2">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5">
        <v>1440</v>
      </c>
      <c r="H11793" s="50" t="s">
        <v>950</v>
      </c>
      <c r="I11793" s="185" t="s">
        <v>4178</v>
      </c>
      <c r="J11793" s="41" t="s">
        <v>965</v>
      </c>
      <c r="K11793" s="41" t="s">
        <v>115</v>
      </c>
      <c r="O11793" s="59">
        <v>1.88</v>
      </c>
    </row>
    <row r="11794" spans="1:15" x14ac:dyDescent="0.2">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5">
        <v>0.5</v>
      </c>
      <c r="H11794" s="50" t="s">
        <v>59</v>
      </c>
      <c r="I11794" s="185">
        <v>89.048209999999997</v>
      </c>
      <c r="J11794" s="41" t="s">
        <v>992</v>
      </c>
      <c r="K11794" s="41" t="s">
        <v>115</v>
      </c>
      <c r="O11794" s="59">
        <v>0.1</v>
      </c>
    </row>
    <row r="11795" spans="1:15" x14ac:dyDescent="0.2">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5">
        <v>1</v>
      </c>
      <c r="H11795" s="50" t="s">
        <v>59</v>
      </c>
      <c r="I11795" s="185">
        <v>141.577</v>
      </c>
      <c r="J11795" s="41" t="s">
        <v>992</v>
      </c>
      <c r="K11795" s="41" t="s">
        <v>115</v>
      </c>
      <c r="O11795" s="59">
        <v>0.1</v>
      </c>
    </row>
    <row r="11796" spans="1:15" x14ac:dyDescent="0.2">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5">
        <v>1.5</v>
      </c>
      <c r="H11796" s="50" t="s">
        <v>59</v>
      </c>
      <c r="I11796" s="185">
        <v>77.818420000000003</v>
      </c>
      <c r="J11796" s="41" t="s">
        <v>992</v>
      </c>
      <c r="K11796" s="41" t="s">
        <v>115</v>
      </c>
      <c r="O11796" s="59">
        <v>0.1</v>
      </c>
    </row>
    <row r="11797" spans="1:15" x14ac:dyDescent="0.2">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5">
        <v>2</v>
      </c>
      <c r="H11797" s="50" t="s">
        <v>59</v>
      </c>
      <c r="I11797" s="185">
        <v>48.878019999999999</v>
      </c>
      <c r="J11797" s="41" t="s">
        <v>992</v>
      </c>
      <c r="K11797" s="41" t="s">
        <v>115</v>
      </c>
      <c r="O11797" s="59">
        <v>0.1</v>
      </c>
    </row>
    <row r="11798" spans="1:15" x14ac:dyDescent="0.2">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5">
        <v>3</v>
      </c>
      <c r="H11798" s="50" t="s">
        <v>59</v>
      </c>
      <c r="I11798" s="185">
        <v>25.812180000000001</v>
      </c>
      <c r="J11798" s="41" t="s">
        <v>992</v>
      </c>
      <c r="K11798" s="41" t="s">
        <v>115</v>
      </c>
      <c r="O11798" s="59">
        <v>0.1</v>
      </c>
    </row>
    <row r="11799" spans="1:15" x14ac:dyDescent="0.2">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5">
        <v>4</v>
      </c>
      <c r="H11799" s="50" t="s">
        <v>59</v>
      </c>
      <c r="I11799" s="185">
        <v>19.806460000000001</v>
      </c>
      <c r="J11799" s="41" t="s">
        <v>992</v>
      </c>
      <c r="K11799" s="41" t="s">
        <v>115</v>
      </c>
      <c r="O11799" s="59">
        <v>0.1</v>
      </c>
    </row>
    <row r="11800" spans="1:15" x14ac:dyDescent="0.2">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5">
        <v>5</v>
      </c>
      <c r="H11800" s="50" t="s">
        <v>59</v>
      </c>
      <c r="I11800" s="185">
        <v>16.23789</v>
      </c>
      <c r="J11800" s="41" t="s">
        <v>992</v>
      </c>
      <c r="K11800" s="41" t="s">
        <v>115</v>
      </c>
      <c r="O11800" s="59">
        <v>0.1</v>
      </c>
    </row>
    <row r="11801" spans="1:15" x14ac:dyDescent="0.2">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5">
        <v>7</v>
      </c>
      <c r="H11801" s="50" t="s">
        <v>59</v>
      </c>
      <c r="I11801" s="185">
        <v>7.0101889999999996</v>
      </c>
      <c r="J11801" s="41" t="s">
        <v>992</v>
      </c>
      <c r="K11801" s="41" t="s">
        <v>115</v>
      </c>
      <c r="O11801" s="59">
        <v>0.1</v>
      </c>
    </row>
    <row r="11802" spans="1:15" x14ac:dyDescent="0.2">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5">
        <v>9</v>
      </c>
      <c r="H11802" s="50" t="s">
        <v>59</v>
      </c>
      <c r="I11802" s="185">
        <v>1.9620519999999999</v>
      </c>
      <c r="J11802" s="41" t="s">
        <v>992</v>
      </c>
      <c r="K11802" s="41" t="s">
        <v>115</v>
      </c>
      <c r="O11802" s="59">
        <v>0.1</v>
      </c>
    </row>
    <row r="11803" spans="1:15" x14ac:dyDescent="0.2">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5">
        <v>12</v>
      </c>
      <c r="H11803" s="50" t="s">
        <v>59</v>
      </c>
      <c r="I11803" s="185" t="s">
        <v>1028</v>
      </c>
      <c r="J11803" s="41" t="s">
        <v>992</v>
      </c>
      <c r="K11803" s="41" t="s">
        <v>115</v>
      </c>
      <c r="O11803" s="59">
        <v>0.1</v>
      </c>
    </row>
    <row r="11804" spans="1:15" x14ac:dyDescent="0.2">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5">
        <v>0.5</v>
      </c>
      <c r="H11804" s="50" t="s">
        <v>59</v>
      </c>
      <c r="I11804" s="185">
        <v>34.386220000000002</v>
      </c>
      <c r="J11804" s="41" t="s">
        <v>992</v>
      </c>
      <c r="K11804" s="41" t="s">
        <v>115</v>
      </c>
      <c r="O11804" s="59">
        <v>0.1</v>
      </c>
    </row>
    <row r="11805" spans="1:15" x14ac:dyDescent="0.2">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5">
        <v>1</v>
      </c>
      <c r="H11805" s="50" t="s">
        <v>59</v>
      </c>
      <c r="I11805" s="185">
        <v>65.676869999999994</v>
      </c>
      <c r="J11805" s="41" t="s">
        <v>992</v>
      </c>
      <c r="K11805" s="41" t="s">
        <v>115</v>
      </c>
      <c r="O11805" s="59">
        <v>0.1</v>
      </c>
    </row>
    <row r="11806" spans="1:15" x14ac:dyDescent="0.2">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5">
        <v>1.5</v>
      </c>
      <c r="H11806" s="50" t="s">
        <v>59</v>
      </c>
      <c r="I11806" s="185">
        <v>52.750500000000002</v>
      </c>
      <c r="J11806" s="41" t="s">
        <v>992</v>
      </c>
      <c r="K11806" s="41" t="s">
        <v>115</v>
      </c>
      <c r="O11806" s="59">
        <v>0.1</v>
      </c>
    </row>
    <row r="11807" spans="1:15" x14ac:dyDescent="0.2">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5">
        <v>2</v>
      </c>
      <c r="H11807" s="50" t="s">
        <v>59</v>
      </c>
      <c r="I11807" s="185">
        <v>33.9069</v>
      </c>
      <c r="J11807" s="41" t="s">
        <v>992</v>
      </c>
      <c r="K11807" s="41" t="s">
        <v>115</v>
      </c>
      <c r="O11807" s="59">
        <v>0.1</v>
      </c>
    </row>
    <row r="11808" spans="1:15" x14ac:dyDescent="0.2">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5">
        <v>3</v>
      </c>
      <c r="H11808" s="50" t="s">
        <v>59</v>
      </c>
      <c r="I11808" s="185">
        <v>15.71538</v>
      </c>
      <c r="J11808" s="41" t="s">
        <v>992</v>
      </c>
      <c r="K11808" s="41" t="s">
        <v>115</v>
      </c>
      <c r="O11808" s="59">
        <v>0.1</v>
      </c>
    </row>
    <row r="11809" spans="1:15" x14ac:dyDescent="0.2">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5">
        <v>4</v>
      </c>
      <c r="H11809" s="50" t="s">
        <v>59</v>
      </c>
      <c r="I11809" s="185">
        <v>10.056240000000001</v>
      </c>
      <c r="J11809" s="41" t="s">
        <v>992</v>
      </c>
      <c r="K11809" s="41" t="s">
        <v>115</v>
      </c>
      <c r="O11809" s="59">
        <v>0.1</v>
      </c>
    </row>
    <row r="11810" spans="1:15" x14ac:dyDescent="0.2">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5">
        <v>5</v>
      </c>
      <c r="H11810" s="50" t="s">
        <v>59</v>
      </c>
      <c r="I11810" s="185">
        <v>9.6211669999999998</v>
      </c>
      <c r="J11810" s="41" t="s">
        <v>992</v>
      </c>
      <c r="K11810" s="41" t="s">
        <v>115</v>
      </c>
      <c r="O11810" s="59">
        <v>0.1</v>
      </c>
    </row>
    <row r="11811" spans="1:15" x14ac:dyDescent="0.2">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5">
        <v>7</v>
      </c>
      <c r="H11811" s="50" t="s">
        <v>59</v>
      </c>
      <c r="I11811" s="185">
        <v>4.9211960000000001</v>
      </c>
      <c r="J11811" s="41" t="s">
        <v>992</v>
      </c>
      <c r="K11811" s="41" t="s">
        <v>115</v>
      </c>
      <c r="O11811" s="59">
        <v>0.1</v>
      </c>
    </row>
    <row r="11812" spans="1:15" x14ac:dyDescent="0.2">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5">
        <v>9</v>
      </c>
      <c r="H11812" s="50" t="s">
        <v>59</v>
      </c>
      <c r="I11812" s="185">
        <v>0.56781009999999998</v>
      </c>
      <c r="J11812" s="41" t="s">
        <v>992</v>
      </c>
      <c r="K11812" s="41" t="s">
        <v>115</v>
      </c>
      <c r="O11812" s="59">
        <v>0.1</v>
      </c>
    </row>
    <row r="11813" spans="1:15" x14ac:dyDescent="0.2">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5">
        <v>12</v>
      </c>
      <c r="H11813" s="50" t="s">
        <v>59</v>
      </c>
      <c r="I11813" s="185" t="s">
        <v>1028</v>
      </c>
      <c r="J11813" s="41" t="s">
        <v>992</v>
      </c>
      <c r="K11813" s="41" t="s">
        <v>115</v>
      </c>
      <c r="O11813" s="59">
        <v>0.1</v>
      </c>
    </row>
    <row r="11814" spans="1:15" x14ac:dyDescent="0.2">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5">
        <v>0.5</v>
      </c>
      <c r="H11814" s="50" t="s">
        <v>59</v>
      </c>
      <c r="I11814" s="185">
        <v>48.312840000000001</v>
      </c>
      <c r="J11814" s="41" t="s">
        <v>992</v>
      </c>
      <c r="K11814" s="41" t="s">
        <v>115</v>
      </c>
      <c r="O11814" s="59">
        <v>0.1</v>
      </c>
    </row>
    <row r="11815" spans="1:15" x14ac:dyDescent="0.2">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5">
        <v>1</v>
      </c>
      <c r="H11815" s="50" t="s">
        <v>59</v>
      </c>
      <c r="I11815" s="185">
        <v>64.282629999999997</v>
      </c>
      <c r="J11815" s="41" t="s">
        <v>992</v>
      </c>
      <c r="K11815" s="41" t="s">
        <v>115</v>
      </c>
      <c r="O11815" s="59">
        <v>0.1</v>
      </c>
    </row>
    <row r="11816" spans="1:15" x14ac:dyDescent="0.2">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5">
        <v>1.5</v>
      </c>
      <c r="H11816" s="50" t="s">
        <v>59</v>
      </c>
      <c r="I11816" s="185">
        <v>40.914459999999998</v>
      </c>
      <c r="J11816" s="41" t="s">
        <v>992</v>
      </c>
      <c r="K11816" s="41" t="s">
        <v>115</v>
      </c>
      <c r="O11816" s="59">
        <v>0.1</v>
      </c>
    </row>
    <row r="11817" spans="1:15" x14ac:dyDescent="0.2">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5">
        <v>2</v>
      </c>
      <c r="H11817" s="50" t="s">
        <v>59</v>
      </c>
      <c r="I11817" s="185">
        <v>25.899090000000001</v>
      </c>
      <c r="J11817" s="41" t="s">
        <v>992</v>
      </c>
      <c r="K11817" s="41" t="s">
        <v>115</v>
      </c>
      <c r="O11817" s="59">
        <v>0.1</v>
      </c>
    </row>
    <row r="11818" spans="1:15" x14ac:dyDescent="0.2">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5">
        <v>3</v>
      </c>
      <c r="H11818" s="50" t="s">
        <v>59</v>
      </c>
      <c r="I11818" s="185">
        <v>11.88556</v>
      </c>
      <c r="J11818" s="41" t="s">
        <v>992</v>
      </c>
      <c r="K11818" s="41" t="s">
        <v>115</v>
      </c>
      <c r="O11818" s="59">
        <v>0.1</v>
      </c>
    </row>
    <row r="11819" spans="1:15" x14ac:dyDescent="0.2">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5">
        <v>4</v>
      </c>
      <c r="H11819" s="50" t="s">
        <v>59</v>
      </c>
      <c r="I11819" s="185">
        <v>6.228002</v>
      </c>
      <c r="J11819" s="41" t="s">
        <v>992</v>
      </c>
      <c r="K11819" s="41" t="s">
        <v>115</v>
      </c>
      <c r="O11819" s="59">
        <v>0.1</v>
      </c>
    </row>
    <row r="11820" spans="1:15" x14ac:dyDescent="0.2">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5">
        <v>5</v>
      </c>
      <c r="H11820" s="50" t="s">
        <v>59</v>
      </c>
      <c r="I11820" s="185">
        <v>10.317500000000001</v>
      </c>
      <c r="J11820" s="41" t="s">
        <v>992</v>
      </c>
      <c r="K11820" s="41" t="s">
        <v>115</v>
      </c>
      <c r="O11820" s="59">
        <v>0.1</v>
      </c>
    </row>
    <row r="11821" spans="1:15" x14ac:dyDescent="0.2">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5">
        <v>7</v>
      </c>
      <c r="H11821" s="50" t="s">
        <v>59</v>
      </c>
      <c r="I11821" s="185">
        <v>5.269361</v>
      </c>
      <c r="J11821" s="41" t="s">
        <v>992</v>
      </c>
      <c r="K11821" s="41" t="s">
        <v>115</v>
      </c>
      <c r="O11821" s="59">
        <v>0.1</v>
      </c>
    </row>
    <row r="11822" spans="1:15" x14ac:dyDescent="0.2">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5">
        <v>9</v>
      </c>
      <c r="H11822" s="50" t="s">
        <v>59</v>
      </c>
      <c r="I11822" s="185">
        <v>1.267301</v>
      </c>
      <c r="J11822" s="41" t="s">
        <v>992</v>
      </c>
      <c r="K11822" s="41" t="s">
        <v>115</v>
      </c>
      <c r="O11822" s="59">
        <v>0.1</v>
      </c>
    </row>
    <row r="11823" spans="1:15" x14ac:dyDescent="0.2">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5">
        <v>12</v>
      </c>
      <c r="H11823" s="50" t="s">
        <v>59</v>
      </c>
      <c r="I11823" s="185" t="s">
        <v>1028</v>
      </c>
      <c r="J11823" s="41" t="s">
        <v>992</v>
      </c>
      <c r="K11823" s="41" t="s">
        <v>115</v>
      </c>
      <c r="O11823" s="59">
        <v>0.1</v>
      </c>
    </row>
    <row r="11824" spans="1:15" x14ac:dyDescent="0.2">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5">
        <v>0.5</v>
      </c>
      <c r="H11824" s="50" t="s">
        <v>59</v>
      </c>
      <c r="I11824" s="185">
        <v>18.696190000000001</v>
      </c>
      <c r="J11824" s="41" t="s">
        <v>938</v>
      </c>
      <c r="K11824" s="41" t="s">
        <v>115</v>
      </c>
      <c r="O11824" s="59">
        <v>0.5</v>
      </c>
    </row>
    <row r="11825" spans="1:15" x14ac:dyDescent="0.2">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5">
        <v>1</v>
      </c>
      <c r="H11825" s="50" t="s">
        <v>59</v>
      </c>
      <c r="I11825" s="185">
        <v>35.223489999999998</v>
      </c>
      <c r="J11825" s="41" t="s">
        <v>938</v>
      </c>
      <c r="K11825" s="41" t="s">
        <v>115</v>
      </c>
      <c r="O11825" s="59">
        <v>0.5</v>
      </c>
    </row>
    <row r="11826" spans="1:15" x14ac:dyDescent="0.2">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5">
        <v>2</v>
      </c>
      <c r="H11826" s="50" t="s">
        <v>59</v>
      </c>
      <c r="I11826" s="185">
        <v>20.909079999999999</v>
      </c>
      <c r="J11826" s="41" t="s">
        <v>938</v>
      </c>
      <c r="K11826" s="41" t="s">
        <v>115</v>
      </c>
      <c r="O11826" s="59">
        <v>0.5</v>
      </c>
    </row>
    <row r="11827" spans="1:15" x14ac:dyDescent="0.2">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5">
        <v>3</v>
      </c>
      <c r="H11827" s="50" t="s">
        <v>59</v>
      </c>
      <c r="I11827" s="185">
        <v>8.7488860000000006</v>
      </c>
      <c r="J11827" s="41" t="s">
        <v>938</v>
      </c>
      <c r="K11827" s="41" t="s">
        <v>115</v>
      </c>
      <c r="O11827" s="59">
        <v>0.5</v>
      </c>
    </row>
    <row r="11828" spans="1:15" x14ac:dyDescent="0.2">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5">
        <v>4</v>
      </c>
      <c r="H11828" s="50" t="s">
        <v>59</v>
      </c>
      <c r="I11828" s="185">
        <v>5.9176010000000003</v>
      </c>
      <c r="J11828" s="41" t="s">
        <v>938</v>
      </c>
      <c r="K11828" s="41" t="s">
        <v>115</v>
      </c>
      <c r="O11828" s="59">
        <v>0.5</v>
      </c>
    </row>
    <row r="11829" spans="1:15" x14ac:dyDescent="0.2">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5">
        <v>6</v>
      </c>
      <c r="H11829" s="50" t="s">
        <v>59</v>
      </c>
      <c r="I11829" s="185">
        <v>4.3230979999999999</v>
      </c>
      <c r="J11829" s="41" t="s">
        <v>938</v>
      </c>
      <c r="K11829" s="41" t="s">
        <v>115</v>
      </c>
      <c r="O11829" s="59">
        <v>0.5</v>
      </c>
    </row>
    <row r="11830" spans="1:15" x14ac:dyDescent="0.2">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5">
        <v>8</v>
      </c>
      <c r="H11830" s="50" t="s">
        <v>59</v>
      </c>
      <c r="I11830" s="185">
        <v>2.2490039999999998</v>
      </c>
      <c r="J11830" s="41" t="s">
        <v>938</v>
      </c>
      <c r="K11830" s="41" t="s">
        <v>115</v>
      </c>
      <c r="O11830" s="59">
        <v>0.5</v>
      </c>
    </row>
    <row r="11831" spans="1:15" x14ac:dyDescent="0.2">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5">
        <v>12</v>
      </c>
      <c r="H11831" s="50" t="s">
        <v>59</v>
      </c>
      <c r="I11831" s="185" t="s">
        <v>4176</v>
      </c>
      <c r="J11831" s="41" t="s">
        <v>938</v>
      </c>
      <c r="K11831" s="41" t="s">
        <v>115</v>
      </c>
      <c r="O11831" s="59">
        <v>0.5</v>
      </c>
    </row>
    <row r="11832" spans="1:15" x14ac:dyDescent="0.2">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5">
        <v>24</v>
      </c>
      <c r="H11832" s="50" t="s">
        <v>59</v>
      </c>
      <c r="I11832" s="185">
        <v>1.1927700000000001</v>
      </c>
      <c r="J11832" s="41" t="s">
        <v>938</v>
      </c>
      <c r="K11832" s="41" t="s">
        <v>115</v>
      </c>
      <c r="O11832" s="59">
        <v>0.5</v>
      </c>
    </row>
    <row r="11833" spans="1:15" x14ac:dyDescent="0.2">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5">
        <v>74.5</v>
      </c>
      <c r="H11833" s="50" t="s">
        <v>59</v>
      </c>
      <c r="I11833" s="185">
        <v>41.662430000000001</v>
      </c>
      <c r="J11833" s="41" t="s">
        <v>938</v>
      </c>
      <c r="K11833" s="41" t="s">
        <v>115</v>
      </c>
      <c r="O11833" s="59">
        <v>0.5</v>
      </c>
    </row>
    <row r="11834" spans="1:15" x14ac:dyDescent="0.2">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5">
        <v>75</v>
      </c>
      <c r="H11834" s="50" t="s">
        <v>59</v>
      </c>
      <c r="I11834" s="185">
        <v>61.299750000000003</v>
      </c>
      <c r="J11834" s="41" t="s">
        <v>938</v>
      </c>
      <c r="K11834" s="41" t="s">
        <v>115</v>
      </c>
      <c r="O11834" s="59">
        <v>0.5</v>
      </c>
    </row>
    <row r="11835" spans="1:15" x14ac:dyDescent="0.2">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5">
        <v>76</v>
      </c>
      <c r="H11835" s="50" t="s">
        <v>59</v>
      </c>
      <c r="I11835" s="185">
        <v>33.349130000000002</v>
      </c>
      <c r="J11835" s="41" t="s">
        <v>938</v>
      </c>
      <c r="K11835" s="41" t="s">
        <v>115</v>
      </c>
      <c r="O11835" s="59">
        <v>0.5</v>
      </c>
    </row>
    <row r="11836" spans="1:15" x14ac:dyDescent="0.2">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5">
        <v>77</v>
      </c>
      <c r="H11836" s="50" t="s">
        <v>59</v>
      </c>
      <c r="I11836" s="185">
        <v>15.446249999999999</v>
      </c>
      <c r="J11836" s="41" t="s">
        <v>938</v>
      </c>
      <c r="K11836" s="41" t="s">
        <v>115</v>
      </c>
      <c r="O11836" s="59">
        <v>0.5</v>
      </c>
    </row>
    <row r="11837" spans="1:15" x14ac:dyDescent="0.2">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5">
        <v>78</v>
      </c>
      <c r="H11837" s="50" t="s">
        <v>59</v>
      </c>
      <c r="I11837" s="185">
        <v>8.5491499999999991</v>
      </c>
      <c r="J11837" s="41" t="s">
        <v>938</v>
      </c>
      <c r="K11837" s="41" t="s">
        <v>115</v>
      </c>
      <c r="O11837" s="59">
        <v>0.5</v>
      </c>
    </row>
    <row r="11838" spans="1:15" x14ac:dyDescent="0.2">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5">
        <v>80</v>
      </c>
      <c r="H11838" s="50" t="s">
        <v>59</v>
      </c>
      <c r="I11838" s="185">
        <v>7.671214</v>
      </c>
      <c r="J11838" s="41" t="s">
        <v>938</v>
      </c>
      <c r="K11838" s="41" t="s">
        <v>115</v>
      </c>
      <c r="O11838" s="59">
        <v>0.5</v>
      </c>
    </row>
    <row r="11839" spans="1:15" x14ac:dyDescent="0.2">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5">
        <v>82</v>
      </c>
      <c r="H11839" s="50" t="s">
        <v>59</v>
      </c>
      <c r="I11839" s="185">
        <v>2.7263389999999998</v>
      </c>
      <c r="J11839" s="41" t="s">
        <v>938</v>
      </c>
      <c r="K11839" s="41" t="s">
        <v>115</v>
      </c>
      <c r="O11839" s="59">
        <v>0.5</v>
      </c>
    </row>
    <row r="11840" spans="1:15" x14ac:dyDescent="0.2">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5">
        <v>86</v>
      </c>
      <c r="H11840" s="50" t="s">
        <v>59</v>
      </c>
      <c r="I11840" s="185">
        <v>0.73236509999999999</v>
      </c>
      <c r="J11840" s="41" t="s">
        <v>938</v>
      </c>
      <c r="K11840" s="41" t="s">
        <v>115</v>
      </c>
      <c r="O11840" s="59">
        <v>0.5</v>
      </c>
    </row>
    <row r="11841" spans="1:16" x14ac:dyDescent="0.2">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5">
        <v>98</v>
      </c>
      <c r="H11841" s="50" t="s">
        <v>59</v>
      </c>
      <c r="I11841" s="185">
        <v>1.1960930000000001</v>
      </c>
      <c r="J11841" s="41" t="s">
        <v>938</v>
      </c>
      <c r="K11841" s="41" t="s">
        <v>115</v>
      </c>
      <c r="O11841" s="59">
        <v>0.5</v>
      </c>
    </row>
    <row r="11842" spans="1:16" x14ac:dyDescent="0.2">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5">
        <v>0.5</v>
      </c>
      <c r="H11842" s="50" t="s">
        <v>59</v>
      </c>
      <c r="I11842" s="185">
        <v>24.890440000000002</v>
      </c>
      <c r="J11842" s="41" t="s">
        <v>938</v>
      </c>
      <c r="K11842" s="41" t="s">
        <v>115</v>
      </c>
      <c r="O11842" s="59">
        <v>0.5</v>
      </c>
      <c r="P11842" s="42" t="s">
        <v>4069</v>
      </c>
    </row>
    <row r="11843" spans="1:16" x14ac:dyDescent="0.2">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5">
        <v>1</v>
      </c>
      <c r="H11843" s="50" t="s">
        <v>59</v>
      </c>
      <c r="I11843" s="185">
        <v>50.150309999999998</v>
      </c>
      <c r="J11843" s="41" t="s">
        <v>938</v>
      </c>
      <c r="K11843" s="41" t="s">
        <v>115</v>
      </c>
      <c r="O11843" s="59">
        <v>0.5</v>
      </c>
    </row>
    <row r="11844" spans="1:16" x14ac:dyDescent="0.2">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5">
        <v>2</v>
      </c>
      <c r="H11844" s="50" t="s">
        <v>59</v>
      </c>
      <c r="I11844" s="185">
        <v>28.342400000000001</v>
      </c>
      <c r="J11844" s="41" t="s">
        <v>938</v>
      </c>
      <c r="K11844" s="41" t="s">
        <v>115</v>
      </c>
      <c r="O11844" s="59">
        <v>0.5</v>
      </c>
    </row>
    <row r="11845" spans="1:16" x14ac:dyDescent="0.2">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5">
        <v>3</v>
      </c>
      <c r="H11845" s="50" t="s">
        <v>59</v>
      </c>
      <c r="I11845" s="185">
        <v>13.30855</v>
      </c>
      <c r="J11845" s="41" t="s">
        <v>938</v>
      </c>
      <c r="K11845" s="41" t="s">
        <v>115</v>
      </c>
      <c r="O11845" s="59">
        <v>0.5</v>
      </c>
    </row>
    <row r="11846" spans="1:16" x14ac:dyDescent="0.2">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5">
        <v>4</v>
      </c>
      <c r="H11846" s="50" t="s">
        <v>59</v>
      </c>
      <c r="I11846" s="185">
        <v>10.06284</v>
      </c>
      <c r="J11846" s="41" t="s">
        <v>938</v>
      </c>
      <c r="K11846" s="41" t="s">
        <v>115</v>
      </c>
      <c r="O11846" s="59">
        <v>0.5</v>
      </c>
    </row>
    <row r="11847" spans="1:16" x14ac:dyDescent="0.2">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5">
        <v>6</v>
      </c>
      <c r="H11847" s="50" t="s">
        <v>59</v>
      </c>
      <c r="I11847" s="185">
        <v>5.0398800000000001</v>
      </c>
      <c r="J11847" s="41" t="s">
        <v>938</v>
      </c>
      <c r="K11847" s="41" t="s">
        <v>115</v>
      </c>
      <c r="O11847" s="59">
        <v>0.5</v>
      </c>
    </row>
    <row r="11848" spans="1:16" x14ac:dyDescent="0.2">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5">
        <v>8</v>
      </c>
      <c r="H11848" s="50" t="s">
        <v>59</v>
      </c>
      <c r="I11848" s="185">
        <v>2.0426069999999998</v>
      </c>
      <c r="J11848" s="41" t="s">
        <v>938</v>
      </c>
      <c r="K11848" s="41" t="s">
        <v>115</v>
      </c>
      <c r="O11848" s="59">
        <v>0.5</v>
      </c>
    </row>
    <row r="11849" spans="1:16" x14ac:dyDescent="0.2">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5">
        <v>73.5</v>
      </c>
      <c r="H11849" s="50" t="s">
        <v>59</v>
      </c>
      <c r="I11849" s="185">
        <v>40.613979999999998</v>
      </c>
      <c r="J11849" s="41" t="s">
        <v>938</v>
      </c>
      <c r="K11849" s="41" t="s">
        <v>115</v>
      </c>
      <c r="O11849" s="59">
        <v>0.5</v>
      </c>
    </row>
    <row r="11850" spans="1:16" x14ac:dyDescent="0.2">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5">
        <v>74</v>
      </c>
      <c r="H11850" s="50" t="s">
        <v>59</v>
      </c>
      <c r="I11850" s="185">
        <v>66.214569999999995</v>
      </c>
      <c r="J11850" s="41" t="s">
        <v>938</v>
      </c>
      <c r="K11850" s="41" t="s">
        <v>115</v>
      </c>
      <c r="O11850" s="59">
        <v>0.5</v>
      </c>
    </row>
    <row r="11851" spans="1:16" x14ac:dyDescent="0.2">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5">
        <v>75</v>
      </c>
      <c r="H11851" s="50" t="s">
        <v>59</v>
      </c>
      <c r="I11851" s="185">
        <v>45.037680000000002</v>
      </c>
      <c r="J11851" s="41" t="s">
        <v>938</v>
      </c>
      <c r="K11851" s="41" t="s">
        <v>115</v>
      </c>
      <c r="O11851" s="59">
        <v>0.5</v>
      </c>
    </row>
    <row r="11852" spans="1:16" x14ac:dyDescent="0.2">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5">
        <v>76</v>
      </c>
      <c r="H11852" s="50" t="s">
        <v>59</v>
      </c>
      <c r="I11852" s="185">
        <v>22.297619999999998</v>
      </c>
      <c r="J11852" s="41" t="s">
        <v>938</v>
      </c>
      <c r="K11852" s="41" t="s">
        <v>115</v>
      </c>
      <c r="O11852" s="59">
        <v>0.5</v>
      </c>
    </row>
    <row r="11853" spans="1:16" x14ac:dyDescent="0.2">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5">
        <v>77</v>
      </c>
      <c r="H11853" s="50" t="s">
        <v>59</v>
      </c>
      <c r="I11853" s="185">
        <v>13.642530000000001</v>
      </c>
      <c r="J11853" s="41" t="s">
        <v>938</v>
      </c>
      <c r="K11853" s="41" t="s">
        <v>115</v>
      </c>
      <c r="O11853" s="59">
        <v>0.5</v>
      </c>
    </row>
    <row r="11854" spans="1:16" x14ac:dyDescent="0.2">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5">
        <v>79</v>
      </c>
      <c r="H11854" s="50" t="s">
        <v>59</v>
      </c>
      <c r="I11854" s="185">
        <v>5.3139570000000003</v>
      </c>
      <c r="J11854" s="41" t="s">
        <v>938</v>
      </c>
      <c r="K11854" s="41" t="s">
        <v>115</v>
      </c>
      <c r="O11854" s="59">
        <v>0.5</v>
      </c>
    </row>
    <row r="11855" spans="1:16" x14ac:dyDescent="0.2">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5">
        <v>81</v>
      </c>
      <c r="H11855" s="50" t="s">
        <v>59</v>
      </c>
      <c r="I11855" s="185">
        <v>2.015711</v>
      </c>
      <c r="J11855" s="41" t="s">
        <v>938</v>
      </c>
      <c r="K11855" s="41" t="s">
        <v>115</v>
      </c>
      <c r="O11855" s="59">
        <v>0.5</v>
      </c>
    </row>
    <row r="11856" spans="1:16" x14ac:dyDescent="0.2">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5">
        <v>48</v>
      </c>
      <c r="H11856" s="50" t="s">
        <v>59</v>
      </c>
      <c r="I11856" s="185">
        <v>0.42290749999999999</v>
      </c>
      <c r="J11856" s="41" t="s">
        <v>938</v>
      </c>
      <c r="K11856" s="41" t="s">
        <v>993</v>
      </c>
      <c r="L11856" s="193">
        <v>2.6431710000000001E-2</v>
      </c>
      <c r="M11856" s="52" t="s">
        <v>992</v>
      </c>
      <c r="N11856" s="52" t="s">
        <v>3175</v>
      </c>
    </row>
    <row r="11857" spans="1:16" x14ac:dyDescent="0.2">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5">
        <v>48.5</v>
      </c>
      <c r="H11857" s="50" t="s">
        <v>59</v>
      </c>
      <c r="I11857" s="185">
        <v>2.061674</v>
      </c>
      <c r="J11857" s="41" t="s">
        <v>938</v>
      </c>
      <c r="K11857" s="41" t="s">
        <v>993</v>
      </c>
      <c r="L11857" s="193">
        <v>1.5066079999999999</v>
      </c>
      <c r="M11857" s="52" t="s">
        <v>992</v>
      </c>
      <c r="N11857" s="52" t="s">
        <v>3175</v>
      </c>
    </row>
    <row r="11858" spans="1:16" x14ac:dyDescent="0.2">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5">
        <v>49</v>
      </c>
      <c r="H11858" s="50" t="s">
        <v>59</v>
      </c>
      <c r="I11858" s="185">
        <v>6.3964759999999998</v>
      </c>
      <c r="J11858" s="41" t="s">
        <v>938</v>
      </c>
      <c r="K11858" s="41" t="s">
        <v>993</v>
      </c>
      <c r="L11858" s="193">
        <v>6.7929519999999997</v>
      </c>
      <c r="M11858" s="52" t="s">
        <v>992</v>
      </c>
      <c r="N11858" s="52" t="s">
        <v>3175</v>
      </c>
    </row>
    <row r="11859" spans="1:16" x14ac:dyDescent="0.2">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5">
        <v>50</v>
      </c>
      <c r="H11859" s="50" t="s">
        <v>59</v>
      </c>
      <c r="I11859" s="185">
        <v>10.30837</v>
      </c>
      <c r="J11859" s="41" t="s">
        <v>938</v>
      </c>
      <c r="K11859" s="41" t="s">
        <v>993</v>
      </c>
      <c r="L11859" s="193">
        <v>4.9691619999999999</v>
      </c>
      <c r="M11859" s="52" t="s">
        <v>992</v>
      </c>
      <c r="N11859" s="52" t="s">
        <v>3175</v>
      </c>
    </row>
    <row r="11860" spans="1:16" x14ac:dyDescent="0.2">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5">
        <v>51</v>
      </c>
      <c r="H11860" s="50" t="s">
        <v>59</v>
      </c>
      <c r="I11860" s="185">
        <v>13.18943</v>
      </c>
      <c r="J11860" s="41" t="s">
        <v>938</v>
      </c>
      <c r="K11860" s="41" t="s">
        <v>993</v>
      </c>
      <c r="L11860" s="193">
        <v>4.255509</v>
      </c>
      <c r="M11860" s="52" t="s">
        <v>992</v>
      </c>
      <c r="N11860" s="52" t="s">
        <v>3175</v>
      </c>
    </row>
    <row r="11861" spans="1:16" x14ac:dyDescent="0.2">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5">
        <v>52</v>
      </c>
      <c r="H11861" s="50" t="s">
        <v>59</v>
      </c>
      <c r="I11861" s="185">
        <v>9.4361230000000003</v>
      </c>
      <c r="J11861" s="41" t="s">
        <v>938</v>
      </c>
      <c r="K11861" s="41" t="s">
        <v>993</v>
      </c>
      <c r="L11861" s="193">
        <v>2.3259910000000001</v>
      </c>
      <c r="M11861" s="52" t="s">
        <v>992</v>
      </c>
      <c r="N11861" s="52" t="s">
        <v>3175</v>
      </c>
    </row>
    <row r="11862" spans="1:16" x14ac:dyDescent="0.2">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5">
        <v>54</v>
      </c>
      <c r="H11862" s="50" t="s">
        <v>59</v>
      </c>
      <c r="I11862" s="185">
        <v>4.0704849999999997</v>
      </c>
      <c r="J11862" s="41" t="s">
        <v>938</v>
      </c>
      <c r="K11862" s="41" t="s">
        <v>993</v>
      </c>
      <c r="L11862" s="193">
        <v>0.79295210000000005</v>
      </c>
      <c r="M11862" s="52" t="s">
        <v>992</v>
      </c>
      <c r="N11862" s="52" t="s">
        <v>3175</v>
      </c>
    </row>
    <row r="11863" spans="1:16" x14ac:dyDescent="0.2">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5">
        <v>56</v>
      </c>
      <c r="H11863" s="50" t="s">
        <v>59</v>
      </c>
      <c r="I11863" s="185">
        <v>1.6387670000000001</v>
      </c>
      <c r="J11863" s="41" t="s">
        <v>938</v>
      </c>
      <c r="K11863" s="41" t="s">
        <v>993</v>
      </c>
      <c r="L11863" s="193">
        <v>0.26431759999999999</v>
      </c>
      <c r="M11863" s="52" t="s">
        <v>992</v>
      </c>
      <c r="N11863" s="52" t="s">
        <v>3175</v>
      </c>
    </row>
    <row r="11864" spans="1:16" x14ac:dyDescent="0.2">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5">
        <v>60</v>
      </c>
      <c r="H11864" s="50" t="s">
        <v>59</v>
      </c>
      <c r="I11864" s="185">
        <v>0.71365639999999997</v>
      </c>
      <c r="J11864" s="41" t="s">
        <v>938</v>
      </c>
      <c r="K11864" s="41" t="s">
        <v>993</v>
      </c>
      <c r="L11864" s="193">
        <v>0.2114538</v>
      </c>
      <c r="M11864" s="52" t="s">
        <v>992</v>
      </c>
      <c r="N11864" s="52" t="s">
        <v>3175</v>
      </c>
    </row>
    <row r="11865" spans="1:16" x14ac:dyDescent="0.2">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5">
        <v>72</v>
      </c>
      <c r="H11865" s="50" t="s">
        <v>59</v>
      </c>
      <c r="I11865" s="185">
        <v>0.34361229999999998</v>
      </c>
      <c r="J11865" s="41" t="s">
        <v>938</v>
      </c>
      <c r="K11865" s="41" t="s">
        <v>993</v>
      </c>
    </row>
    <row r="11866" spans="1:16" x14ac:dyDescent="0.2">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5">
        <v>0.5</v>
      </c>
      <c r="H11866" s="50" t="s">
        <v>59</v>
      </c>
      <c r="I11866" s="185">
        <v>29.993919999999999</v>
      </c>
      <c r="J11866" s="41" t="s">
        <v>4070</v>
      </c>
      <c r="K11866" s="41" t="s">
        <v>115</v>
      </c>
      <c r="L11866" s="193">
        <v>23.206710000000001</v>
      </c>
      <c r="M11866" s="52" t="s">
        <v>4070</v>
      </c>
      <c r="N11866" s="52" t="s">
        <v>116</v>
      </c>
      <c r="O11866" s="59">
        <v>5</v>
      </c>
    </row>
    <row r="11867" spans="1:16" x14ac:dyDescent="0.2">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5">
        <v>1</v>
      </c>
      <c r="H11867" s="50" t="s">
        <v>59</v>
      </c>
      <c r="I11867" s="185">
        <v>52.663200000000003</v>
      </c>
      <c r="J11867" s="41" t="s">
        <v>4070</v>
      </c>
      <c r="K11867" s="41" t="s">
        <v>115</v>
      </c>
      <c r="L11867" s="193">
        <v>36.008969999999998</v>
      </c>
      <c r="M11867" s="52" t="s">
        <v>4070</v>
      </c>
      <c r="N11867" s="52" t="s">
        <v>116</v>
      </c>
      <c r="O11867" s="59">
        <v>5</v>
      </c>
    </row>
    <row r="11868" spans="1:16" x14ac:dyDescent="0.2">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5">
        <v>1.5</v>
      </c>
      <c r="H11868" s="50" t="s">
        <v>59</v>
      </c>
      <c r="I11868" s="185">
        <v>52.699190000000002</v>
      </c>
      <c r="J11868" s="41" t="s">
        <v>4070</v>
      </c>
      <c r="K11868" s="41" t="s">
        <v>115</v>
      </c>
      <c r="L11868" s="193">
        <v>31.774979999999999</v>
      </c>
      <c r="M11868" s="52" t="s">
        <v>4070</v>
      </c>
      <c r="N11868" s="52" t="s">
        <v>116</v>
      </c>
      <c r="O11868" s="59">
        <v>5</v>
      </c>
    </row>
    <row r="11869" spans="1:16" x14ac:dyDescent="0.2">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5">
        <v>2</v>
      </c>
      <c r="H11869" s="50" t="s">
        <v>59</v>
      </c>
      <c r="I11869" s="185">
        <v>44.31073</v>
      </c>
      <c r="J11869" s="41" t="s">
        <v>4070</v>
      </c>
      <c r="K11869" s="41" t="s">
        <v>115</v>
      </c>
      <c r="L11869" s="193">
        <v>22.515180000000001</v>
      </c>
      <c r="M11869" s="52" t="s">
        <v>4070</v>
      </c>
      <c r="N11869" s="52" t="s">
        <v>116</v>
      </c>
      <c r="O11869" s="59">
        <v>5</v>
      </c>
    </row>
    <row r="11870" spans="1:16" x14ac:dyDescent="0.2">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5">
        <v>4</v>
      </c>
      <c r="H11870" s="50" t="s">
        <v>59</v>
      </c>
      <c r="I11870" s="185">
        <v>17.878240000000002</v>
      </c>
      <c r="J11870" s="41" t="s">
        <v>4070</v>
      </c>
      <c r="K11870" s="41" t="s">
        <v>115</v>
      </c>
      <c r="L11870" s="193">
        <v>6.6875929999999997</v>
      </c>
      <c r="M11870" s="52" t="s">
        <v>4070</v>
      </c>
      <c r="N11870" s="52" t="s">
        <v>116</v>
      </c>
      <c r="O11870" s="59">
        <v>5</v>
      </c>
    </row>
    <row r="11871" spans="1:16" x14ac:dyDescent="0.2">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5">
        <v>6</v>
      </c>
      <c r="H11871" s="50" t="s">
        <v>59</v>
      </c>
      <c r="I11871" s="185">
        <v>15.680210000000001</v>
      </c>
      <c r="J11871" s="41" t="s">
        <v>4070</v>
      </c>
      <c r="K11871" s="41" t="s">
        <v>115</v>
      </c>
      <c r="O11871" s="59">
        <v>5</v>
      </c>
      <c r="P11871" s="42" t="s">
        <v>4071</v>
      </c>
    </row>
    <row r="11872" spans="1:16" x14ac:dyDescent="0.2">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5">
        <v>8</v>
      </c>
      <c r="H11872" s="50" t="s">
        <v>59</v>
      </c>
      <c r="I11872" s="185">
        <v>10.24404</v>
      </c>
      <c r="J11872" s="41" t="s">
        <v>4070</v>
      </c>
      <c r="K11872" s="41" t="s">
        <v>115</v>
      </c>
      <c r="O11872" s="59">
        <v>5</v>
      </c>
      <c r="P11872" s="42" t="s">
        <v>4071</v>
      </c>
    </row>
    <row r="11873" spans="1:16" x14ac:dyDescent="0.2">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5">
        <v>10</v>
      </c>
      <c r="H11873" s="50" t="s">
        <v>59</v>
      </c>
      <c r="I11873" s="185">
        <v>6.6925319999999999</v>
      </c>
      <c r="J11873" s="41" t="s">
        <v>4070</v>
      </c>
      <c r="K11873" s="41" t="s">
        <v>115</v>
      </c>
      <c r="O11873" s="59">
        <v>5</v>
      </c>
      <c r="P11873" s="42" t="s">
        <v>4071</v>
      </c>
    </row>
    <row r="11874" spans="1:16" x14ac:dyDescent="0.2">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5">
        <v>1.5</v>
      </c>
      <c r="H11874" s="50" t="s">
        <v>59</v>
      </c>
      <c r="I11874" s="185">
        <v>49.883249999999997</v>
      </c>
      <c r="J11874" s="41" t="s">
        <v>4070</v>
      </c>
      <c r="K11874" s="41" t="s">
        <v>115</v>
      </c>
      <c r="L11874" s="193">
        <v>41.232570000000003</v>
      </c>
      <c r="M11874" s="52" t="s">
        <v>4070</v>
      </c>
      <c r="N11874" s="52" t="s">
        <v>116</v>
      </c>
      <c r="O11874" s="59">
        <v>5</v>
      </c>
    </row>
    <row r="11875" spans="1:16" x14ac:dyDescent="0.2">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5">
        <v>2</v>
      </c>
      <c r="H11875" s="50" t="s">
        <v>59</v>
      </c>
      <c r="I11875" s="185">
        <v>96.193640000000002</v>
      </c>
      <c r="J11875" s="41" t="s">
        <v>4070</v>
      </c>
      <c r="K11875" s="41" t="s">
        <v>115</v>
      </c>
      <c r="L11875" s="193">
        <v>68.135869999999997</v>
      </c>
      <c r="M11875" s="52" t="s">
        <v>4070</v>
      </c>
      <c r="N11875" s="52" t="s">
        <v>116</v>
      </c>
      <c r="O11875" s="59">
        <v>5</v>
      </c>
    </row>
    <row r="11876" spans="1:16" x14ac:dyDescent="0.2">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5">
        <v>2.5</v>
      </c>
      <c r="H11876" s="50" t="s">
        <v>59</v>
      </c>
      <c r="I11876" s="185">
        <v>81.970089999999999</v>
      </c>
      <c r="J11876" s="41" t="s">
        <v>4070</v>
      </c>
      <c r="K11876" s="41" t="s">
        <v>115</v>
      </c>
      <c r="L11876" s="193">
        <v>54.361539999999998</v>
      </c>
      <c r="M11876" s="52" t="s">
        <v>4070</v>
      </c>
      <c r="N11876" s="52" t="s">
        <v>116</v>
      </c>
      <c r="O11876" s="59">
        <v>5</v>
      </c>
    </row>
    <row r="11877" spans="1:16" x14ac:dyDescent="0.2">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5">
        <v>3</v>
      </c>
      <c r="H11877" s="50" t="s">
        <v>59</v>
      </c>
      <c r="I11877" s="185">
        <v>66.210719999999995</v>
      </c>
      <c r="J11877" s="41" t="s">
        <v>4070</v>
      </c>
      <c r="K11877" s="41" t="s">
        <v>115</v>
      </c>
      <c r="L11877" s="193">
        <v>39.572740000000003</v>
      </c>
      <c r="M11877" s="52" t="s">
        <v>4070</v>
      </c>
      <c r="N11877" s="52" t="s">
        <v>116</v>
      </c>
      <c r="O11877" s="59">
        <v>5</v>
      </c>
    </row>
    <row r="11878" spans="1:16" x14ac:dyDescent="0.2">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5">
        <v>5</v>
      </c>
      <c r="H11878" s="50" t="s">
        <v>59</v>
      </c>
      <c r="I11878" s="185">
        <v>27.80969</v>
      </c>
      <c r="J11878" s="41" t="s">
        <v>4070</v>
      </c>
      <c r="K11878" s="41" t="s">
        <v>115</v>
      </c>
      <c r="L11878" s="193">
        <v>15.446440000000001</v>
      </c>
      <c r="M11878" s="52" t="s">
        <v>4070</v>
      </c>
      <c r="N11878" s="52" t="s">
        <v>116</v>
      </c>
      <c r="O11878" s="59">
        <v>5</v>
      </c>
    </row>
    <row r="11879" spans="1:16" x14ac:dyDescent="0.2">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5">
        <v>7</v>
      </c>
      <c r="H11879" s="50" t="s">
        <v>59</v>
      </c>
      <c r="I11879" s="185">
        <v>17.688359999999999</v>
      </c>
      <c r="J11879" s="41" t="s">
        <v>4070</v>
      </c>
      <c r="K11879" s="41" t="s">
        <v>115</v>
      </c>
      <c r="L11879" s="193">
        <v>7.0304279999999997</v>
      </c>
      <c r="M11879" s="52" t="s">
        <v>4070</v>
      </c>
      <c r="N11879" s="52" t="s">
        <v>116</v>
      </c>
      <c r="O11879" s="59">
        <v>5</v>
      </c>
    </row>
    <row r="11880" spans="1:16" x14ac:dyDescent="0.2">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5">
        <v>9</v>
      </c>
      <c r="H11880" s="50" t="s">
        <v>59</v>
      </c>
      <c r="I11880" s="185">
        <v>8.8411229999999996</v>
      </c>
      <c r="J11880" s="41" t="s">
        <v>4070</v>
      </c>
      <c r="K11880" s="41" t="s">
        <v>115</v>
      </c>
      <c r="O11880" s="59">
        <v>5</v>
      </c>
      <c r="P11880" s="42" t="s">
        <v>4071</v>
      </c>
    </row>
    <row r="11881" spans="1:16" x14ac:dyDescent="0.2">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5">
        <v>11</v>
      </c>
      <c r="H11881" s="50" t="s">
        <v>59</v>
      </c>
      <c r="I11881" s="185">
        <v>5.8539709999999996</v>
      </c>
      <c r="J11881" s="41" t="s">
        <v>4070</v>
      </c>
      <c r="K11881" s="41" t="s">
        <v>115</v>
      </c>
      <c r="O11881" s="59">
        <v>5</v>
      </c>
      <c r="P11881" s="42" t="s">
        <v>4071</v>
      </c>
    </row>
    <row r="11882" spans="1:16" x14ac:dyDescent="0.2">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5">
        <v>0.5</v>
      </c>
      <c r="H11882" s="50" t="s">
        <v>59</v>
      </c>
      <c r="I11882" s="185">
        <v>333.84140000000002</v>
      </c>
      <c r="J11882" s="41" t="s">
        <v>4070</v>
      </c>
      <c r="K11882" s="41" t="s">
        <v>115</v>
      </c>
      <c r="L11882" s="193">
        <v>213.14420000000001</v>
      </c>
      <c r="M11882" s="52" t="s">
        <v>4070</v>
      </c>
      <c r="N11882" s="52" t="s">
        <v>116</v>
      </c>
      <c r="O11882" s="59">
        <v>5</v>
      </c>
    </row>
    <row r="11883" spans="1:16" x14ac:dyDescent="0.2">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5">
        <v>1</v>
      </c>
      <c r="H11883" s="50" t="s">
        <v>59</v>
      </c>
      <c r="I11883" s="185">
        <v>448.49160000000001</v>
      </c>
      <c r="J11883" s="41" t="s">
        <v>4070</v>
      </c>
      <c r="K11883" s="41" t="s">
        <v>115</v>
      </c>
      <c r="L11883" s="193">
        <v>105.35680000000001</v>
      </c>
      <c r="M11883" s="52" t="s">
        <v>4070</v>
      </c>
      <c r="N11883" s="52" t="s">
        <v>116</v>
      </c>
      <c r="O11883" s="59">
        <v>5</v>
      </c>
    </row>
    <row r="11884" spans="1:16" x14ac:dyDescent="0.2">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5">
        <v>1.5</v>
      </c>
      <c r="H11884" s="50" t="s">
        <v>59</v>
      </c>
      <c r="I11884" s="185">
        <v>288.52249999999998</v>
      </c>
      <c r="J11884" s="41" t="s">
        <v>4070</v>
      </c>
      <c r="K11884" s="41" t="s">
        <v>115</v>
      </c>
      <c r="O11884" s="59">
        <v>5</v>
      </c>
    </row>
    <row r="11885" spans="1:16" x14ac:dyDescent="0.2">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5">
        <v>2</v>
      </c>
      <c r="H11885" s="50" t="s">
        <v>59</v>
      </c>
      <c r="I11885" s="185">
        <v>183.14330000000001</v>
      </c>
      <c r="J11885" s="41" t="s">
        <v>4070</v>
      </c>
      <c r="K11885" s="41" t="s">
        <v>115</v>
      </c>
      <c r="O11885" s="59">
        <v>5</v>
      </c>
    </row>
    <row r="11886" spans="1:16" x14ac:dyDescent="0.2">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5">
        <v>4</v>
      </c>
      <c r="H11886" s="50" t="s">
        <v>59</v>
      </c>
      <c r="I11886" s="185">
        <v>41.00074</v>
      </c>
      <c r="J11886" s="41" t="s">
        <v>4070</v>
      </c>
      <c r="K11886" s="41" t="s">
        <v>115</v>
      </c>
      <c r="L11886" s="193">
        <v>11.173159999999999</v>
      </c>
      <c r="M11886" s="52" t="s">
        <v>4070</v>
      </c>
      <c r="N11886" s="52" t="s">
        <v>116</v>
      </c>
      <c r="O11886" s="59">
        <v>5</v>
      </c>
    </row>
    <row r="11887" spans="1:16" x14ac:dyDescent="0.2">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5">
        <v>6</v>
      </c>
      <c r="H11887" s="50" t="s">
        <v>59</v>
      </c>
      <c r="I11887" s="185">
        <v>13.000679999999999</v>
      </c>
      <c r="J11887" s="41" t="s">
        <v>4070</v>
      </c>
      <c r="K11887" s="41" t="s">
        <v>115</v>
      </c>
      <c r="O11887" s="59">
        <v>5</v>
      </c>
      <c r="P11887" s="42" t="s">
        <v>4071</v>
      </c>
    </row>
    <row r="11888" spans="1:16" x14ac:dyDescent="0.2">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5">
        <v>8</v>
      </c>
      <c r="H11888" s="50" t="s">
        <v>59</v>
      </c>
      <c r="I11888" s="185">
        <v>6.5855170000000003</v>
      </c>
      <c r="J11888" s="41" t="s">
        <v>4070</v>
      </c>
      <c r="K11888" s="41" t="s">
        <v>115</v>
      </c>
      <c r="O11888" s="59">
        <v>5</v>
      </c>
      <c r="P11888" s="42" t="s">
        <v>4071</v>
      </c>
    </row>
    <row r="11889" spans="1:16" x14ac:dyDescent="0.2">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5">
        <v>10</v>
      </c>
      <c r="H11889" s="50" t="s">
        <v>59</v>
      </c>
      <c r="I11889" s="185">
        <v>6.9667839999999996</v>
      </c>
      <c r="J11889" s="41" t="s">
        <v>4070</v>
      </c>
      <c r="K11889" s="41" t="s">
        <v>115</v>
      </c>
      <c r="O11889" s="59">
        <v>5</v>
      </c>
      <c r="P11889" s="42" t="s">
        <v>4071</v>
      </c>
    </row>
    <row r="11890" spans="1:16" x14ac:dyDescent="0.2">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5">
        <v>0.5</v>
      </c>
      <c r="H11890" s="50" t="s">
        <v>59</v>
      </c>
      <c r="I11890" s="185">
        <v>17.918859999999999</v>
      </c>
      <c r="J11890" s="41" t="s">
        <v>938</v>
      </c>
      <c r="K11890" s="41" t="s">
        <v>115</v>
      </c>
      <c r="O11890" s="59">
        <v>3</v>
      </c>
      <c r="P11890" s="42" t="s">
        <v>4072</v>
      </c>
    </row>
    <row r="11891" spans="1:16" x14ac:dyDescent="0.2">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5">
        <v>1</v>
      </c>
      <c r="H11891" s="50" t="s">
        <v>59</v>
      </c>
      <c r="I11891" s="185">
        <v>35.398969999999998</v>
      </c>
      <c r="J11891" s="41" t="s">
        <v>938</v>
      </c>
      <c r="K11891" s="41" t="s">
        <v>115</v>
      </c>
      <c r="O11891" s="59">
        <v>3</v>
      </c>
      <c r="P11891" s="42" t="s">
        <v>4072</v>
      </c>
    </row>
    <row r="11892" spans="1:16" x14ac:dyDescent="0.2">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5">
        <v>1.5</v>
      </c>
      <c r="H11892" s="50" t="s">
        <v>59</v>
      </c>
      <c r="I11892" s="185">
        <v>25.237559999999998</v>
      </c>
      <c r="J11892" s="41" t="s">
        <v>938</v>
      </c>
      <c r="K11892" s="41" t="s">
        <v>115</v>
      </c>
      <c r="O11892" s="59">
        <v>3</v>
      </c>
    </row>
    <row r="11893" spans="1:16" x14ac:dyDescent="0.2">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5">
        <v>2</v>
      </c>
      <c r="H11893" s="50" t="s">
        <v>59</v>
      </c>
      <c r="I11893" s="185">
        <v>19.39068</v>
      </c>
      <c r="J11893" s="41" t="s">
        <v>938</v>
      </c>
      <c r="K11893" s="41" t="s">
        <v>115</v>
      </c>
      <c r="O11893" s="59">
        <v>3</v>
      </c>
    </row>
    <row r="11894" spans="1:16" x14ac:dyDescent="0.2">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5">
        <v>3</v>
      </c>
      <c r="H11894" s="50" t="s">
        <v>59</v>
      </c>
      <c r="I11894" s="185">
        <v>9.4513510000000007</v>
      </c>
      <c r="J11894" s="41" t="s">
        <v>938</v>
      </c>
      <c r="K11894" s="41" t="s">
        <v>115</v>
      </c>
      <c r="O11894" s="59">
        <v>3</v>
      </c>
    </row>
    <row r="11895" spans="1:16" x14ac:dyDescent="0.2">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5">
        <v>4</v>
      </c>
      <c r="H11895" s="50" t="s">
        <v>59</v>
      </c>
      <c r="I11895" s="185">
        <v>6.3130689999999996</v>
      </c>
      <c r="J11895" s="41" t="s">
        <v>938</v>
      </c>
      <c r="K11895" s="41" t="s">
        <v>115</v>
      </c>
      <c r="O11895" s="59">
        <v>3</v>
      </c>
    </row>
    <row r="11896" spans="1:16" x14ac:dyDescent="0.2">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5">
        <v>6</v>
      </c>
      <c r="H11896" s="50" t="s">
        <v>59</v>
      </c>
      <c r="I11896" s="185">
        <v>3.9122840000000001</v>
      </c>
      <c r="J11896" s="41" t="s">
        <v>938</v>
      </c>
      <c r="K11896" s="41" t="s">
        <v>115</v>
      </c>
      <c r="O11896" s="59">
        <v>3</v>
      </c>
    </row>
    <row r="11897" spans="1:16" x14ac:dyDescent="0.2">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5">
        <v>8</v>
      </c>
      <c r="H11897" s="50" t="s">
        <v>59</v>
      </c>
      <c r="I11897" s="185" t="s">
        <v>4179</v>
      </c>
      <c r="J11897" s="41" t="s">
        <v>938</v>
      </c>
      <c r="K11897" s="41" t="s">
        <v>115</v>
      </c>
      <c r="O11897" s="59">
        <v>3</v>
      </c>
    </row>
    <row r="11898" spans="1:16" x14ac:dyDescent="0.2">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5">
        <v>12</v>
      </c>
      <c r="H11898" s="50" t="s">
        <v>59</v>
      </c>
      <c r="I11898" s="185" t="s">
        <v>4179</v>
      </c>
      <c r="J11898" s="41" t="s">
        <v>938</v>
      </c>
      <c r="K11898" s="41" t="s">
        <v>115</v>
      </c>
      <c r="O11898" s="59">
        <v>3</v>
      </c>
    </row>
    <row r="11899" spans="1:16" x14ac:dyDescent="0.2">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5">
        <v>0.5</v>
      </c>
      <c r="H11899" s="50" t="s">
        <v>59</v>
      </c>
      <c r="I11899" s="185">
        <v>9.9954420000000006</v>
      </c>
      <c r="J11899" s="41" t="s">
        <v>938</v>
      </c>
      <c r="K11899" s="41" t="s">
        <v>115</v>
      </c>
      <c r="L11899" s="193">
        <v>5.7143059999999997</v>
      </c>
      <c r="M11899" s="52" t="s">
        <v>938</v>
      </c>
      <c r="N11899" s="52" t="s">
        <v>116</v>
      </c>
      <c r="O11899" s="59">
        <v>0.2</v>
      </c>
    </row>
    <row r="11900" spans="1:16" x14ac:dyDescent="0.2">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5">
        <v>1</v>
      </c>
      <c r="H11900" s="50" t="s">
        <v>59</v>
      </c>
      <c r="I11900" s="185">
        <v>25.046029999999998</v>
      </c>
      <c r="J11900" s="41" t="s">
        <v>938</v>
      </c>
      <c r="K11900" s="41" t="s">
        <v>115</v>
      </c>
      <c r="L11900" s="193">
        <v>10.769450000000001</v>
      </c>
      <c r="M11900" s="52" t="s">
        <v>938</v>
      </c>
      <c r="N11900" s="52" t="s">
        <v>116</v>
      </c>
      <c r="O11900" s="59">
        <v>0.2</v>
      </c>
    </row>
    <row r="11901" spans="1:16" x14ac:dyDescent="0.2">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5">
        <v>1.5</v>
      </c>
      <c r="H11901" s="50" t="s">
        <v>59</v>
      </c>
      <c r="I11901" s="185">
        <v>17.12932</v>
      </c>
      <c r="J11901" s="41" t="s">
        <v>938</v>
      </c>
      <c r="K11901" s="41" t="s">
        <v>115</v>
      </c>
      <c r="L11901" s="193">
        <v>7.3626630000000004</v>
      </c>
      <c r="M11901" s="52" t="s">
        <v>938</v>
      </c>
      <c r="N11901" s="52" t="s">
        <v>116</v>
      </c>
      <c r="O11901" s="59">
        <v>0.2</v>
      </c>
    </row>
    <row r="11902" spans="1:16" x14ac:dyDescent="0.2">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5">
        <v>2</v>
      </c>
      <c r="H11902" s="50" t="s">
        <v>59</v>
      </c>
      <c r="I11902" s="185">
        <v>10.64119</v>
      </c>
      <c r="J11902" s="41" t="s">
        <v>938</v>
      </c>
      <c r="K11902" s="41" t="s">
        <v>115</v>
      </c>
      <c r="L11902" s="193">
        <v>3.0771199999999999</v>
      </c>
      <c r="M11902" s="52" t="s">
        <v>938</v>
      </c>
      <c r="N11902" s="52" t="s">
        <v>116</v>
      </c>
      <c r="O11902" s="59">
        <v>0.2</v>
      </c>
    </row>
    <row r="11903" spans="1:16" x14ac:dyDescent="0.2">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5">
        <v>3</v>
      </c>
      <c r="H11903" s="50" t="s">
        <v>59</v>
      </c>
      <c r="I11903" s="185">
        <v>4.9176919999999997</v>
      </c>
      <c r="J11903" s="41" t="s">
        <v>938</v>
      </c>
      <c r="K11903" s="41" t="s">
        <v>115</v>
      </c>
      <c r="L11903" s="193">
        <v>1.758248</v>
      </c>
      <c r="M11903" s="52" t="s">
        <v>938</v>
      </c>
      <c r="N11903" s="52" t="s">
        <v>116</v>
      </c>
      <c r="O11903" s="59">
        <v>0.2</v>
      </c>
    </row>
    <row r="11904" spans="1:16" x14ac:dyDescent="0.2">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5">
        <v>4</v>
      </c>
      <c r="H11904" s="50" t="s">
        <v>59</v>
      </c>
      <c r="I11904" s="185">
        <v>2.9304749999999999</v>
      </c>
      <c r="J11904" s="41" t="s">
        <v>938</v>
      </c>
      <c r="K11904" s="41" t="s">
        <v>115</v>
      </c>
      <c r="L11904" s="193">
        <v>1.428577</v>
      </c>
      <c r="M11904" s="52" t="s">
        <v>938</v>
      </c>
      <c r="N11904" s="52" t="s">
        <v>116</v>
      </c>
      <c r="O11904" s="59">
        <v>0.2</v>
      </c>
    </row>
    <row r="11905" spans="1:15" x14ac:dyDescent="0.2">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5">
        <v>5</v>
      </c>
      <c r="H11905" s="50" t="s">
        <v>59</v>
      </c>
      <c r="I11905" s="185">
        <v>3.1410680000000002</v>
      </c>
      <c r="J11905" s="41" t="s">
        <v>938</v>
      </c>
      <c r="K11905" s="41" t="s">
        <v>115</v>
      </c>
      <c r="L11905" s="193">
        <v>1.868139</v>
      </c>
      <c r="M11905" s="52" t="s">
        <v>938</v>
      </c>
      <c r="N11905" s="52" t="s">
        <v>116</v>
      </c>
      <c r="O11905" s="59">
        <v>0.2</v>
      </c>
    </row>
    <row r="11906" spans="1:15" x14ac:dyDescent="0.2">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5">
        <v>7</v>
      </c>
      <c r="H11906" s="50" t="s">
        <v>59</v>
      </c>
      <c r="I11906" s="185">
        <v>1.914263</v>
      </c>
      <c r="J11906" s="41" t="s">
        <v>938</v>
      </c>
      <c r="K11906" s="41" t="s">
        <v>115</v>
      </c>
      <c r="L11906" s="193">
        <v>1.42876</v>
      </c>
      <c r="M11906" s="52" t="s">
        <v>938</v>
      </c>
      <c r="N11906" s="52" t="s">
        <v>116</v>
      </c>
      <c r="O11906" s="59">
        <v>0.2</v>
      </c>
    </row>
    <row r="11907" spans="1:15" x14ac:dyDescent="0.2">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5">
        <v>9</v>
      </c>
      <c r="H11907" s="50" t="s">
        <v>59</v>
      </c>
      <c r="I11907" s="185">
        <v>0.57720079999999996</v>
      </c>
      <c r="J11907" s="41" t="s">
        <v>938</v>
      </c>
      <c r="K11907" s="41" t="s">
        <v>115</v>
      </c>
      <c r="O11907" s="59">
        <v>0.2</v>
      </c>
    </row>
    <row r="11908" spans="1:15" x14ac:dyDescent="0.2">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5">
        <v>12</v>
      </c>
      <c r="H11908" s="50" t="s">
        <v>59</v>
      </c>
      <c r="I11908" s="185" t="s">
        <v>4177</v>
      </c>
      <c r="J11908" s="41" t="s">
        <v>938</v>
      </c>
      <c r="K11908" s="41" t="s">
        <v>115</v>
      </c>
      <c r="O11908" s="59">
        <v>0.2</v>
      </c>
    </row>
    <row r="11909" spans="1:15" x14ac:dyDescent="0.2">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5">
        <v>480</v>
      </c>
      <c r="H11909" s="50" t="s">
        <v>59</v>
      </c>
      <c r="I11909" s="185">
        <v>0.46620050000000002</v>
      </c>
      <c r="J11909" s="41" t="s">
        <v>938</v>
      </c>
      <c r="K11909" s="41" t="s">
        <v>115</v>
      </c>
    </row>
    <row r="11910" spans="1:15" x14ac:dyDescent="0.2">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5">
        <v>480.5</v>
      </c>
      <c r="H11910" s="50" t="s">
        <v>59</v>
      </c>
      <c r="I11910" s="185">
        <v>23.286829999999998</v>
      </c>
      <c r="J11910" s="41" t="s">
        <v>938</v>
      </c>
      <c r="K11910" s="41" t="s">
        <v>115</v>
      </c>
    </row>
    <row r="11911" spans="1:15" x14ac:dyDescent="0.2">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5">
        <v>481</v>
      </c>
      <c r="H11911" s="50" t="s">
        <v>59</v>
      </c>
      <c r="I11911" s="185">
        <v>47.506070000000001</v>
      </c>
      <c r="J11911" s="41" t="s">
        <v>938</v>
      </c>
      <c r="K11911" s="41" t="s">
        <v>115</v>
      </c>
    </row>
    <row r="11912" spans="1:15" x14ac:dyDescent="0.2">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5">
        <v>482</v>
      </c>
      <c r="H11912" s="50" t="s">
        <v>59</v>
      </c>
      <c r="I11912" s="185">
        <v>31.60887</v>
      </c>
      <c r="J11912" s="41" t="s">
        <v>938</v>
      </c>
      <c r="K11912" s="41" t="s">
        <v>115</v>
      </c>
    </row>
    <row r="11913" spans="1:15" x14ac:dyDescent="0.2">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5">
        <v>483</v>
      </c>
      <c r="H11913" s="50" t="s">
        <v>59</v>
      </c>
      <c r="I11913" s="185">
        <v>16.644079999999999</v>
      </c>
      <c r="J11913" s="41" t="s">
        <v>938</v>
      </c>
      <c r="K11913" s="41" t="s">
        <v>115</v>
      </c>
    </row>
    <row r="11914" spans="1:15" x14ac:dyDescent="0.2">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5">
        <v>484</v>
      </c>
      <c r="H11914" s="50" t="s">
        <v>59</v>
      </c>
      <c r="I11914" s="185">
        <v>16.131499999999999</v>
      </c>
      <c r="J11914" s="41" t="s">
        <v>938</v>
      </c>
      <c r="K11914" s="41" t="s">
        <v>115</v>
      </c>
    </row>
    <row r="11915" spans="1:15" x14ac:dyDescent="0.2">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5">
        <v>486</v>
      </c>
      <c r="H11915" s="50" t="s">
        <v>59</v>
      </c>
      <c r="I11915" s="185">
        <v>7.1801269999999997</v>
      </c>
      <c r="J11915" s="41" t="s">
        <v>938</v>
      </c>
      <c r="K11915" s="41" t="s">
        <v>115</v>
      </c>
    </row>
    <row r="11916" spans="1:15" x14ac:dyDescent="0.2">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5">
        <v>488</v>
      </c>
      <c r="H11916" s="50" t="s">
        <v>59</v>
      </c>
      <c r="I11916" s="185">
        <v>3.823963</v>
      </c>
      <c r="J11916" s="41" t="s">
        <v>938</v>
      </c>
      <c r="K11916" s="41" t="s">
        <v>115</v>
      </c>
    </row>
    <row r="11917" spans="1:15" x14ac:dyDescent="0.2">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5">
        <v>490</v>
      </c>
      <c r="H11917" s="50" t="s">
        <v>59</v>
      </c>
      <c r="I11917" s="185">
        <v>1.865602</v>
      </c>
      <c r="J11917" s="41" t="s">
        <v>938</v>
      </c>
      <c r="K11917" s="41" t="s">
        <v>115</v>
      </c>
    </row>
    <row r="11918" spans="1:15" x14ac:dyDescent="0.2">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5">
        <v>480</v>
      </c>
      <c r="H11918" s="50" t="s">
        <v>59</v>
      </c>
      <c r="I11918" s="185">
        <v>0.46620050000000002</v>
      </c>
      <c r="J11918" s="41" t="s">
        <v>938</v>
      </c>
      <c r="K11918" s="41" t="s">
        <v>115</v>
      </c>
    </row>
    <row r="11919" spans="1:15" x14ac:dyDescent="0.2">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5">
        <v>480.5</v>
      </c>
      <c r="H11919" s="50" t="s">
        <v>59</v>
      </c>
      <c r="I11919" s="185">
        <v>134.70869999999999</v>
      </c>
      <c r="J11919" s="41" t="s">
        <v>938</v>
      </c>
      <c r="K11919" s="41" t="s">
        <v>115</v>
      </c>
    </row>
    <row r="11920" spans="1:15" x14ac:dyDescent="0.2">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5">
        <v>481</v>
      </c>
      <c r="H11920" s="50" t="s">
        <v>59</v>
      </c>
      <c r="I11920" s="185">
        <v>131.88839999999999</v>
      </c>
      <c r="J11920" s="41" t="s">
        <v>938</v>
      </c>
      <c r="K11920" s="41" t="s">
        <v>115</v>
      </c>
    </row>
    <row r="11921" spans="1:15" x14ac:dyDescent="0.2">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5">
        <v>482</v>
      </c>
      <c r="H11921" s="50" t="s">
        <v>59</v>
      </c>
      <c r="I11921" s="185">
        <v>46.993490000000001</v>
      </c>
      <c r="J11921" s="41" t="s">
        <v>938</v>
      </c>
      <c r="K11921" s="41" t="s">
        <v>115</v>
      </c>
    </row>
    <row r="11922" spans="1:15" x14ac:dyDescent="0.2">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5">
        <v>483</v>
      </c>
      <c r="H11922" s="50" t="s">
        <v>59</v>
      </c>
      <c r="I11922" s="185">
        <v>26.434290000000001</v>
      </c>
      <c r="J11922" s="41" t="s">
        <v>938</v>
      </c>
      <c r="K11922" s="41" t="s">
        <v>115</v>
      </c>
    </row>
    <row r="11923" spans="1:15" x14ac:dyDescent="0.2">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5">
        <v>484</v>
      </c>
      <c r="H11923" s="50" t="s">
        <v>59</v>
      </c>
      <c r="I11923" s="185">
        <v>21.258900000000001</v>
      </c>
      <c r="J11923" s="41" t="s">
        <v>938</v>
      </c>
      <c r="K11923" s="41" t="s">
        <v>115</v>
      </c>
    </row>
    <row r="11924" spans="1:15" x14ac:dyDescent="0.2">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5">
        <v>486</v>
      </c>
      <c r="H11924" s="50" t="s">
        <v>59</v>
      </c>
      <c r="I11924" s="185">
        <v>9.5111290000000004</v>
      </c>
      <c r="J11924" s="41" t="s">
        <v>938</v>
      </c>
      <c r="K11924" s="41" t="s">
        <v>115</v>
      </c>
    </row>
    <row r="11925" spans="1:15" x14ac:dyDescent="0.2">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5">
        <v>488</v>
      </c>
      <c r="H11925" s="50" t="s">
        <v>59</v>
      </c>
      <c r="I11925" s="185">
        <v>4.289364</v>
      </c>
      <c r="J11925" s="41" t="s">
        <v>938</v>
      </c>
      <c r="K11925" s="41" t="s">
        <v>115</v>
      </c>
    </row>
    <row r="11926" spans="1:15" x14ac:dyDescent="0.2">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5">
        <v>490</v>
      </c>
      <c r="H11926" s="50" t="s">
        <v>59</v>
      </c>
      <c r="I11926" s="185">
        <v>1.865602</v>
      </c>
      <c r="J11926" s="41" t="s">
        <v>938</v>
      </c>
      <c r="K11926" s="41" t="s">
        <v>115</v>
      </c>
    </row>
    <row r="11927" spans="1:15" x14ac:dyDescent="0.2">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5">
        <v>0.5</v>
      </c>
      <c r="H11927" s="50" t="s">
        <v>59</v>
      </c>
      <c r="I11927" s="185">
        <v>3.9393959999999999</v>
      </c>
      <c r="J11927" s="41" t="s">
        <v>938</v>
      </c>
      <c r="K11927" s="41" t="s">
        <v>115</v>
      </c>
      <c r="L11927" s="193">
        <v>4.0041679999999999</v>
      </c>
      <c r="M11927" s="52" t="s">
        <v>938</v>
      </c>
      <c r="N11927" s="52" t="s">
        <v>116</v>
      </c>
      <c r="O11927" s="59">
        <v>0.2</v>
      </c>
    </row>
    <row r="11928" spans="1:15" x14ac:dyDescent="0.2">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5">
        <v>1</v>
      </c>
      <c r="H11928" s="50" t="s">
        <v>59</v>
      </c>
      <c r="I11928" s="185">
        <v>15.76009</v>
      </c>
      <c r="J11928" s="41" t="s">
        <v>938</v>
      </c>
      <c r="K11928" s="41" t="s">
        <v>115</v>
      </c>
      <c r="L11928" s="193">
        <v>11.7585</v>
      </c>
      <c r="M11928" s="52" t="s">
        <v>938</v>
      </c>
      <c r="N11928" s="52" t="s">
        <v>116</v>
      </c>
      <c r="O11928" s="59">
        <v>0.2</v>
      </c>
    </row>
    <row r="11929" spans="1:15" x14ac:dyDescent="0.2">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5">
        <v>2</v>
      </c>
      <c r="H11929" s="50" t="s">
        <v>59</v>
      </c>
      <c r="I11929" s="185">
        <v>8.4480819999999994</v>
      </c>
      <c r="J11929" s="41" t="s">
        <v>938</v>
      </c>
      <c r="K11929" s="41" t="s">
        <v>115</v>
      </c>
      <c r="L11929" s="193">
        <v>1.5255080000000001</v>
      </c>
      <c r="M11929" s="52" t="s">
        <v>938</v>
      </c>
      <c r="N11929" s="52" t="s">
        <v>116</v>
      </c>
      <c r="O11929" s="59">
        <v>0.2</v>
      </c>
    </row>
    <row r="11930" spans="1:15" x14ac:dyDescent="0.2">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5">
        <v>3</v>
      </c>
      <c r="H11930" s="50" t="s">
        <v>59</v>
      </c>
      <c r="I11930" s="185">
        <v>4.8860859999999997</v>
      </c>
      <c r="J11930" s="41" t="s">
        <v>938</v>
      </c>
      <c r="K11930" s="41" t="s">
        <v>115</v>
      </c>
      <c r="L11930" s="193">
        <v>2.0339040000000002</v>
      </c>
      <c r="M11930" s="52" t="s">
        <v>938</v>
      </c>
      <c r="N11930" s="52" t="s">
        <v>116</v>
      </c>
      <c r="O11930" s="59">
        <v>0.2</v>
      </c>
    </row>
    <row r="11931" spans="1:15" x14ac:dyDescent="0.2">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5">
        <v>4</v>
      </c>
      <c r="H11931" s="50" t="s">
        <v>59</v>
      </c>
      <c r="I11931" s="185">
        <v>3.2944330000000002</v>
      </c>
      <c r="J11931" s="41" t="s">
        <v>938</v>
      </c>
      <c r="K11931" s="41" t="s">
        <v>115</v>
      </c>
      <c r="L11931" s="193">
        <v>1.1441520000000001</v>
      </c>
      <c r="M11931" s="52" t="s">
        <v>938</v>
      </c>
      <c r="N11931" s="52" t="s">
        <v>116</v>
      </c>
      <c r="O11931" s="59">
        <v>0.2</v>
      </c>
    </row>
    <row r="11932" spans="1:15" x14ac:dyDescent="0.2">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5">
        <v>6</v>
      </c>
      <c r="H11932" s="50" t="s">
        <v>59</v>
      </c>
      <c r="I11932" s="185">
        <v>2.3993509999999998</v>
      </c>
      <c r="J11932" s="41" t="s">
        <v>938</v>
      </c>
      <c r="K11932" s="41" t="s">
        <v>115</v>
      </c>
      <c r="L11932" s="193">
        <v>1.0168710000000001</v>
      </c>
      <c r="M11932" s="52" t="s">
        <v>938</v>
      </c>
      <c r="N11932" s="52" t="s">
        <v>116</v>
      </c>
      <c r="O11932" s="59">
        <v>0.2</v>
      </c>
    </row>
    <row r="11933" spans="1:15" x14ac:dyDescent="0.2">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5">
        <v>8</v>
      </c>
      <c r="H11933" s="50" t="s">
        <v>59</v>
      </c>
      <c r="I11933" s="185">
        <v>1.25003</v>
      </c>
      <c r="J11933" s="41" t="s">
        <v>938</v>
      </c>
      <c r="K11933" s="41" t="s">
        <v>115</v>
      </c>
      <c r="L11933" s="193">
        <v>0.69907390000000003</v>
      </c>
      <c r="M11933" s="52" t="s">
        <v>938</v>
      </c>
      <c r="N11933" s="52" t="s">
        <v>116</v>
      </c>
      <c r="O11933" s="59">
        <v>0.2</v>
      </c>
    </row>
    <row r="11934" spans="1:15" x14ac:dyDescent="0.2">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5">
        <v>12</v>
      </c>
      <c r="H11934" s="50" t="s">
        <v>59</v>
      </c>
      <c r="I11934" s="185">
        <v>0.47665580000000002</v>
      </c>
      <c r="J11934" s="41" t="s">
        <v>938</v>
      </c>
      <c r="K11934" s="41" t="s">
        <v>115</v>
      </c>
      <c r="O11934" s="59">
        <v>0.2</v>
      </c>
    </row>
    <row r="11935" spans="1:15" x14ac:dyDescent="0.2">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5">
        <v>24</v>
      </c>
      <c r="H11935" s="50" t="s">
        <v>59</v>
      </c>
      <c r="I11935" s="185" t="s">
        <v>4177</v>
      </c>
      <c r="J11935" s="41" t="s">
        <v>938</v>
      </c>
      <c r="K11935" s="41" t="s">
        <v>115</v>
      </c>
      <c r="O11935" s="59">
        <v>0.2</v>
      </c>
    </row>
    <row r="11936" spans="1:15" x14ac:dyDescent="0.2">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5">
        <v>0.5</v>
      </c>
      <c r="H11936" s="50" t="s">
        <v>59</v>
      </c>
      <c r="I11936" s="185">
        <v>3.4308399999999999</v>
      </c>
      <c r="J11936" s="41" t="s">
        <v>938</v>
      </c>
      <c r="K11936" s="41" t="s">
        <v>115</v>
      </c>
      <c r="L11936" s="193">
        <v>2.5422989999999999</v>
      </c>
      <c r="M11936" s="52" t="s">
        <v>938</v>
      </c>
      <c r="N11936" s="52" t="s">
        <v>116</v>
      </c>
      <c r="O11936" s="59">
        <v>0.2</v>
      </c>
    </row>
    <row r="11937" spans="1:15" x14ac:dyDescent="0.2">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5">
        <v>1</v>
      </c>
      <c r="H11937" s="50" t="s">
        <v>59</v>
      </c>
      <c r="I11937" s="185">
        <v>10.421010000000001</v>
      </c>
      <c r="J11937" s="41" t="s">
        <v>938</v>
      </c>
      <c r="K11937" s="41" t="s">
        <v>115</v>
      </c>
      <c r="L11937" s="193">
        <v>4.639761</v>
      </c>
      <c r="M11937" s="52" t="s">
        <v>938</v>
      </c>
      <c r="N11937" s="52" t="s">
        <v>116</v>
      </c>
      <c r="O11937" s="59">
        <v>0.2</v>
      </c>
    </row>
    <row r="11938" spans="1:15" x14ac:dyDescent="0.2">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5">
        <v>2</v>
      </c>
      <c r="H11938" s="50" t="s">
        <v>59</v>
      </c>
      <c r="I11938" s="185">
        <v>10.03707</v>
      </c>
      <c r="J11938" s="41" t="s">
        <v>938</v>
      </c>
      <c r="K11938" s="41" t="s">
        <v>115</v>
      </c>
      <c r="L11938" s="193">
        <v>0.95331100000000002</v>
      </c>
      <c r="M11938" s="52" t="s">
        <v>938</v>
      </c>
      <c r="N11938" s="52" t="s">
        <v>116</v>
      </c>
      <c r="O11938" s="59">
        <v>0.2</v>
      </c>
    </row>
    <row r="11939" spans="1:15" x14ac:dyDescent="0.2">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5">
        <v>3</v>
      </c>
      <c r="H11939" s="50" t="s">
        <v>59</v>
      </c>
      <c r="I11939" s="185">
        <v>5.3310019999999998</v>
      </c>
      <c r="J11939" s="41" t="s">
        <v>938</v>
      </c>
      <c r="K11939" s="41" t="s">
        <v>115</v>
      </c>
      <c r="L11939" s="193">
        <v>1.27119</v>
      </c>
      <c r="M11939" s="52" t="s">
        <v>938</v>
      </c>
      <c r="N11939" s="52" t="s">
        <v>116</v>
      </c>
      <c r="O11939" s="59">
        <v>0.2</v>
      </c>
    </row>
    <row r="11940" spans="1:15" x14ac:dyDescent="0.2">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5">
        <v>4</v>
      </c>
      <c r="H11940" s="50" t="s">
        <v>59</v>
      </c>
      <c r="I11940" s="185">
        <v>3.103755</v>
      </c>
      <c r="J11940" s="41" t="s">
        <v>938</v>
      </c>
      <c r="K11940" s="41" t="s">
        <v>115</v>
      </c>
      <c r="L11940" s="193">
        <v>0.88983319999999999</v>
      </c>
      <c r="M11940" s="52" t="s">
        <v>938</v>
      </c>
      <c r="N11940" s="52" t="s">
        <v>116</v>
      </c>
      <c r="O11940" s="59">
        <v>0.2</v>
      </c>
    </row>
    <row r="11941" spans="1:15" x14ac:dyDescent="0.2">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5">
        <v>6</v>
      </c>
      <c r="H11941" s="50" t="s">
        <v>59</v>
      </c>
      <c r="I11941" s="185">
        <v>2.3993509999999998</v>
      </c>
      <c r="J11941" s="41" t="s">
        <v>938</v>
      </c>
      <c r="K11941" s="41" t="s">
        <v>115</v>
      </c>
      <c r="L11941" s="193">
        <v>1.2076309999999999</v>
      </c>
      <c r="M11941" s="52" t="s">
        <v>938</v>
      </c>
      <c r="N11941" s="52" t="s">
        <v>116</v>
      </c>
      <c r="O11941" s="59">
        <v>0.2</v>
      </c>
    </row>
    <row r="11942" spans="1:15" x14ac:dyDescent="0.2">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5">
        <v>8</v>
      </c>
      <c r="H11942" s="50" t="s">
        <v>59</v>
      </c>
      <c r="I11942" s="185">
        <v>1.2499499999999999</v>
      </c>
      <c r="J11942" s="41" t="s">
        <v>938</v>
      </c>
      <c r="K11942" s="41" t="s">
        <v>115</v>
      </c>
      <c r="O11942" s="59">
        <v>0.2</v>
      </c>
    </row>
    <row r="11943" spans="1:15" x14ac:dyDescent="0.2">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5">
        <v>12</v>
      </c>
      <c r="H11943" s="50" t="s">
        <v>59</v>
      </c>
      <c r="I11943" s="185">
        <v>0.41309630000000003</v>
      </c>
      <c r="J11943" s="41" t="s">
        <v>938</v>
      </c>
      <c r="K11943" s="41" t="s">
        <v>115</v>
      </c>
      <c r="O11943" s="59">
        <v>0.2</v>
      </c>
    </row>
    <row r="11944" spans="1:15" x14ac:dyDescent="0.2">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5">
        <v>24</v>
      </c>
      <c r="H11944" s="50" t="s">
        <v>59</v>
      </c>
      <c r="I11944" s="185" t="s">
        <v>4177</v>
      </c>
      <c r="J11944" s="41" t="s">
        <v>938</v>
      </c>
      <c r="K11944" s="41" t="s">
        <v>115</v>
      </c>
      <c r="O11944" s="59">
        <v>0.2</v>
      </c>
    </row>
    <row r="11945" spans="1:15" x14ac:dyDescent="0.2">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5">
        <v>10</v>
      </c>
      <c r="H11945" s="50" t="s">
        <v>950</v>
      </c>
      <c r="I11945" s="185">
        <v>0.86221550000000002</v>
      </c>
      <c r="J11945" s="41" t="s">
        <v>938</v>
      </c>
      <c r="K11945" s="41" t="s">
        <v>115</v>
      </c>
    </row>
    <row r="11946" spans="1:15" x14ac:dyDescent="0.2">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5">
        <v>20</v>
      </c>
      <c r="H11946" s="50" t="s">
        <v>950</v>
      </c>
      <c r="I11946" s="185">
        <v>1.1254329999999999</v>
      </c>
      <c r="J11946" s="41" t="s">
        <v>938</v>
      </c>
      <c r="K11946" s="41" t="s">
        <v>115</v>
      </c>
    </row>
    <row r="11947" spans="1:15" x14ac:dyDescent="0.2">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5">
        <v>30</v>
      </c>
      <c r="H11947" s="50" t="s">
        <v>950</v>
      </c>
      <c r="I11947" s="185">
        <v>5.1643829999999999</v>
      </c>
      <c r="J11947" s="41" t="s">
        <v>938</v>
      </c>
      <c r="K11947" s="41" t="s">
        <v>115</v>
      </c>
    </row>
    <row r="11948" spans="1:15" x14ac:dyDescent="0.2">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5">
        <v>40</v>
      </c>
      <c r="H11948" s="50" t="s">
        <v>950</v>
      </c>
      <c r="I11948" s="185">
        <v>4.1378870000000001</v>
      </c>
      <c r="J11948" s="41" t="s">
        <v>938</v>
      </c>
      <c r="K11948" s="41" t="s">
        <v>115</v>
      </c>
    </row>
    <row r="11949" spans="1:15" x14ac:dyDescent="0.2">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5">
        <v>50</v>
      </c>
      <c r="H11949" s="50" t="s">
        <v>950</v>
      </c>
      <c r="I11949" s="185">
        <v>5.9524980000000003</v>
      </c>
      <c r="J11949" s="41" t="s">
        <v>938</v>
      </c>
      <c r="K11949" s="41" t="s">
        <v>115</v>
      </c>
    </row>
    <row r="11950" spans="1:15" x14ac:dyDescent="0.2">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5">
        <v>60</v>
      </c>
      <c r="H11950" s="50" t="s">
        <v>950</v>
      </c>
      <c r="I11950" s="185">
        <v>4.6830129999999999</v>
      </c>
      <c r="J11950" s="41" t="s">
        <v>938</v>
      </c>
      <c r="K11950" s="41" t="s">
        <v>115</v>
      </c>
    </row>
    <row r="11951" spans="1:15" x14ac:dyDescent="0.2">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5">
        <v>90</v>
      </c>
      <c r="H11951" s="50" t="s">
        <v>950</v>
      </c>
      <c r="I11951" s="185">
        <v>2.9868489999999999</v>
      </c>
      <c r="J11951" s="41" t="s">
        <v>938</v>
      </c>
      <c r="K11951" s="41" t="s">
        <v>115</v>
      </c>
    </row>
    <row r="11952" spans="1:15" x14ac:dyDescent="0.2">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5">
        <v>120</v>
      </c>
      <c r="H11952" s="50" t="s">
        <v>950</v>
      </c>
      <c r="I11952" s="185">
        <v>1.982118</v>
      </c>
      <c r="J11952" s="41" t="s">
        <v>938</v>
      </c>
      <c r="K11952" s="41" t="s">
        <v>115</v>
      </c>
    </row>
    <row r="11953" spans="1:16" x14ac:dyDescent="0.2">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5">
        <v>180</v>
      </c>
      <c r="H11953" s="50" t="s">
        <v>950</v>
      </c>
      <c r="I11953" s="185">
        <v>1.13168</v>
      </c>
      <c r="J11953" s="41" t="s">
        <v>938</v>
      </c>
      <c r="K11953" s="41" t="s">
        <v>115</v>
      </c>
    </row>
    <row r="11954" spans="1:16" x14ac:dyDescent="0.2">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5">
        <v>240</v>
      </c>
      <c r="H11954" s="50" t="s">
        <v>950</v>
      </c>
      <c r="I11954" s="185">
        <v>0.9915197</v>
      </c>
      <c r="J11954" s="41" t="s">
        <v>938</v>
      </c>
      <c r="K11954" s="41" t="s">
        <v>115</v>
      </c>
    </row>
    <row r="11955" spans="1:16" x14ac:dyDescent="0.2">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5">
        <v>10</v>
      </c>
      <c r="H11955" s="50" t="s">
        <v>950</v>
      </c>
      <c r="I11955" s="185">
        <v>2.3014610000000002</v>
      </c>
      <c r="J11955" s="41" t="s">
        <v>938</v>
      </c>
      <c r="K11955" s="41" t="s">
        <v>115</v>
      </c>
    </row>
    <row r="11956" spans="1:16" x14ac:dyDescent="0.2">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5">
        <v>20</v>
      </c>
      <c r="H11956" s="50" t="s">
        <v>950</v>
      </c>
      <c r="I11956" s="185">
        <v>3.947797</v>
      </c>
      <c r="J11956" s="41" t="s">
        <v>938</v>
      </c>
      <c r="K11956" s="41" t="s">
        <v>115</v>
      </c>
    </row>
    <row r="11957" spans="1:16" x14ac:dyDescent="0.2">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5">
        <v>30</v>
      </c>
      <c r="H11957" s="50" t="s">
        <v>950</v>
      </c>
      <c r="I11957" s="185">
        <v>4.6036890000000001</v>
      </c>
      <c r="J11957" s="41" t="s">
        <v>938</v>
      </c>
      <c r="K11957" s="41" t="s">
        <v>115</v>
      </c>
    </row>
    <row r="11958" spans="1:16" x14ac:dyDescent="0.2">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5">
        <v>40</v>
      </c>
      <c r="H11958" s="50" t="s">
        <v>950</v>
      </c>
      <c r="I11958" s="185">
        <v>5.9696020000000001</v>
      </c>
      <c r="J11958" s="41" t="s">
        <v>938</v>
      </c>
      <c r="K11958" s="41" t="s">
        <v>115</v>
      </c>
    </row>
    <row r="11959" spans="1:16" x14ac:dyDescent="0.2">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5">
        <v>50</v>
      </c>
      <c r="H11959" s="50" t="s">
        <v>950</v>
      </c>
      <c r="I11959" s="185">
        <v>7.1861879999999996</v>
      </c>
      <c r="J11959" s="41" t="s">
        <v>938</v>
      </c>
      <c r="K11959" s="41" t="s">
        <v>115</v>
      </c>
    </row>
    <row r="11960" spans="1:16" x14ac:dyDescent="0.2">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5">
        <v>60</v>
      </c>
      <c r="H11960" s="50" t="s">
        <v>950</v>
      </c>
      <c r="I11960" s="185">
        <v>6.2344580000000001</v>
      </c>
      <c r="J11960" s="41" t="s">
        <v>938</v>
      </c>
      <c r="K11960" s="41" t="s">
        <v>115</v>
      </c>
    </row>
    <row r="11961" spans="1:16" x14ac:dyDescent="0.2">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5">
        <v>90</v>
      </c>
      <c r="H11961" s="50" t="s">
        <v>950</v>
      </c>
      <c r="I11961" s="185">
        <v>3.62236</v>
      </c>
      <c r="J11961" s="41" t="s">
        <v>938</v>
      </c>
      <c r="K11961" s="41" t="s">
        <v>115</v>
      </c>
    </row>
    <row r="11962" spans="1:16" x14ac:dyDescent="0.2">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5">
        <v>120</v>
      </c>
      <c r="H11962" s="50" t="s">
        <v>950</v>
      </c>
      <c r="I11962" s="185">
        <v>3.12235</v>
      </c>
      <c r="J11962" s="41" t="s">
        <v>938</v>
      </c>
      <c r="K11962" s="41" t="s">
        <v>115</v>
      </c>
    </row>
    <row r="11963" spans="1:16" x14ac:dyDescent="0.2">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5">
        <v>180</v>
      </c>
      <c r="H11963" s="50" t="s">
        <v>950</v>
      </c>
      <c r="I11963" s="185">
        <v>2.3092959999999998</v>
      </c>
      <c r="J11963" s="41" t="s">
        <v>938</v>
      </c>
      <c r="K11963" s="41" t="s">
        <v>115</v>
      </c>
    </row>
    <row r="11964" spans="1:16" x14ac:dyDescent="0.2">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5">
        <v>240</v>
      </c>
      <c r="H11964" s="50" t="s">
        <v>950</v>
      </c>
      <c r="I11964" s="185">
        <v>2.505531</v>
      </c>
      <c r="J11964" s="41" t="s">
        <v>938</v>
      </c>
      <c r="K11964" s="41" t="s">
        <v>115</v>
      </c>
    </row>
    <row r="11965" spans="1:16" x14ac:dyDescent="0.2">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5">
        <v>0.5</v>
      </c>
      <c r="H11965" s="50" t="s">
        <v>59</v>
      </c>
      <c r="I11965" s="185">
        <v>1.0496650000000001</v>
      </c>
      <c r="J11965" s="41" t="s">
        <v>938</v>
      </c>
      <c r="K11965" s="41" t="s">
        <v>115</v>
      </c>
      <c r="L11965" s="193">
        <v>1.7220739999999998E-2</v>
      </c>
      <c r="M11965" s="52" t="s">
        <v>938</v>
      </c>
      <c r="N11965" s="52" t="s">
        <v>116</v>
      </c>
      <c r="P11965" s="42" t="s">
        <v>4073</v>
      </c>
    </row>
    <row r="11966" spans="1:16" x14ac:dyDescent="0.2">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5">
        <v>1</v>
      </c>
      <c r="H11966" s="50" t="s">
        <v>59</v>
      </c>
      <c r="I11966" s="185">
        <v>3.6142249999999998</v>
      </c>
      <c r="J11966" s="41" t="s">
        <v>938</v>
      </c>
      <c r="K11966" s="41" t="s">
        <v>115</v>
      </c>
      <c r="L11966" s="193">
        <v>0</v>
      </c>
      <c r="M11966" s="52" t="s">
        <v>938</v>
      </c>
      <c r="N11966" s="52" t="s">
        <v>116</v>
      </c>
    </row>
    <row r="11967" spans="1:16" x14ac:dyDescent="0.2">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5">
        <v>1.5</v>
      </c>
      <c r="H11967" s="50" t="s">
        <v>59</v>
      </c>
      <c r="I11967" s="185">
        <v>6.1814819999999999</v>
      </c>
      <c r="J11967" s="41" t="s">
        <v>938</v>
      </c>
      <c r="K11967" s="41" t="s">
        <v>115</v>
      </c>
      <c r="L11967" s="193">
        <v>4.3274189999999999</v>
      </c>
      <c r="M11967" s="52" t="s">
        <v>938</v>
      </c>
      <c r="N11967" s="52" t="s">
        <v>116</v>
      </c>
    </row>
    <row r="11968" spans="1:16" x14ac:dyDescent="0.2">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5">
        <v>2</v>
      </c>
      <c r="H11968" s="50" t="s">
        <v>59</v>
      </c>
      <c r="I11968" s="185">
        <v>5.7897650000000001</v>
      </c>
      <c r="J11968" s="41" t="s">
        <v>938</v>
      </c>
      <c r="K11968" s="41" t="s">
        <v>115</v>
      </c>
      <c r="L11968" s="193">
        <v>3.050967</v>
      </c>
      <c r="M11968" s="52" t="s">
        <v>938</v>
      </c>
      <c r="N11968" s="52" t="s">
        <v>116</v>
      </c>
    </row>
    <row r="11969" spans="1:16" x14ac:dyDescent="0.2">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5">
        <v>3</v>
      </c>
      <c r="H11969" s="50" t="s">
        <v>59</v>
      </c>
      <c r="I11969" s="185">
        <v>3.2207370000000002</v>
      </c>
      <c r="J11969" s="41" t="s">
        <v>938</v>
      </c>
      <c r="K11969" s="41" t="s">
        <v>115</v>
      </c>
      <c r="L11969" s="193">
        <v>1.8831260000000001</v>
      </c>
      <c r="M11969" s="52" t="s">
        <v>938</v>
      </c>
      <c r="N11969" s="52" t="s">
        <v>116</v>
      </c>
    </row>
    <row r="11970" spans="1:16" x14ac:dyDescent="0.2">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5">
        <v>4</v>
      </c>
      <c r="H11970" s="50" t="s">
        <v>59</v>
      </c>
      <c r="I11970" s="185">
        <v>1.7626649999999999</v>
      </c>
      <c r="J11970" s="41" t="s">
        <v>938</v>
      </c>
      <c r="K11970" s="41" t="s">
        <v>115</v>
      </c>
      <c r="L11970" s="193">
        <v>0.96853310000000004</v>
      </c>
      <c r="M11970" s="52" t="s">
        <v>938</v>
      </c>
      <c r="N11970" s="52" t="s">
        <v>116</v>
      </c>
    </row>
    <row r="11971" spans="1:16" x14ac:dyDescent="0.2">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5">
        <v>6</v>
      </c>
      <c r="H11971" s="50" t="s">
        <v>59</v>
      </c>
      <c r="I11971" s="185">
        <v>0.61124590000000001</v>
      </c>
      <c r="J11971" s="41" t="s">
        <v>938</v>
      </c>
      <c r="K11971" s="41" t="s">
        <v>115</v>
      </c>
      <c r="L11971" s="193">
        <v>0.4249021</v>
      </c>
      <c r="M11971" s="52" t="s">
        <v>938</v>
      </c>
      <c r="N11971" s="52" t="s">
        <v>116</v>
      </c>
    </row>
    <row r="11972" spans="1:16" x14ac:dyDescent="0.2">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5">
        <v>8</v>
      </c>
      <c r="H11972" s="50" t="s">
        <v>59</v>
      </c>
      <c r="I11972" s="185">
        <v>0.31323719999999999</v>
      </c>
      <c r="J11972" s="41" t="s">
        <v>938</v>
      </c>
      <c r="K11972" s="41" t="s">
        <v>115</v>
      </c>
      <c r="L11972" s="193">
        <v>0.16979949999999999</v>
      </c>
      <c r="M11972" s="52" t="s">
        <v>938</v>
      </c>
      <c r="N11972" s="52" t="s">
        <v>116</v>
      </c>
    </row>
    <row r="11973" spans="1:16" x14ac:dyDescent="0.2">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5">
        <v>12</v>
      </c>
      <c r="H11973" s="50" t="s">
        <v>59</v>
      </c>
      <c r="I11973" s="185">
        <v>0.1084749</v>
      </c>
      <c r="J11973" s="41" t="s">
        <v>938</v>
      </c>
      <c r="K11973" s="41" t="s">
        <v>115</v>
      </c>
      <c r="L11973" s="193">
        <v>6.5410789999999996E-2</v>
      </c>
      <c r="M11973" s="52" t="s">
        <v>938</v>
      </c>
      <c r="N11973" s="52" t="s">
        <v>116</v>
      </c>
    </row>
    <row r="11974" spans="1:16" x14ac:dyDescent="0.2">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5">
        <v>16</v>
      </c>
      <c r="H11974" s="50" t="s">
        <v>59</v>
      </c>
      <c r="I11974" s="185">
        <v>5.9246859999999998E-2</v>
      </c>
      <c r="J11974" s="41" t="s">
        <v>938</v>
      </c>
      <c r="K11974" s="41" t="s">
        <v>115</v>
      </c>
      <c r="L11974" s="193">
        <v>3.1203640000000001E-2</v>
      </c>
      <c r="M11974" s="52" t="s">
        <v>938</v>
      </c>
      <c r="N11974" s="52" t="s">
        <v>116</v>
      </c>
    </row>
    <row r="11975" spans="1:16" x14ac:dyDescent="0.2">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5">
        <v>24</v>
      </c>
      <c r="H11975" s="50" t="s">
        <v>59</v>
      </c>
      <c r="I11975" s="185">
        <v>4.9269649999999998E-2</v>
      </c>
      <c r="J11975" s="41" t="s">
        <v>938</v>
      </c>
      <c r="K11975" s="41" t="s">
        <v>115</v>
      </c>
    </row>
    <row r="11976" spans="1:16" x14ac:dyDescent="0.2">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5">
        <v>1</v>
      </c>
      <c r="H11976" s="50" t="s">
        <v>59</v>
      </c>
      <c r="I11976" s="185">
        <v>74.989419999999996</v>
      </c>
      <c r="J11976" s="41" t="s">
        <v>943</v>
      </c>
      <c r="K11976" s="41" t="s">
        <v>115</v>
      </c>
      <c r="O11976" s="59">
        <v>5</v>
      </c>
      <c r="P11976" s="42" t="s">
        <v>4074</v>
      </c>
    </row>
    <row r="11977" spans="1:16" x14ac:dyDescent="0.2">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5">
        <v>2</v>
      </c>
      <c r="H11977" s="50" t="s">
        <v>59</v>
      </c>
      <c r="I11977" s="185">
        <v>143.934</v>
      </c>
      <c r="J11977" s="41" t="s">
        <v>943</v>
      </c>
      <c r="K11977" s="41" t="s">
        <v>115</v>
      </c>
      <c r="O11977" s="59">
        <v>5</v>
      </c>
    </row>
    <row r="11978" spans="1:16" x14ac:dyDescent="0.2">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5">
        <v>3</v>
      </c>
      <c r="H11978" s="50" t="s">
        <v>59</v>
      </c>
      <c r="I11978" s="185">
        <v>118.57129999999999</v>
      </c>
      <c r="J11978" s="41" t="s">
        <v>943</v>
      </c>
      <c r="K11978" s="41" t="s">
        <v>115</v>
      </c>
      <c r="O11978" s="59">
        <v>5</v>
      </c>
    </row>
    <row r="11979" spans="1:16" x14ac:dyDescent="0.2">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5">
        <v>4</v>
      </c>
      <c r="H11979" s="50" t="s">
        <v>59</v>
      </c>
      <c r="I11979" s="185">
        <v>89.439760000000007</v>
      </c>
      <c r="J11979" s="41" t="s">
        <v>943</v>
      </c>
      <c r="K11979" s="41" t="s">
        <v>115</v>
      </c>
      <c r="O11979" s="59">
        <v>5</v>
      </c>
    </row>
    <row r="11980" spans="1:16" x14ac:dyDescent="0.2">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5">
        <v>8</v>
      </c>
      <c r="H11980" s="50" t="s">
        <v>59</v>
      </c>
      <c r="I11980" s="185">
        <v>41.190390000000001</v>
      </c>
      <c r="J11980" s="41" t="s">
        <v>943</v>
      </c>
      <c r="K11980" s="41" t="s">
        <v>115</v>
      </c>
      <c r="O11980" s="59">
        <v>5</v>
      </c>
    </row>
    <row r="11981" spans="1:16" x14ac:dyDescent="0.2">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5">
        <v>12</v>
      </c>
      <c r="H11981" s="50" t="s">
        <v>59</v>
      </c>
      <c r="I11981" s="185">
        <v>21.460139999999999</v>
      </c>
      <c r="J11981" s="41" t="s">
        <v>943</v>
      </c>
      <c r="K11981" s="41" t="s">
        <v>115</v>
      </c>
      <c r="O11981" s="59">
        <v>5</v>
      </c>
    </row>
    <row r="11982" spans="1:16" x14ac:dyDescent="0.2">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5">
        <v>16</v>
      </c>
      <c r="H11982" s="50" t="s">
        <v>59</v>
      </c>
      <c r="I11982" s="185">
        <v>13.10228</v>
      </c>
      <c r="J11982" s="41" t="s">
        <v>943</v>
      </c>
      <c r="K11982" s="41" t="s">
        <v>115</v>
      </c>
      <c r="O11982" s="59">
        <v>5</v>
      </c>
    </row>
    <row r="11983" spans="1:16" x14ac:dyDescent="0.2">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5">
        <v>20</v>
      </c>
      <c r="H11983" s="50" t="s">
        <v>59</v>
      </c>
      <c r="I11983" s="185">
        <v>10.98541</v>
      </c>
      <c r="J11983" s="41" t="s">
        <v>943</v>
      </c>
      <c r="K11983" s="41" t="s">
        <v>115</v>
      </c>
      <c r="O11983" s="59">
        <v>5</v>
      </c>
    </row>
    <row r="11984" spans="1:16" x14ac:dyDescent="0.2">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5">
        <v>15</v>
      </c>
      <c r="H11984" s="50" t="s">
        <v>950</v>
      </c>
      <c r="I11984" s="185" t="s">
        <v>4176</v>
      </c>
      <c r="J11984" s="41" t="s">
        <v>938</v>
      </c>
      <c r="K11984" s="41" t="s">
        <v>115</v>
      </c>
      <c r="O11984" s="59">
        <v>0.5</v>
      </c>
      <c r="P11984" s="42" t="s">
        <v>4075</v>
      </c>
    </row>
    <row r="11985" spans="1:16" x14ac:dyDescent="0.2">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5">
        <v>30</v>
      </c>
      <c r="H11985" s="50" t="s">
        <v>950</v>
      </c>
      <c r="I11985" s="185">
        <v>5.9445589999999999</v>
      </c>
      <c r="J11985" s="41" t="s">
        <v>938</v>
      </c>
      <c r="K11985" s="41" t="s">
        <v>115</v>
      </c>
      <c r="O11985" s="59">
        <v>0.5</v>
      </c>
    </row>
    <row r="11986" spans="1:16" x14ac:dyDescent="0.2">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5">
        <v>45</v>
      </c>
      <c r="H11986" s="50" t="s">
        <v>950</v>
      </c>
      <c r="I11986" s="185">
        <v>21.751860000000001</v>
      </c>
      <c r="J11986" s="41" t="s">
        <v>938</v>
      </c>
      <c r="K11986" s="41" t="s">
        <v>115</v>
      </c>
      <c r="O11986" s="59">
        <v>0.5</v>
      </c>
    </row>
    <row r="11987" spans="1:16" x14ac:dyDescent="0.2">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5">
        <v>60</v>
      </c>
      <c r="H11987" s="50" t="s">
        <v>950</v>
      </c>
      <c r="I11987" s="185">
        <v>31.924479999999999</v>
      </c>
      <c r="J11987" s="41" t="s">
        <v>938</v>
      </c>
      <c r="K11987" s="41" t="s">
        <v>115</v>
      </c>
      <c r="O11987" s="59">
        <v>0.5</v>
      </c>
    </row>
    <row r="11988" spans="1:16" x14ac:dyDescent="0.2">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5">
        <v>90</v>
      </c>
      <c r="H11988" s="50" t="s">
        <v>950</v>
      </c>
      <c r="I11988" s="185">
        <v>28.030370000000001</v>
      </c>
      <c r="J11988" s="41" t="s">
        <v>938</v>
      </c>
      <c r="K11988" s="41" t="s">
        <v>115</v>
      </c>
      <c r="O11988" s="59">
        <v>0.5</v>
      </c>
    </row>
    <row r="11989" spans="1:16" x14ac:dyDescent="0.2">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5">
        <v>120</v>
      </c>
      <c r="H11989" s="50" t="s">
        <v>950</v>
      </c>
      <c r="I11989" s="185">
        <v>19.351150000000001</v>
      </c>
      <c r="J11989" s="41" t="s">
        <v>938</v>
      </c>
      <c r="K11989" s="41" t="s">
        <v>115</v>
      </c>
      <c r="O11989" s="59">
        <v>0.5</v>
      </c>
    </row>
    <row r="11990" spans="1:16" x14ac:dyDescent="0.2">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5">
        <v>150</v>
      </c>
      <c r="H11990" s="50" t="s">
        <v>950</v>
      </c>
      <c r="I11990" s="185">
        <v>16.98921</v>
      </c>
      <c r="J11990" s="41" t="s">
        <v>938</v>
      </c>
      <c r="K11990" s="41" t="s">
        <v>115</v>
      </c>
      <c r="O11990" s="59">
        <v>0.5</v>
      </c>
    </row>
    <row r="11991" spans="1:16" x14ac:dyDescent="0.2">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5">
        <v>180</v>
      </c>
      <c r="H11991" s="50" t="s">
        <v>950</v>
      </c>
      <c r="I11991" s="185">
        <v>11.358230000000001</v>
      </c>
      <c r="J11991" s="41" t="s">
        <v>938</v>
      </c>
      <c r="K11991" s="41" t="s">
        <v>115</v>
      </c>
      <c r="O11991" s="59">
        <v>0.5</v>
      </c>
    </row>
    <row r="11992" spans="1:16" x14ac:dyDescent="0.2">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5">
        <v>240</v>
      </c>
      <c r="H11992" s="50" t="s">
        <v>950</v>
      </c>
      <c r="I11992" s="185">
        <v>6.7750729999999999</v>
      </c>
      <c r="J11992" s="41" t="s">
        <v>938</v>
      </c>
      <c r="K11992" s="41" t="s">
        <v>115</v>
      </c>
      <c r="O11992" s="59">
        <v>0.5</v>
      </c>
    </row>
    <row r="11993" spans="1:16" x14ac:dyDescent="0.2">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5">
        <v>360</v>
      </c>
      <c r="H11993" s="50" t="s">
        <v>950</v>
      </c>
      <c r="I11993" s="185">
        <v>1.6672819999999999</v>
      </c>
      <c r="J11993" s="41" t="s">
        <v>938</v>
      </c>
      <c r="K11993" s="41" t="s">
        <v>115</v>
      </c>
      <c r="O11993" s="59">
        <v>0.5</v>
      </c>
    </row>
    <row r="11994" spans="1:16" x14ac:dyDescent="0.2">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5">
        <v>480</v>
      </c>
      <c r="H11994" s="50" t="s">
        <v>950</v>
      </c>
      <c r="I11994" s="185" t="s">
        <v>4176</v>
      </c>
      <c r="J11994" s="41" t="s">
        <v>938</v>
      </c>
      <c r="K11994" s="41" t="s">
        <v>115</v>
      </c>
      <c r="O11994" s="59">
        <v>0.5</v>
      </c>
    </row>
    <row r="11995" spans="1:16" x14ac:dyDescent="0.2">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5">
        <v>325</v>
      </c>
      <c r="H11995" s="50" t="s">
        <v>59</v>
      </c>
      <c r="I11995" s="185" t="s">
        <v>4176</v>
      </c>
      <c r="J11995" s="41" t="s">
        <v>938</v>
      </c>
      <c r="K11995" s="41" t="s">
        <v>115</v>
      </c>
      <c r="O11995" s="59">
        <v>0.5</v>
      </c>
      <c r="P11995" s="42" t="s">
        <v>4075</v>
      </c>
    </row>
    <row r="11996" spans="1:16" x14ac:dyDescent="0.2">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5">
        <v>325.25</v>
      </c>
      <c r="H11996" s="50" t="s">
        <v>59</v>
      </c>
      <c r="I11996" s="185">
        <v>1.1236520000000001</v>
      </c>
      <c r="J11996" s="41" t="s">
        <v>938</v>
      </c>
      <c r="K11996" s="41" t="s">
        <v>115</v>
      </c>
      <c r="O11996" s="59">
        <v>0.5</v>
      </c>
    </row>
    <row r="11997" spans="1:16" x14ac:dyDescent="0.2">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5">
        <v>325.5</v>
      </c>
      <c r="H11997" s="50" t="s">
        <v>59</v>
      </c>
      <c r="I11997" s="185">
        <v>15.06015</v>
      </c>
      <c r="J11997" s="41" t="s">
        <v>938</v>
      </c>
      <c r="K11997" s="41" t="s">
        <v>115</v>
      </c>
      <c r="O11997" s="59">
        <v>0.5</v>
      </c>
    </row>
    <row r="11998" spans="1:16" x14ac:dyDescent="0.2">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5">
        <v>325.75</v>
      </c>
      <c r="H11998" s="50" t="s">
        <v>59</v>
      </c>
      <c r="I11998" s="185">
        <v>31.447649999999999</v>
      </c>
      <c r="J11998" s="41" t="s">
        <v>938</v>
      </c>
      <c r="K11998" s="41" t="s">
        <v>115</v>
      </c>
      <c r="O11998" s="59">
        <v>0.5</v>
      </c>
    </row>
    <row r="11999" spans="1:16" x14ac:dyDescent="0.2">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5">
        <v>326</v>
      </c>
      <c r="H11999" s="50" t="s">
        <v>59</v>
      </c>
      <c r="I11999" s="185">
        <v>38.696289999999998</v>
      </c>
      <c r="J11999" s="41" t="s">
        <v>938</v>
      </c>
      <c r="K11999" s="41" t="s">
        <v>115</v>
      </c>
      <c r="O11999" s="59">
        <v>0.5</v>
      </c>
    </row>
    <row r="12000" spans="1:16" x14ac:dyDescent="0.2">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5">
        <v>326.5</v>
      </c>
      <c r="H12000" s="50" t="s">
        <v>59</v>
      </c>
      <c r="I12000" s="185">
        <v>30.367709999999999</v>
      </c>
      <c r="J12000" s="41" t="s">
        <v>938</v>
      </c>
      <c r="K12000" s="41" t="s">
        <v>115</v>
      </c>
      <c r="O12000" s="59">
        <v>0.5</v>
      </c>
    </row>
    <row r="12001" spans="1:16" x14ac:dyDescent="0.2">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5">
        <v>327</v>
      </c>
      <c r="H12001" s="50" t="s">
        <v>59</v>
      </c>
      <c r="I12001" s="185">
        <v>20.632359999999998</v>
      </c>
      <c r="J12001" s="41" t="s">
        <v>938</v>
      </c>
      <c r="K12001" s="41" t="s">
        <v>115</v>
      </c>
      <c r="O12001" s="59">
        <v>0.5</v>
      </c>
    </row>
    <row r="12002" spans="1:16" x14ac:dyDescent="0.2">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5">
        <v>327.5</v>
      </c>
      <c r="H12002" s="50" t="s">
        <v>59</v>
      </c>
      <c r="I12002" s="185">
        <v>15.432259999999999</v>
      </c>
      <c r="J12002" s="41" t="s">
        <v>938</v>
      </c>
      <c r="K12002" s="41" t="s">
        <v>115</v>
      </c>
      <c r="O12002" s="59">
        <v>0.5</v>
      </c>
    </row>
    <row r="12003" spans="1:16" x14ac:dyDescent="0.2">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5">
        <v>328</v>
      </c>
      <c r="H12003" s="50" t="s">
        <v>59</v>
      </c>
      <c r="I12003" s="185">
        <v>10.153280000000001</v>
      </c>
      <c r="J12003" s="41" t="s">
        <v>938</v>
      </c>
      <c r="K12003" s="41" t="s">
        <v>115</v>
      </c>
      <c r="O12003" s="59">
        <v>0.5</v>
      </c>
    </row>
    <row r="12004" spans="1:16" x14ac:dyDescent="0.2">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5">
        <v>329</v>
      </c>
      <c r="H12004" s="50" t="s">
        <v>59</v>
      </c>
      <c r="I12004" s="185">
        <v>4.5383829999999996</v>
      </c>
      <c r="J12004" s="41" t="s">
        <v>938</v>
      </c>
      <c r="K12004" s="41" t="s">
        <v>115</v>
      </c>
      <c r="O12004" s="59">
        <v>0.5</v>
      </c>
    </row>
    <row r="12005" spans="1:16" x14ac:dyDescent="0.2">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5">
        <v>331</v>
      </c>
      <c r="H12005" s="50" t="s">
        <v>59</v>
      </c>
      <c r="I12005" s="185">
        <v>1.588943</v>
      </c>
      <c r="J12005" s="41" t="s">
        <v>938</v>
      </c>
      <c r="K12005" s="41" t="s">
        <v>115</v>
      </c>
      <c r="O12005" s="59">
        <v>0.5</v>
      </c>
    </row>
    <row r="12006" spans="1:16" x14ac:dyDescent="0.2">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5">
        <v>333</v>
      </c>
      <c r="H12006" s="50" t="s">
        <v>59</v>
      </c>
      <c r="I12006" s="185" t="s">
        <v>4176</v>
      </c>
      <c r="J12006" s="41" t="s">
        <v>938</v>
      </c>
      <c r="K12006" s="41" t="s">
        <v>115</v>
      </c>
      <c r="O12006" s="59">
        <v>0.5</v>
      </c>
    </row>
    <row r="12007" spans="1:16" x14ac:dyDescent="0.2">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5">
        <v>0.5</v>
      </c>
      <c r="H12007" s="50" t="s">
        <v>59</v>
      </c>
      <c r="I12007" s="185">
        <v>27.837730000000001</v>
      </c>
      <c r="J12007" s="41" t="s">
        <v>938</v>
      </c>
      <c r="K12007" s="41" t="s">
        <v>115</v>
      </c>
      <c r="O12007" s="59">
        <v>0.1</v>
      </c>
      <c r="P12007" s="42" t="s">
        <v>4076</v>
      </c>
    </row>
    <row r="12008" spans="1:16" x14ac:dyDescent="0.2">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5">
        <v>1</v>
      </c>
      <c r="H12008" s="50" t="s">
        <v>59</v>
      </c>
      <c r="I12008" s="185">
        <v>47.45955</v>
      </c>
      <c r="J12008" s="41" t="s">
        <v>938</v>
      </c>
      <c r="K12008" s="41" t="s">
        <v>115</v>
      </c>
      <c r="O12008" s="59">
        <v>0.1</v>
      </c>
    </row>
    <row r="12009" spans="1:16" x14ac:dyDescent="0.2">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5">
        <v>1.5</v>
      </c>
      <c r="H12009" s="50" t="s">
        <v>59</v>
      </c>
      <c r="I12009" s="185">
        <v>30.996220000000001</v>
      </c>
      <c r="J12009" s="41" t="s">
        <v>938</v>
      </c>
      <c r="K12009" s="41" t="s">
        <v>115</v>
      </c>
      <c r="O12009" s="59">
        <v>0.1</v>
      </c>
    </row>
    <row r="12010" spans="1:16" x14ac:dyDescent="0.2">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5">
        <v>2</v>
      </c>
      <c r="H12010" s="50" t="s">
        <v>59</v>
      </c>
      <c r="I12010" s="185">
        <v>18.99128</v>
      </c>
      <c r="J12010" s="41" t="s">
        <v>938</v>
      </c>
      <c r="K12010" s="41" t="s">
        <v>115</v>
      </c>
      <c r="O12010" s="59">
        <v>0.1</v>
      </c>
    </row>
    <row r="12011" spans="1:16" x14ac:dyDescent="0.2">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5">
        <v>3</v>
      </c>
      <c r="H12011" s="50" t="s">
        <v>59</v>
      </c>
      <c r="I12011" s="185">
        <v>9.4054000000000002</v>
      </c>
      <c r="J12011" s="41" t="s">
        <v>938</v>
      </c>
      <c r="K12011" s="41" t="s">
        <v>115</v>
      </c>
      <c r="O12011" s="59">
        <v>0.1</v>
      </c>
    </row>
    <row r="12012" spans="1:16" x14ac:dyDescent="0.2">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5">
        <v>4</v>
      </c>
      <c r="H12012" s="50" t="s">
        <v>59</v>
      </c>
      <c r="I12012" s="185">
        <v>5.8891450000000001</v>
      </c>
      <c r="J12012" s="41" t="s">
        <v>938</v>
      </c>
      <c r="K12012" s="41" t="s">
        <v>115</v>
      </c>
      <c r="O12012" s="59">
        <v>0.1</v>
      </c>
    </row>
    <row r="12013" spans="1:16" x14ac:dyDescent="0.2">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5">
        <v>8</v>
      </c>
      <c r="H12013" s="50" t="s">
        <v>59</v>
      </c>
      <c r="I12013" s="185">
        <v>3.3235709999999998</v>
      </c>
      <c r="J12013" s="41" t="s">
        <v>938</v>
      </c>
      <c r="K12013" s="41" t="s">
        <v>115</v>
      </c>
      <c r="O12013" s="59">
        <v>0.1</v>
      </c>
    </row>
    <row r="12014" spans="1:16" x14ac:dyDescent="0.2">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5">
        <v>12</v>
      </c>
      <c r="H12014" s="50" t="s">
        <v>59</v>
      </c>
      <c r="I12014" s="185">
        <v>0.58060319999999999</v>
      </c>
      <c r="J12014" s="41" t="s">
        <v>938</v>
      </c>
      <c r="K12014" s="41" t="s">
        <v>115</v>
      </c>
      <c r="O12014" s="59">
        <v>0.1</v>
      </c>
    </row>
    <row r="12015" spans="1:16" x14ac:dyDescent="0.2">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5">
        <v>24</v>
      </c>
      <c r="H12015" s="50" t="s">
        <v>59</v>
      </c>
      <c r="I12015" s="185">
        <v>0.1668028</v>
      </c>
      <c r="J12015" s="41" t="s">
        <v>938</v>
      </c>
      <c r="K12015" s="41" t="s">
        <v>115</v>
      </c>
      <c r="O12015" s="59">
        <v>0.1</v>
      </c>
    </row>
    <row r="12016" spans="1:16" x14ac:dyDescent="0.2">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5">
        <v>0.5</v>
      </c>
      <c r="H12016" s="50" t="s">
        <v>59</v>
      </c>
      <c r="I12016" s="185">
        <v>19.374320000000001</v>
      </c>
      <c r="J12016" s="41" t="s">
        <v>938</v>
      </c>
      <c r="K12016" s="41" t="s">
        <v>115</v>
      </c>
      <c r="O12016" s="59">
        <v>0.1</v>
      </c>
      <c r="P12016" s="42" t="s">
        <v>4076</v>
      </c>
    </row>
    <row r="12017" spans="1:16" x14ac:dyDescent="0.2">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5">
        <v>1</v>
      </c>
      <c r="H12017" s="50" t="s">
        <v>59</v>
      </c>
      <c r="I12017" s="185">
        <v>50.594270000000002</v>
      </c>
      <c r="J12017" s="41" t="s">
        <v>938</v>
      </c>
      <c r="K12017" s="41" t="s">
        <v>115</v>
      </c>
      <c r="O12017" s="59">
        <v>0.1</v>
      </c>
    </row>
    <row r="12018" spans="1:16" x14ac:dyDescent="0.2">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5">
        <v>1.5</v>
      </c>
      <c r="H12018" s="50" t="s">
        <v>59</v>
      </c>
      <c r="I12018" s="185">
        <v>36.763829999999999</v>
      </c>
      <c r="J12018" s="41" t="s">
        <v>938</v>
      </c>
      <c r="K12018" s="41" t="s">
        <v>115</v>
      </c>
      <c r="O12018" s="59">
        <v>0.1</v>
      </c>
    </row>
    <row r="12019" spans="1:16" x14ac:dyDescent="0.2">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5">
        <v>2</v>
      </c>
      <c r="H12019" s="50" t="s">
        <v>59</v>
      </c>
      <c r="I12019" s="185">
        <v>24.528179999999999</v>
      </c>
      <c r="J12019" s="41" t="s">
        <v>938</v>
      </c>
      <c r="K12019" s="41" t="s">
        <v>115</v>
      </c>
      <c r="O12019" s="59">
        <v>0.1</v>
      </c>
    </row>
    <row r="12020" spans="1:16" x14ac:dyDescent="0.2">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5">
        <v>3</v>
      </c>
      <c r="H12020" s="50" t="s">
        <v>59</v>
      </c>
      <c r="I12020" s="185">
        <v>11.64096</v>
      </c>
      <c r="J12020" s="41" t="s">
        <v>938</v>
      </c>
      <c r="K12020" s="41" t="s">
        <v>115</v>
      </c>
      <c r="O12020" s="59">
        <v>0.1</v>
      </c>
    </row>
    <row r="12021" spans="1:16" x14ac:dyDescent="0.2">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5">
        <v>4</v>
      </c>
      <c r="H12021" s="50" t="s">
        <v>59</v>
      </c>
      <c r="I12021" s="185">
        <v>7.2886119999999996</v>
      </c>
      <c r="J12021" s="41" t="s">
        <v>938</v>
      </c>
      <c r="K12021" s="41" t="s">
        <v>115</v>
      </c>
      <c r="O12021" s="59">
        <v>0.1</v>
      </c>
    </row>
    <row r="12022" spans="1:16" x14ac:dyDescent="0.2">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5">
        <v>8</v>
      </c>
      <c r="H12022" s="50" t="s">
        <v>59</v>
      </c>
      <c r="I12022" s="185">
        <v>2.8626689999999999</v>
      </c>
      <c r="J12022" s="41" t="s">
        <v>938</v>
      </c>
      <c r="K12022" s="41" t="s">
        <v>115</v>
      </c>
      <c r="O12022" s="59">
        <v>0.1</v>
      </c>
    </row>
    <row r="12023" spans="1:16" x14ac:dyDescent="0.2">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5">
        <v>12</v>
      </c>
      <c r="H12023" s="50" t="s">
        <v>59</v>
      </c>
      <c r="I12023" s="185">
        <v>0.79944249999999994</v>
      </c>
      <c r="J12023" s="41" t="s">
        <v>938</v>
      </c>
      <c r="K12023" s="41" t="s">
        <v>115</v>
      </c>
      <c r="O12023" s="59">
        <v>0.1</v>
      </c>
    </row>
    <row r="12024" spans="1:16" x14ac:dyDescent="0.2">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5">
        <v>24</v>
      </c>
      <c r="H12024" s="50" t="s">
        <v>59</v>
      </c>
      <c r="I12024" s="185">
        <v>0.14065269999999999</v>
      </c>
      <c r="J12024" s="41" t="s">
        <v>938</v>
      </c>
      <c r="K12024" s="41" t="s">
        <v>115</v>
      </c>
      <c r="O12024" s="59">
        <v>0.1</v>
      </c>
    </row>
    <row r="12025" spans="1:16" x14ac:dyDescent="0.2">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5">
        <v>274.5</v>
      </c>
      <c r="H12025" s="50" t="s">
        <v>59</v>
      </c>
      <c r="I12025" s="185">
        <v>17.048639999999999</v>
      </c>
      <c r="J12025" s="41" t="s">
        <v>938</v>
      </c>
      <c r="K12025" s="41" t="s">
        <v>115</v>
      </c>
      <c r="O12025" s="59">
        <v>0.1</v>
      </c>
      <c r="P12025" s="42" t="s">
        <v>4077</v>
      </c>
    </row>
    <row r="12026" spans="1:16" x14ac:dyDescent="0.2">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5">
        <v>275</v>
      </c>
      <c r="H12026" s="50" t="s">
        <v>59</v>
      </c>
      <c r="I12026" s="185">
        <v>44.517099999999999</v>
      </c>
      <c r="J12026" s="41" t="s">
        <v>938</v>
      </c>
      <c r="K12026" s="41" t="s">
        <v>115</v>
      </c>
      <c r="O12026" s="59">
        <v>0.1</v>
      </c>
    </row>
    <row r="12027" spans="1:16" x14ac:dyDescent="0.2">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5">
        <v>275.5</v>
      </c>
      <c r="H12027" s="50" t="s">
        <v>59</v>
      </c>
      <c r="I12027" s="185">
        <v>30.996220000000001</v>
      </c>
      <c r="J12027" s="41" t="s">
        <v>938</v>
      </c>
      <c r="K12027" s="41" t="s">
        <v>115</v>
      </c>
      <c r="O12027" s="59">
        <v>0.1</v>
      </c>
    </row>
    <row r="12028" spans="1:16" x14ac:dyDescent="0.2">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5">
        <v>276</v>
      </c>
      <c r="H12028" s="50" t="s">
        <v>59</v>
      </c>
      <c r="I12028" s="185">
        <v>19.818580000000001</v>
      </c>
      <c r="J12028" s="41" t="s">
        <v>938</v>
      </c>
      <c r="K12028" s="41" t="s">
        <v>115</v>
      </c>
      <c r="O12028" s="59">
        <v>0.1</v>
      </c>
    </row>
    <row r="12029" spans="1:16" x14ac:dyDescent="0.2">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5">
        <v>277</v>
      </c>
      <c r="H12029" s="50" t="s">
        <v>59</v>
      </c>
      <c r="I12029" s="185">
        <v>10.02707</v>
      </c>
      <c r="J12029" s="41" t="s">
        <v>938</v>
      </c>
      <c r="K12029" s="41" t="s">
        <v>115</v>
      </c>
      <c r="O12029" s="59">
        <v>0.1</v>
      </c>
    </row>
    <row r="12030" spans="1:16" x14ac:dyDescent="0.2">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5">
        <v>278</v>
      </c>
      <c r="H12030" s="50" t="s">
        <v>59</v>
      </c>
      <c r="I12030" s="185">
        <v>6.5516180000000004</v>
      </c>
      <c r="J12030" s="41" t="s">
        <v>938</v>
      </c>
      <c r="K12030" s="41" t="s">
        <v>115</v>
      </c>
      <c r="O12030" s="59">
        <v>0.1</v>
      </c>
    </row>
    <row r="12031" spans="1:16" x14ac:dyDescent="0.2">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5">
        <v>282</v>
      </c>
      <c r="H12031" s="50" t="s">
        <v>59</v>
      </c>
      <c r="I12031" s="185">
        <v>2.4138820000000001</v>
      </c>
      <c r="J12031" s="41" t="s">
        <v>938</v>
      </c>
      <c r="K12031" s="41" t="s">
        <v>115</v>
      </c>
      <c r="O12031" s="59">
        <v>0.1</v>
      </c>
    </row>
    <row r="12032" spans="1:16" x14ac:dyDescent="0.2">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5">
        <v>286</v>
      </c>
      <c r="H12032" s="50" t="s">
        <v>59</v>
      </c>
      <c r="I12032" s="185">
        <v>0.61897930000000001</v>
      </c>
      <c r="J12032" s="41" t="s">
        <v>938</v>
      </c>
      <c r="K12032" s="41" t="s">
        <v>115</v>
      </c>
      <c r="O12032" s="59">
        <v>0.1</v>
      </c>
    </row>
    <row r="12033" spans="1:16" x14ac:dyDescent="0.2">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5">
        <v>298</v>
      </c>
      <c r="H12033" s="50" t="s">
        <v>59</v>
      </c>
      <c r="I12033" s="185">
        <v>0.21088960000000001</v>
      </c>
      <c r="J12033" s="41" t="s">
        <v>938</v>
      </c>
      <c r="K12033" s="41" t="s">
        <v>115</v>
      </c>
      <c r="O12033" s="59">
        <v>0.1</v>
      </c>
    </row>
    <row r="12034" spans="1:16" x14ac:dyDescent="0.2">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5">
        <v>274.5</v>
      </c>
      <c r="H12034" s="50" t="s">
        <v>59</v>
      </c>
      <c r="I12034" s="185">
        <v>18.565550000000002</v>
      </c>
      <c r="J12034" s="41" t="s">
        <v>938</v>
      </c>
      <c r="K12034" s="41" t="s">
        <v>115</v>
      </c>
      <c r="O12034" s="59">
        <v>0.1</v>
      </c>
      <c r="P12034" s="42" t="s">
        <v>4077</v>
      </c>
    </row>
    <row r="12035" spans="1:16" x14ac:dyDescent="0.2">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5">
        <v>275</v>
      </c>
      <c r="H12035" s="50" t="s">
        <v>59</v>
      </c>
      <c r="I12035" s="185">
        <v>34.469470000000001</v>
      </c>
      <c r="J12035" s="41" t="s">
        <v>938</v>
      </c>
      <c r="K12035" s="41" t="s">
        <v>115</v>
      </c>
      <c r="O12035" s="59">
        <v>0.1</v>
      </c>
    </row>
    <row r="12036" spans="1:16" x14ac:dyDescent="0.2">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5">
        <v>275.5</v>
      </c>
      <c r="H12036" s="50" t="s">
        <v>59</v>
      </c>
      <c r="I12036" s="185">
        <v>24.51641</v>
      </c>
      <c r="J12036" s="41" t="s">
        <v>938</v>
      </c>
      <c r="K12036" s="41" t="s">
        <v>115</v>
      </c>
      <c r="O12036" s="59">
        <v>0.1</v>
      </c>
    </row>
    <row r="12037" spans="1:16" x14ac:dyDescent="0.2">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5">
        <v>276</v>
      </c>
      <c r="H12037" s="50" t="s">
        <v>59</v>
      </c>
      <c r="I12037" s="185">
        <v>16.71012</v>
      </c>
      <c r="J12037" s="41" t="s">
        <v>938</v>
      </c>
      <c r="K12037" s="41" t="s">
        <v>115</v>
      </c>
      <c r="O12037" s="59">
        <v>0.1</v>
      </c>
    </row>
    <row r="12038" spans="1:16" x14ac:dyDescent="0.2">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5">
        <v>277</v>
      </c>
      <c r="H12038" s="50" t="s">
        <v>59</v>
      </c>
      <c r="I12038" s="185">
        <v>8.8226589999999998</v>
      </c>
      <c r="J12038" s="41" t="s">
        <v>938</v>
      </c>
      <c r="K12038" s="41" t="s">
        <v>115</v>
      </c>
      <c r="O12038" s="59">
        <v>0.1</v>
      </c>
    </row>
    <row r="12039" spans="1:16" x14ac:dyDescent="0.2">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5">
        <v>278</v>
      </c>
      <c r="H12039" s="50" t="s">
        <v>59</v>
      </c>
      <c r="I12039" s="185">
        <v>5.6433080000000002</v>
      </c>
      <c r="J12039" s="41" t="s">
        <v>938</v>
      </c>
      <c r="K12039" s="41" t="s">
        <v>115</v>
      </c>
      <c r="O12039" s="59">
        <v>0.1</v>
      </c>
    </row>
    <row r="12040" spans="1:16" x14ac:dyDescent="0.2">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5">
        <v>282</v>
      </c>
      <c r="H12040" s="50" t="s">
        <v>59</v>
      </c>
      <c r="I12040" s="185">
        <v>2.1697060000000001</v>
      </c>
      <c r="J12040" s="41" t="s">
        <v>938</v>
      </c>
      <c r="K12040" s="41" t="s">
        <v>115</v>
      </c>
      <c r="O12040" s="59">
        <v>0.1</v>
      </c>
    </row>
    <row r="12041" spans="1:16" x14ac:dyDescent="0.2">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5">
        <v>286</v>
      </c>
      <c r="H12041" s="50" t="s">
        <v>59</v>
      </c>
      <c r="I12041" s="185">
        <v>0.56835559999999996</v>
      </c>
      <c r="J12041" s="41" t="s">
        <v>938</v>
      </c>
      <c r="K12041" s="41" t="s">
        <v>115</v>
      </c>
      <c r="O12041" s="59">
        <v>0.1</v>
      </c>
    </row>
    <row r="12042" spans="1:16" x14ac:dyDescent="0.2">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5">
        <v>298</v>
      </c>
      <c r="H12042" s="50" t="s">
        <v>59</v>
      </c>
      <c r="I12042" s="185">
        <v>0.16328419999999999</v>
      </c>
      <c r="J12042" s="41" t="s">
        <v>938</v>
      </c>
      <c r="K12042" s="41" t="s">
        <v>115</v>
      </c>
      <c r="O12042" s="59">
        <v>0.1</v>
      </c>
    </row>
    <row r="12043" spans="1:16" x14ac:dyDescent="0.2">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5">
        <v>274.5</v>
      </c>
      <c r="H12043" s="50" t="s">
        <v>59</v>
      </c>
      <c r="I12043" s="185">
        <v>8.6173660000000005</v>
      </c>
      <c r="J12043" s="41" t="s">
        <v>938</v>
      </c>
      <c r="K12043" s="41" t="s">
        <v>115</v>
      </c>
      <c r="O12043" s="59">
        <v>0.1</v>
      </c>
      <c r="P12043" s="42" t="s">
        <v>4077</v>
      </c>
    </row>
    <row r="12044" spans="1:16" x14ac:dyDescent="0.2">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5">
        <v>275</v>
      </c>
      <c r="H12044" s="50" t="s">
        <v>59</v>
      </c>
      <c r="I12044" s="185">
        <v>20.227129999999999</v>
      </c>
      <c r="J12044" s="41" t="s">
        <v>938</v>
      </c>
      <c r="K12044" s="41" t="s">
        <v>115</v>
      </c>
      <c r="O12044" s="59">
        <v>0.1</v>
      </c>
    </row>
    <row r="12045" spans="1:16" x14ac:dyDescent="0.2">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5">
        <v>275.5</v>
      </c>
      <c r="H12045" s="50" t="s">
        <v>59</v>
      </c>
      <c r="I12045" s="185">
        <v>16.351209999999998</v>
      </c>
      <c r="J12045" s="41" t="s">
        <v>938</v>
      </c>
      <c r="K12045" s="41" t="s">
        <v>115</v>
      </c>
      <c r="O12045" s="59">
        <v>0.1</v>
      </c>
    </row>
    <row r="12046" spans="1:16" x14ac:dyDescent="0.2">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5">
        <v>276</v>
      </c>
      <c r="H12046" s="50" t="s">
        <v>59</v>
      </c>
      <c r="I12046" s="185">
        <v>10.4543</v>
      </c>
      <c r="J12046" s="41" t="s">
        <v>938</v>
      </c>
      <c r="K12046" s="41" t="s">
        <v>115</v>
      </c>
      <c r="O12046" s="59">
        <v>0.1</v>
      </c>
    </row>
    <row r="12047" spans="1:16" x14ac:dyDescent="0.2">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5">
        <v>277</v>
      </c>
      <c r="H12047" s="50" t="s">
        <v>59</v>
      </c>
      <c r="I12047" s="185">
        <v>5.1777009999999999</v>
      </c>
      <c r="J12047" s="41" t="s">
        <v>938</v>
      </c>
      <c r="K12047" s="41" t="s">
        <v>115</v>
      </c>
      <c r="O12047" s="59">
        <v>0.1</v>
      </c>
    </row>
    <row r="12048" spans="1:16" x14ac:dyDescent="0.2">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5">
        <v>278</v>
      </c>
      <c r="H12048" s="50" t="s">
        <v>59</v>
      </c>
      <c r="I12048" s="185">
        <v>3.1736040000000001</v>
      </c>
      <c r="J12048" s="41" t="s">
        <v>938</v>
      </c>
      <c r="K12048" s="41" t="s">
        <v>115</v>
      </c>
      <c r="O12048" s="59">
        <v>0.1</v>
      </c>
    </row>
    <row r="12049" spans="1:16" x14ac:dyDescent="0.2">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5">
        <v>282</v>
      </c>
      <c r="H12049" s="50" t="s">
        <v>59</v>
      </c>
      <c r="I12049" s="185">
        <v>0.98588710000000002</v>
      </c>
      <c r="J12049" s="41" t="s">
        <v>938</v>
      </c>
      <c r="K12049" s="41" t="s">
        <v>115</v>
      </c>
      <c r="O12049" s="59">
        <v>0.1</v>
      </c>
    </row>
    <row r="12050" spans="1:16" x14ac:dyDescent="0.2">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5">
        <v>286</v>
      </c>
      <c r="H12050" s="50" t="s">
        <v>59</v>
      </c>
      <c r="I12050" s="185">
        <v>0.30628139999999998</v>
      </c>
      <c r="J12050" s="41" t="s">
        <v>938</v>
      </c>
      <c r="K12050" s="41" t="s">
        <v>115</v>
      </c>
      <c r="O12050" s="59">
        <v>0.1</v>
      </c>
    </row>
    <row r="12051" spans="1:16" x14ac:dyDescent="0.2">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5">
        <v>298</v>
      </c>
      <c r="H12051" s="50" t="s">
        <v>59</v>
      </c>
      <c r="I12051" s="185">
        <v>0.16681009999999999</v>
      </c>
      <c r="J12051" s="41" t="s">
        <v>938</v>
      </c>
      <c r="K12051" s="41" t="s">
        <v>115</v>
      </c>
      <c r="O12051" s="59">
        <v>0.1</v>
      </c>
    </row>
    <row r="12052" spans="1:16" x14ac:dyDescent="0.2">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5">
        <v>274.5</v>
      </c>
      <c r="H12052" s="50" t="s">
        <v>59</v>
      </c>
      <c r="I12052" s="185">
        <v>20.654</v>
      </c>
      <c r="J12052" s="41" t="s">
        <v>938</v>
      </c>
      <c r="K12052" s="41" t="s">
        <v>115</v>
      </c>
      <c r="O12052" s="59">
        <v>0.1</v>
      </c>
      <c r="P12052" s="42" t="s">
        <v>4077</v>
      </c>
    </row>
    <row r="12053" spans="1:16" x14ac:dyDescent="0.2">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5">
        <v>275</v>
      </c>
      <c r="H12053" s="50" t="s">
        <v>59</v>
      </c>
      <c r="I12053" s="185">
        <v>27.26239</v>
      </c>
      <c r="J12053" s="41" t="s">
        <v>938</v>
      </c>
      <c r="K12053" s="41" t="s">
        <v>115</v>
      </c>
      <c r="O12053" s="59">
        <v>0.1</v>
      </c>
    </row>
    <row r="12054" spans="1:16" x14ac:dyDescent="0.2">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5">
        <v>275.5</v>
      </c>
      <c r="H12054" s="50" t="s">
        <v>59</v>
      </c>
      <c r="I12054" s="185">
        <v>18.189769999999999</v>
      </c>
      <c r="J12054" s="41" t="s">
        <v>938</v>
      </c>
      <c r="K12054" s="41" t="s">
        <v>115</v>
      </c>
      <c r="O12054" s="59">
        <v>0.1</v>
      </c>
    </row>
    <row r="12055" spans="1:16" x14ac:dyDescent="0.2">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5">
        <v>276</v>
      </c>
      <c r="H12055" s="50" t="s">
        <v>59</v>
      </c>
      <c r="I12055" s="185">
        <v>11.384969999999999</v>
      </c>
      <c r="J12055" s="41" t="s">
        <v>938</v>
      </c>
      <c r="K12055" s="41" t="s">
        <v>115</v>
      </c>
      <c r="O12055" s="59">
        <v>0.1</v>
      </c>
    </row>
    <row r="12056" spans="1:16" x14ac:dyDescent="0.2">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5">
        <v>277</v>
      </c>
      <c r="H12056" s="50" t="s">
        <v>59</v>
      </c>
      <c r="I12056" s="185">
        <v>5.1777009999999999</v>
      </c>
      <c r="J12056" s="41" t="s">
        <v>938</v>
      </c>
      <c r="K12056" s="41" t="s">
        <v>115</v>
      </c>
      <c r="O12056" s="59">
        <v>0.1</v>
      </c>
    </row>
    <row r="12057" spans="1:16" x14ac:dyDescent="0.2">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5">
        <v>278</v>
      </c>
      <c r="H12057" s="50" t="s">
        <v>59</v>
      </c>
      <c r="I12057" s="185">
        <v>2.6759539999999999</v>
      </c>
      <c r="J12057" s="41" t="s">
        <v>938</v>
      </c>
      <c r="K12057" s="41" t="s">
        <v>115</v>
      </c>
      <c r="O12057" s="59">
        <v>0.1</v>
      </c>
    </row>
    <row r="12058" spans="1:16" x14ac:dyDescent="0.2">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5">
        <v>282</v>
      </c>
      <c r="H12058" s="50" t="s">
        <v>59</v>
      </c>
      <c r="I12058" s="185">
        <v>0.55440500000000004</v>
      </c>
      <c r="J12058" s="41" t="s">
        <v>938</v>
      </c>
      <c r="K12058" s="41" t="s">
        <v>115</v>
      </c>
      <c r="O12058" s="59">
        <v>0.1</v>
      </c>
    </row>
    <row r="12059" spans="1:16" x14ac:dyDescent="0.2">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5">
        <v>286</v>
      </c>
      <c r="H12059" s="50" t="s">
        <v>59</v>
      </c>
      <c r="I12059" s="185">
        <v>0.29349589999999998</v>
      </c>
      <c r="J12059" s="41" t="s">
        <v>938</v>
      </c>
      <c r="K12059" s="41" t="s">
        <v>115</v>
      </c>
      <c r="O12059" s="59">
        <v>0.1</v>
      </c>
    </row>
    <row r="12060" spans="1:16" x14ac:dyDescent="0.2">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5">
        <v>298</v>
      </c>
      <c r="H12060" s="50" t="s">
        <v>59</v>
      </c>
      <c r="I12060" s="185">
        <v>0.15984670000000001</v>
      </c>
      <c r="J12060" s="41" t="s">
        <v>938</v>
      </c>
      <c r="K12060" s="41" t="s">
        <v>115</v>
      </c>
      <c r="O12060" s="59">
        <v>0.1</v>
      </c>
    </row>
    <row r="12061" spans="1:16" x14ac:dyDescent="0.2">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5">
        <v>0.5</v>
      </c>
      <c r="H12061" s="50" t="s">
        <v>59</v>
      </c>
      <c r="I12061" s="185">
        <v>23.097110000000001</v>
      </c>
      <c r="J12061" s="41" t="s">
        <v>938</v>
      </c>
      <c r="K12061" s="41" t="s">
        <v>115</v>
      </c>
      <c r="O12061" s="59">
        <v>0.5</v>
      </c>
    </row>
    <row r="12062" spans="1:16" x14ac:dyDescent="0.2">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5">
        <v>1</v>
      </c>
      <c r="H12062" s="50" t="s">
        <v>59</v>
      </c>
      <c r="I12062" s="185">
        <v>36.351709999999997</v>
      </c>
      <c r="J12062" s="41" t="s">
        <v>938</v>
      </c>
      <c r="K12062" s="41" t="s">
        <v>115</v>
      </c>
      <c r="O12062" s="59">
        <v>0.5</v>
      </c>
    </row>
    <row r="12063" spans="1:16" x14ac:dyDescent="0.2">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5">
        <v>2</v>
      </c>
      <c r="H12063" s="50" t="s">
        <v>59</v>
      </c>
      <c r="I12063" s="185">
        <v>16.404199999999999</v>
      </c>
      <c r="J12063" s="41" t="s">
        <v>938</v>
      </c>
      <c r="K12063" s="41" t="s">
        <v>115</v>
      </c>
      <c r="O12063" s="59">
        <v>0.5</v>
      </c>
    </row>
    <row r="12064" spans="1:16" x14ac:dyDescent="0.2">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5">
        <v>3</v>
      </c>
      <c r="H12064" s="50" t="s">
        <v>59</v>
      </c>
      <c r="I12064" s="185">
        <v>9.7112870000000004</v>
      </c>
      <c r="J12064" s="41" t="s">
        <v>938</v>
      </c>
      <c r="K12064" s="41" t="s">
        <v>115</v>
      </c>
      <c r="O12064" s="59">
        <v>0.5</v>
      </c>
    </row>
    <row r="12065" spans="1:16" x14ac:dyDescent="0.2">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5">
        <v>4</v>
      </c>
      <c r="H12065" s="50" t="s">
        <v>59</v>
      </c>
      <c r="I12065" s="185">
        <v>9.1863519999999994</v>
      </c>
      <c r="J12065" s="41" t="s">
        <v>938</v>
      </c>
      <c r="K12065" s="41" t="s">
        <v>115</v>
      </c>
      <c r="O12065" s="59">
        <v>0.5</v>
      </c>
    </row>
    <row r="12066" spans="1:16" x14ac:dyDescent="0.2">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5">
        <v>6</v>
      </c>
      <c r="H12066" s="50" t="s">
        <v>59</v>
      </c>
      <c r="I12066" s="185">
        <v>5.669384</v>
      </c>
      <c r="J12066" s="41" t="s">
        <v>938</v>
      </c>
      <c r="K12066" s="41" t="s">
        <v>115</v>
      </c>
      <c r="O12066" s="59">
        <v>0.5</v>
      </c>
    </row>
    <row r="12067" spans="1:16" x14ac:dyDescent="0.2">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5">
        <v>8</v>
      </c>
      <c r="H12067" s="50" t="s">
        <v>59</v>
      </c>
      <c r="I12067" s="185">
        <v>2.787134</v>
      </c>
      <c r="J12067" s="41" t="s">
        <v>938</v>
      </c>
      <c r="K12067" s="41" t="s">
        <v>115</v>
      </c>
      <c r="O12067" s="59">
        <v>0.5</v>
      </c>
    </row>
    <row r="12068" spans="1:16" x14ac:dyDescent="0.2">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5">
        <v>12</v>
      </c>
      <c r="H12068" s="50" t="s">
        <v>59</v>
      </c>
      <c r="I12068" s="185" t="s">
        <v>4176</v>
      </c>
      <c r="J12068" s="41" t="s">
        <v>938</v>
      </c>
      <c r="K12068" s="41" t="s">
        <v>115</v>
      </c>
      <c r="O12068" s="59">
        <v>0.5</v>
      </c>
    </row>
    <row r="12069" spans="1:16" x14ac:dyDescent="0.2">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5">
        <v>24</v>
      </c>
      <c r="H12069" s="50" t="s">
        <v>59</v>
      </c>
      <c r="I12069" s="185" t="s">
        <v>4176</v>
      </c>
      <c r="J12069" s="41" t="s">
        <v>938</v>
      </c>
      <c r="K12069" s="41" t="s">
        <v>115</v>
      </c>
      <c r="O12069" s="59">
        <v>0.5</v>
      </c>
    </row>
    <row r="12070" spans="1:16" x14ac:dyDescent="0.2">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5">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5">
        <v>1</v>
      </c>
      <c r="H12071" s="50" t="s">
        <v>59</v>
      </c>
      <c r="I12071" s="185">
        <v>19.891539999999999</v>
      </c>
      <c r="J12071" s="41" t="s">
        <v>938</v>
      </c>
      <c r="K12071" s="41" t="s">
        <v>115</v>
      </c>
      <c r="L12071" s="193">
        <v>11.20018</v>
      </c>
      <c r="M12071" s="52" t="s">
        <v>938</v>
      </c>
      <c r="N12071" s="52" t="s">
        <v>116</v>
      </c>
      <c r="O12071" s="59">
        <v>0.36</v>
      </c>
    </row>
    <row r="12072" spans="1:16" x14ac:dyDescent="0.2">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5">
        <v>1.5</v>
      </c>
      <c r="H12072" s="50" t="s">
        <v>59</v>
      </c>
      <c r="I12072" s="185">
        <v>18.093340000000001</v>
      </c>
      <c r="J12072" s="41" t="s">
        <v>938</v>
      </c>
      <c r="K12072" s="41" t="s">
        <v>115</v>
      </c>
      <c r="L12072" s="193">
        <v>8.0107959999999991</v>
      </c>
      <c r="M12072" s="52" t="s">
        <v>938</v>
      </c>
      <c r="N12072" s="52" t="s">
        <v>116</v>
      </c>
      <c r="O12072" s="59">
        <v>0.36</v>
      </c>
    </row>
    <row r="12073" spans="1:16" x14ac:dyDescent="0.2">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5">
        <v>2</v>
      </c>
      <c r="H12073" s="50" t="s">
        <v>59</v>
      </c>
      <c r="I12073" s="185">
        <v>14.583270000000001</v>
      </c>
      <c r="J12073" s="41" t="s">
        <v>938</v>
      </c>
      <c r="K12073" s="41" t="s">
        <v>115</v>
      </c>
      <c r="L12073" s="193">
        <v>6.9219099999999996</v>
      </c>
      <c r="M12073" s="52" t="s">
        <v>938</v>
      </c>
      <c r="N12073" s="52" t="s">
        <v>116</v>
      </c>
      <c r="O12073" s="59">
        <v>0.36</v>
      </c>
    </row>
    <row r="12074" spans="1:16" x14ac:dyDescent="0.2">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5">
        <v>2.5</v>
      </c>
      <c r="H12074" s="50" t="s">
        <v>59</v>
      </c>
      <c r="I12074" s="185">
        <v>9.9843139999999995</v>
      </c>
      <c r="J12074" s="41" t="s">
        <v>938</v>
      </c>
      <c r="K12074" s="41" t="s">
        <v>115</v>
      </c>
      <c r="L12074" s="193">
        <v>4.1999690000000003</v>
      </c>
      <c r="M12074" s="52" t="s">
        <v>938</v>
      </c>
      <c r="N12074" s="52" t="s">
        <v>116</v>
      </c>
      <c r="O12074" s="59">
        <v>0.36</v>
      </c>
    </row>
    <row r="12075" spans="1:16" x14ac:dyDescent="0.2">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5">
        <v>3</v>
      </c>
      <c r="H12075" s="50" t="s">
        <v>59</v>
      </c>
      <c r="I12075" s="185">
        <v>8.1858559999999994</v>
      </c>
      <c r="J12075" s="41" t="s">
        <v>938</v>
      </c>
      <c r="K12075" s="41" t="s">
        <v>115</v>
      </c>
      <c r="L12075" s="193">
        <v>2.799461</v>
      </c>
      <c r="M12075" s="52" t="s">
        <v>938</v>
      </c>
      <c r="N12075" s="52" t="s">
        <v>116</v>
      </c>
      <c r="O12075" s="59">
        <v>0.36</v>
      </c>
    </row>
    <row r="12076" spans="1:16" x14ac:dyDescent="0.2">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5">
        <v>4</v>
      </c>
      <c r="H12076" s="50" t="s">
        <v>59</v>
      </c>
      <c r="I12076" s="185">
        <v>4.900309</v>
      </c>
      <c r="J12076" s="41" t="s">
        <v>938</v>
      </c>
      <c r="K12076" s="41" t="s">
        <v>115</v>
      </c>
      <c r="L12076" s="193">
        <v>1.711098</v>
      </c>
      <c r="M12076" s="52" t="s">
        <v>938</v>
      </c>
      <c r="N12076" s="52" t="s">
        <v>116</v>
      </c>
      <c r="O12076" s="59">
        <v>0.36</v>
      </c>
    </row>
    <row r="12077" spans="1:16" x14ac:dyDescent="0.2">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5">
        <v>6</v>
      </c>
      <c r="H12077" s="50" t="s">
        <v>59</v>
      </c>
      <c r="I12077" s="185">
        <v>3.6948059999999998</v>
      </c>
      <c r="J12077" s="41" t="s">
        <v>938</v>
      </c>
      <c r="K12077" s="41" t="s">
        <v>115</v>
      </c>
      <c r="L12077" s="193">
        <v>1.08914</v>
      </c>
      <c r="M12077" s="52" t="s">
        <v>938</v>
      </c>
      <c r="N12077" s="52" t="s">
        <v>116</v>
      </c>
      <c r="O12077" s="59">
        <v>0.36</v>
      </c>
    </row>
    <row r="12078" spans="1:16" x14ac:dyDescent="0.2">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5">
        <v>8</v>
      </c>
      <c r="H12078" s="50" t="s">
        <v>59</v>
      </c>
      <c r="I12078" s="185">
        <v>2.1001569999999998</v>
      </c>
      <c r="J12078" s="41" t="s">
        <v>938</v>
      </c>
      <c r="K12078" s="41" t="s">
        <v>115</v>
      </c>
      <c r="O12078" s="59">
        <v>0.36</v>
      </c>
    </row>
    <row r="12079" spans="1:16" x14ac:dyDescent="0.2">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5">
        <v>12</v>
      </c>
      <c r="H12079" s="50" t="s">
        <v>59</v>
      </c>
      <c r="I12079" s="185">
        <v>0.77777200000000002</v>
      </c>
      <c r="J12079" s="41" t="s">
        <v>938</v>
      </c>
      <c r="K12079" s="41" t="s">
        <v>115</v>
      </c>
      <c r="O12079" s="59">
        <v>0.36</v>
      </c>
    </row>
    <row r="12080" spans="1:16" x14ac:dyDescent="0.2">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5">
        <v>0.25</v>
      </c>
      <c r="H12080" s="50" t="s">
        <v>59</v>
      </c>
      <c r="I12080" s="185">
        <v>27.680140000000002</v>
      </c>
      <c r="J12080" s="41" t="s">
        <v>938</v>
      </c>
      <c r="K12080" s="41" t="s">
        <v>115</v>
      </c>
      <c r="O12080" s="59">
        <v>0.98</v>
      </c>
      <c r="P12080" s="42" t="s">
        <v>4078</v>
      </c>
    </row>
    <row r="12081" spans="1:15" x14ac:dyDescent="0.2">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5">
        <v>0.5</v>
      </c>
      <c r="H12081" s="50" t="s">
        <v>59</v>
      </c>
      <c r="I12081" s="185">
        <v>55.360280000000003</v>
      </c>
      <c r="J12081" s="41" t="s">
        <v>938</v>
      </c>
      <c r="K12081" s="41" t="s">
        <v>115</v>
      </c>
      <c r="O12081" s="59">
        <v>0.98</v>
      </c>
    </row>
    <row r="12082" spans="1:15" x14ac:dyDescent="0.2">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5">
        <v>0.75</v>
      </c>
      <c r="H12082" s="50" t="s">
        <v>59</v>
      </c>
      <c r="I12082" s="185">
        <v>83.040419999999997</v>
      </c>
      <c r="J12082" s="41" t="s">
        <v>938</v>
      </c>
      <c r="K12082" s="41" t="s">
        <v>115</v>
      </c>
      <c r="O12082" s="59">
        <v>0.98</v>
      </c>
    </row>
    <row r="12083" spans="1:15" x14ac:dyDescent="0.2">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5">
        <v>1</v>
      </c>
      <c r="H12083" s="50" t="s">
        <v>59</v>
      </c>
      <c r="I12083" s="185">
        <v>94.463970000000003</v>
      </c>
      <c r="J12083" s="41" t="s">
        <v>938</v>
      </c>
      <c r="K12083" s="41" t="s">
        <v>115</v>
      </c>
      <c r="O12083" s="59">
        <v>0.98</v>
      </c>
    </row>
    <row r="12084" spans="1:15" x14ac:dyDescent="0.2">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5">
        <v>1.5</v>
      </c>
      <c r="H12084" s="50" t="s">
        <v>59</v>
      </c>
      <c r="I12084" s="185">
        <v>74.692440000000005</v>
      </c>
      <c r="J12084" s="41" t="s">
        <v>938</v>
      </c>
      <c r="K12084" s="41" t="s">
        <v>115</v>
      </c>
      <c r="O12084" s="59">
        <v>0.98</v>
      </c>
    </row>
    <row r="12085" spans="1:15" x14ac:dyDescent="0.2">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5">
        <v>2</v>
      </c>
      <c r="H12085" s="50" t="s">
        <v>59</v>
      </c>
      <c r="I12085" s="185">
        <v>60.632689999999997</v>
      </c>
      <c r="J12085" s="41" t="s">
        <v>938</v>
      </c>
      <c r="K12085" s="41" t="s">
        <v>115</v>
      </c>
      <c r="O12085" s="59">
        <v>0.98</v>
      </c>
    </row>
    <row r="12086" spans="1:15" x14ac:dyDescent="0.2">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5">
        <v>3</v>
      </c>
      <c r="H12086" s="50" t="s">
        <v>59</v>
      </c>
      <c r="I12086" s="185">
        <v>43.057989999999997</v>
      </c>
      <c r="J12086" s="41" t="s">
        <v>938</v>
      </c>
      <c r="K12086" s="41" t="s">
        <v>115</v>
      </c>
      <c r="O12086" s="59">
        <v>0.98</v>
      </c>
    </row>
    <row r="12087" spans="1:15" x14ac:dyDescent="0.2">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5">
        <v>4</v>
      </c>
      <c r="H12087" s="50" t="s">
        <v>59</v>
      </c>
      <c r="I12087" s="185">
        <v>28.558879999999998</v>
      </c>
      <c r="J12087" s="41" t="s">
        <v>938</v>
      </c>
      <c r="K12087" s="41" t="s">
        <v>115</v>
      </c>
      <c r="O12087" s="59">
        <v>0.98</v>
      </c>
    </row>
    <row r="12088" spans="1:15" x14ac:dyDescent="0.2">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5">
        <v>6</v>
      </c>
      <c r="H12088" s="50" t="s">
        <v>59</v>
      </c>
      <c r="I12088" s="185">
        <v>19.332159999999998</v>
      </c>
      <c r="J12088" s="41" t="s">
        <v>938</v>
      </c>
      <c r="K12088" s="41" t="s">
        <v>115</v>
      </c>
      <c r="O12088" s="59">
        <v>0.98</v>
      </c>
    </row>
    <row r="12089" spans="1:15" x14ac:dyDescent="0.2">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5">
        <v>8</v>
      </c>
      <c r="H12089" s="50" t="s">
        <v>59</v>
      </c>
      <c r="I12089" s="185">
        <v>6.1511420000000001</v>
      </c>
      <c r="J12089" s="41" t="s">
        <v>938</v>
      </c>
      <c r="K12089" s="41" t="s">
        <v>115</v>
      </c>
      <c r="O12089" s="59">
        <v>0.98</v>
      </c>
    </row>
    <row r="12090" spans="1:15" x14ac:dyDescent="0.2">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5">
        <v>10</v>
      </c>
      <c r="H12090" s="50" t="s">
        <v>59</v>
      </c>
      <c r="I12090" s="185">
        <v>2.1968359999999998</v>
      </c>
      <c r="J12090" s="41" t="s">
        <v>938</v>
      </c>
      <c r="K12090" s="41" t="s">
        <v>115</v>
      </c>
      <c r="O12090" s="59">
        <v>0.98</v>
      </c>
    </row>
    <row r="12091" spans="1:15" x14ac:dyDescent="0.2">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5">
        <v>0.5</v>
      </c>
      <c r="H12091" s="50" t="s">
        <v>59</v>
      </c>
      <c r="I12091" s="185">
        <v>20.77206</v>
      </c>
      <c r="J12091" s="41" t="s">
        <v>938</v>
      </c>
      <c r="K12091" s="41" t="s">
        <v>115</v>
      </c>
    </row>
    <row r="12092" spans="1:15" x14ac:dyDescent="0.2">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5">
        <v>1</v>
      </c>
      <c r="H12092" s="50" t="s">
        <v>59</v>
      </c>
      <c r="I12092" s="185">
        <v>48.63608</v>
      </c>
      <c r="J12092" s="41" t="s">
        <v>938</v>
      </c>
      <c r="K12092" s="41" t="s">
        <v>115</v>
      </c>
    </row>
    <row r="12093" spans="1:15" x14ac:dyDescent="0.2">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5">
        <v>2</v>
      </c>
      <c r="H12093" s="50" t="s">
        <v>59</v>
      </c>
      <c r="I12093" s="185">
        <v>21.817440000000001</v>
      </c>
      <c r="J12093" s="41" t="s">
        <v>938</v>
      </c>
      <c r="K12093" s="41" t="s">
        <v>115</v>
      </c>
    </row>
    <row r="12094" spans="1:15" x14ac:dyDescent="0.2">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5">
        <v>3</v>
      </c>
      <c r="H12094" s="50" t="s">
        <v>59</v>
      </c>
      <c r="I12094" s="185">
        <v>14.1556</v>
      </c>
      <c r="J12094" s="41" t="s">
        <v>938</v>
      </c>
      <c r="K12094" s="41" t="s">
        <v>115</v>
      </c>
    </row>
    <row r="12095" spans="1:15" x14ac:dyDescent="0.2">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5">
        <v>4</v>
      </c>
      <c r="H12095" s="50" t="s">
        <v>59</v>
      </c>
      <c r="I12095" s="185">
        <v>7.8228730000000004</v>
      </c>
      <c r="J12095" s="41" t="s">
        <v>938</v>
      </c>
      <c r="K12095" s="41" t="s">
        <v>115</v>
      </c>
    </row>
    <row r="12096" spans="1:15" x14ac:dyDescent="0.2">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5">
        <v>6</v>
      </c>
      <c r="H12096" s="50" t="s">
        <v>59</v>
      </c>
      <c r="I12096" s="185">
        <v>3.3464489999999998</v>
      </c>
      <c r="J12096" s="41" t="s">
        <v>938</v>
      </c>
      <c r="K12096" s="41" t="s">
        <v>115</v>
      </c>
    </row>
    <row r="12097" spans="1:11" x14ac:dyDescent="0.2">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5">
        <v>8</v>
      </c>
      <c r="H12097" s="50" t="s">
        <v>59</v>
      </c>
      <c r="I12097" s="185">
        <v>1.3863239999999999</v>
      </c>
      <c r="J12097" s="41" t="s">
        <v>938</v>
      </c>
      <c r="K12097" s="41" t="s">
        <v>115</v>
      </c>
    </row>
    <row r="12098" spans="1:11" x14ac:dyDescent="0.2">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5">
        <v>12</v>
      </c>
      <c r="H12098" s="50" t="s">
        <v>59</v>
      </c>
      <c r="I12098" s="185">
        <v>0.36692730000000001</v>
      </c>
      <c r="J12098" s="41" t="s">
        <v>938</v>
      </c>
      <c r="K12098" s="41" t="s">
        <v>115</v>
      </c>
    </row>
    <row r="12099" spans="1:11" x14ac:dyDescent="0.2">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5">
        <v>14</v>
      </c>
      <c r="H12099" s="50" t="s">
        <v>59</v>
      </c>
      <c r="I12099" s="185">
        <v>0.23069919999999999</v>
      </c>
      <c r="J12099" s="41" t="s">
        <v>938</v>
      </c>
      <c r="K12099" s="41" t="s">
        <v>115</v>
      </c>
    </row>
    <row r="12100" spans="1:11" x14ac:dyDescent="0.2">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5">
        <v>24</v>
      </c>
      <c r="H12100" s="50" t="s">
        <v>59</v>
      </c>
      <c r="I12100" s="185">
        <v>4.0388430000000003E-2</v>
      </c>
      <c r="J12100" s="41" t="s">
        <v>938</v>
      </c>
      <c r="K12100" s="41" t="s">
        <v>115</v>
      </c>
    </row>
    <row r="12101" spans="1:11" x14ac:dyDescent="0.2">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5">
        <v>72.5</v>
      </c>
      <c r="H12101" s="50" t="s">
        <v>59</v>
      </c>
      <c r="I12101" s="185">
        <v>33.61551</v>
      </c>
      <c r="J12101" s="41" t="s">
        <v>938</v>
      </c>
      <c r="K12101" s="41" t="s">
        <v>115</v>
      </c>
    </row>
    <row r="12102" spans="1:11" x14ac:dyDescent="0.2">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5">
        <v>73</v>
      </c>
      <c r="H12102" s="50" t="s">
        <v>59</v>
      </c>
      <c r="I12102" s="185">
        <v>53.551369999999999</v>
      </c>
      <c r="J12102" s="41" t="s">
        <v>938</v>
      </c>
      <c r="K12102" s="41" t="s">
        <v>115</v>
      </c>
    </row>
    <row r="12103" spans="1:11" x14ac:dyDescent="0.2">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5">
        <v>74</v>
      </c>
      <c r="H12103" s="50" t="s">
        <v>59</v>
      </c>
      <c r="I12103" s="185">
        <v>24.410450000000001</v>
      </c>
      <c r="J12103" s="41" t="s">
        <v>938</v>
      </c>
      <c r="K12103" s="41" t="s">
        <v>115</v>
      </c>
    </row>
    <row r="12104" spans="1:11" x14ac:dyDescent="0.2">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5">
        <v>75</v>
      </c>
      <c r="H12104" s="50" t="s">
        <v>59</v>
      </c>
      <c r="I12104" s="185">
        <v>12.65166</v>
      </c>
      <c r="J12104" s="41" t="s">
        <v>938</v>
      </c>
      <c r="K12104" s="41" t="s">
        <v>115</v>
      </c>
    </row>
    <row r="12105" spans="1:11" x14ac:dyDescent="0.2">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5">
        <v>76</v>
      </c>
      <c r="H12105" s="50" t="s">
        <v>59</v>
      </c>
      <c r="I12105" s="185">
        <v>6.8804509999999999</v>
      </c>
      <c r="J12105" s="41" t="s">
        <v>938</v>
      </c>
      <c r="K12105" s="41" t="s">
        <v>115</v>
      </c>
    </row>
    <row r="12106" spans="1:11" x14ac:dyDescent="0.2">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5">
        <v>78</v>
      </c>
      <c r="H12106" s="50" t="s">
        <v>59</v>
      </c>
      <c r="I12106" s="185">
        <v>3.400579</v>
      </c>
      <c r="J12106" s="41" t="s">
        <v>938</v>
      </c>
      <c r="K12106" s="41" t="s">
        <v>115</v>
      </c>
    </row>
    <row r="12107" spans="1:11" x14ac:dyDescent="0.2">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5">
        <v>80</v>
      </c>
      <c r="H12107" s="50" t="s">
        <v>59</v>
      </c>
      <c r="I12107" s="185">
        <v>1.763579</v>
      </c>
      <c r="J12107" s="41" t="s">
        <v>938</v>
      </c>
      <c r="K12107" s="41" t="s">
        <v>115</v>
      </c>
    </row>
    <row r="12108" spans="1:11" x14ac:dyDescent="0.2">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5">
        <v>84</v>
      </c>
      <c r="H12108" s="50" t="s">
        <v>59</v>
      </c>
      <c r="I12108" s="185">
        <v>0.37285499999999999</v>
      </c>
      <c r="J12108" s="41" t="s">
        <v>938</v>
      </c>
      <c r="K12108" s="41" t="s">
        <v>115</v>
      </c>
    </row>
    <row r="12109" spans="1:11" x14ac:dyDescent="0.2">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5">
        <v>86</v>
      </c>
      <c r="H12109" s="50" t="s">
        <v>59</v>
      </c>
      <c r="I12109" s="185">
        <v>0.2270269</v>
      </c>
      <c r="J12109" s="41" t="s">
        <v>938</v>
      </c>
      <c r="K12109" s="41" t="s">
        <v>115</v>
      </c>
    </row>
    <row r="12110" spans="1:11" x14ac:dyDescent="0.2">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5">
        <v>96</v>
      </c>
      <c r="H12110" s="50" t="s">
        <v>59</v>
      </c>
      <c r="I12110" s="185">
        <v>4.0388430000000003E-2</v>
      </c>
      <c r="J12110" s="41" t="s">
        <v>938</v>
      </c>
      <c r="K12110" s="41" t="s">
        <v>115</v>
      </c>
    </row>
    <row r="12111" spans="1:11" x14ac:dyDescent="0.2">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5">
        <v>144.33000000000001</v>
      </c>
      <c r="H12111" s="50" t="s">
        <v>59</v>
      </c>
      <c r="I12111" s="185">
        <v>0.60091000000000006</v>
      </c>
      <c r="J12111" s="41" t="s">
        <v>938</v>
      </c>
      <c r="K12111" s="41" t="s">
        <v>115</v>
      </c>
    </row>
    <row r="12112" spans="1:11" x14ac:dyDescent="0.2">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5">
        <v>144.5</v>
      </c>
      <c r="H12112" s="50" t="s">
        <v>59</v>
      </c>
      <c r="I12112" s="185">
        <v>1.300549</v>
      </c>
      <c r="J12112" s="41" t="s">
        <v>938</v>
      </c>
      <c r="K12112" s="41" t="s">
        <v>115</v>
      </c>
    </row>
    <row r="12113" spans="1:11" x14ac:dyDescent="0.2">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5">
        <v>145</v>
      </c>
      <c r="H12113" s="50" t="s">
        <v>59</v>
      </c>
      <c r="I12113" s="185">
        <v>11.000249999999999</v>
      </c>
      <c r="J12113" s="41" t="s">
        <v>938</v>
      </c>
      <c r="K12113" s="41" t="s">
        <v>115</v>
      </c>
    </row>
    <row r="12114" spans="1:11" x14ac:dyDescent="0.2">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5">
        <v>146</v>
      </c>
      <c r="H12114" s="50" t="s">
        <v>59</v>
      </c>
      <c r="I12114" s="185">
        <v>14.69107</v>
      </c>
      <c r="J12114" s="41" t="s">
        <v>938</v>
      </c>
      <c r="K12114" s="41" t="s">
        <v>115</v>
      </c>
    </row>
    <row r="12115" spans="1:11" x14ac:dyDescent="0.2">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5">
        <v>147</v>
      </c>
      <c r="H12115" s="50" t="s">
        <v>59</v>
      </c>
      <c r="I12115" s="185">
        <v>10.795260000000001</v>
      </c>
      <c r="J12115" s="41" t="s">
        <v>938</v>
      </c>
      <c r="K12115" s="41" t="s">
        <v>115</v>
      </c>
    </row>
    <row r="12116" spans="1:11" x14ac:dyDescent="0.2">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5">
        <v>148</v>
      </c>
      <c r="H12116" s="50" t="s">
        <v>59</v>
      </c>
      <c r="I12116" s="185">
        <v>11.3223</v>
      </c>
      <c r="J12116" s="41" t="s">
        <v>938</v>
      </c>
      <c r="K12116" s="41" t="s">
        <v>115</v>
      </c>
    </row>
    <row r="12117" spans="1:11" x14ac:dyDescent="0.2">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5">
        <v>150</v>
      </c>
      <c r="H12117" s="50" t="s">
        <v>59</v>
      </c>
      <c r="I12117" s="185">
        <v>2.9609320000000001</v>
      </c>
      <c r="J12117" s="41" t="s">
        <v>938</v>
      </c>
      <c r="K12117" s="41" t="s">
        <v>115</v>
      </c>
    </row>
    <row r="12118" spans="1:11" x14ac:dyDescent="0.2">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5">
        <v>152</v>
      </c>
      <c r="H12118" s="50" t="s">
        <v>59</v>
      </c>
      <c r="I12118" s="185">
        <v>1.12767</v>
      </c>
      <c r="J12118" s="41" t="s">
        <v>938</v>
      </c>
      <c r="K12118" s="41" t="s">
        <v>115</v>
      </c>
    </row>
    <row r="12119" spans="1:11" x14ac:dyDescent="0.2">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5">
        <v>154</v>
      </c>
      <c r="H12119" s="50" t="s">
        <v>59</v>
      </c>
      <c r="I12119" s="185">
        <v>0.60487959999999996</v>
      </c>
      <c r="J12119" s="41" t="s">
        <v>938</v>
      </c>
      <c r="K12119" s="41" t="s">
        <v>115</v>
      </c>
    </row>
    <row r="12120" spans="1:11" x14ac:dyDescent="0.2">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5">
        <v>144.16999999999999</v>
      </c>
      <c r="H12120" s="50" t="s">
        <v>59</v>
      </c>
      <c r="I12120" s="185">
        <v>0.59559600000000001</v>
      </c>
      <c r="J12120" s="41" t="s">
        <v>938</v>
      </c>
      <c r="K12120" s="41" t="s">
        <v>115</v>
      </c>
    </row>
    <row r="12121" spans="1:11" x14ac:dyDescent="0.2">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5">
        <v>144.5</v>
      </c>
      <c r="H12121" s="50" t="s">
        <v>59</v>
      </c>
      <c r="I12121" s="185">
        <v>3.8547400000000001</v>
      </c>
      <c r="J12121" s="41" t="s">
        <v>938</v>
      </c>
      <c r="K12121" s="41" t="s">
        <v>115</v>
      </c>
    </row>
    <row r="12122" spans="1:11" x14ac:dyDescent="0.2">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5">
        <v>145</v>
      </c>
      <c r="H12122" s="50" t="s">
        <v>59</v>
      </c>
      <c r="I12122" s="185">
        <v>11.84243</v>
      </c>
      <c r="J12122" s="41" t="s">
        <v>938</v>
      </c>
      <c r="K12122" s="41" t="s">
        <v>115</v>
      </c>
    </row>
    <row r="12123" spans="1:11" x14ac:dyDescent="0.2">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5">
        <v>146</v>
      </c>
      <c r="H12123" s="50" t="s">
        <v>59</v>
      </c>
      <c r="I12123" s="185">
        <v>18.784020000000002</v>
      </c>
      <c r="J12123" s="41" t="s">
        <v>938</v>
      </c>
      <c r="K12123" s="41" t="s">
        <v>115</v>
      </c>
    </row>
    <row r="12124" spans="1:11" x14ac:dyDescent="0.2">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5">
        <v>147</v>
      </c>
      <c r="H12124" s="50" t="s">
        <v>59</v>
      </c>
      <c r="I12124" s="185">
        <v>10.909369999999999</v>
      </c>
      <c r="J12124" s="41" t="s">
        <v>938</v>
      </c>
      <c r="K12124" s="41" t="s">
        <v>115</v>
      </c>
    </row>
    <row r="12125" spans="1:11" x14ac:dyDescent="0.2">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5">
        <v>148</v>
      </c>
      <c r="H12125" s="50" t="s">
        <v>59</v>
      </c>
      <c r="I12125" s="185">
        <v>7.8110679999999997</v>
      </c>
      <c r="J12125" s="41" t="s">
        <v>938</v>
      </c>
      <c r="K12125" s="41" t="s">
        <v>115</v>
      </c>
    </row>
    <row r="12126" spans="1:11" x14ac:dyDescent="0.2">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5">
        <v>150</v>
      </c>
      <c r="H12126" s="50" t="s">
        <v>59</v>
      </c>
      <c r="I12126" s="185">
        <v>2.817037</v>
      </c>
      <c r="J12126" s="41" t="s">
        <v>938</v>
      </c>
      <c r="K12126" s="41" t="s">
        <v>115</v>
      </c>
    </row>
    <row r="12127" spans="1:11" x14ac:dyDescent="0.2">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5">
        <v>152</v>
      </c>
      <c r="H12127" s="50" t="s">
        <v>59</v>
      </c>
      <c r="I12127" s="185">
        <v>1.361944</v>
      </c>
      <c r="J12127" s="41" t="s">
        <v>938</v>
      </c>
      <c r="K12127" s="41" t="s">
        <v>115</v>
      </c>
    </row>
    <row r="12128" spans="1:11" x14ac:dyDescent="0.2">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5">
        <v>154</v>
      </c>
      <c r="H12128" s="50" t="s">
        <v>59</v>
      </c>
      <c r="I12128" s="185">
        <v>0.59584040000000005</v>
      </c>
      <c r="J12128" s="41" t="s">
        <v>938</v>
      </c>
      <c r="K12128" s="41" t="s">
        <v>115</v>
      </c>
    </row>
    <row r="12129" spans="1:11" x14ac:dyDescent="0.2">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5">
        <v>168.17</v>
      </c>
      <c r="H12129" s="50" t="s">
        <v>59</v>
      </c>
      <c r="I12129" s="185">
        <v>0.60060389999999997</v>
      </c>
      <c r="J12129" s="41" t="s">
        <v>938</v>
      </c>
      <c r="K12129" s="41" t="s">
        <v>115</v>
      </c>
    </row>
    <row r="12130" spans="1:11" x14ac:dyDescent="0.2">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5">
        <v>168.5</v>
      </c>
      <c r="H12130" s="50" t="s">
        <v>59</v>
      </c>
      <c r="I12130" s="185">
        <v>10.266999999999999</v>
      </c>
      <c r="J12130" s="41" t="s">
        <v>938</v>
      </c>
      <c r="K12130" s="41" t="s">
        <v>115</v>
      </c>
    </row>
    <row r="12131" spans="1:11" x14ac:dyDescent="0.2">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5">
        <v>169</v>
      </c>
      <c r="H12131" s="50" t="s">
        <v>59</v>
      </c>
      <c r="I12131" s="185">
        <v>18.926880000000001</v>
      </c>
      <c r="J12131" s="41" t="s">
        <v>938</v>
      </c>
      <c r="K12131" s="41" t="s">
        <v>115</v>
      </c>
    </row>
    <row r="12132" spans="1:11" x14ac:dyDescent="0.2">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5">
        <v>170</v>
      </c>
      <c r="H12132" s="50" t="s">
        <v>59</v>
      </c>
      <c r="I12132" s="185">
        <v>45.630749999999999</v>
      </c>
      <c r="J12132" s="41" t="s">
        <v>938</v>
      </c>
      <c r="K12132" s="41" t="s">
        <v>115</v>
      </c>
    </row>
    <row r="12133" spans="1:11" x14ac:dyDescent="0.2">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5">
        <v>171</v>
      </c>
      <c r="H12133" s="50" t="s">
        <v>59</v>
      </c>
      <c r="I12133" s="185">
        <v>27.402699999999999</v>
      </c>
      <c r="J12133" s="41" t="s">
        <v>938</v>
      </c>
      <c r="K12133" s="41" t="s">
        <v>115</v>
      </c>
    </row>
    <row r="12134" spans="1:11" x14ac:dyDescent="0.2">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5">
        <v>172</v>
      </c>
      <c r="H12134" s="50" t="s">
        <v>59</v>
      </c>
      <c r="I12134" s="185">
        <v>14.3932</v>
      </c>
      <c r="J12134" s="41" t="s">
        <v>938</v>
      </c>
      <c r="K12134" s="41" t="s">
        <v>115</v>
      </c>
    </row>
    <row r="12135" spans="1:11" x14ac:dyDescent="0.2">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5">
        <v>174</v>
      </c>
      <c r="H12135" s="50" t="s">
        <v>59</v>
      </c>
      <c r="I12135" s="185">
        <v>5.2346329999999996</v>
      </c>
      <c r="J12135" s="41" t="s">
        <v>938</v>
      </c>
      <c r="K12135" s="41" t="s">
        <v>115</v>
      </c>
    </row>
    <row r="12136" spans="1:11" x14ac:dyDescent="0.2">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5">
        <v>176</v>
      </c>
      <c r="H12136" s="50" t="s">
        <v>59</v>
      </c>
      <c r="I12136" s="185">
        <v>2.176695</v>
      </c>
      <c r="J12136" s="41" t="s">
        <v>938</v>
      </c>
      <c r="K12136" s="41" t="s">
        <v>115</v>
      </c>
    </row>
    <row r="12137" spans="1:11" x14ac:dyDescent="0.2">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5">
        <v>180</v>
      </c>
      <c r="H12137" s="50" t="s">
        <v>59</v>
      </c>
      <c r="I12137" s="185">
        <v>0.90661230000000004</v>
      </c>
      <c r="J12137" s="41" t="s">
        <v>938</v>
      </c>
      <c r="K12137" s="41" t="s">
        <v>115</v>
      </c>
    </row>
    <row r="12138" spans="1:11" x14ac:dyDescent="0.2">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5">
        <v>181.5</v>
      </c>
      <c r="H12138" s="50" t="s">
        <v>59</v>
      </c>
      <c r="I12138" s="185">
        <v>0.60236009999999995</v>
      </c>
      <c r="J12138" s="41" t="s">
        <v>938</v>
      </c>
      <c r="K12138" s="41" t="s">
        <v>115</v>
      </c>
    </row>
    <row r="12139" spans="1:11" x14ac:dyDescent="0.2">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5">
        <v>0.25</v>
      </c>
      <c r="H12139" s="50" t="s">
        <v>59</v>
      </c>
      <c r="I12139" s="185">
        <v>5.8707760000000002</v>
      </c>
      <c r="J12139" s="41" t="s">
        <v>938</v>
      </c>
      <c r="K12139" s="41" t="s">
        <v>115</v>
      </c>
    </row>
    <row r="12140" spans="1:11" x14ac:dyDescent="0.2">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5">
        <v>0.5</v>
      </c>
      <c r="H12140" s="50" t="s">
        <v>59</v>
      </c>
      <c r="I12140" s="185">
        <v>52.91818</v>
      </c>
      <c r="J12140" s="41" t="s">
        <v>938</v>
      </c>
      <c r="K12140" s="41" t="s">
        <v>115</v>
      </c>
    </row>
    <row r="12141" spans="1:11" x14ac:dyDescent="0.2">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5">
        <v>0.75</v>
      </c>
      <c r="H12141" s="50" t="s">
        <v>59</v>
      </c>
      <c r="I12141" s="185">
        <v>81.786019999999994</v>
      </c>
      <c r="J12141" s="41" t="s">
        <v>938</v>
      </c>
      <c r="K12141" s="41" t="s">
        <v>115</v>
      </c>
    </row>
    <row r="12142" spans="1:11" x14ac:dyDescent="0.2">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5">
        <v>1</v>
      </c>
      <c r="H12142" s="50" t="s">
        <v>59</v>
      </c>
      <c r="I12142" s="185">
        <v>84.447069999999997</v>
      </c>
      <c r="J12142" s="41" t="s">
        <v>938</v>
      </c>
      <c r="K12142" s="41" t="s">
        <v>115</v>
      </c>
    </row>
    <row r="12143" spans="1:11" x14ac:dyDescent="0.2">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5">
        <v>1.5</v>
      </c>
      <c r="H12143" s="50" t="s">
        <v>59</v>
      </c>
      <c r="I12143" s="185">
        <v>56.618589999999998</v>
      </c>
      <c r="J12143" s="41" t="s">
        <v>938</v>
      </c>
      <c r="K12143" s="41" t="s">
        <v>115</v>
      </c>
    </row>
    <row r="12144" spans="1:11" x14ac:dyDescent="0.2">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5">
        <v>2</v>
      </c>
      <c r="H12144" s="50" t="s">
        <v>59</v>
      </c>
      <c r="I12144" s="185">
        <v>45.365400000000001</v>
      </c>
      <c r="J12144" s="41" t="s">
        <v>938</v>
      </c>
      <c r="K12144" s="41" t="s">
        <v>115</v>
      </c>
    </row>
    <row r="12145" spans="1:11" x14ac:dyDescent="0.2">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5">
        <v>2.5</v>
      </c>
      <c r="H12145" s="50" t="s">
        <v>59</v>
      </c>
      <c r="I12145" s="185">
        <v>28.764600000000002</v>
      </c>
      <c r="J12145" s="41" t="s">
        <v>938</v>
      </c>
      <c r="K12145" s="41" t="s">
        <v>115</v>
      </c>
    </row>
    <row r="12146" spans="1:11" x14ac:dyDescent="0.2">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5">
        <v>3</v>
      </c>
      <c r="H12146" s="50" t="s">
        <v>59</v>
      </c>
      <c r="I12146" s="185">
        <v>19.116849999999999</v>
      </c>
      <c r="J12146" s="41" t="s">
        <v>938</v>
      </c>
      <c r="K12146" s="41" t="s">
        <v>115</v>
      </c>
    </row>
    <row r="12147" spans="1:11" x14ac:dyDescent="0.2">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5">
        <v>4</v>
      </c>
      <c r="H12147" s="50" t="s">
        <v>59</v>
      </c>
      <c r="I12147" s="185">
        <v>8.377542</v>
      </c>
      <c r="J12147" s="41" t="s">
        <v>938</v>
      </c>
      <c r="K12147" s="41" t="s">
        <v>115</v>
      </c>
    </row>
    <row r="12148" spans="1:11" x14ac:dyDescent="0.2">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5">
        <v>5</v>
      </c>
      <c r="H12148" s="50" t="s">
        <v>59</v>
      </c>
      <c r="I12148" s="185">
        <v>5.6584950000000003</v>
      </c>
      <c r="J12148" s="41" t="s">
        <v>938</v>
      </c>
      <c r="K12148" s="41" t="s">
        <v>115</v>
      </c>
    </row>
    <row r="12149" spans="1:11" x14ac:dyDescent="0.2">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5">
        <v>6</v>
      </c>
      <c r="H12149" s="50" t="s">
        <v>59</v>
      </c>
      <c r="I12149" s="185">
        <v>2.4058459999999999</v>
      </c>
      <c r="J12149" s="41" t="s">
        <v>938</v>
      </c>
      <c r="K12149" s="41" t="s">
        <v>115</v>
      </c>
    </row>
    <row r="12150" spans="1:11" x14ac:dyDescent="0.2">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5">
        <v>7</v>
      </c>
      <c r="H12150" s="50" t="s">
        <v>59</v>
      </c>
      <c r="I12150" s="185">
        <v>0.75632200000000005</v>
      </c>
      <c r="J12150" s="41" t="s">
        <v>938</v>
      </c>
      <c r="K12150" s="41" t="s">
        <v>115</v>
      </c>
    </row>
    <row r="12151" spans="1:11" x14ac:dyDescent="0.2">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5">
        <v>8</v>
      </c>
      <c r="H12151" s="50" t="s">
        <v>59</v>
      </c>
      <c r="I12151" s="185">
        <v>0.17748050000000001</v>
      </c>
      <c r="J12151" s="41" t="s">
        <v>938</v>
      </c>
      <c r="K12151" s="41" t="s">
        <v>115</v>
      </c>
    </row>
    <row r="12152" spans="1:11" x14ac:dyDescent="0.2">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5">
        <v>10</v>
      </c>
      <c r="H12152" s="50" t="s">
        <v>59</v>
      </c>
      <c r="I12152" s="185">
        <v>0.62176169999999997</v>
      </c>
      <c r="J12152" s="41" t="s">
        <v>938</v>
      </c>
      <c r="K12152" s="41" t="s">
        <v>115</v>
      </c>
    </row>
    <row r="12153" spans="1:11" x14ac:dyDescent="0.2">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5">
        <v>12</v>
      </c>
      <c r="H12153" s="50" t="s">
        <v>59</v>
      </c>
      <c r="I12153" s="185">
        <v>0.5336014</v>
      </c>
      <c r="J12153" s="41" t="s">
        <v>938</v>
      </c>
      <c r="K12153" s="41" t="s">
        <v>115</v>
      </c>
    </row>
    <row r="12154" spans="1:11" x14ac:dyDescent="0.2">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5">
        <v>11</v>
      </c>
      <c r="H12154" s="50" t="s">
        <v>59</v>
      </c>
      <c r="I12154" s="185">
        <v>0</v>
      </c>
      <c r="J12154" s="41" t="s">
        <v>938</v>
      </c>
      <c r="K12154" s="41" t="s">
        <v>115</v>
      </c>
    </row>
    <row r="12155" spans="1:11" x14ac:dyDescent="0.2">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5">
        <v>11.25</v>
      </c>
      <c r="H12155" s="50" t="s">
        <v>59</v>
      </c>
      <c r="I12155" s="185">
        <v>17.636690000000002</v>
      </c>
      <c r="J12155" s="41" t="s">
        <v>938</v>
      </c>
      <c r="K12155" s="41" t="s">
        <v>115</v>
      </c>
    </row>
    <row r="12156" spans="1:11" x14ac:dyDescent="0.2">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5">
        <v>11.5</v>
      </c>
      <c r="H12156" s="50" t="s">
        <v>59</v>
      </c>
      <c r="I12156" s="185">
        <v>99.978350000000006</v>
      </c>
      <c r="J12156" s="41" t="s">
        <v>938</v>
      </c>
      <c r="K12156" s="41" t="s">
        <v>115</v>
      </c>
    </row>
    <row r="12157" spans="1:11" x14ac:dyDescent="0.2">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5">
        <v>11.75</v>
      </c>
      <c r="H12157" s="50" t="s">
        <v>59</v>
      </c>
      <c r="I12157" s="185">
        <v>212.8014</v>
      </c>
      <c r="J12157" s="41" t="s">
        <v>938</v>
      </c>
      <c r="K12157" s="41" t="s">
        <v>115</v>
      </c>
    </row>
    <row r="12158" spans="1:11" x14ac:dyDescent="0.2">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5">
        <v>12</v>
      </c>
      <c r="H12158" s="50" t="s">
        <v>59</v>
      </c>
      <c r="I12158" s="185">
        <v>245.9462</v>
      </c>
      <c r="J12158" s="41" t="s">
        <v>938</v>
      </c>
      <c r="K12158" s="41" t="s">
        <v>115</v>
      </c>
    </row>
    <row r="12159" spans="1:11" x14ac:dyDescent="0.2">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5">
        <v>12.5</v>
      </c>
      <c r="H12159" s="50" t="s">
        <v>59</v>
      </c>
      <c r="I12159" s="185">
        <v>236.83199999999999</v>
      </c>
      <c r="J12159" s="41" t="s">
        <v>938</v>
      </c>
      <c r="K12159" s="41" t="s">
        <v>115</v>
      </c>
    </row>
    <row r="12160" spans="1:11" x14ac:dyDescent="0.2">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5">
        <v>13</v>
      </c>
      <c r="H12160" s="50" t="s">
        <v>59</v>
      </c>
      <c r="I12160" s="185">
        <v>164.6172</v>
      </c>
      <c r="J12160" s="41" t="s">
        <v>938</v>
      </c>
      <c r="K12160" s="41" t="s">
        <v>115</v>
      </c>
    </row>
    <row r="12161" spans="1:11" x14ac:dyDescent="0.2">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5">
        <v>13.5</v>
      </c>
      <c r="H12161" s="50" t="s">
        <v>59</v>
      </c>
      <c r="I12161" s="185">
        <v>125.55759999999999</v>
      </c>
      <c r="J12161" s="41" t="s">
        <v>938</v>
      </c>
      <c r="K12161" s="41" t="s">
        <v>115</v>
      </c>
    </row>
    <row r="12162" spans="1:11" x14ac:dyDescent="0.2">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5">
        <v>14</v>
      </c>
      <c r="H12162" s="50" t="s">
        <v>59</v>
      </c>
      <c r="I12162" s="185">
        <v>83.82414</v>
      </c>
      <c r="J12162" s="41" t="s">
        <v>938</v>
      </c>
      <c r="K12162" s="41" t="s">
        <v>115</v>
      </c>
    </row>
    <row r="12163" spans="1:11" x14ac:dyDescent="0.2">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5">
        <v>15</v>
      </c>
      <c r="H12163" s="50" t="s">
        <v>59</v>
      </c>
      <c r="I12163" s="185">
        <v>35.650379999999998</v>
      </c>
      <c r="J12163" s="41" t="s">
        <v>938</v>
      </c>
      <c r="K12163" s="41" t="s">
        <v>115</v>
      </c>
    </row>
    <row r="12164" spans="1:11" x14ac:dyDescent="0.2">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5">
        <v>16</v>
      </c>
      <c r="H12164" s="50" t="s">
        <v>59</v>
      </c>
      <c r="I12164" s="185">
        <v>17.422090000000001</v>
      </c>
      <c r="J12164" s="41" t="s">
        <v>938</v>
      </c>
      <c r="K12164" s="41" t="s">
        <v>115</v>
      </c>
    </row>
    <row r="12165" spans="1:11" x14ac:dyDescent="0.2">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5">
        <v>17</v>
      </c>
      <c r="H12165" s="50" t="s">
        <v>59</v>
      </c>
      <c r="I12165" s="185">
        <v>8.2893819999999998</v>
      </c>
      <c r="J12165" s="41" t="s">
        <v>938</v>
      </c>
      <c r="K12165" s="41" t="s">
        <v>115</v>
      </c>
    </row>
    <row r="12166" spans="1:11" x14ac:dyDescent="0.2">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5">
        <v>18</v>
      </c>
      <c r="H12166" s="50" t="s">
        <v>59</v>
      </c>
      <c r="I12166" s="185">
        <v>1.8258449999999999</v>
      </c>
      <c r="J12166" s="41" t="s">
        <v>938</v>
      </c>
      <c r="K12166" s="41" t="s">
        <v>115</v>
      </c>
    </row>
    <row r="12167" spans="1:11" x14ac:dyDescent="0.2">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5">
        <v>19</v>
      </c>
      <c r="H12167" s="50" t="s">
        <v>59</v>
      </c>
      <c r="I12167" s="185">
        <v>0.71108190000000004</v>
      </c>
      <c r="J12167" s="41" t="s">
        <v>938</v>
      </c>
      <c r="K12167" s="41" t="s">
        <v>115</v>
      </c>
    </row>
    <row r="12168" spans="1:11" x14ac:dyDescent="0.2">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5">
        <v>21</v>
      </c>
      <c r="H12168" s="50" t="s">
        <v>59</v>
      </c>
      <c r="I12168" s="185">
        <v>0.62292159999999996</v>
      </c>
      <c r="J12168" s="41" t="s">
        <v>938</v>
      </c>
      <c r="K12168" s="41" t="s">
        <v>115</v>
      </c>
    </row>
    <row r="12169" spans="1:11" x14ac:dyDescent="0.2">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5">
        <v>23</v>
      </c>
      <c r="H12169" s="50" t="s">
        <v>59</v>
      </c>
      <c r="I12169" s="185">
        <v>0.5336014</v>
      </c>
      <c r="J12169" s="41" t="s">
        <v>938</v>
      </c>
      <c r="K12169" s="41" t="s">
        <v>115</v>
      </c>
    </row>
    <row r="12170" spans="1:11" x14ac:dyDescent="0.2">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5">
        <v>0.25</v>
      </c>
      <c r="H12170" s="50" t="s">
        <v>59</v>
      </c>
      <c r="I12170" s="185">
        <v>28.082190000000001</v>
      </c>
      <c r="J12170" s="41" t="s">
        <v>938</v>
      </c>
      <c r="K12170" s="41" t="s">
        <v>115</v>
      </c>
    </row>
    <row r="12171" spans="1:11" x14ac:dyDescent="0.2">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5">
        <v>0.5</v>
      </c>
      <c r="H12171" s="50" t="s">
        <v>59</v>
      </c>
      <c r="I12171" s="185">
        <v>56.164380000000001</v>
      </c>
      <c r="J12171" s="41" t="s">
        <v>938</v>
      </c>
      <c r="K12171" s="41" t="s">
        <v>115</v>
      </c>
    </row>
    <row r="12172" spans="1:11" x14ac:dyDescent="0.2">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5">
        <v>0.75</v>
      </c>
      <c r="H12172" s="50" t="s">
        <v>59</v>
      </c>
      <c r="I12172" s="185">
        <v>76.0274</v>
      </c>
      <c r="J12172" s="41" t="s">
        <v>938</v>
      </c>
      <c r="K12172" s="41" t="s">
        <v>115</v>
      </c>
    </row>
    <row r="12173" spans="1:11" x14ac:dyDescent="0.2">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5">
        <v>1</v>
      </c>
      <c r="H12173" s="50" t="s">
        <v>59</v>
      </c>
      <c r="I12173" s="185">
        <v>94.52055</v>
      </c>
      <c r="J12173" s="41" t="s">
        <v>938</v>
      </c>
      <c r="K12173" s="41" t="s">
        <v>115</v>
      </c>
    </row>
    <row r="12174" spans="1:11" x14ac:dyDescent="0.2">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5">
        <v>1.5</v>
      </c>
      <c r="H12174" s="50" t="s">
        <v>59</v>
      </c>
      <c r="I12174" s="185">
        <v>50.684930000000001</v>
      </c>
      <c r="J12174" s="41" t="s">
        <v>938</v>
      </c>
      <c r="K12174" s="41" t="s">
        <v>115</v>
      </c>
    </row>
    <row r="12175" spans="1:11" x14ac:dyDescent="0.2">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5">
        <v>2</v>
      </c>
      <c r="H12175" s="50" t="s">
        <v>59</v>
      </c>
      <c r="I12175" s="185">
        <v>42.46575</v>
      </c>
      <c r="J12175" s="41" t="s">
        <v>938</v>
      </c>
      <c r="K12175" s="41" t="s">
        <v>115</v>
      </c>
    </row>
    <row r="12176" spans="1:11" x14ac:dyDescent="0.2">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5">
        <v>2.5</v>
      </c>
      <c r="H12176" s="50" t="s">
        <v>59</v>
      </c>
      <c r="I12176" s="185">
        <v>26.0274</v>
      </c>
      <c r="J12176" s="41" t="s">
        <v>938</v>
      </c>
      <c r="K12176" s="41" t="s">
        <v>115</v>
      </c>
    </row>
    <row r="12177" spans="1:11" x14ac:dyDescent="0.2">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5">
        <v>3</v>
      </c>
      <c r="H12177" s="50" t="s">
        <v>59</v>
      </c>
      <c r="I12177" s="185">
        <v>17.123290000000001</v>
      </c>
      <c r="J12177" s="41" t="s">
        <v>938</v>
      </c>
      <c r="K12177" s="41" t="s">
        <v>115</v>
      </c>
    </row>
    <row r="12178" spans="1:11" x14ac:dyDescent="0.2">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5">
        <v>4</v>
      </c>
      <c r="H12178" s="50" t="s">
        <v>59</v>
      </c>
      <c r="I12178" s="185">
        <v>7.5342460000000004</v>
      </c>
      <c r="J12178" s="41" t="s">
        <v>938</v>
      </c>
      <c r="K12178" s="41" t="s">
        <v>115</v>
      </c>
    </row>
    <row r="12179" spans="1:11" x14ac:dyDescent="0.2">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5">
        <v>5</v>
      </c>
      <c r="H12179" s="50" t="s">
        <v>59</v>
      </c>
      <c r="I12179" s="185">
        <v>4.7945200000000003</v>
      </c>
      <c r="J12179" s="41" t="s">
        <v>938</v>
      </c>
      <c r="K12179" s="41" t="s">
        <v>115</v>
      </c>
    </row>
    <row r="12180" spans="1:11" x14ac:dyDescent="0.2">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5">
        <v>6</v>
      </c>
      <c r="H12180" s="50" t="s">
        <v>59</v>
      </c>
      <c r="I12180" s="185">
        <v>2.0547949999999999</v>
      </c>
      <c r="J12180" s="41" t="s">
        <v>938</v>
      </c>
      <c r="K12180" s="41" t="s">
        <v>115</v>
      </c>
    </row>
    <row r="12181" spans="1:11" x14ac:dyDescent="0.2">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5">
        <v>7</v>
      </c>
      <c r="H12181" s="50" t="s">
        <v>59</v>
      </c>
      <c r="I12181" s="185">
        <v>0</v>
      </c>
      <c r="J12181" s="41" t="s">
        <v>938</v>
      </c>
      <c r="K12181" s="41" t="s">
        <v>115</v>
      </c>
    </row>
    <row r="12182" spans="1:11" x14ac:dyDescent="0.2">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5">
        <v>8</v>
      </c>
      <c r="H12182" s="50" t="s">
        <v>59</v>
      </c>
      <c r="I12182" s="185">
        <v>0</v>
      </c>
      <c r="J12182" s="41" t="s">
        <v>938</v>
      </c>
      <c r="K12182" s="41" t="s">
        <v>115</v>
      </c>
    </row>
    <row r="12183" spans="1:11" x14ac:dyDescent="0.2">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5">
        <v>10</v>
      </c>
      <c r="H12183" s="50" t="s">
        <v>59</v>
      </c>
      <c r="I12183" s="185">
        <v>0</v>
      </c>
      <c r="J12183" s="41" t="s">
        <v>938</v>
      </c>
      <c r="K12183" s="41" t="s">
        <v>115</v>
      </c>
    </row>
    <row r="12184" spans="1:11" x14ac:dyDescent="0.2">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5">
        <v>12</v>
      </c>
      <c r="H12184" s="50" t="s">
        <v>59</v>
      </c>
      <c r="I12184" s="185">
        <v>0</v>
      </c>
      <c r="J12184" s="41" t="s">
        <v>938</v>
      </c>
      <c r="K12184" s="41" t="s">
        <v>115</v>
      </c>
    </row>
    <row r="12185" spans="1:11" x14ac:dyDescent="0.2">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5">
        <v>0.25</v>
      </c>
      <c r="H12185" s="50" t="s">
        <v>59</v>
      </c>
      <c r="I12185" s="185">
        <v>0.68493150000000003</v>
      </c>
      <c r="J12185" s="41" t="s">
        <v>938</v>
      </c>
      <c r="K12185" s="41" t="s">
        <v>115</v>
      </c>
    </row>
    <row r="12186" spans="1:11" x14ac:dyDescent="0.2">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5">
        <v>0.5</v>
      </c>
      <c r="H12186" s="50" t="s">
        <v>59</v>
      </c>
      <c r="I12186" s="185">
        <v>23.287669999999999</v>
      </c>
      <c r="J12186" s="41" t="s">
        <v>938</v>
      </c>
      <c r="K12186" s="41" t="s">
        <v>115</v>
      </c>
    </row>
    <row r="12187" spans="1:11" x14ac:dyDescent="0.2">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5">
        <v>0.75</v>
      </c>
      <c r="H12187" s="50" t="s">
        <v>59</v>
      </c>
      <c r="I12187" s="185">
        <v>63.698630000000001</v>
      </c>
      <c r="J12187" s="41" t="s">
        <v>938</v>
      </c>
      <c r="K12187" s="41" t="s">
        <v>115</v>
      </c>
    </row>
    <row r="12188" spans="1:11" x14ac:dyDescent="0.2">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5">
        <v>1</v>
      </c>
      <c r="H12188" s="50" t="s">
        <v>59</v>
      </c>
      <c r="I12188" s="185">
        <v>58.219180000000001</v>
      </c>
      <c r="J12188" s="41" t="s">
        <v>938</v>
      </c>
      <c r="K12188" s="41" t="s">
        <v>115</v>
      </c>
    </row>
    <row r="12189" spans="1:11" x14ac:dyDescent="0.2">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5">
        <v>1.5</v>
      </c>
      <c r="H12189" s="50" t="s">
        <v>59</v>
      </c>
      <c r="I12189" s="185">
        <v>49.315069999999999</v>
      </c>
      <c r="J12189" s="41" t="s">
        <v>938</v>
      </c>
      <c r="K12189" s="41" t="s">
        <v>115</v>
      </c>
    </row>
    <row r="12190" spans="1:11" x14ac:dyDescent="0.2">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5">
        <v>2</v>
      </c>
      <c r="H12190" s="50" t="s">
        <v>59</v>
      </c>
      <c r="I12190" s="185">
        <v>34.931510000000003</v>
      </c>
      <c r="J12190" s="41" t="s">
        <v>938</v>
      </c>
      <c r="K12190" s="41" t="s">
        <v>115</v>
      </c>
    </row>
    <row r="12191" spans="1:11" x14ac:dyDescent="0.2">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5">
        <v>2.5</v>
      </c>
      <c r="H12191" s="50" t="s">
        <v>59</v>
      </c>
      <c r="I12191" s="185">
        <v>21.232880000000002</v>
      </c>
      <c r="J12191" s="41" t="s">
        <v>938</v>
      </c>
      <c r="K12191" s="41" t="s">
        <v>115</v>
      </c>
    </row>
    <row r="12192" spans="1:11" x14ac:dyDescent="0.2">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5">
        <v>3</v>
      </c>
      <c r="H12192" s="50" t="s">
        <v>59</v>
      </c>
      <c r="I12192" s="185">
        <v>10.9589</v>
      </c>
      <c r="J12192" s="41" t="s">
        <v>938</v>
      </c>
      <c r="K12192" s="41" t="s">
        <v>115</v>
      </c>
    </row>
    <row r="12193" spans="1:11" x14ac:dyDescent="0.2">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5">
        <v>4</v>
      </c>
      <c r="H12193" s="50" t="s">
        <v>59</v>
      </c>
      <c r="I12193" s="185">
        <v>6.8493149999999998</v>
      </c>
      <c r="J12193" s="41" t="s">
        <v>938</v>
      </c>
      <c r="K12193" s="41" t="s">
        <v>115</v>
      </c>
    </row>
    <row r="12194" spans="1:11" x14ac:dyDescent="0.2">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5">
        <v>5</v>
      </c>
      <c r="H12194" s="50" t="s">
        <v>59</v>
      </c>
      <c r="I12194" s="185">
        <v>4.7945200000000003</v>
      </c>
      <c r="J12194" s="41" t="s">
        <v>938</v>
      </c>
      <c r="K12194" s="41" t="s">
        <v>115</v>
      </c>
    </row>
    <row r="12195" spans="1:11" x14ac:dyDescent="0.2">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5">
        <v>6</v>
      </c>
      <c r="H12195" s="50" t="s">
        <v>59</v>
      </c>
      <c r="I12195" s="185">
        <v>2.7397260000000001</v>
      </c>
      <c r="J12195" s="41" t="s">
        <v>938</v>
      </c>
      <c r="K12195" s="41" t="s">
        <v>115</v>
      </c>
    </row>
    <row r="12196" spans="1:11" x14ac:dyDescent="0.2">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5">
        <v>7</v>
      </c>
      <c r="H12196" s="50" t="s">
        <v>59</v>
      </c>
      <c r="I12196" s="185">
        <v>0</v>
      </c>
      <c r="J12196" s="41" t="s">
        <v>938</v>
      </c>
      <c r="K12196" s="41" t="s">
        <v>115</v>
      </c>
    </row>
    <row r="12197" spans="1:11" x14ac:dyDescent="0.2">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5">
        <v>8</v>
      </c>
      <c r="H12197" s="50" t="s">
        <v>59</v>
      </c>
      <c r="I12197" s="185">
        <v>0.68493150000000003</v>
      </c>
      <c r="J12197" s="41" t="s">
        <v>938</v>
      </c>
      <c r="K12197" s="41" t="s">
        <v>115</v>
      </c>
    </row>
    <row r="12198" spans="1:11" x14ac:dyDescent="0.2">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5">
        <v>10</v>
      </c>
      <c r="H12198" s="50" t="s">
        <v>59</v>
      </c>
      <c r="I12198" s="185">
        <v>0</v>
      </c>
      <c r="J12198" s="41" t="s">
        <v>938</v>
      </c>
      <c r="K12198" s="41" t="s">
        <v>115</v>
      </c>
    </row>
    <row r="12199" spans="1:11" x14ac:dyDescent="0.2">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5">
        <v>12</v>
      </c>
      <c r="H12199" s="50" t="s">
        <v>59</v>
      </c>
      <c r="I12199" s="185">
        <v>0</v>
      </c>
      <c r="J12199" s="41" t="s">
        <v>938</v>
      </c>
      <c r="K12199" s="41" t="s">
        <v>115</v>
      </c>
    </row>
    <row r="12200" spans="1:11" x14ac:dyDescent="0.2">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5">
        <v>0.25</v>
      </c>
      <c r="H12200" s="50" t="s">
        <v>59</v>
      </c>
      <c r="I12200" s="185">
        <v>27.397259999999999</v>
      </c>
      <c r="J12200" s="41" t="s">
        <v>938</v>
      </c>
      <c r="K12200" s="41" t="s">
        <v>115</v>
      </c>
    </row>
    <row r="12201" spans="1:11" x14ac:dyDescent="0.2">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5">
        <v>0.5</v>
      </c>
      <c r="H12201" s="50" t="s">
        <v>59</v>
      </c>
      <c r="I12201" s="185">
        <v>126.7123</v>
      </c>
      <c r="J12201" s="41" t="s">
        <v>938</v>
      </c>
      <c r="K12201" s="41" t="s">
        <v>115</v>
      </c>
    </row>
    <row r="12202" spans="1:11" x14ac:dyDescent="0.2">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5">
        <v>0.75</v>
      </c>
      <c r="H12202" s="50" t="s">
        <v>59</v>
      </c>
      <c r="I12202" s="185">
        <v>160.274</v>
      </c>
      <c r="J12202" s="41" t="s">
        <v>938</v>
      </c>
      <c r="K12202" s="41" t="s">
        <v>115</v>
      </c>
    </row>
    <row r="12203" spans="1:11" x14ac:dyDescent="0.2">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5">
        <v>1</v>
      </c>
      <c r="H12203" s="50" t="s">
        <v>59</v>
      </c>
      <c r="I12203" s="185">
        <v>126.7123</v>
      </c>
      <c r="J12203" s="41" t="s">
        <v>938</v>
      </c>
      <c r="K12203" s="41" t="s">
        <v>115</v>
      </c>
    </row>
    <row r="12204" spans="1:11" x14ac:dyDescent="0.2">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5">
        <v>1.5</v>
      </c>
      <c r="H12204" s="50" t="s">
        <v>59</v>
      </c>
      <c r="I12204" s="185">
        <v>107.5342</v>
      </c>
      <c r="J12204" s="41" t="s">
        <v>938</v>
      </c>
      <c r="K12204" s="41" t="s">
        <v>115</v>
      </c>
    </row>
    <row r="12205" spans="1:11" x14ac:dyDescent="0.2">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5">
        <v>2</v>
      </c>
      <c r="H12205" s="50" t="s">
        <v>59</v>
      </c>
      <c r="I12205" s="185">
        <v>81.50685</v>
      </c>
      <c r="J12205" s="41" t="s">
        <v>938</v>
      </c>
      <c r="K12205" s="41" t="s">
        <v>115</v>
      </c>
    </row>
    <row r="12206" spans="1:11" x14ac:dyDescent="0.2">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5">
        <v>2.5</v>
      </c>
      <c r="H12206" s="50" t="s">
        <v>59</v>
      </c>
      <c r="I12206" s="185">
        <v>57.53425</v>
      </c>
      <c r="J12206" s="41" t="s">
        <v>938</v>
      </c>
      <c r="K12206" s="41" t="s">
        <v>115</v>
      </c>
    </row>
    <row r="12207" spans="1:11" x14ac:dyDescent="0.2">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5">
        <v>3</v>
      </c>
      <c r="H12207" s="50" t="s">
        <v>59</v>
      </c>
      <c r="I12207" s="185">
        <v>32.876710000000003</v>
      </c>
      <c r="J12207" s="41" t="s">
        <v>938</v>
      </c>
      <c r="K12207" s="41" t="s">
        <v>115</v>
      </c>
    </row>
    <row r="12208" spans="1:11" x14ac:dyDescent="0.2">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5">
        <v>4</v>
      </c>
      <c r="H12208" s="50" t="s">
        <v>59</v>
      </c>
      <c r="I12208" s="185">
        <v>11.643840000000001</v>
      </c>
      <c r="J12208" s="41" t="s">
        <v>938</v>
      </c>
      <c r="K12208" s="41" t="s">
        <v>115</v>
      </c>
    </row>
    <row r="12209" spans="1:11" x14ac:dyDescent="0.2">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5">
        <v>5</v>
      </c>
      <c r="H12209" s="50" t="s">
        <v>59</v>
      </c>
      <c r="I12209" s="185">
        <v>6.8493149999999998</v>
      </c>
      <c r="J12209" s="41" t="s">
        <v>938</v>
      </c>
      <c r="K12209" s="41" t="s">
        <v>115</v>
      </c>
    </row>
    <row r="12210" spans="1:11" x14ac:dyDescent="0.2">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5">
        <v>6</v>
      </c>
      <c r="H12210" s="50" t="s">
        <v>59</v>
      </c>
      <c r="I12210" s="185">
        <v>3.424658</v>
      </c>
      <c r="J12210" s="41" t="s">
        <v>938</v>
      </c>
      <c r="K12210" s="41" t="s">
        <v>115</v>
      </c>
    </row>
    <row r="12211" spans="1:11" x14ac:dyDescent="0.2">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5">
        <v>7</v>
      </c>
      <c r="H12211" s="50" t="s">
        <v>59</v>
      </c>
      <c r="I12211" s="185">
        <v>2.0547949999999999</v>
      </c>
      <c r="J12211" s="41" t="s">
        <v>938</v>
      </c>
      <c r="K12211" s="41" t="s">
        <v>115</v>
      </c>
    </row>
    <row r="12212" spans="1:11" x14ac:dyDescent="0.2">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5">
        <v>8</v>
      </c>
      <c r="H12212" s="50" t="s">
        <v>59</v>
      </c>
      <c r="I12212" s="185">
        <v>0.68493150000000003</v>
      </c>
      <c r="J12212" s="41" t="s">
        <v>938</v>
      </c>
      <c r="K12212" s="41" t="s">
        <v>115</v>
      </c>
    </row>
    <row r="12213" spans="1:11" x14ac:dyDescent="0.2">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5">
        <v>10</v>
      </c>
      <c r="H12213" s="50" t="s">
        <v>59</v>
      </c>
      <c r="I12213" s="185">
        <v>0.68493150000000003</v>
      </c>
      <c r="J12213" s="41" t="s">
        <v>938</v>
      </c>
      <c r="K12213" s="41" t="s">
        <v>115</v>
      </c>
    </row>
    <row r="12214" spans="1:11" x14ac:dyDescent="0.2">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5">
        <v>12</v>
      </c>
      <c r="H12214" s="50" t="s">
        <v>59</v>
      </c>
      <c r="I12214" s="185">
        <v>0</v>
      </c>
      <c r="J12214" s="41" t="s">
        <v>938</v>
      </c>
      <c r="K12214" s="41" t="s">
        <v>115</v>
      </c>
    </row>
    <row r="12215" spans="1:11" x14ac:dyDescent="0.2">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5">
        <v>11</v>
      </c>
      <c r="H12215" s="50" t="s">
        <v>59</v>
      </c>
      <c r="I12215" s="185">
        <v>0</v>
      </c>
      <c r="J12215" s="41" t="s">
        <v>938</v>
      </c>
      <c r="K12215" s="41" t="s">
        <v>115</v>
      </c>
    </row>
    <row r="12216" spans="1:11" x14ac:dyDescent="0.2">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5">
        <v>11.25</v>
      </c>
      <c r="H12216" s="50" t="s">
        <v>59</v>
      </c>
      <c r="I12216" s="185">
        <v>21.571370000000002</v>
      </c>
      <c r="J12216" s="41" t="s">
        <v>938</v>
      </c>
      <c r="K12216" s="41" t="s">
        <v>115</v>
      </c>
    </row>
    <row r="12217" spans="1:11" x14ac:dyDescent="0.2">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5">
        <v>11.5</v>
      </c>
      <c r="H12217" s="50" t="s">
        <v>59</v>
      </c>
      <c r="I12217" s="185">
        <v>136.2287</v>
      </c>
      <c r="J12217" s="41" t="s">
        <v>938</v>
      </c>
      <c r="K12217" s="41" t="s">
        <v>115</v>
      </c>
    </row>
    <row r="12218" spans="1:11" x14ac:dyDescent="0.2">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5">
        <v>11.75</v>
      </c>
      <c r="H12218" s="50" t="s">
        <v>59</v>
      </c>
      <c r="I12218" s="185">
        <v>252.23519999999999</v>
      </c>
      <c r="J12218" s="41" t="s">
        <v>938</v>
      </c>
      <c r="K12218" s="41" t="s">
        <v>115</v>
      </c>
    </row>
    <row r="12219" spans="1:11" x14ac:dyDescent="0.2">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5">
        <v>12</v>
      </c>
      <c r="H12219" s="50" t="s">
        <v>59</v>
      </c>
      <c r="I12219" s="185">
        <v>274.47969999999998</v>
      </c>
      <c r="J12219" s="41" t="s">
        <v>938</v>
      </c>
      <c r="K12219" s="41" t="s">
        <v>115</v>
      </c>
    </row>
    <row r="12220" spans="1:11" x14ac:dyDescent="0.2">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5">
        <v>12.5</v>
      </c>
      <c r="H12220" s="50" t="s">
        <v>59</v>
      </c>
      <c r="I12220" s="185">
        <v>242.74889999999999</v>
      </c>
      <c r="J12220" s="41" t="s">
        <v>938</v>
      </c>
      <c r="K12220" s="41" t="s">
        <v>115</v>
      </c>
    </row>
    <row r="12221" spans="1:11" x14ac:dyDescent="0.2">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5">
        <v>13</v>
      </c>
      <c r="H12221" s="50" t="s">
        <v>59</v>
      </c>
      <c r="I12221" s="185">
        <v>149.6353</v>
      </c>
      <c r="J12221" s="41" t="s">
        <v>938</v>
      </c>
      <c r="K12221" s="41" t="s">
        <v>115</v>
      </c>
    </row>
    <row r="12222" spans="1:11" x14ac:dyDescent="0.2">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5">
        <v>13.5</v>
      </c>
      <c r="H12222" s="50" t="s">
        <v>59</v>
      </c>
      <c r="I12222" s="185">
        <v>132.74430000000001</v>
      </c>
      <c r="J12222" s="41" t="s">
        <v>938</v>
      </c>
      <c r="K12222" s="41" t="s">
        <v>115</v>
      </c>
    </row>
    <row r="12223" spans="1:11" x14ac:dyDescent="0.2">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5">
        <v>14</v>
      </c>
      <c r="H12223" s="50" t="s">
        <v>59</v>
      </c>
      <c r="I12223" s="185">
        <v>85.497820000000004</v>
      </c>
      <c r="J12223" s="41" t="s">
        <v>938</v>
      </c>
      <c r="K12223" s="41" t="s">
        <v>115</v>
      </c>
    </row>
    <row r="12224" spans="1:11" x14ac:dyDescent="0.2">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5">
        <v>15</v>
      </c>
      <c r="H12224" s="50" t="s">
        <v>59</v>
      </c>
      <c r="I12224" s="185">
        <v>28.78021</v>
      </c>
      <c r="J12224" s="41" t="s">
        <v>938</v>
      </c>
      <c r="K12224" s="41" t="s">
        <v>115</v>
      </c>
    </row>
    <row r="12225" spans="1:11" x14ac:dyDescent="0.2">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5">
        <v>16</v>
      </c>
      <c r="H12225" s="50" t="s">
        <v>59</v>
      </c>
      <c r="I12225" s="185">
        <v>13.210699999999999</v>
      </c>
      <c r="J12225" s="41" t="s">
        <v>938</v>
      </c>
      <c r="K12225" s="41" t="s">
        <v>115</v>
      </c>
    </row>
    <row r="12226" spans="1:11" x14ac:dyDescent="0.2">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5">
        <v>17</v>
      </c>
      <c r="H12226" s="50" t="s">
        <v>59</v>
      </c>
      <c r="I12226" s="185">
        <v>3.710639</v>
      </c>
      <c r="J12226" s="41" t="s">
        <v>938</v>
      </c>
      <c r="K12226" s="41" t="s">
        <v>115</v>
      </c>
    </row>
    <row r="12227" spans="1:11" x14ac:dyDescent="0.2">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5">
        <v>18</v>
      </c>
      <c r="H12227" s="50" t="s">
        <v>59</v>
      </c>
      <c r="I12227" s="185">
        <v>0.28140159999999997</v>
      </c>
      <c r="J12227" s="41" t="s">
        <v>938</v>
      </c>
      <c r="K12227" s="41" t="s">
        <v>115</v>
      </c>
    </row>
    <row r="12228" spans="1:11" x14ac:dyDescent="0.2">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5">
        <v>19</v>
      </c>
      <c r="H12228" s="50" t="s">
        <v>59</v>
      </c>
      <c r="I12228" s="185">
        <v>0</v>
      </c>
      <c r="J12228" s="41" t="s">
        <v>938</v>
      </c>
      <c r="K12228" s="41" t="s">
        <v>115</v>
      </c>
    </row>
    <row r="12229" spans="1:11" x14ac:dyDescent="0.2">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5">
        <v>21</v>
      </c>
      <c r="H12229" s="50" t="s">
        <v>59</v>
      </c>
      <c r="I12229" s="185">
        <v>0</v>
      </c>
      <c r="J12229" s="41" t="s">
        <v>938</v>
      </c>
      <c r="K12229" s="41" t="s">
        <v>115</v>
      </c>
    </row>
    <row r="12230" spans="1:11" x14ac:dyDescent="0.2">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5">
        <v>23</v>
      </c>
      <c r="H12230" s="50" t="s">
        <v>59</v>
      </c>
      <c r="I12230" s="185">
        <v>0</v>
      </c>
      <c r="J12230" s="41" t="s">
        <v>938</v>
      </c>
      <c r="K12230" s="41" t="s">
        <v>115</v>
      </c>
    </row>
    <row r="12231" spans="1:11" x14ac:dyDescent="0.2">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5">
        <v>11</v>
      </c>
      <c r="H12231" s="50" t="s">
        <v>59</v>
      </c>
      <c r="I12231" s="185">
        <v>0</v>
      </c>
      <c r="J12231" s="41" t="s">
        <v>938</v>
      </c>
      <c r="K12231" s="41" t="s">
        <v>115</v>
      </c>
    </row>
    <row r="12232" spans="1:11" x14ac:dyDescent="0.2">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5">
        <v>11.25</v>
      </c>
      <c r="H12232" s="50" t="s">
        <v>59</v>
      </c>
      <c r="I12232" s="185">
        <v>1.335278</v>
      </c>
      <c r="J12232" s="41" t="s">
        <v>938</v>
      </c>
      <c r="K12232" s="41" t="s">
        <v>115</v>
      </c>
    </row>
    <row r="12233" spans="1:11" x14ac:dyDescent="0.2">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5">
        <v>11.5</v>
      </c>
      <c r="H12233" s="50" t="s">
        <v>59</v>
      </c>
      <c r="I12233" s="185">
        <v>61.353830000000002</v>
      </c>
      <c r="J12233" s="41" t="s">
        <v>938</v>
      </c>
      <c r="K12233" s="41" t="s">
        <v>115</v>
      </c>
    </row>
    <row r="12234" spans="1:11" x14ac:dyDescent="0.2">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5">
        <v>11.75</v>
      </c>
      <c r="H12234" s="50" t="s">
        <v>59</v>
      </c>
      <c r="I12234" s="185">
        <v>162.52189999999999</v>
      </c>
      <c r="J12234" s="41" t="s">
        <v>938</v>
      </c>
      <c r="K12234" s="41" t="s">
        <v>115</v>
      </c>
    </row>
    <row r="12235" spans="1:11" x14ac:dyDescent="0.2">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5">
        <v>12</v>
      </c>
      <c r="H12235" s="50" t="s">
        <v>59</v>
      </c>
      <c r="I12235" s="185">
        <v>182.74279999999999</v>
      </c>
      <c r="J12235" s="41" t="s">
        <v>938</v>
      </c>
      <c r="K12235" s="41" t="s">
        <v>115</v>
      </c>
    </row>
    <row r="12236" spans="1:11" x14ac:dyDescent="0.2">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5">
        <v>12.5</v>
      </c>
      <c r="H12236" s="50" t="s">
        <v>59</v>
      </c>
      <c r="I12236" s="185">
        <v>199.57859999999999</v>
      </c>
      <c r="J12236" s="41" t="s">
        <v>938</v>
      </c>
      <c r="K12236" s="41" t="s">
        <v>115</v>
      </c>
    </row>
    <row r="12237" spans="1:11" x14ac:dyDescent="0.2">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5">
        <v>13</v>
      </c>
      <c r="H12237" s="50" t="s">
        <v>59</v>
      </c>
      <c r="I12237" s="185">
        <v>135.47</v>
      </c>
      <c r="J12237" s="41" t="s">
        <v>938</v>
      </c>
      <c r="K12237" s="41" t="s">
        <v>115</v>
      </c>
    </row>
    <row r="12238" spans="1:11" x14ac:dyDescent="0.2">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5">
        <v>13.5</v>
      </c>
      <c r="H12238" s="50" t="s">
        <v>59</v>
      </c>
      <c r="I12238" s="185">
        <v>92.270769999999999</v>
      </c>
      <c r="J12238" s="41" t="s">
        <v>938</v>
      </c>
      <c r="K12238" s="41" t="s">
        <v>115</v>
      </c>
    </row>
    <row r="12239" spans="1:11" x14ac:dyDescent="0.2">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5">
        <v>14</v>
      </c>
      <c r="H12239" s="50" t="s">
        <v>59</v>
      </c>
      <c r="I12239" s="185">
        <v>65.26173</v>
      </c>
      <c r="J12239" s="41" t="s">
        <v>938</v>
      </c>
      <c r="K12239" s="41" t="s">
        <v>115</v>
      </c>
    </row>
    <row r="12240" spans="1:11" x14ac:dyDescent="0.2">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5">
        <v>15</v>
      </c>
      <c r="H12240" s="50" t="s">
        <v>59</v>
      </c>
      <c r="I12240" s="185">
        <v>27.431139999999999</v>
      </c>
      <c r="J12240" s="41" t="s">
        <v>938</v>
      </c>
      <c r="K12240" s="41" t="s">
        <v>115</v>
      </c>
    </row>
    <row r="12241" spans="1:11" x14ac:dyDescent="0.2">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5">
        <v>16</v>
      </c>
      <c r="H12241" s="50" t="s">
        <v>59</v>
      </c>
      <c r="I12241" s="185">
        <v>13.882479999999999</v>
      </c>
      <c r="J12241" s="41" t="s">
        <v>938</v>
      </c>
      <c r="K12241" s="41" t="s">
        <v>115</v>
      </c>
    </row>
    <row r="12242" spans="1:11" x14ac:dyDescent="0.2">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5">
        <v>17</v>
      </c>
      <c r="H12242" s="50" t="s">
        <v>59</v>
      </c>
      <c r="I12242" s="185">
        <v>4.3837960000000002</v>
      </c>
      <c r="J12242" s="41" t="s">
        <v>938</v>
      </c>
      <c r="K12242" s="41" t="s">
        <v>115</v>
      </c>
    </row>
    <row r="12243" spans="1:11" x14ac:dyDescent="0.2">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5">
        <v>18</v>
      </c>
      <c r="H12243" s="50" t="s">
        <v>59</v>
      </c>
      <c r="I12243" s="185">
        <v>0.95593790000000001</v>
      </c>
      <c r="J12243" s="41" t="s">
        <v>938</v>
      </c>
      <c r="K12243" s="41" t="s">
        <v>115</v>
      </c>
    </row>
    <row r="12244" spans="1:11" x14ac:dyDescent="0.2">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5">
        <v>19</v>
      </c>
      <c r="H12244" s="50" t="s">
        <v>59</v>
      </c>
      <c r="I12244" s="185">
        <v>0</v>
      </c>
      <c r="J12244" s="41" t="s">
        <v>938</v>
      </c>
      <c r="K12244" s="41" t="s">
        <v>115</v>
      </c>
    </row>
    <row r="12245" spans="1:11" x14ac:dyDescent="0.2">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5">
        <v>21</v>
      </c>
      <c r="H12245" s="50" t="s">
        <v>59</v>
      </c>
      <c r="I12245" s="185">
        <v>0</v>
      </c>
      <c r="J12245" s="41" t="s">
        <v>938</v>
      </c>
      <c r="K12245" s="41" t="s">
        <v>115</v>
      </c>
    </row>
    <row r="12246" spans="1:11" x14ac:dyDescent="0.2">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5">
        <v>23</v>
      </c>
      <c r="H12246" s="50" t="s">
        <v>59</v>
      </c>
      <c r="I12246" s="185">
        <v>0</v>
      </c>
      <c r="J12246" s="41" t="s">
        <v>938</v>
      </c>
      <c r="K12246" s="41" t="s">
        <v>115</v>
      </c>
    </row>
    <row r="12247" spans="1:11" x14ac:dyDescent="0.2">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5">
        <v>11</v>
      </c>
      <c r="H12247" s="50" t="s">
        <v>59</v>
      </c>
      <c r="I12247" s="185">
        <v>0</v>
      </c>
      <c r="J12247" s="41" t="s">
        <v>938</v>
      </c>
      <c r="K12247" s="41" t="s">
        <v>115</v>
      </c>
    </row>
    <row r="12248" spans="1:11" x14ac:dyDescent="0.2">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5">
        <v>11.25</v>
      </c>
      <c r="H12248" s="50" t="s">
        <v>59</v>
      </c>
      <c r="I12248" s="185">
        <v>37.76023</v>
      </c>
      <c r="J12248" s="41" t="s">
        <v>938</v>
      </c>
      <c r="K12248" s="41" t="s">
        <v>115</v>
      </c>
    </row>
    <row r="12249" spans="1:11" x14ac:dyDescent="0.2">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5">
        <v>11.5</v>
      </c>
      <c r="H12249" s="50" t="s">
        <v>59</v>
      </c>
      <c r="I12249" s="185">
        <v>86.988969999999995</v>
      </c>
      <c r="J12249" s="41" t="s">
        <v>938</v>
      </c>
      <c r="K12249" s="41" t="s">
        <v>115</v>
      </c>
    </row>
    <row r="12250" spans="1:11" x14ac:dyDescent="0.2">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5">
        <v>11.75</v>
      </c>
      <c r="H12250" s="50" t="s">
        <v>59</v>
      </c>
      <c r="I12250" s="185">
        <v>220.53059999999999</v>
      </c>
      <c r="J12250" s="41" t="s">
        <v>938</v>
      </c>
      <c r="K12250" s="41" t="s">
        <v>115</v>
      </c>
    </row>
    <row r="12251" spans="1:11" x14ac:dyDescent="0.2">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5">
        <v>12</v>
      </c>
      <c r="H12251" s="50" t="s">
        <v>59</v>
      </c>
      <c r="I12251" s="185">
        <v>325.06990000000002</v>
      </c>
      <c r="J12251" s="41" t="s">
        <v>938</v>
      </c>
      <c r="K12251" s="41" t="s">
        <v>115</v>
      </c>
    </row>
    <row r="12252" spans="1:11" x14ac:dyDescent="0.2">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5">
        <v>12.5</v>
      </c>
      <c r="H12252" s="50" t="s">
        <v>59</v>
      </c>
      <c r="I12252" s="185">
        <v>316.27330000000001</v>
      </c>
      <c r="J12252" s="41" t="s">
        <v>938</v>
      </c>
      <c r="K12252" s="41" t="s">
        <v>115</v>
      </c>
    </row>
    <row r="12253" spans="1:11" x14ac:dyDescent="0.2">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5">
        <v>13</v>
      </c>
      <c r="H12253" s="50" t="s">
        <v>59</v>
      </c>
      <c r="I12253" s="185">
        <v>281.84440000000001</v>
      </c>
      <c r="J12253" s="41" t="s">
        <v>938</v>
      </c>
      <c r="K12253" s="41" t="s">
        <v>115</v>
      </c>
    </row>
    <row r="12254" spans="1:11" x14ac:dyDescent="0.2">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5">
        <v>13.5</v>
      </c>
      <c r="H12254" s="50" t="s">
        <v>59</v>
      </c>
      <c r="I12254" s="185">
        <v>187.38040000000001</v>
      </c>
      <c r="J12254" s="41" t="s">
        <v>938</v>
      </c>
      <c r="K12254" s="41" t="s">
        <v>115</v>
      </c>
    </row>
    <row r="12255" spans="1:11" x14ac:dyDescent="0.2">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5">
        <v>14</v>
      </c>
      <c r="H12255" s="50" t="s">
        <v>59</v>
      </c>
      <c r="I12255" s="185">
        <v>121.2469</v>
      </c>
      <c r="J12255" s="41" t="s">
        <v>938</v>
      </c>
      <c r="K12255" s="41" t="s">
        <v>115</v>
      </c>
    </row>
    <row r="12256" spans="1:11" x14ac:dyDescent="0.2">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5">
        <v>15</v>
      </c>
      <c r="H12256" s="50" t="s">
        <v>59</v>
      </c>
      <c r="I12256" s="185">
        <v>69.926929999999999</v>
      </c>
      <c r="J12256" s="41" t="s">
        <v>938</v>
      </c>
      <c r="K12256" s="41" t="s">
        <v>115</v>
      </c>
    </row>
    <row r="12257" spans="1:15" x14ac:dyDescent="0.2">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5">
        <v>16</v>
      </c>
      <c r="H12257" s="50" t="s">
        <v>59</v>
      </c>
      <c r="I12257" s="185">
        <v>31.42042</v>
      </c>
      <c r="J12257" s="41" t="s">
        <v>938</v>
      </c>
      <c r="K12257" s="41" t="s">
        <v>115</v>
      </c>
    </row>
    <row r="12258" spans="1:15" x14ac:dyDescent="0.2">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5">
        <v>17</v>
      </c>
      <c r="H12258" s="50" t="s">
        <v>59</v>
      </c>
      <c r="I12258" s="185">
        <v>22.59628</v>
      </c>
      <c r="J12258" s="41" t="s">
        <v>938</v>
      </c>
      <c r="K12258" s="41" t="s">
        <v>115</v>
      </c>
    </row>
    <row r="12259" spans="1:15" x14ac:dyDescent="0.2">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5">
        <v>18</v>
      </c>
      <c r="H12259" s="50" t="s">
        <v>59</v>
      </c>
      <c r="I12259" s="185">
        <v>7.026764</v>
      </c>
      <c r="J12259" s="41" t="s">
        <v>938</v>
      </c>
      <c r="K12259" s="41" t="s">
        <v>115</v>
      </c>
    </row>
    <row r="12260" spans="1:15" x14ac:dyDescent="0.2">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5">
        <v>19</v>
      </c>
      <c r="H12260" s="50" t="s">
        <v>59</v>
      </c>
      <c r="I12260" s="185">
        <v>2.2470750000000002</v>
      </c>
      <c r="J12260" s="41" t="s">
        <v>938</v>
      </c>
      <c r="K12260" s="41" t="s">
        <v>115</v>
      </c>
    </row>
    <row r="12261" spans="1:15" x14ac:dyDescent="0.2">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5">
        <v>21</v>
      </c>
      <c r="H12261" s="50" t="s">
        <v>59</v>
      </c>
      <c r="I12261" s="185">
        <v>0</v>
      </c>
      <c r="J12261" s="41" t="s">
        <v>938</v>
      </c>
      <c r="K12261" s="41" t="s">
        <v>115</v>
      </c>
    </row>
    <row r="12262" spans="1:15" x14ac:dyDescent="0.2">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5">
        <v>23</v>
      </c>
      <c r="H12262" s="50" t="s">
        <v>59</v>
      </c>
      <c r="I12262" s="185">
        <v>0</v>
      </c>
      <c r="J12262" s="41" t="s">
        <v>938</v>
      </c>
      <c r="K12262" s="41" t="s">
        <v>115</v>
      </c>
    </row>
    <row r="12263" spans="1:15" x14ac:dyDescent="0.2">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5">
        <v>0.25</v>
      </c>
      <c r="H12263" s="50" t="s">
        <v>59</v>
      </c>
      <c r="I12263" s="185" t="s">
        <v>4180</v>
      </c>
      <c r="J12263" s="41" t="s">
        <v>938</v>
      </c>
      <c r="K12263" s="41" t="s">
        <v>115</v>
      </c>
      <c r="L12263" s="193">
        <v>5.9210520000000004</v>
      </c>
      <c r="M12263" s="52" t="s">
        <v>938</v>
      </c>
      <c r="N12263" s="52" t="s">
        <v>116</v>
      </c>
      <c r="O12263" s="59">
        <v>5</v>
      </c>
    </row>
    <row r="12264" spans="1:15" x14ac:dyDescent="0.2">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5">
        <v>0.5</v>
      </c>
      <c r="H12264" s="50" t="s">
        <v>59</v>
      </c>
      <c r="I12264" s="185">
        <v>70.065790000000007</v>
      </c>
      <c r="J12264" s="41" t="s">
        <v>938</v>
      </c>
      <c r="K12264" s="41" t="s">
        <v>115</v>
      </c>
      <c r="L12264" s="193">
        <v>61.677639999999997</v>
      </c>
      <c r="M12264" s="52" t="s">
        <v>938</v>
      </c>
      <c r="N12264" s="52" t="s">
        <v>116</v>
      </c>
      <c r="O12264" s="59">
        <v>5</v>
      </c>
    </row>
    <row r="12265" spans="1:15" x14ac:dyDescent="0.2">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5">
        <v>0.75</v>
      </c>
      <c r="H12265" s="50" t="s">
        <v>59</v>
      </c>
      <c r="I12265" s="185">
        <v>121.875</v>
      </c>
      <c r="J12265" s="41" t="s">
        <v>938</v>
      </c>
      <c r="K12265" s="41" t="s">
        <v>115</v>
      </c>
      <c r="L12265" s="193">
        <v>57.730269999999997</v>
      </c>
      <c r="M12265" s="52" t="s">
        <v>938</v>
      </c>
      <c r="N12265" s="52" t="s">
        <v>116</v>
      </c>
      <c r="O12265" s="59">
        <v>5</v>
      </c>
    </row>
    <row r="12266" spans="1:15" x14ac:dyDescent="0.2">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5">
        <v>1</v>
      </c>
      <c r="H12266" s="50" t="s">
        <v>59</v>
      </c>
      <c r="I12266" s="185">
        <v>120.8882</v>
      </c>
      <c r="J12266" s="41" t="s">
        <v>938</v>
      </c>
      <c r="K12266" s="41" t="s">
        <v>115</v>
      </c>
      <c r="L12266" s="193">
        <v>90.789510000000007</v>
      </c>
      <c r="M12266" s="52" t="s">
        <v>938</v>
      </c>
      <c r="N12266" s="52" t="s">
        <v>116</v>
      </c>
      <c r="O12266" s="59">
        <v>5</v>
      </c>
    </row>
    <row r="12267" spans="1:15" x14ac:dyDescent="0.2">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5">
        <v>1.5</v>
      </c>
      <c r="H12267" s="50" t="s">
        <v>59</v>
      </c>
      <c r="I12267" s="185">
        <v>73.026309999999995</v>
      </c>
      <c r="J12267" s="41" t="s">
        <v>938</v>
      </c>
      <c r="K12267" s="41" t="s">
        <v>115</v>
      </c>
      <c r="L12267" s="193">
        <v>57.236840000000001</v>
      </c>
      <c r="M12267" s="52" t="s">
        <v>938</v>
      </c>
      <c r="N12267" s="52" t="s">
        <v>116</v>
      </c>
      <c r="O12267" s="59">
        <v>5</v>
      </c>
    </row>
    <row r="12268" spans="1:15" x14ac:dyDescent="0.2">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5">
        <v>2</v>
      </c>
      <c r="H12268" s="50" t="s">
        <v>59</v>
      </c>
      <c r="I12268" s="185">
        <v>52.796050000000001</v>
      </c>
      <c r="J12268" s="41" t="s">
        <v>938</v>
      </c>
      <c r="K12268" s="41" t="s">
        <v>115</v>
      </c>
      <c r="L12268" s="193">
        <v>45.394739999999999</v>
      </c>
      <c r="M12268" s="52" t="s">
        <v>938</v>
      </c>
      <c r="N12268" s="52" t="s">
        <v>116</v>
      </c>
      <c r="O12268" s="59">
        <v>5</v>
      </c>
    </row>
    <row r="12269" spans="1:15" x14ac:dyDescent="0.2">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5">
        <v>3</v>
      </c>
      <c r="H12269" s="50" t="s">
        <v>59</v>
      </c>
      <c r="I12269" s="185">
        <v>23.19079</v>
      </c>
      <c r="J12269" s="41" t="s">
        <v>938</v>
      </c>
      <c r="K12269" s="41" t="s">
        <v>115</v>
      </c>
      <c r="L12269" s="193">
        <v>14.30921</v>
      </c>
      <c r="M12269" s="52" t="s">
        <v>938</v>
      </c>
      <c r="N12269" s="52" t="s">
        <v>116</v>
      </c>
      <c r="O12269" s="59">
        <v>5</v>
      </c>
    </row>
    <row r="12270" spans="1:15" x14ac:dyDescent="0.2">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5">
        <v>4</v>
      </c>
      <c r="H12270" s="50" t="s">
        <v>59</v>
      </c>
      <c r="I12270" s="185">
        <v>10.855259999999999</v>
      </c>
      <c r="J12270" s="41" t="s">
        <v>938</v>
      </c>
      <c r="K12270" s="41" t="s">
        <v>115</v>
      </c>
      <c r="L12270" s="193">
        <v>12.335520000000001</v>
      </c>
      <c r="M12270" s="52" t="s">
        <v>938</v>
      </c>
      <c r="N12270" s="52" t="s">
        <v>116</v>
      </c>
      <c r="O12270" s="59">
        <v>5</v>
      </c>
    </row>
    <row r="12271" spans="1:15" x14ac:dyDescent="0.2">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5">
        <v>6</v>
      </c>
      <c r="H12271" s="50" t="s">
        <v>59</v>
      </c>
      <c r="I12271" s="185">
        <v>12.33553</v>
      </c>
      <c r="J12271" s="41" t="s">
        <v>938</v>
      </c>
      <c r="K12271" s="41" t="s">
        <v>115</v>
      </c>
      <c r="L12271" s="193">
        <v>13.32236</v>
      </c>
      <c r="M12271" s="52" t="s">
        <v>938</v>
      </c>
      <c r="N12271" s="52" t="s">
        <v>116</v>
      </c>
      <c r="O12271" s="59">
        <v>5</v>
      </c>
    </row>
    <row r="12272" spans="1:15" x14ac:dyDescent="0.2">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5">
        <v>8</v>
      </c>
      <c r="H12272" s="50" t="s">
        <v>59</v>
      </c>
      <c r="I12272" s="185" t="s">
        <v>4180</v>
      </c>
      <c r="J12272" s="41" t="s">
        <v>938</v>
      </c>
      <c r="K12272" s="41" t="s">
        <v>115</v>
      </c>
      <c r="L12272" s="193">
        <v>7.8947370000000001</v>
      </c>
      <c r="M12272" s="52" t="s">
        <v>938</v>
      </c>
      <c r="N12272" s="52" t="s">
        <v>116</v>
      </c>
      <c r="O12272" s="59">
        <v>5</v>
      </c>
    </row>
    <row r="12273" spans="1:15" x14ac:dyDescent="0.2">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5">
        <v>12</v>
      </c>
      <c r="H12273" s="50" t="s">
        <v>59</v>
      </c>
      <c r="I12273" s="185" t="s">
        <v>4180</v>
      </c>
      <c r="J12273" s="41" t="s">
        <v>938</v>
      </c>
      <c r="K12273" s="41" t="s">
        <v>115</v>
      </c>
      <c r="O12273" s="59">
        <v>5</v>
      </c>
    </row>
    <row r="12274" spans="1:15" x14ac:dyDescent="0.2">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5">
        <v>24</v>
      </c>
      <c r="H12274" s="50" t="s">
        <v>59</v>
      </c>
      <c r="I12274" s="185" t="s">
        <v>4180</v>
      </c>
      <c r="J12274" s="41" t="s">
        <v>938</v>
      </c>
      <c r="K12274" s="41" t="s">
        <v>115</v>
      </c>
      <c r="O12274" s="59">
        <v>5</v>
      </c>
    </row>
    <row r="12275" spans="1:15" x14ac:dyDescent="0.2">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5">
        <v>0.5</v>
      </c>
      <c r="H12275" s="50" t="s">
        <v>59</v>
      </c>
      <c r="I12275" s="185">
        <v>41.736310000000003</v>
      </c>
      <c r="J12275" s="41" t="s">
        <v>938</v>
      </c>
      <c r="K12275" s="41" t="s">
        <v>115</v>
      </c>
      <c r="O12275" s="59">
        <v>0.1</v>
      </c>
    </row>
    <row r="12276" spans="1:15" x14ac:dyDescent="0.2">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5">
        <v>1</v>
      </c>
      <c r="H12276" s="50" t="s">
        <v>59</v>
      </c>
      <c r="I12276" s="185">
        <v>56.617939999999997</v>
      </c>
      <c r="J12276" s="41" t="s">
        <v>938</v>
      </c>
      <c r="K12276" s="41" t="s">
        <v>115</v>
      </c>
      <c r="O12276" s="59">
        <v>0.1</v>
      </c>
    </row>
    <row r="12277" spans="1:15" x14ac:dyDescent="0.2">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5">
        <v>1.5</v>
      </c>
      <c r="H12277" s="50" t="s">
        <v>59</v>
      </c>
      <c r="I12277" s="185">
        <v>39.08005</v>
      </c>
      <c r="J12277" s="41" t="s">
        <v>938</v>
      </c>
      <c r="K12277" s="41" t="s">
        <v>115</v>
      </c>
      <c r="O12277" s="59">
        <v>0.1</v>
      </c>
    </row>
    <row r="12278" spans="1:15" x14ac:dyDescent="0.2">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5">
        <v>2</v>
      </c>
      <c r="H12278" s="50" t="s">
        <v>59</v>
      </c>
      <c r="I12278" s="185">
        <v>25.89716</v>
      </c>
      <c r="J12278" s="41" t="s">
        <v>938</v>
      </c>
      <c r="K12278" s="41" t="s">
        <v>115</v>
      </c>
      <c r="O12278" s="59">
        <v>0.1</v>
      </c>
    </row>
    <row r="12279" spans="1:15" x14ac:dyDescent="0.2">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5">
        <v>3</v>
      </c>
      <c r="H12279" s="50" t="s">
        <v>59</v>
      </c>
      <c r="I12279" s="185">
        <v>11.748810000000001</v>
      </c>
      <c r="J12279" s="41" t="s">
        <v>938</v>
      </c>
      <c r="K12279" s="41" t="s">
        <v>115</v>
      </c>
      <c r="O12279" s="59">
        <v>0.1</v>
      </c>
    </row>
    <row r="12280" spans="1:15" x14ac:dyDescent="0.2">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5">
        <v>4</v>
      </c>
      <c r="H12280" s="50" t="s">
        <v>59</v>
      </c>
      <c r="I12280" s="185">
        <v>7.3991670000000003</v>
      </c>
      <c r="J12280" s="41" t="s">
        <v>938</v>
      </c>
      <c r="K12280" s="41" t="s">
        <v>115</v>
      </c>
      <c r="O12280" s="59">
        <v>0.1</v>
      </c>
    </row>
    <row r="12281" spans="1:15" x14ac:dyDescent="0.2">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5">
        <v>6</v>
      </c>
      <c r="H12281" s="50" t="s">
        <v>59</v>
      </c>
      <c r="I12281" s="185">
        <v>5.5947180000000003</v>
      </c>
      <c r="J12281" s="41" t="s">
        <v>938</v>
      </c>
      <c r="K12281" s="41" t="s">
        <v>115</v>
      </c>
      <c r="O12281" s="59">
        <v>0.1</v>
      </c>
    </row>
    <row r="12282" spans="1:15" x14ac:dyDescent="0.2">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5">
        <v>8</v>
      </c>
      <c r="H12282" s="50" t="s">
        <v>59</v>
      </c>
      <c r="I12282" s="185">
        <v>2.701559</v>
      </c>
      <c r="J12282" s="41" t="s">
        <v>938</v>
      </c>
      <c r="K12282" s="41" t="s">
        <v>115</v>
      </c>
      <c r="O12282" s="59">
        <v>0.1</v>
      </c>
    </row>
    <row r="12283" spans="1:15" x14ac:dyDescent="0.2">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5">
        <v>10</v>
      </c>
      <c r="H12283" s="50" t="s">
        <v>59</v>
      </c>
      <c r="I12283" s="185">
        <v>1.260013</v>
      </c>
      <c r="J12283" s="41" t="s">
        <v>938</v>
      </c>
      <c r="K12283" s="41" t="s">
        <v>115</v>
      </c>
      <c r="O12283" s="59">
        <v>0.1</v>
      </c>
    </row>
    <row r="12284" spans="1:15" x14ac:dyDescent="0.2">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5">
        <v>12</v>
      </c>
      <c r="H12284" s="50" t="s">
        <v>59</v>
      </c>
      <c r="I12284" s="185">
        <v>0.90717689999999995</v>
      </c>
      <c r="J12284" s="41" t="s">
        <v>938</v>
      </c>
      <c r="K12284" s="41" t="s">
        <v>115</v>
      </c>
      <c r="O12284" s="59">
        <v>0.1</v>
      </c>
    </row>
    <row r="12285" spans="1:15" x14ac:dyDescent="0.2">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5">
        <v>24</v>
      </c>
      <c r="H12285" s="50" t="s">
        <v>59</v>
      </c>
      <c r="I12285" s="185">
        <v>0.36290319999999998</v>
      </c>
      <c r="J12285" s="41" t="s">
        <v>938</v>
      </c>
      <c r="K12285" s="41" t="s">
        <v>115</v>
      </c>
      <c r="O12285" s="59">
        <v>0.1</v>
      </c>
    </row>
    <row r="12286" spans="1:15" x14ac:dyDescent="0.2">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5">
        <v>72.5</v>
      </c>
      <c r="H12286" s="50" t="s">
        <v>59</v>
      </c>
      <c r="I12286" s="185">
        <v>18.8734</v>
      </c>
      <c r="J12286" s="41" t="s">
        <v>938</v>
      </c>
      <c r="K12286" s="41" t="s">
        <v>115</v>
      </c>
      <c r="O12286" s="59">
        <v>0.1</v>
      </c>
    </row>
    <row r="12287" spans="1:15" x14ac:dyDescent="0.2">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5">
        <v>73</v>
      </c>
      <c r="H12287" s="50" t="s">
        <v>59</v>
      </c>
      <c r="I12287" s="185">
        <v>48.391970000000001</v>
      </c>
      <c r="J12287" s="41" t="s">
        <v>938</v>
      </c>
      <c r="K12287" s="41" t="s">
        <v>115</v>
      </c>
      <c r="O12287" s="59">
        <v>0.1</v>
      </c>
    </row>
    <row r="12288" spans="1:15" x14ac:dyDescent="0.2">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5">
        <v>73.5</v>
      </c>
      <c r="H12288" s="50" t="s">
        <v>59</v>
      </c>
      <c r="I12288" s="185">
        <v>40.531660000000002</v>
      </c>
      <c r="J12288" s="41" t="s">
        <v>938</v>
      </c>
      <c r="K12288" s="41" t="s">
        <v>115</v>
      </c>
      <c r="O12288" s="59">
        <v>0.1</v>
      </c>
    </row>
    <row r="12289" spans="1:15" x14ac:dyDescent="0.2">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5">
        <v>74</v>
      </c>
      <c r="H12289" s="50" t="s">
        <v>59</v>
      </c>
      <c r="I12289" s="185">
        <v>26.985869999999998</v>
      </c>
      <c r="J12289" s="41" t="s">
        <v>938</v>
      </c>
      <c r="K12289" s="41" t="s">
        <v>115</v>
      </c>
      <c r="O12289" s="59">
        <v>0.1</v>
      </c>
    </row>
    <row r="12290" spans="1:15" x14ac:dyDescent="0.2">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5">
        <v>75</v>
      </c>
      <c r="H12290" s="50" t="s">
        <v>59</v>
      </c>
      <c r="I12290" s="185">
        <v>12.232839999999999</v>
      </c>
      <c r="J12290" s="41" t="s">
        <v>938</v>
      </c>
      <c r="K12290" s="41" t="s">
        <v>115</v>
      </c>
      <c r="O12290" s="59">
        <v>0.1</v>
      </c>
    </row>
    <row r="12291" spans="1:15" x14ac:dyDescent="0.2">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5">
        <v>76</v>
      </c>
      <c r="H12291" s="50" t="s">
        <v>59</v>
      </c>
      <c r="I12291" s="185">
        <v>6.5522299999999998</v>
      </c>
      <c r="J12291" s="41" t="s">
        <v>938</v>
      </c>
      <c r="K12291" s="41" t="s">
        <v>115</v>
      </c>
      <c r="O12291" s="59">
        <v>0.1</v>
      </c>
    </row>
    <row r="12292" spans="1:15" x14ac:dyDescent="0.2">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5">
        <v>78</v>
      </c>
      <c r="H12292" s="50" t="s">
        <v>59</v>
      </c>
      <c r="I12292" s="185">
        <v>3.9013309999999999</v>
      </c>
      <c r="J12292" s="41" t="s">
        <v>938</v>
      </c>
      <c r="K12292" s="41" t="s">
        <v>115</v>
      </c>
      <c r="O12292" s="59">
        <v>0.1</v>
      </c>
    </row>
    <row r="12293" spans="1:15" x14ac:dyDescent="0.2">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5">
        <v>80</v>
      </c>
      <c r="H12293" s="50" t="s">
        <v>59</v>
      </c>
      <c r="I12293" s="185">
        <v>2.8225259999999999</v>
      </c>
      <c r="J12293" s="41" t="s">
        <v>938</v>
      </c>
      <c r="K12293" s="41" t="s">
        <v>115</v>
      </c>
      <c r="O12293" s="59">
        <v>0.1</v>
      </c>
    </row>
    <row r="12294" spans="1:15" x14ac:dyDescent="0.2">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5">
        <v>82</v>
      </c>
      <c r="H12294" s="50" t="s">
        <v>59</v>
      </c>
      <c r="I12294" s="185">
        <v>1.381143</v>
      </c>
      <c r="J12294" s="41" t="s">
        <v>938</v>
      </c>
      <c r="K12294" s="41" t="s">
        <v>115</v>
      </c>
      <c r="O12294" s="59">
        <v>0.1</v>
      </c>
    </row>
    <row r="12295" spans="1:15" x14ac:dyDescent="0.2">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5">
        <v>84</v>
      </c>
      <c r="H12295" s="50" t="s">
        <v>59</v>
      </c>
      <c r="I12295" s="185">
        <v>0.54443600000000003</v>
      </c>
      <c r="J12295" s="41" t="s">
        <v>938</v>
      </c>
      <c r="K12295" s="41" t="s">
        <v>115</v>
      </c>
      <c r="O12295" s="59">
        <v>0.1</v>
      </c>
    </row>
    <row r="12296" spans="1:15" x14ac:dyDescent="0.2">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5">
        <v>96</v>
      </c>
      <c r="H12296" s="50" t="s">
        <v>59</v>
      </c>
      <c r="I12296" s="185" t="s">
        <v>1028</v>
      </c>
      <c r="J12296" s="41" t="s">
        <v>938</v>
      </c>
      <c r="K12296" s="41" t="s">
        <v>115</v>
      </c>
      <c r="O12296" s="59">
        <v>0.1</v>
      </c>
    </row>
    <row r="12297" spans="1:15" x14ac:dyDescent="0.2">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5">
        <v>1</v>
      </c>
      <c r="H12297" s="50" t="s">
        <v>59</v>
      </c>
      <c r="I12297" s="185">
        <v>6.9327730000000001</v>
      </c>
      <c r="J12297" s="41" t="s">
        <v>965</v>
      </c>
      <c r="K12297" s="41" t="s">
        <v>115</v>
      </c>
      <c r="O12297" s="59">
        <v>0.1</v>
      </c>
    </row>
    <row r="12298" spans="1:15" x14ac:dyDescent="0.2">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5">
        <v>1.5</v>
      </c>
      <c r="H12298" s="50" t="s">
        <v>59</v>
      </c>
      <c r="I12298" s="185">
        <v>12.605040000000001</v>
      </c>
      <c r="J12298" s="41" t="s">
        <v>965</v>
      </c>
      <c r="K12298" s="41" t="s">
        <v>115</v>
      </c>
      <c r="O12298" s="59">
        <v>0.1</v>
      </c>
    </row>
    <row r="12299" spans="1:15" x14ac:dyDescent="0.2">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5">
        <v>2</v>
      </c>
      <c r="H12299" s="50" t="s">
        <v>59</v>
      </c>
      <c r="I12299" s="185">
        <v>11.90476</v>
      </c>
      <c r="J12299" s="41" t="s">
        <v>965</v>
      </c>
      <c r="K12299" s="41" t="s">
        <v>115</v>
      </c>
      <c r="O12299" s="59">
        <v>0.1</v>
      </c>
    </row>
    <row r="12300" spans="1:15" x14ac:dyDescent="0.2">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5">
        <v>3</v>
      </c>
      <c r="H12300" s="50" t="s">
        <v>59</v>
      </c>
      <c r="I12300" s="185">
        <v>6.6526610000000002</v>
      </c>
      <c r="J12300" s="41" t="s">
        <v>965</v>
      </c>
      <c r="K12300" s="41" t="s">
        <v>115</v>
      </c>
      <c r="O12300" s="59">
        <v>0.1</v>
      </c>
    </row>
    <row r="12301" spans="1:15" x14ac:dyDescent="0.2">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5">
        <v>4</v>
      </c>
      <c r="H12301" s="50" t="s">
        <v>59</v>
      </c>
      <c r="I12301" s="185">
        <v>3.6414569999999999</v>
      </c>
      <c r="J12301" s="41" t="s">
        <v>965</v>
      </c>
      <c r="K12301" s="41" t="s">
        <v>115</v>
      </c>
      <c r="O12301" s="59">
        <v>0.1</v>
      </c>
    </row>
    <row r="12302" spans="1:15" x14ac:dyDescent="0.2">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5">
        <v>6</v>
      </c>
      <c r="H12302" s="50" t="s">
        <v>59</v>
      </c>
      <c r="I12302" s="185">
        <v>1.1904760000000001</v>
      </c>
      <c r="J12302" s="41" t="s">
        <v>965</v>
      </c>
      <c r="K12302" s="41" t="s">
        <v>115</v>
      </c>
      <c r="O12302" s="59">
        <v>0.1</v>
      </c>
    </row>
    <row r="12303" spans="1:15" x14ac:dyDescent="0.2">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5">
        <v>8</v>
      </c>
      <c r="H12303" s="50" t="s">
        <v>59</v>
      </c>
      <c r="I12303" s="185">
        <v>0.49019610000000002</v>
      </c>
      <c r="J12303" s="41" t="s">
        <v>965</v>
      </c>
      <c r="K12303" s="41" t="s">
        <v>115</v>
      </c>
      <c r="O12303" s="59">
        <v>0.1</v>
      </c>
    </row>
    <row r="12304" spans="1:15" x14ac:dyDescent="0.2">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5">
        <v>12</v>
      </c>
      <c r="H12304" s="50" t="s">
        <v>59</v>
      </c>
      <c r="I12304" s="185">
        <v>0.35014010000000001</v>
      </c>
      <c r="J12304" s="41" t="s">
        <v>965</v>
      </c>
      <c r="K12304" s="41" t="s">
        <v>115</v>
      </c>
      <c r="O12304" s="59">
        <v>0.1</v>
      </c>
    </row>
    <row r="12305" spans="1:15" x14ac:dyDescent="0.2">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5">
        <v>16</v>
      </c>
      <c r="H12305" s="50" t="s">
        <v>59</v>
      </c>
      <c r="I12305" s="185">
        <v>0.28011209999999997</v>
      </c>
      <c r="J12305" s="41" t="s">
        <v>965</v>
      </c>
      <c r="K12305" s="41" t="s">
        <v>115</v>
      </c>
      <c r="O12305" s="59">
        <v>0.1</v>
      </c>
    </row>
    <row r="12306" spans="1:15" x14ac:dyDescent="0.2">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5">
        <v>101</v>
      </c>
      <c r="H12306" s="50" t="s">
        <v>59</v>
      </c>
      <c r="I12306" s="185">
        <v>13.16527</v>
      </c>
      <c r="J12306" s="41" t="s">
        <v>965</v>
      </c>
      <c r="K12306" s="41" t="s">
        <v>115</v>
      </c>
      <c r="O12306" s="59">
        <v>0.1</v>
      </c>
    </row>
    <row r="12307" spans="1:15" x14ac:dyDescent="0.2">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5">
        <v>101.5</v>
      </c>
      <c r="H12307" s="50" t="s">
        <v>59</v>
      </c>
      <c r="I12307" s="185">
        <v>16.106439999999999</v>
      </c>
      <c r="J12307" s="41" t="s">
        <v>965</v>
      </c>
      <c r="K12307" s="41" t="s">
        <v>115</v>
      </c>
      <c r="O12307" s="59">
        <v>0.1</v>
      </c>
    </row>
    <row r="12308" spans="1:15" x14ac:dyDescent="0.2">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5">
        <v>102</v>
      </c>
      <c r="H12308" s="50" t="s">
        <v>59</v>
      </c>
      <c r="I12308" s="185">
        <v>18.417369999999998</v>
      </c>
      <c r="J12308" s="41" t="s">
        <v>965</v>
      </c>
      <c r="K12308" s="41" t="s">
        <v>115</v>
      </c>
      <c r="O12308" s="59">
        <v>0.1</v>
      </c>
    </row>
    <row r="12309" spans="1:15" x14ac:dyDescent="0.2">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5">
        <v>103</v>
      </c>
      <c r="H12309" s="50" t="s">
        <v>59</v>
      </c>
      <c r="I12309" s="185">
        <v>11.83473</v>
      </c>
      <c r="J12309" s="41" t="s">
        <v>965</v>
      </c>
      <c r="K12309" s="41" t="s">
        <v>115</v>
      </c>
      <c r="O12309" s="59">
        <v>0.1</v>
      </c>
    </row>
    <row r="12310" spans="1:15" x14ac:dyDescent="0.2">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5">
        <v>104</v>
      </c>
      <c r="H12310" s="50" t="s">
        <v>59</v>
      </c>
      <c r="I12310" s="185">
        <v>6.7927169999999997</v>
      </c>
      <c r="J12310" s="41" t="s">
        <v>965</v>
      </c>
      <c r="K12310" s="41" t="s">
        <v>115</v>
      </c>
      <c r="O12310" s="59">
        <v>0.1</v>
      </c>
    </row>
    <row r="12311" spans="1:15" x14ac:dyDescent="0.2">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5">
        <v>106</v>
      </c>
      <c r="H12311" s="50" t="s">
        <v>59</v>
      </c>
      <c r="I12311" s="185">
        <v>2.5210080000000001</v>
      </c>
      <c r="J12311" s="41" t="s">
        <v>965</v>
      </c>
      <c r="K12311" s="41" t="s">
        <v>115</v>
      </c>
      <c r="O12311" s="59">
        <v>0.1</v>
      </c>
    </row>
    <row r="12312" spans="1:15" x14ac:dyDescent="0.2">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5">
        <v>108</v>
      </c>
      <c r="H12312" s="50" t="s">
        <v>59</v>
      </c>
      <c r="I12312" s="185">
        <v>0.98039220000000005</v>
      </c>
      <c r="J12312" s="41" t="s">
        <v>965</v>
      </c>
      <c r="K12312" s="41" t="s">
        <v>115</v>
      </c>
      <c r="O12312" s="59">
        <v>0.1</v>
      </c>
    </row>
    <row r="12313" spans="1:15" x14ac:dyDescent="0.2">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5">
        <v>112</v>
      </c>
      <c r="H12313" s="50" t="s">
        <v>59</v>
      </c>
      <c r="I12313" s="185">
        <v>0.63025209999999998</v>
      </c>
      <c r="J12313" s="41" t="s">
        <v>965</v>
      </c>
      <c r="K12313" s="41" t="s">
        <v>115</v>
      </c>
      <c r="O12313" s="59">
        <v>0.1</v>
      </c>
    </row>
    <row r="12314" spans="1:15" x14ac:dyDescent="0.2">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5">
        <v>116</v>
      </c>
      <c r="H12314" s="50" t="s">
        <v>59</v>
      </c>
      <c r="I12314" s="185">
        <v>0.28011209999999997</v>
      </c>
      <c r="J12314" s="41" t="s">
        <v>965</v>
      </c>
      <c r="K12314" s="41" t="s">
        <v>115</v>
      </c>
      <c r="O12314" s="59">
        <v>0.1</v>
      </c>
    </row>
    <row r="12315" spans="1:15" x14ac:dyDescent="0.2">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5">
        <v>0.5</v>
      </c>
      <c r="H12315" s="50" t="s">
        <v>59</v>
      </c>
      <c r="I12315" s="185">
        <v>16.198920000000001</v>
      </c>
      <c r="J12315" s="41" t="s">
        <v>938</v>
      </c>
      <c r="K12315" s="41" t="s">
        <v>115</v>
      </c>
      <c r="O12315" s="59">
        <v>0.5</v>
      </c>
    </row>
    <row r="12316" spans="1:15" x14ac:dyDescent="0.2">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5">
        <v>1</v>
      </c>
      <c r="H12316" s="50" t="s">
        <v>59</v>
      </c>
      <c r="I12316" s="185">
        <v>38.964739999999999</v>
      </c>
      <c r="J12316" s="41" t="s">
        <v>938</v>
      </c>
      <c r="K12316" s="41" t="s">
        <v>115</v>
      </c>
      <c r="O12316" s="59">
        <v>0.5</v>
      </c>
    </row>
    <row r="12317" spans="1:15" x14ac:dyDescent="0.2">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5">
        <v>2</v>
      </c>
      <c r="H12317" s="50" t="s">
        <v>59</v>
      </c>
      <c r="I12317" s="185">
        <v>33.924959999999999</v>
      </c>
      <c r="J12317" s="41" t="s">
        <v>938</v>
      </c>
      <c r="K12317" s="41" t="s">
        <v>115</v>
      </c>
      <c r="O12317" s="59">
        <v>0.5</v>
      </c>
    </row>
    <row r="12318" spans="1:15" x14ac:dyDescent="0.2">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5">
        <v>3</v>
      </c>
      <c r="H12318" s="50" t="s">
        <v>59</v>
      </c>
      <c r="I12318" s="185">
        <v>13.552020000000001</v>
      </c>
      <c r="J12318" s="41" t="s">
        <v>938</v>
      </c>
      <c r="K12318" s="41" t="s">
        <v>115</v>
      </c>
      <c r="O12318" s="59">
        <v>0.5</v>
      </c>
    </row>
    <row r="12319" spans="1:15" x14ac:dyDescent="0.2">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5">
        <v>4</v>
      </c>
      <c r="H12319" s="50" t="s">
        <v>59</v>
      </c>
      <c r="I12319" s="185">
        <v>7.2741629999999997</v>
      </c>
      <c r="J12319" s="41" t="s">
        <v>938</v>
      </c>
      <c r="K12319" s="41" t="s">
        <v>115</v>
      </c>
      <c r="O12319" s="59">
        <v>0.5</v>
      </c>
    </row>
    <row r="12320" spans="1:15" x14ac:dyDescent="0.2">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5">
        <v>6</v>
      </c>
      <c r="H12320" s="50" t="s">
        <v>59</v>
      </c>
      <c r="I12320" s="185">
        <v>4.5284170000000001</v>
      </c>
      <c r="J12320" s="41" t="s">
        <v>938</v>
      </c>
      <c r="K12320" s="41" t="s">
        <v>115</v>
      </c>
      <c r="O12320" s="59">
        <v>0.5</v>
      </c>
    </row>
    <row r="12321" spans="1:15" x14ac:dyDescent="0.2">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5">
        <v>8</v>
      </c>
      <c r="H12321" s="50" t="s">
        <v>59</v>
      </c>
      <c r="I12321" s="185">
        <v>1.687433</v>
      </c>
      <c r="J12321" s="41" t="s">
        <v>938</v>
      </c>
      <c r="K12321" s="41" t="s">
        <v>115</v>
      </c>
      <c r="O12321" s="59">
        <v>0.5</v>
      </c>
    </row>
    <row r="12322" spans="1:15" x14ac:dyDescent="0.2">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5">
        <v>10</v>
      </c>
      <c r="H12322" s="50" t="s">
        <v>59</v>
      </c>
      <c r="I12322" s="185">
        <v>0.75063469999999999</v>
      </c>
      <c r="J12322" s="41" t="s">
        <v>938</v>
      </c>
      <c r="K12322" s="41" t="s">
        <v>115</v>
      </c>
      <c r="O12322" s="59">
        <v>0.5</v>
      </c>
    </row>
    <row r="12323" spans="1:15" x14ac:dyDescent="0.2">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5">
        <v>12</v>
      </c>
      <c r="H12323" s="50" t="s">
        <v>59</v>
      </c>
      <c r="I12323" s="185" t="s">
        <v>4176</v>
      </c>
      <c r="J12323" s="41" t="s">
        <v>938</v>
      </c>
      <c r="K12323" s="41" t="s">
        <v>115</v>
      </c>
      <c r="O12323" s="59">
        <v>0.5</v>
      </c>
    </row>
    <row r="12324" spans="1:15" x14ac:dyDescent="0.2">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5">
        <v>24</v>
      </c>
      <c r="H12324" s="50" t="s">
        <v>59</v>
      </c>
      <c r="I12324" s="185" t="s">
        <v>4176</v>
      </c>
      <c r="J12324" s="41" t="s">
        <v>938</v>
      </c>
      <c r="K12324" s="41" t="s">
        <v>115</v>
      </c>
      <c r="O12324" s="59">
        <v>0.5</v>
      </c>
    </row>
    <row r="12325" spans="1:15" x14ac:dyDescent="0.2">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5">
        <v>0.5</v>
      </c>
      <c r="H12325" s="50" t="s">
        <v>59</v>
      </c>
      <c r="I12325" s="185">
        <v>3.913338</v>
      </c>
      <c r="J12325" s="41" t="s">
        <v>938</v>
      </c>
      <c r="K12325" s="41" t="s">
        <v>115</v>
      </c>
      <c r="O12325" s="59">
        <v>0.5</v>
      </c>
    </row>
    <row r="12326" spans="1:15" x14ac:dyDescent="0.2">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5">
        <v>1</v>
      </c>
      <c r="H12326" s="50" t="s">
        <v>59</v>
      </c>
      <c r="I12326" s="185">
        <v>25.250330000000002</v>
      </c>
      <c r="J12326" s="41" t="s">
        <v>938</v>
      </c>
      <c r="K12326" s="41" t="s">
        <v>115</v>
      </c>
      <c r="O12326" s="59">
        <v>0.5</v>
      </c>
    </row>
    <row r="12327" spans="1:15" x14ac:dyDescent="0.2">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5">
        <v>2</v>
      </c>
      <c r="H12327" s="50" t="s">
        <v>59</v>
      </c>
      <c r="I12327" s="185">
        <v>29.92501</v>
      </c>
      <c r="J12327" s="41" t="s">
        <v>938</v>
      </c>
      <c r="K12327" s="41" t="s">
        <v>115</v>
      </c>
      <c r="O12327" s="59">
        <v>0.5</v>
      </c>
    </row>
    <row r="12328" spans="1:15" x14ac:dyDescent="0.2">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5">
        <v>3</v>
      </c>
      <c r="H12328" s="50" t="s">
        <v>59</v>
      </c>
      <c r="I12328" s="185">
        <v>18.980530000000002</v>
      </c>
      <c r="J12328" s="41" t="s">
        <v>938</v>
      </c>
      <c r="K12328" s="41" t="s">
        <v>115</v>
      </c>
      <c r="O12328" s="59">
        <v>0.5</v>
      </c>
    </row>
    <row r="12329" spans="1:15" x14ac:dyDescent="0.2">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5">
        <v>4</v>
      </c>
      <c r="H12329" s="50" t="s">
        <v>59</v>
      </c>
      <c r="I12329" s="185">
        <v>10.89345</v>
      </c>
      <c r="J12329" s="41" t="s">
        <v>938</v>
      </c>
      <c r="K12329" s="41" t="s">
        <v>115</v>
      </c>
      <c r="O12329" s="59">
        <v>0.5</v>
      </c>
    </row>
    <row r="12330" spans="1:15" x14ac:dyDescent="0.2">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5">
        <v>6</v>
      </c>
      <c r="H12330" s="50" t="s">
        <v>59</v>
      </c>
      <c r="I12330" s="185">
        <v>5.0998390000000002</v>
      </c>
      <c r="J12330" s="41" t="s">
        <v>938</v>
      </c>
      <c r="K12330" s="41" t="s">
        <v>115</v>
      </c>
      <c r="O12330" s="59">
        <v>0.5</v>
      </c>
    </row>
    <row r="12331" spans="1:15" x14ac:dyDescent="0.2">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5">
        <v>8</v>
      </c>
      <c r="H12331" s="50" t="s">
        <v>59</v>
      </c>
      <c r="I12331" s="185">
        <v>1.877629</v>
      </c>
      <c r="J12331" s="41" t="s">
        <v>938</v>
      </c>
      <c r="K12331" s="41" t="s">
        <v>115</v>
      </c>
      <c r="O12331" s="59">
        <v>0.5</v>
      </c>
    </row>
    <row r="12332" spans="1:15" x14ac:dyDescent="0.2">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5">
        <v>10</v>
      </c>
      <c r="H12332" s="50" t="s">
        <v>59</v>
      </c>
      <c r="I12332" s="185">
        <v>0.75091269999999999</v>
      </c>
      <c r="J12332" s="41" t="s">
        <v>938</v>
      </c>
      <c r="K12332" s="41" t="s">
        <v>115</v>
      </c>
      <c r="O12332" s="59">
        <v>0.5</v>
      </c>
    </row>
    <row r="12333" spans="1:15" x14ac:dyDescent="0.2">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5">
        <v>12</v>
      </c>
      <c r="H12333" s="50" t="s">
        <v>59</v>
      </c>
      <c r="I12333" s="185" t="s">
        <v>4176</v>
      </c>
      <c r="J12333" s="41" t="s">
        <v>938</v>
      </c>
      <c r="K12333" s="41" t="s">
        <v>115</v>
      </c>
      <c r="O12333" s="59">
        <v>0.5</v>
      </c>
    </row>
    <row r="12334" spans="1:15" x14ac:dyDescent="0.2">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5">
        <v>24</v>
      </c>
      <c r="H12334" s="50" t="s">
        <v>59</v>
      </c>
      <c r="I12334" s="185" t="s">
        <v>4176</v>
      </c>
      <c r="J12334" s="41" t="s">
        <v>938</v>
      </c>
      <c r="K12334" s="41" t="s">
        <v>115</v>
      </c>
      <c r="O12334" s="59">
        <v>0.5</v>
      </c>
    </row>
    <row r="12335" spans="1:15" x14ac:dyDescent="0.2">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5">
        <v>0.5</v>
      </c>
      <c r="H12335" s="50" t="s">
        <v>59</v>
      </c>
      <c r="I12335" s="185">
        <v>5.5267419999999996</v>
      </c>
      <c r="J12335" s="41" t="s">
        <v>938</v>
      </c>
      <c r="K12335" s="41" t="s">
        <v>115</v>
      </c>
      <c r="L12335" s="193">
        <v>1.4964679999999999</v>
      </c>
      <c r="M12335" s="52" t="s">
        <v>938</v>
      </c>
      <c r="N12335" s="52" t="s">
        <v>116</v>
      </c>
      <c r="O12335" s="59">
        <v>0.5</v>
      </c>
    </row>
    <row r="12336" spans="1:15" x14ac:dyDescent="0.2">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5">
        <v>1</v>
      </c>
      <c r="H12336" s="50" t="s">
        <v>59</v>
      </c>
      <c r="I12336" s="185">
        <v>25.693449999999999</v>
      </c>
      <c r="J12336" s="41" t="s">
        <v>938</v>
      </c>
      <c r="K12336" s="41" t="s">
        <v>115</v>
      </c>
      <c r="L12336" s="193">
        <v>4.4509720000000002</v>
      </c>
      <c r="M12336" s="52" t="s">
        <v>938</v>
      </c>
      <c r="N12336" s="52" t="s">
        <v>116</v>
      </c>
      <c r="O12336" s="59">
        <v>0.5</v>
      </c>
    </row>
    <row r="12337" spans="1:16" x14ac:dyDescent="0.2">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5">
        <v>1.5</v>
      </c>
      <c r="H12337" s="50" t="s">
        <v>59</v>
      </c>
      <c r="I12337" s="185">
        <v>28.372810000000001</v>
      </c>
      <c r="J12337" s="41" t="s">
        <v>938</v>
      </c>
      <c r="K12337" s="41" t="s">
        <v>115</v>
      </c>
      <c r="L12337" s="193">
        <v>3.2042329999999999</v>
      </c>
      <c r="M12337" s="52" t="s">
        <v>938</v>
      </c>
      <c r="N12337" s="52" t="s">
        <v>116</v>
      </c>
      <c r="O12337" s="59">
        <v>0.5</v>
      </c>
    </row>
    <row r="12338" spans="1:16" x14ac:dyDescent="0.2">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5">
        <v>2</v>
      </c>
      <c r="H12338" s="50" t="s">
        <v>59</v>
      </c>
      <c r="I12338" s="185">
        <v>23.690539999999999</v>
      </c>
      <c r="J12338" s="41" t="s">
        <v>938</v>
      </c>
      <c r="K12338" s="41" t="s">
        <v>115</v>
      </c>
      <c r="L12338" s="193">
        <v>3.0908410000000002</v>
      </c>
      <c r="M12338" s="52" t="s">
        <v>938</v>
      </c>
      <c r="N12338" s="52" t="s">
        <v>116</v>
      </c>
      <c r="O12338" s="59">
        <v>0.5</v>
      </c>
    </row>
    <row r="12339" spans="1:16" x14ac:dyDescent="0.2">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5">
        <v>3</v>
      </c>
      <c r="H12339" s="50" t="s">
        <v>59</v>
      </c>
      <c r="I12339" s="185">
        <v>10.228910000000001</v>
      </c>
      <c r="J12339" s="41" t="s">
        <v>938</v>
      </c>
      <c r="K12339" s="41" t="s">
        <v>115</v>
      </c>
      <c r="L12339" s="193">
        <v>1.851213</v>
      </c>
      <c r="M12339" s="52" t="s">
        <v>938</v>
      </c>
      <c r="N12339" s="52" t="s">
        <v>116</v>
      </c>
      <c r="O12339" s="59">
        <v>0.5</v>
      </c>
    </row>
    <row r="12340" spans="1:16" x14ac:dyDescent="0.2">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5">
        <v>4</v>
      </c>
      <c r="H12340" s="50" t="s">
        <v>59</v>
      </c>
      <c r="I12340" s="185">
        <v>4.6891590000000001</v>
      </c>
      <c r="J12340" s="41" t="s">
        <v>938</v>
      </c>
      <c r="K12340" s="41" t="s">
        <v>115</v>
      </c>
      <c r="L12340" s="193">
        <v>0.52936119999999998</v>
      </c>
      <c r="M12340" s="52" t="s">
        <v>938</v>
      </c>
      <c r="N12340" s="52" t="s">
        <v>116</v>
      </c>
      <c r="O12340" s="59">
        <v>0.5</v>
      </c>
    </row>
    <row r="12341" spans="1:16" x14ac:dyDescent="0.2">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5">
        <v>6</v>
      </c>
      <c r="H12341" s="50" t="s">
        <v>59</v>
      </c>
      <c r="I12341" s="185">
        <v>1.623259</v>
      </c>
      <c r="J12341" s="41" t="s">
        <v>938</v>
      </c>
      <c r="K12341" s="41" t="s">
        <v>115</v>
      </c>
      <c r="L12341" s="193">
        <v>0.26696550000000002</v>
      </c>
      <c r="M12341" s="52" t="s">
        <v>938</v>
      </c>
      <c r="N12341" s="52" t="s">
        <v>116</v>
      </c>
      <c r="O12341" s="59">
        <v>0.5</v>
      </c>
    </row>
    <row r="12342" spans="1:16" x14ac:dyDescent="0.2">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5">
        <v>8</v>
      </c>
      <c r="H12342" s="50" t="s">
        <v>59</v>
      </c>
      <c r="I12342" s="185">
        <v>0.77340679999999995</v>
      </c>
      <c r="J12342" s="41" t="s">
        <v>938</v>
      </c>
      <c r="K12342" s="41" t="s">
        <v>115</v>
      </c>
      <c r="L12342" s="193">
        <v>0.11416569999999999</v>
      </c>
      <c r="M12342" s="52" t="s">
        <v>938</v>
      </c>
      <c r="N12342" s="52" t="s">
        <v>116</v>
      </c>
      <c r="O12342" s="59">
        <v>0.5</v>
      </c>
    </row>
    <row r="12343" spans="1:16" x14ac:dyDescent="0.2">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5">
        <v>10</v>
      </c>
      <c r="H12343" s="50" t="s">
        <v>59</v>
      </c>
      <c r="I12343" s="185" t="s">
        <v>4176</v>
      </c>
      <c r="J12343" s="41" t="s">
        <v>938</v>
      </c>
      <c r="K12343" s="41" t="s">
        <v>115</v>
      </c>
      <c r="L12343" s="193">
        <v>9.1632660000000005E-2</v>
      </c>
      <c r="M12343" s="52" t="s">
        <v>938</v>
      </c>
      <c r="N12343" s="52" t="s">
        <v>116</v>
      </c>
      <c r="O12343" s="59">
        <v>0.5</v>
      </c>
    </row>
    <row r="12344" spans="1:16" x14ac:dyDescent="0.2">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5">
        <v>12</v>
      </c>
      <c r="H12344" s="50" t="s">
        <v>59</v>
      </c>
      <c r="I12344" s="185" t="s">
        <v>4176</v>
      </c>
      <c r="J12344" s="41" t="s">
        <v>938</v>
      </c>
      <c r="K12344" s="41" t="s">
        <v>115</v>
      </c>
      <c r="L12344" s="193">
        <v>5.3108540000000003E-2</v>
      </c>
      <c r="M12344" s="52" t="s">
        <v>938</v>
      </c>
      <c r="N12344" s="52" t="s">
        <v>116</v>
      </c>
      <c r="O12344" s="59">
        <v>0.5</v>
      </c>
    </row>
    <row r="12345" spans="1:16" x14ac:dyDescent="0.2">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5">
        <v>96</v>
      </c>
      <c r="H12345" s="50" t="s">
        <v>59</v>
      </c>
      <c r="I12345" s="185" t="s">
        <v>1028</v>
      </c>
      <c r="J12345" s="41" t="s">
        <v>938</v>
      </c>
      <c r="K12345" s="41" t="s">
        <v>115</v>
      </c>
      <c r="L12345" s="193">
        <v>5.0821999999999997E-21</v>
      </c>
      <c r="M12345" s="52" t="s">
        <v>938</v>
      </c>
      <c r="N12345" s="52" t="s">
        <v>116</v>
      </c>
      <c r="O12345" s="59">
        <v>0.1</v>
      </c>
      <c r="P12345" s="42" t="s">
        <v>4079</v>
      </c>
    </row>
    <row r="12346" spans="1:16" x14ac:dyDescent="0.2">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5">
        <v>96.5</v>
      </c>
      <c r="H12346" s="50" t="s">
        <v>59</v>
      </c>
      <c r="I12346" s="185">
        <v>4.9893390000000002</v>
      </c>
      <c r="J12346" s="41" t="s">
        <v>938</v>
      </c>
      <c r="K12346" s="41" t="s">
        <v>115</v>
      </c>
      <c r="L12346" s="193">
        <v>8.5714279999999992</v>
      </c>
      <c r="M12346" s="52" t="s">
        <v>938</v>
      </c>
      <c r="N12346" s="52" t="s">
        <v>116</v>
      </c>
      <c r="O12346" s="59">
        <v>0.1</v>
      </c>
    </row>
    <row r="12347" spans="1:16" x14ac:dyDescent="0.2">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5">
        <v>97</v>
      </c>
      <c r="H12347" s="50" t="s">
        <v>59</v>
      </c>
      <c r="I12347" s="185">
        <v>13.56077</v>
      </c>
      <c r="J12347" s="41" t="s">
        <v>938</v>
      </c>
      <c r="K12347" s="41" t="s">
        <v>115</v>
      </c>
      <c r="L12347" s="193">
        <v>16.631129999999999</v>
      </c>
      <c r="M12347" s="52" t="s">
        <v>938</v>
      </c>
      <c r="N12347" s="52" t="s">
        <v>116</v>
      </c>
      <c r="O12347" s="59">
        <v>0.1</v>
      </c>
    </row>
    <row r="12348" spans="1:16" x14ac:dyDescent="0.2">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5">
        <v>97.5</v>
      </c>
      <c r="H12348" s="50" t="s">
        <v>59</v>
      </c>
      <c r="I12348" s="185">
        <v>19.06183</v>
      </c>
      <c r="J12348" s="41" t="s">
        <v>938</v>
      </c>
      <c r="K12348" s="41" t="s">
        <v>115</v>
      </c>
      <c r="L12348" s="193">
        <v>14.32835</v>
      </c>
      <c r="M12348" s="52" t="s">
        <v>938</v>
      </c>
      <c r="N12348" s="52" t="s">
        <v>116</v>
      </c>
      <c r="O12348" s="59">
        <v>0.1</v>
      </c>
    </row>
    <row r="12349" spans="1:16" x14ac:dyDescent="0.2">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5">
        <v>98</v>
      </c>
      <c r="H12349" s="50" t="s">
        <v>59</v>
      </c>
      <c r="I12349" s="185">
        <v>18.678039999999999</v>
      </c>
      <c r="J12349" s="41" t="s">
        <v>938</v>
      </c>
      <c r="K12349" s="41" t="s">
        <v>115</v>
      </c>
      <c r="L12349" s="193">
        <v>9.8507470000000001</v>
      </c>
      <c r="M12349" s="52" t="s">
        <v>938</v>
      </c>
      <c r="N12349" s="52" t="s">
        <v>116</v>
      </c>
      <c r="O12349" s="59">
        <v>0.1</v>
      </c>
    </row>
    <row r="12350" spans="1:16" x14ac:dyDescent="0.2">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5">
        <v>99</v>
      </c>
      <c r="H12350" s="50" t="s">
        <v>59</v>
      </c>
      <c r="I12350" s="185">
        <v>11.13006</v>
      </c>
      <c r="J12350" s="41" t="s">
        <v>938</v>
      </c>
      <c r="K12350" s="41" t="s">
        <v>115</v>
      </c>
      <c r="L12350" s="193">
        <v>7.5479710000000004</v>
      </c>
      <c r="M12350" s="52" t="s">
        <v>938</v>
      </c>
      <c r="N12350" s="52" t="s">
        <v>116</v>
      </c>
      <c r="O12350" s="59">
        <v>0.1</v>
      </c>
    </row>
    <row r="12351" spans="1:16" x14ac:dyDescent="0.2">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5">
        <v>100</v>
      </c>
      <c r="H12351" s="50" t="s">
        <v>59</v>
      </c>
      <c r="I12351" s="185">
        <v>5.5010659999999998</v>
      </c>
      <c r="J12351" s="41" t="s">
        <v>938</v>
      </c>
      <c r="K12351" s="41" t="s">
        <v>115</v>
      </c>
      <c r="L12351" s="193">
        <v>3.070363</v>
      </c>
      <c r="M12351" s="52" t="s">
        <v>938</v>
      </c>
      <c r="N12351" s="52" t="s">
        <v>116</v>
      </c>
      <c r="O12351" s="59">
        <v>0.1</v>
      </c>
    </row>
    <row r="12352" spans="1:16" x14ac:dyDescent="0.2">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5">
        <v>102</v>
      </c>
      <c r="H12352" s="50" t="s">
        <v>59</v>
      </c>
      <c r="I12352" s="185">
        <v>1.9189769999999999</v>
      </c>
      <c r="J12352" s="41" t="s">
        <v>938</v>
      </c>
      <c r="K12352" s="41" t="s">
        <v>115</v>
      </c>
      <c r="L12352" s="193">
        <v>1.151386</v>
      </c>
      <c r="M12352" s="52" t="s">
        <v>938</v>
      </c>
      <c r="N12352" s="52" t="s">
        <v>116</v>
      </c>
      <c r="O12352" s="59">
        <v>0.1</v>
      </c>
    </row>
    <row r="12353" spans="1:16" x14ac:dyDescent="0.2">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5">
        <v>104</v>
      </c>
      <c r="H12353" s="50" t="s">
        <v>59</v>
      </c>
      <c r="I12353" s="185">
        <v>0.76759060000000001</v>
      </c>
      <c r="J12353" s="41" t="s">
        <v>938</v>
      </c>
      <c r="K12353" s="41" t="s">
        <v>115</v>
      </c>
      <c r="O12353" s="59">
        <v>0.1</v>
      </c>
    </row>
    <row r="12354" spans="1:16" x14ac:dyDescent="0.2">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5">
        <v>106</v>
      </c>
      <c r="H12354" s="50" t="s">
        <v>59</v>
      </c>
      <c r="I12354" s="185">
        <v>0.38379530000000001</v>
      </c>
      <c r="J12354" s="41" t="s">
        <v>938</v>
      </c>
      <c r="K12354" s="41" t="s">
        <v>115</v>
      </c>
      <c r="O12354" s="59">
        <v>0.1</v>
      </c>
    </row>
    <row r="12355" spans="1:16" x14ac:dyDescent="0.2">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5">
        <v>108</v>
      </c>
      <c r="H12355" s="50" t="s">
        <v>59</v>
      </c>
      <c r="I12355" s="185">
        <v>0.38379530000000001</v>
      </c>
      <c r="J12355" s="41" t="s">
        <v>938</v>
      </c>
      <c r="K12355" s="41" t="s">
        <v>115</v>
      </c>
      <c r="O12355" s="59">
        <v>0.1</v>
      </c>
    </row>
    <row r="12356" spans="1:16" x14ac:dyDescent="0.2">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5">
        <v>72</v>
      </c>
      <c r="H12356" s="50" t="s">
        <v>59</v>
      </c>
      <c r="I12356" s="185">
        <v>0.5464388</v>
      </c>
      <c r="J12356" s="41" t="s">
        <v>938</v>
      </c>
      <c r="K12356" s="41" t="s">
        <v>115</v>
      </c>
      <c r="O12356" s="59">
        <v>0.5</v>
      </c>
      <c r="P12356" s="42" t="s">
        <v>4080</v>
      </c>
    </row>
    <row r="12357" spans="1:16" x14ac:dyDescent="0.2">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5">
        <v>72.5</v>
      </c>
      <c r="H12357" s="50" t="s">
        <v>59</v>
      </c>
      <c r="I12357" s="185">
        <v>11.9717</v>
      </c>
      <c r="J12357" s="41" t="s">
        <v>938</v>
      </c>
      <c r="K12357" s="41" t="s">
        <v>115</v>
      </c>
      <c r="O12357" s="59">
        <v>0.5</v>
      </c>
      <c r="P12357" s="42" t="s">
        <v>4080</v>
      </c>
    </row>
    <row r="12358" spans="1:16" x14ac:dyDescent="0.2">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5">
        <v>73</v>
      </c>
      <c r="H12358" s="50" t="s">
        <v>59</v>
      </c>
      <c r="I12358" s="185">
        <v>24.958559999999999</v>
      </c>
      <c r="J12358" s="41" t="s">
        <v>938</v>
      </c>
      <c r="K12358" s="41" t="s">
        <v>115</v>
      </c>
      <c r="O12358" s="59">
        <v>0.5</v>
      </c>
      <c r="P12358" s="42" t="s">
        <v>4080</v>
      </c>
    </row>
    <row r="12359" spans="1:16" x14ac:dyDescent="0.2">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5">
        <v>74</v>
      </c>
      <c r="H12359" s="50" t="s">
        <v>59</v>
      </c>
      <c r="I12359" s="185">
        <v>14.068519999999999</v>
      </c>
      <c r="J12359" s="41" t="s">
        <v>938</v>
      </c>
      <c r="K12359" s="41" t="s">
        <v>115</v>
      </c>
      <c r="O12359" s="59">
        <v>0.5</v>
      </c>
      <c r="P12359" s="42" t="s">
        <v>4080</v>
      </c>
    </row>
    <row r="12360" spans="1:16" x14ac:dyDescent="0.2">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5">
        <v>75</v>
      </c>
      <c r="H12360" s="50" t="s">
        <v>59</v>
      </c>
      <c r="I12360" s="185">
        <v>7.7505540000000002</v>
      </c>
      <c r="J12360" s="41" t="s">
        <v>938</v>
      </c>
      <c r="K12360" s="41" t="s">
        <v>115</v>
      </c>
      <c r="O12360" s="59">
        <v>0.5</v>
      </c>
      <c r="P12360" s="42" t="s">
        <v>4080</v>
      </c>
    </row>
    <row r="12361" spans="1:16" x14ac:dyDescent="0.2">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5">
        <v>76</v>
      </c>
      <c r="H12361" s="50" t="s">
        <v>59</v>
      </c>
      <c r="I12361" s="185">
        <v>4.9565450000000002</v>
      </c>
      <c r="J12361" s="41" t="s">
        <v>938</v>
      </c>
      <c r="K12361" s="41" t="s">
        <v>115</v>
      </c>
      <c r="O12361" s="59">
        <v>0.5</v>
      </c>
      <c r="P12361" s="42" t="s">
        <v>4080</v>
      </c>
    </row>
    <row r="12362" spans="1:16" x14ac:dyDescent="0.2">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5">
        <v>78</v>
      </c>
      <c r="H12362" s="50" t="s">
        <v>59</v>
      </c>
      <c r="I12362" s="185">
        <v>2.027161</v>
      </c>
      <c r="J12362" s="41" t="s">
        <v>938</v>
      </c>
      <c r="K12362" s="41" t="s">
        <v>115</v>
      </c>
      <c r="O12362" s="59">
        <v>0.5</v>
      </c>
      <c r="P12362" s="42" t="s">
        <v>4080</v>
      </c>
    </row>
    <row r="12363" spans="1:16" x14ac:dyDescent="0.2">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5">
        <v>80</v>
      </c>
      <c r="H12363" s="50" t="s">
        <v>59</v>
      </c>
      <c r="I12363" s="185">
        <v>1.0310809999999999</v>
      </c>
      <c r="J12363" s="41" t="s">
        <v>938</v>
      </c>
      <c r="K12363" s="41" t="s">
        <v>115</v>
      </c>
      <c r="O12363" s="59">
        <v>0.5</v>
      </c>
      <c r="P12363" s="42" t="s">
        <v>4080</v>
      </c>
    </row>
    <row r="12364" spans="1:16" x14ac:dyDescent="0.2">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5">
        <v>84</v>
      </c>
      <c r="H12364" s="50" t="s">
        <v>59</v>
      </c>
      <c r="I12364" s="185" t="s">
        <v>4176</v>
      </c>
      <c r="J12364" s="41" t="s">
        <v>938</v>
      </c>
      <c r="K12364" s="41" t="s">
        <v>115</v>
      </c>
      <c r="O12364" s="59">
        <v>0.5</v>
      </c>
      <c r="P12364" s="42" t="s">
        <v>4080</v>
      </c>
    </row>
    <row r="12365" spans="1:16" x14ac:dyDescent="0.2">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5">
        <v>88</v>
      </c>
      <c r="H12365" s="50" t="s">
        <v>59</v>
      </c>
      <c r="I12365" s="185" t="s">
        <v>4176</v>
      </c>
      <c r="J12365" s="41" t="s">
        <v>938</v>
      </c>
      <c r="K12365" s="41" t="s">
        <v>115</v>
      </c>
      <c r="O12365" s="59">
        <v>0.5</v>
      </c>
      <c r="P12365" s="42" t="s">
        <v>4080</v>
      </c>
    </row>
    <row r="12366" spans="1:16" x14ac:dyDescent="0.2">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5">
        <v>92</v>
      </c>
      <c r="H12366" s="50" t="s">
        <v>59</v>
      </c>
      <c r="I12366" s="185" t="s">
        <v>4176</v>
      </c>
      <c r="J12366" s="41" t="s">
        <v>938</v>
      </c>
      <c r="K12366" s="41" t="s">
        <v>115</v>
      </c>
      <c r="O12366" s="59">
        <v>0.5</v>
      </c>
      <c r="P12366" s="42" t="s">
        <v>4080</v>
      </c>
    </row>
    <row r="12367" spans="1:16" x14ac:dyDescent="0.2">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5">
        <v>96</v>
      </c>
      <c r="H12367" s="50" t="s">
        <v>59</v>
      </c>
      <c r="I12367" s="185" t="s">
        <v>4176</v>
      </c>
      <c r="J12367" s="41" t="s">
        <v>938</v>
      </c>
      <c r="K12367" s="41" t="s">
        <v>115</v>
      </c>
      <c r="O12367" s="59">
        <v>0.5</v>
      </c>
      <c r="P12367" s="42" t="s">
        <v>4080</v>
      </c>
    </row>
    <row r="12368" spans="1:16" x14ac:dyDescent="0.2">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5">
        <v>72</v>
      </c>
      <c r="H12368" s="50" t="s">
        <v>59</v>
      </c>
      <c r="I12368" s="185" t="s">
        <v>4176</v>
      </c>
      <c r="J12368" s="41" t="s">
        <v>938</v>
      </c>
      <c r="K12368" s="41" t="s">
        <v>115</v>
      </c>
      <c r="O12368" s="59">
        <v>0.5</v>
      </c>
      <c r="P12368" s="42" t="s">
        <v>4080</v>
      </c>
    </row>
    <row r="12369" spans="1:16" x14ac:dyDescent="0.2">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5">
        <v>72.5</v>
      </c>
      <c r="H12369" s="50" t="s">
        <v>59</v>
      </c>
      <c r="I12369" s="185">
        <v>9.6270550000000004</v>
      </c>
      <c r="J12369" s="41" t="s">
        <v>938</v>
      </c>
      <c r="K12369" s="41" t="s">
        <v>115</v>
      </c>
      <c r="O12369" s="59">
        <v>0.5</v>
      </c>
      <c r="P12369" s="42" t="s">
        <v>4080</v>
      </c>
    </row>
    <row r="12370" spans="1:16" x14ac:dyDescent="0.2">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5">
        <v>73</v>
      </c>
      <c r="H12370" s="50" t="s">
        <v>59</v>
      </c>
      <c r="I12370" s="185">
        <v>28.973669999999998</v>
      </c>
      <c r="J12370" s="41" t="s">
        <v>938</v>
      </c>
      <c r="K12370" s="41" t="s">
        <v>115</v>
      </c>
      <c r="O12370" s="59">
        <v>0.5</v>
      </c>
      <c r="P12370" s="42" t="s">
        <v>4080</v>
      </c>
    </row>
    <row r="12371" spans="1:16" x14ac:dyDescent="0.2">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5">
        <v>74</v>
      </c>
      <c r="H12371" s="50" t="s">
        <v>59</v>
      </c>
      <c r="I12371" s="185">
        <v>22.00957</v>
      </c>
      <c r="J12371" s="41" t="s">
        <v>938</v>
      </c>
      <c r="K12371" s="41" t="s">
        <v>115</v>
      </c>
      <c r="O12371" s="59">
        <v>0.5</v>
      </c>
      <c r="P12371" s="42" t="s">
        <v>4080</v>
      </c>
    </row>
    <row r="12372" spans="1:16" x14ac:dyDescent="0.2">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5">
        <v>75</v>
      </c>
      <c r="H12372" s="50" t="s">
        <v>59</v>
      </c>
      <c r="I12372" s="185">
        <v>13.75597</v>
      </c>
      <c r="J12372" s="41" t="s">
        <v>938</v>
      </c>
      <c r="K12372" s="41" t="s">
        <v>115</v>
      </c>
      <c r="O12372" s="59">
        <v>0.5</v>
      </c>
      <c r="P12372" s="42" t="s">
        <v>4080</v>
      </c>
    </row>
    <row r="12373" spans="1:16" x14ac:dyDescent="0.2">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5">
        <v>76</v>
      </c>
      <c r="H12373" s="50" t="s">
        <v>59</v>
      </c>
      <c r="I12373" s="185">
        <v>8.0255700000000001</v>
      </c>
      <c r="J12373" s="41" t="s">
        <v>938</v>
      </c>
      <c r="K12373" s="41" t="s">
        <v>115</v>
      </c>
      <c r="O12373" s="59">
        <v>0.5</v>
      </c>
      <c r="P12373" s="42" t="s">
        <v>4080</v>
      </c>
    </row>
    <row r="12374" spans="1:16" x14ac:dyDescent="0.2">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5">
        <v>78</v>
      </c>
      <c r="H12374" s="50" t="s">
        <v>59</v>
      </c>
      <c r="I12374" s="185">
        <v>3.2450260000000002</v>
      </c>
      <c r="J12374" s="41" t="s">
        <v>938</v>
      </c>
      <c r="K12374" s="41" t="s">
        <v>115</v>
      </c>
      <c r="O12374" s="59">
        <v>0.5</v>
      </c>
      <c r="P12374" s="42" t="s">
        <v>4080</v>
      </c>
    </row>
    <row r="12375" spans="1:16" x14ac:dyDescent="0.2">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5">
        <v>80</v>
      </c>
      <c r="H12375" s="50" t="s">
        <v>59</v>
      </c>
      <c r="I12375" s="185">
        <v>1.4715590000000001</v>
      </c>
      <c r="J12375" s="41" t="s">
        <v>938</v>
      </c>
      <c r="K12375" s="41" t="s">
        <v>115</v>
      </c>
      <c r="O12375" s="59">
        <v>0.5</v>
      </c>
      <c r="P12375" s="42" t="s">
        <v>4080</v>
      </c>
    </row>
    <row r="12376" spans="1:16" x14ac:dyDescent="0.2">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5">
        <v>84</v>
      </c>
      <c r="H12376" s="50" t="s">
        <v>59</v>
      </c>
      <c r="I12376" s="185" t="s">
        <v>4176</v>
      </c>
      <c r="J12376" s="41" t="s">
        <v>938</v>
      </c>
      <c r="K12376" s="41" t="s">
        <v>115</v>
      </c>
      <c r="O12376" s="59">
        <v>0.5</v>
      </c>
      <c r="P12376" s="42" t="s">
        <v>4080</v>
      </c>
    </row>
    <row r="12377" spans="1:16" x14ac:dyDescent="0.2">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5">
        <v>88</v>
      </c>
      <c r="H12377" s="50" t="s">
        <v>59</v>
      </c>
      <c r="I12377" s="185" t="s">
        <v>4176</v>
      </c>
      <c r="J12377" s="41" t="s">
        <v>938</v>
      </c>
      <c r="K12377" s="41" t="s">
        <v>115</v>
      </c>
      <c r="O12377" s="59">
        <v>0.5</v>
      </c>
      <c r="P12377" s="42" t="s">
        <v>4080</v>
      </c>
    </row>
    <row r="12378" spans="1:16" x14ac:dyDescent="0.2">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5">
        <v>92</v>
      </c>
      <c r="H12378" s="50" t="s">
        <v>59</v>
      </c>
      <c r="I12378" s="185" t="s">
        <v>4176</v>
      </c>
      <c r="J12378" s="41" t="s">
        <v>938</v>
      </c>
      <c r="K12378" s="41" t="s">
        <v>115</v>
      </c>
      <c r="O12378" s="59">
        <v>0.5</v>
      </c>
      <c r="P12378" s="42" t="s">
        <v>4080</v>
      </c>
    </row>
    <row r="12379" spans="1:16" x14ac:dyDescent="0.2">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5">
        <v>96</v>
      </c>
      <c r="H12379" s="50" t="s">
        <v>59</v>
      </c>
      <c r="I12379" s="185" t="s">
        <v>4176</v>
      </c>
      <c r="J12379" s="41" t="s">
        <v>938</v>
      </c>
      <c r="K12379" s="41" t="s">
        <v>115</v>
      </c>
      <c r="O12379" s="59">
        <v>0.5</v>
      </c>
      <c r="P12379" s="42" t="s">
        <v>4080</v>
      </c>
    </row>
    <row r="12380" spans="1:16" x14ac:dyDescent="0.2">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5">
        <v>72</v>
      </c>
      <c r="H12380" s="50" t="s">
        <v>59</v>
      </c>
      <c r="I12380" s="185" t="s">
        <v>4176</v>
      </c>
      <c r="J12380" s="41" t="s">
        <v>938</v>
      </c>
      <c r="K12380" s="41" t="s">
        <v>115</v>
      </c>
      <c r="O12380" s="59">
        <v>0.5</v>
      </c>
      <c r="P12380" s="42" t="s">
        <v>4080</v>
      </c>
    </row>
    <row r="12381" spans="1:16" x14ac:dyDescent="0.2">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5">
        <v>72.5</v>
      </c>
      <c r="H12381" s="50" t="s">
        <v>59</v>
      </c>
      <c r="I12381" s="185">
        <v>12.973140000000001</v>
      </c>
      <c r="J12381" s="41" t="s">
        <v>938</v>
      </c>
      <c r="K12381" s="41" t="s">
        <v>115</v>
      </c>
      <c r="O12381" s="59">
        <v>0.5</v>
      </c>
      <c r="P12381" s="42" t="s">
        <v>4080</v>
      </c>
    </row>
    <row r="12382" spans="1:16" x14ac:dyDescent="0.2">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5">
        <v>73</v>
      </c>
      <c r="H12382" s="50" t="s">
        <v>59</v>
      </c>
      <c r="I12382" s="185">
        <v>36.447330000000001</v>
      </c>
      <c r="J12382" s="41" t="s">
        <v>938</v>
      </c>
      <c r="K12382" s="41" t="s">
        <v>115</v>
      </c>
      <c r="O12382" s="59">
        <v>0.5</v>
      </c>
      <c r="P12382" s="42" t="s">
        <v>4080</v>
      </c>
    </row>
    <row r="12383" spans="1:16" x14ac:dyDescent="0.2">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5">
        <v>74</v>
      </c>
      <c r="H12383" s="50" t="s">
        <v>59</v>
      </c>
      <c r="I12383" s="185">
        <v>25.550280000000001</v>
      </c>
      <c r="J12383" s="41" t="s">
        <v>938</v>
      </c>
      <c r="K12383" s="41" t="s">
        <v>115</v>
      </c>
      <c r="O12383" s="59">
        <v>0.5</v>
      </c>
      <c r="P12383" s="42" t="s">
        <v>4080</v>
      </c>
    </row>
    <row r="12384" spans="1:16" x14ac:dyDescent="0.2">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5">
        <v>75</v>
      </c>
      <c r="H12384" s="50" t="s">
        <v>59</v>
      </c>
      <c r="I12384" s="185">
        <v>17.107279999999999</v>
      </c>
      <c r="J12384" s="41" t="s">
        <v>938</v>
      </c>
      <c r="K12384" s="41" t="s">
        <v>115</v>
      </c>
      <c r="O12384" s="59">
        <v>0.5</v>
      </c>
      <c r="P12384" s="42" t="s">
        <v>4080</v>
      </c>
    </row>
    <row r="12385" spans="1:16" x14ac:dyDescent="0.2">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5">
        <v>76</v>
      </c>
      <c r="H12385" s="50" t="s">
        <v>59</v>
      </c>
      <c r="I12385" s="185">
        <v>14.2448</v>
      </c>
      <c r="J12385" s="41" t="s">
        <v>938</v>
      </c>
      <c r="K12385" s="41" t="s">
        <v>115</v>
      </c>
      <c r="O12385" s="59">
        <v>0.5</v>
      </c>
      <c r="P12385" s="42" t="s">
        <v>4080</v>
      </c>
    </row>
    <row r="12386" spans="1:16" x14ac:dyDescent="0.2">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5">
        <v>78</v>
      </c>
      <c r="H12386" s="50" t="s">
        <v>59</v>
      </c>
      <c r="I12386" s="185">
        <v>7.4989420000000004</v>
      </c>
      <c r="J12386" s="41" t="s">
        <v>938</v>
      </c>
      <c r="K12386" s="41" t="s">
        <v>115</v>
      </c>
      <c r="O12386" s="59">
        <v>0.5</v>
      </c>
      <c r="P12386" s="42" t="s">
        <v>4080</v>
      </c>
    </row>
    <row r="12387" spans="1:16" x14ac:dyDescent="0.2">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5">
        <v>80</v>
      </c>
      <c r="H12387" s="50" t="s">
        <v>59</v>
      </c>
      <c r="I12387" s="185">
        <v>2.5234320000000001</v>
      </c>
      <c r="J12387" s="41" t="s">
        <v>938</v>
      </c>
      <c r="K12387" s="41" t="s">
        <v>115</v>
      </c>
      <c r="O12387" s="59">
        <v>0.5</v>
      </c>
      <c r="P12387" s="42" t="s">
        <v>4080</v>
      </c>
    </row>
    <row r="12388" spans="1:16" x14ac:dyDescent="0.2">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5">
        <v>84</v>
      </c>
      <c r="H12388" s="50" t="s">
        <v>59</v>
      </c>
      <c r="I12388" s="185">
        <v>0.6913724</v>
      </c>
      <c r="J12388" s="41" t="s">
        <v>938</v>
      </c>
      <c r="K12388" s="41" t="s">
        <v>115</v>
      </c>
      <c r="O12388" s="59">
        <v>0.5</v>
      </c>
      <c r="P12388" s="42" t="s">
        <v>4080</v>
      </c>
    </row>
    <row r="12389" spans="1:16" x14ac:dyDescent="0.2">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5">
        <v>88</v>
      </c>
      <c r="H12389" s="50" t="s">
        <v>59</v>
      </c>
      <c r="I12389" s="185" t="s">
        <v>4176</v>
      </c>
      <c r="J12389" s="41" t="s">
        <v>938</v>
      </c>
      <c r="K12389" s="41" t="s">
        <v>115</v>
      </c>
      <c r="O12389" s="59">
        <v>0.5</v>
      </c>
      <c r="P12389" s="42" t="s">
        <v>4080</v>
      </c>
    </row>
    <row r="12390" spans="1:16" x14ac:dyDescent="0.2">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5">
        <v>92</v>
      </c>
      <c r="H12390" s="50" t="s">
        <v>59</v>
      </c>
      <c r="I12390" s="185" t="s">
        <v>4176</v>
      </c>
      <c r="J12390" s="41" t="s">
        <v>938</v>
      </c>
      <c r="K12390" s="41" t="s">
        <v>115</v>
      </c>
      <c r="O12390" s="59">
        <v>0.5</v>
      </c>
      <c r="P12390" s="42" t="s">
        <v>4080</v>
      </c>
    </row>
    <row r="12391" spans="1:16" x14ac:dyDescent="0.2">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5">
        <v>96</v>
      </c>
      <c r="H12391" s="50" t="s">
        <v>59</v>
      </c>
      <c r="I12391" s="185" t="s">
        <v>4176</v>
      </c>
      <c r="J12391" s="41" t="s">
        <v>938</v>
      </c>
      <c r="K12391" s="41" t="s">
        <v>115</v>
      </c>
      <c r="O12391" s="59">
        <v>0.5</v>
      </c>
      <c r="P12391" s="42" t="s">
        <v>4080</v>
      </c>
    </row>
    <row r="12392" spans="1:16" x14ac:dyDescent="0.2">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5">
        <v>72</v>
      </c>
      <c r="H12392" s="50" t="s">
        <v>59</v>
      </c>
      <c r="I12392" s="185">
        <v>0.60189510000000002</v>
      </c>
      <c r="J12392" s="41" t="s">
        <v>965</v>
      </c>
      <c r="K12392" s="41" t="s">
        <v>993</v>
      </c>
      <c r="O12392" s="59">
        <v>0.5</v>
      </c>
    </row>
    <row r="12393" spans="1:16" x14ac:dyDescent="0.2">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5">
        <v>72.5</v>
      </c>
      <c r="H12393" s="50" t="s">
        <v>59</v>
      </c>
      <c r="I12393" s="185">
        <v>22.276260000000001</v>
      </c>
      <c r="J12393" s="41" t="s">
        <v>965</v>
      </c>
      <c r="K12393" s="41" t="s">
        <v>993</v>
      </c>
      <c r="O12393" s="59">
        <v>0.5</v>
      </c>
    </row>
    <row r="12394" spans="1:16" x14ac:dyDescent="0.2">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5">
        <v>73</v>
      </c>
      <c r="H12394" s="50" t="s">
        <v>59</v>
      </c>
      <c r="I12394" s="185">
        <v>56.693199999999997</v>
      </c>
      <c r="J12394" s="41" t="s">
        <v>965</v>
      </c>
      <c r="K12394" s="41" t="s">
        <v>993</v>
      </c>
      <c r="O12394" s="59">
        <v>0.5</v>
      </c>
    </row>
    <row r="12395" spans="1:16" x14ac:dyDescent="0.2">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5">
        <v>73.5</v>
      </c>
      <c r="H12395" s="50" t="s">
        <v>59</v>
      </c>
      <c r="I12395" s="185">
        <v>46.561439999999997</v>
      </c>
      <c r="J12395" s="41" t="s">
        <v>965</v>
      </c>
      <c r="K12395" s="41" t="s">
        <v>993</v>
      </c>
      <c r="O12395" s="59">
        <v>0.5</v>
      </c>
    </row>
    <row r="12396" spans="1:16" x14ac:dyDescent="0.2">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5">
        <v>74</v>
      </c>
      <c r="H12396" s="50" t="s">
        <v>59</v>
      </c>
      <c r="I12396" s="185">
        <v>33.118740000000003</v>
      </c>
      <c r="J12396" s="41" t="s">
        <v>965</v>
      </c>
      <c r="K12396" s="41" t="s">
        <v>993</v>
      </c>
      <c r="O12396" s="59">
        <v>0.5</v>
      </c>
    </row>
    <row r="12397" spans="1:16" x14ac:dyDescent="0.2">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5">
        <v>75</v>
      </c>
      <c r="H12397" s="50" t="s">
        <v>59</v>
      </c>
      <c r="I12397" s="185">
        <v>23.3902</v>
      </c>
      <c r="J12397" s="41" t="s">
        <v>965</v>
      </c>
      <c r="K12397" s="41" t="s">
        <v>993</v>
      </c>
      <c r="O12397" s="59">
        <v>0.5</v>
      </c>
    </row>
    <row r="12398" spans="1:16" x14ac:dyDescent="0.2">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5">
        <v>76</v>
      </c>
      <c r="H12398" s="50" t="s">
        <v>59</v>
      </c>
      <c r="I12398" s="185">
        <v>12.558439999999999</v>
      </c>
      <c r="J12398" s="41" t="s">
        <v>965</v>
      </c>
      <c r="K12398" s="41" t="s">
        <v>993</v>
      </c>
      <c r="O12398" s="59">
        <v>0.5</v>
      </c>
    </row>
    <row r="12399" spans="1:16" x14ac:dyDescent="0.2">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5">
        <v>78</v>
      </c>
      <c r="H12399" s="50" t="s">
        <v>59</v>
      </c>
      <c r="I12399" s="185">
        <v>4.9414999999999996</v>
      </c>
      <c r="J12399" s="41" t="s">
        <v>965</v>
      </c>
      <c r="K12399" s="41" t="s">
        <v>993</v>
      </c>
      <c r="O12399" s="59">
        <v>0.5</v>
      </c>
    </row>
    <row r="12400" spans="1:16" x14ac:dyDescent="0.2">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5">
        <v>80</v>
      </c>
      <c r="H12400" s="50" t="s">
        <v>59</v>
      </c>
      <c r="I12400" s="185">
        <v>2.4415089999999999</v>
      </c>
      <c r="J12400" s="41" t="s">
        <v>965</v>
      </c>
      <c r="K12400" s="41" t="s">
        <v>993</v>
      </c>
      <c r="O12400" s="59">
        <v>0.5</v>
      </c>
    </row>
    <row r="12401" spans="1:15" x14ac:dyDescent="0.2">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5">
        <v>82</v>
      </c>
      <c r="H12401" s="50" t="s">
        <v>59</v>
      </c>
      <c r="I12401" s="185">
        <v>1.3460890000000001</v>
      </c>
      <c r="J12401" s="41" t="s">
        <v>965</v>
      </c>
      <c r="K12401" s="41" t="s">
        <v>993</v>
      </c>
      <c r="O12401" s="59">
        <v>0.5</v>
      </c>
    </row>
    <row r="12402" spans="1:15" x14ac:dyDescent="0.2">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5">
        <v>84</v>
      </c>
      <c r="H12402" s="50" t="s">
        <v>59</v>
      </c>
      <c r="I12402" s="185">
        <v>0.75245260000000003</v>
      </c>
      <c r="J12402" s="41" t="s">
        <v>965</v>
      </c>
      <c r="K12402" s="41" t="s">
        <v>993</v>
      </c>
      <c r="O12402" s="59">
        <v>0.5</v>
      </c>
    </row>
    <row r="12403" spans="1:15" x14ac:dyDescent="0.2">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5">
        <v>168</v>
      </c>
      <c r="H12403" s="50" t="s">
        <v>59</v>
      </c>
      <c r="I12403" s="185">
        <v>0.56808860000000005</v>
      </c>
      <c r="J12403" s="41" t="s">
        <v>938</v>
      </c>
      <c r="K12403" s="41" t="s">
        <v>115</v>
      </c>
      <c r="O12403" s="59">
        <v>0.5</v>
      </c>
    </row>
    <row r="12404" spans="1:15" x14ac:dyDescent="0.2">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5">
        <v>168.5</v>
      </c>
      <c r="H12404" s="50" t="s">
        <v>59</v>
      </c>
      <c r="I12404" s="185">
        <v>5.7456019999999999</v>
      </c>
      <c r="J12404" s="41" t="s">
        <v>938</v>
      </c>
      <c r="K12404" s="41" t="s">
        <v>115</v>
      </c>
      <c r="O12404" s="59">
        <v>0.5</v>
      </c>
    </row>
    <row r="12405" spans="1:15" x14ac:dyDescent="0.2">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5">
        <v>169</v>
      </c>
      <c r="H12405" s="50" t="s">
        <v>59</v>
      </c>
      <c r="I12405" s="185">
        <v>15.15282</v>
      </c>
      <c r="J12405" s="41" t="s">
        <v>938</v>
      </c>
      <c r="K12405" s="41" t="s">
        <v>115</v>
      </c>
      <c r="O12405" s="59">
        <v>0.5</v>
      </c>
    </row>
    <row r="12406" spans="1:15" x14ac:dyDescent="0.2">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5">
        <v>169.5</v>
      </c>
      <c r="H12406" s="50" t="s">
        <v>59</v>
      </c>
      <c r="I12406" s="185">
        <v>16.984089999999998</v>
      </c>
      <c r="J12406" s="41" t="s">
        <v>938</v>
      </c>
      <c r="K12406" s="41" t="s">
        <v>115</v>
      </c>
      <c r="O12406" s="59">
        <v>0.5</v>
      </c>
    </row>
    <row r="12407" spans="1:15" x14ac:dyDescent="0.2">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5">
        <v>170</v>
      </c>
      <c r="H12407" s="50" t="s">
        <v>59</v>
      </c>
      <c r="I12407" s="185">
        <v>17.30059</v>
      </c>
      <c r="J12407" s="41" t="s">
        <v>938</v>
      </c>
      <c r="K12407" s="41" t="s">
        <v>115</v>
      </c>
      <c r="O12407" s="59">
        <v>0.5</v>
      </c>
    </row>
    <row r="12408" spans="1:15" x14ac:dyDescent="0.2">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5">
        <v>170.5</v>
      </c>
      <c r="H12408" s="50" t="s">
        <v>59</v>
      </c>
      <c r="I12408" s="185">
        <v>13.63963</v>
      </c>
      <c r="J12408" s="41" t="s">
        <v>938</v>
      </c>
      <c r="K12408" s="41" t="s">
        <v>115</v>
      </c>
      <c r="O12408" s="59">
        <v>0.5</v>
      </c>
    </row>
    <row r="12409" spans="1:15" x14ac:dyDescent="0.2">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5">
        <v>171</v>
      </c>
      <c r="H12409" s="50" t="s">
        <v>59</v>
      </c>
      <c r="I12409" s="185">
        <v>9.0317880000000006</v>
      </c>
      <c r="J12409" s="41" t="s">
        <v>938</v>
      </c>
      <c r="K12409" s="41" t="s">
        <v>115</v>
      </c>
      <c r="O12409" s="59">
        <v>0.5</v>
      </c>
    </row>
    <row r="12410" spans="1:15" x14ac:dyDescent="0.2">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5">
        <v>172</v>
      </c>
      <c r="H12410" s="50" t="s">
        <v>59</v>
      </c>
      <c r="I12410" s="185">
        <v>4.676939</v>
      </c>
      <c r="J12410" s="41" t="s">
        <v>938</v>
      </c>
      <c r="K12410" s="41" t="s">
        <v>115</v>
      </c>
      <c r="O12410" s="59">
        <v>0.5</v>
      </c>
    </row>
    <row r="12411" spans="1:15" x14ac:dyDescent="0.2">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5">
        <v>174</v>
      </c>
      <c r="H12411" s="50" t="s">
        <v>59</v>
      </c>
      <c r="I12411" s="185">
        <v>2.1542979999999998</v>
      </c>
      <c r="J12411" s="41" t="s">
        <v>938</v>
      </c>
      <c r="K12411" s="41" t="s">
        <v>115</v>
      </c>
      <c r="O12411" s="59">
        <v>0.5</v>
      </c>
    </row>
    <row r="12412" spans="1:15" x14ac:dyDescent="0.2">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5">
        <v>177</v>
      </c>
      <c r="H12412" s="50" t="s">
        <v>59</v>
      </c>
      <c r="I12412" s="185">
        <v>0.89568130000000001</v>
      </c>
      <c r="J12412" s="41" t="s">
        <v>938</v>
      </c>
      <c r="K12412" s="41" t="s">
        <v>115</v>
      </c>
      <c r="O12412" s="59">
        <v>0.5</v>
      </c>
    </row>
    <row r="12413" spans="1:15" x14ac:dyDescent="0.2">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5">
        <v>178</v>
      </c>
      <c r="H12413" s="50" t="s">
        <v>59</v>
      </c>
      <c r="I12413" s="185">
        <v>0.83376229999999996</v>
      </c>
      <c r="J12413" s="41" t="s">
        <v>938</v>
      </c>
      <c r="K12413" s="41" t="s">
        <v>115</v>
      </c>
      <c r="O12413" s="59">
        <v>0.5</v>
      </c>
    </row>
    <row r="12414" spans="1:15" x14ac:dyDescent="0.2">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5">
        <v>180</v>
      </c>
      <c r="H12414" s="50" t="s">
        <v>59</v>
      </c>
      <c r="I12414" s="185">
        <v>0.64716589999999996</v>
      </c>
      <c r="J12414" s="41" t="s">
        <v>938</v>
      </c>
      <c r="K12414" s="41" t="s">
        <v>115</v>
      </c>
      <c r="O12414" s="59">
        <v>0.5</v>
      </c>
    </row>
    <row r="12415" spans="1:15" x14ac:dyDescent="0.2">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5">
        <v>183</v>
      </c>
      <c r="H12415" s="50" t="s">
        <v>59</v>
      </c>
      <c r="I12415" s="185">
        <v>1.093002</v>
      </c>
      <c r="J12415" s="41" t="s">
        <v>938</v>
      </c>
      <c r="K12415" s="41" t="s">
        <v>115</v>
      </c>
      <c r="O12415" s="59">
        <v>0.5</v>
      </c>
    </row>
    <row r="12416" spans="1:15" x14ac:dyDescent="0.2">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5">
        <v>192</v>
      </c>
      <c r="H12416" s="50" t="s">
        <v>59</v>
      </c>
      <c r="I12416" s="185">
        <v>0.72596349999999998</v>
      </c>
      <c r="J12416" s="41" t="s">
        <v>938</v>
      </c>
      <c r="K12416" s="41" t="s">
        <v>115</v>
      </c>
      <c r="O12416" s="59">
        <v>0.5</v>
      </c>
    </row>
    <row r="12417" spans="1:15" x14ac:dyDescent="0.2">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5">
        <v>0.5</v>
      </c>
      <c r="H12417" s="50" t="s">
        <v>59</v>
      </c>
      <c r="I12417" s="185">
        <v>6.5737899999999998</v>
      </c>
      <c r="J12417" s="41" t="s">
        <v>938</v>
      </c>
      <c r="K12417" s="41" t="s">
        <v>115</v>
      </c>
    </row>
    <row r="12418" spans="1:15" x14ac:dyDescent="0.2">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5">
        <v>1</v>
      </c>
      <c r="H12418" s="50" t="s">
        <v>59</v>
      </c>
      <c r="I12418" s="185">
        <v>12.53008</v>
      </c>
      <c r="J12418" s="41" t="s">
        <v>938</v>
      </c>
      <c r="K12418" s="41" t="s">
        <v>115</v>
      </c>
    </row>
    <row r="12419" spans="1:15" x14ac:dyDescent="0.2">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5">
        <v>1.5</v>
      </c>
      <c r="H12419" s="50" t="s">
        <v>59</v>
      </c>
      <c r="I12419" s="185">
        <v>8.6063899999999993</v>
      </c>
      <c r="J12419" s="41" t="s">
        <v>938</v>
      </c>
      <c r="K12419" s="41" t="s">
        <v>115</v>
      </c>
    </row>
    <row r="12420" spans="1:15" x14ac:dyDescent="0.2">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5">
        <v>2</v>
      </c>
      <c r="H12420" s="50" t="s">
        <v>59</v>
      </c>
      <c r="I12420" s="185">
        <v>7.3585279999999997</v>
      </c>
      <c r="J12420" s="41" t="s">
        <v>938</v>
      </c>
      <c r="K12420" s="41" t="s">
        <v>115</v>
      </c>
    </row>
    <row r="12421" spans="1:15" x14ac:dyDescent="0.2">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5">
        <v>2.5</v>
      </c>
      <c r="H12421" s="50" t="s">
        <v>59</v>
      </c>
      <c r="I12421" s="185">
        <v>5.904833</v>
      </c>
      <c r="J12421" s="41" t="s">
        <v>938</v>
      </c>
      <c r="K12421" s="41" t="s">
        <v>115</v>
      </c>
    </row>
    <row r="12422" spans="1:15" x14ac:dyDescent="0.2">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5">
        <v>3</v>
      </c>
      <c r="H12422" s="50" t="s">
        <v>59</v>
      </c>
      <c r="I12422" s="185">
        <v>4.039472</v>
      </c>
      <c r="J12422" s="41" t="s">
        <v>938</v>
      </c>
      <c r="K12422" s="41" t="s">
        <v>115</v>
      </c>
    </row>
    <row r="12423" spans="1:15" x14ac:dyDescent="0.2">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5">
        <v>4</v>
      </c>
      <c r="H12423" s="50" t="s">
        <v>59</v>
      </c>
      <c r="I12423" s="185">
        <v>1.9554130000000001</v>
      </c>
      <c r="J12423" s="41" t="s">
        <v>938</v>
      </c>
      <c r="K12423" s="41" t="s">
        <v>115</v>
      </c>
    </row>
    <row r="12424" spans="1:15" x14ac:dyDescent="0.2">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5">
        <v>5</v>
      </c>
      <c r="H12424" s="50" t="s">
        <v>59</v>
      </c>
      <c r="I12424" s="185">
        <v>1.106352</v>
      </c>
      <c r="J12424" s="41" t="s">
        <v>938</v>
      </c>
      <c r="K12424" s="41" t="s">
        <v>115</v>
      </c>
    </row>
    <row r="12425" spans="1:15" x14ac:dyDescent="0.2">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5">
        <v>0.5</v>
      </c>
      <c r="H12425" s="50" t="s">
        <v>59</v>
      </c>
      <c r="I12425" s="185">
        <v>27.308990000000001</v>
      </c>
      <c r="J12425" s="41" t="s">
        <v>992</v>
      </c>
      <c r="K12425" s="41" t="s">
        <v>115</v>
      </c>
      <c r="O12425" s="59">
        <v>0.25</v>
      </c>
    </row>
    <row r="12426" spans="1:15" x14ac:dyDescent="0.2">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5">
        <v>1</v>
      </c>
      <c r="H12426" s="50" t="s">
        <v>59</v>
      </c>
      <c r="I12426" s="185">
        <v>62.725619999999999</v>
      </c>
      <c r="J12426" s="41" t="s">
        <v>992</v>
      </c>
      <c r="K12426" s="41" t="s">
        <v>115</v>
      </c>
      <c r="O12426" s="59">
        <v>0.25</v>
      </c>
    </row>
    <row r="12427" spans="1:15" x14ac:dyDescent="0.2">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5">
        <v>1.5</v>
      </c>
      <c r="H12427" s="50" t="s">
        <v>59</v>
      </c>
      <c r="I12427" s="185">
        <v>45.980080000000001</v>
      </c>
      <c r="J12427" s="41" t="s">
        <v>992</v>
      </c>
      <c r="K12427" s="41" t="s">
        <v>115</v>
      </c>
      <c r="O12427" s="59">
        <v>0.25</v>
      </c>
    </row>
    <row r="12428" spans="1:15" x14ac:dyDescent="0.2">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5">
        <v>2</v>
      </c>
      <c r="H12428" s="50" t="s">
        <v>59</v>
      </c>
      <c r="I12428" s="185">
        <v>32.207520000000002</v>
      </c>
      <c r="J12428" s="41" t="s">
        <v>992</v>
      </c>
      <c r="K12428" s="41" t="s">
        <v>115</v>
      </c>
      <c r="O12428" s="59">
        <v>0.25</v>
      </c>
    </row>
    <row r="12429" spans="1:15" x14ac:dyDescent="0.2">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5">
        <v>2.5</v>
      </c>
      <c r="H12429" s="50" t="s">
        <v>59</v>
      </c>
      <c r="I12429" s="185">
        <v>20.32685</v>
      </c>
      <c r="J12429" s="41" t="s">
        <v>992</v>
      </c>
      <c r="K12429" s="41" t="s">
        <v>115</v>
      </c>
      <c r="O12429" s="59">
        <v>0.25</v>
      </c>
    </row>
    <row r="12430" spans="1:15" x14ac:dyDescent="0.2">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5">
        <v>3</v>
      </c>
      <c r="H12430" s="50" t="s">
        <v>59</v>
      </c>
      <c r="I12430" s="185">
        <v>14.39213</v>
      </c>
      <c r="J12430" s="41" t="s">
        <v>992</v>
      </c>
      <c r="K12430" s="41" t="s">
        <v>115</v>
      </c>
      <c r="O12430" s="59">
        <v>0.25</v>
      </c>
    </row>
    <row r="12431" spans="1:15" x14ac:dyDescent="0.2">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5">
        <v>4</v>
      </c>
      <c r="H12431" s="50" t="s">
        <v>59</v>
      </c>
      <c r="I12431" s="185">
        <v>11.441599999999999</v>
      </c>
      <c r="J12431" s="41" t="s">
        <v>992</v>
      </c>
      <c r="K12431" s="41" t="s">
        <v>115</v>
      </c>
      <c r="O12431" s="59">
        <v>0.25</v>
      </c>
    </row>
    <row r="12432" spans="1:15" x14ac:dyDescent="0.2">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5">
        <v>6</v>
      </c>
      <c r="H12432" s="50" t="s">
        <v>59</v>
      </c>
      <c r="I12432" s="185">
        <v>5</v>
      </c>
      <c r="J12432" s="41" t="s">
        <v>992</v>
      </c>
      <c r="K12432" s="41" t="s">
        <v>115</v>
      </c>
      <c r="O12432" s="59">
        <v>0.25</v>
      </c>
    </row>
    <row r="12433" spans="1:15" x14ac:dyDescent="0.2">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5">
        <v>8</v>
      </c>
      <c r="H12433" s="50" t="s">
        <v>59</v>
      </c>
      <c r="I12433" s="185">
        <v>1.802114</v>
      </c>
      <c r="J12433" s="41" t="s">
        <v>992</v>
      </c>
      <c r="K12433" s="41" t="s">
        <v>115</v>
      </c>
      <c r="O12433" s="59">
        <v>0.25</v>
      </c>
    </row>
    <row r="12434" spans="1:15" x14ac:dyDescent="0.2">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5">
        <v>10</v>
      </c>
      <c r="H12434" s="50" t="s">
        <v>59</v>
      </c>
      <c r="I12434" s="185">
        <v>0.76592170000000004</v>
      </c>
      <c r="J12434" s="41" t="s">
        <v>992</v>
      </c>
      <c r="K12434" s="41" t="s">
        <v>115</v>
      </c>
      <c r="O12434" s="59">
        <v>0.25</v>
      </c>
    </row>
    <row r="12435" spans="1:15" x14ac:dyDescent="0.2">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5">
        <v>12</v>
      </c>
      <c r="H12435" s="50" t="s">
        <v>59</v>
      </c>
      <c r="I12435" s="185">
        <v>0.27027030000000002</v>
      </c>
      <c r="J12435" s="41" t="s">
        <v>992</v>
      </c>
      <c r="K12435" s="41" t="s">
        <v>115</v>
      </c>
      <c r="O12435" s="59">
        <v>0.25</v>
      </c>
    </row>
    <row r="12436" spans="1:15" x14ac:dyDescent="0.2">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5">
        <v>49.5</v>
      </c>
      <c r="H12436" s="192" t="s">
        <v>59</v>
      </c>
      <c r="I12436" s="185">
        <v>51.903579999999998</v>
      </c>
      <c r="J12436" s="41" t="s">
        <v>992</v>
      </c>
      <c r="K12436" s="41" t="s">
        <v>115</v>
      </c>
      <c r="O12436" s="59">
        <v>0.25</v>
      </c>
    </row>
    <row r="12437" spans="1:15" x14ac:dyDescent="0.2">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5">
        <v>50</v>
      </c>
      <c r="H12437" s="192" t="s">
        <v>59</v>
      </c>
      <c r="I12437" s="185">
        <v>88.131020000000007</v>
      </c>
      <c r="J12437" s="41" t="s">
        <v>992</v>
      </c>
      <c r="K12437" s="41" t="s">
        <v>115</v>
      </c>
      <c r="O12437" s="59">
        <v>0.25</v>
      </c>
    </row>
    <row r="12438" spans="1:15" x14ac:dyDescent="0.2">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5">
        <v>50.5</v>
      </c>
      <c r="H12438" s="192" t="s">
        <v>59</v>
      </c>
      <c r="I12438" s="185">
        <v>87.331429999999997</v>
      </c>
      <c r="J12438" s="41" t="s">
        <v>992</v>
      </c>
      <c r="K12438" s="41" t="s">
        <v>115</v>
      </c>
      <c r="O12438" s="59">
        <v>0.25</v>
      </c>
    </row>
    <row r="12439" spans="1:15" x14ac:dyDescent="0.2">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5">
        <v>51</v>
      </c>
      <c r="H12439" s="192" t="s">
        <v>59</v>
      </c>
      <c r="I12439" s="185">
        <v>67.072379999999995</v>
      </c>
      <c r="J12439" s="41" t="s">
        <v>992</v>
      </c>
      <c r="K12439" s="41" t="s">
        <v>115</v>
      </c>
      <c r="O12439" s="59">
        <v>0.25</v>
      </c>
    </row>
    <row r="12440" spans="1:15" x14ac:dyDescent="0.2">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5">
        <v>51.5</v>
      </c>
      <c r="H12440" s="192" t="s">
        <v>59</v>
      </c>
      <c r="I12440" s="185">
        <v>48.434959999999997</v>
      </c>
      <c r="J12440" s="41" t="s">
        <v>992</v>
      </c>
      <c r="K12440" s="41" t="s">
        <v>115</v>
      </c>
      <c r="O12440" s="59">
        <v>0.25</v>
      </c>
    </row>
    <row r="12441" spans="1:15" x14ac:dyDescent="0.2">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5">
        <v>52</v>
      </c>
      <c r="H12441" s="192" t="s">
        <v>59</v>
      </c>
      <c r="I12441" s="185">
        <v>33.581310000000002</v>
      </c>
      <c r="J12441" s="41" t="s">
        <v>992</v>
      </c>
      <c r="K12441" s="41" t="s">
        <v>115</v>
      </c>
      <c r="O12441" s="59">
        <v>0.25</v>
      </c>
    </row>
    <row r="12442" spans="1:15" x14ac:dyDescent="0.2">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5">
        <v>53</v>
      </c>
      <c r="H12442" s="192" t="s">
        <v>59</v>
      </c>
      <c r="I12442" s="185">
        <v>25.765920000000001</v>
      </c>
      <c r="J12442" s="41" t="s">
        <v>992</v>
      </c>
      <c r="K12442" s="41" t="s">
        <v>115</v>
      </c>
      <c r="O12442" s="59">
        <v>0.25</v>
      </c>
    </row>
    <row r="12443" spans="1:15" x14ac:dyDescent="0.2">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5">
        <v>55</v>
      </c>
      <c r="H12443" s="192" t="s">
        <v>59</v>
      </c>
      <c r="I12443" s="185">
        <v>13.64865</v>
      </c>
      <c r="J12443" s="41" t="s">
        <v>992</v>
      </c>
      <c r="K12443" s="41" t="s">
        <v>115</v>
      </c>
      <c r="O12443" s="59">
        <v>0.25</v>
      </c>
    </row>
    <row r="12444" spans="1:15" x14ac:dyDescent="0.2">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5">
        <v>57</v>
      </c>
      <c r="H12444" s="192" t="s">
        <v>59</v>
      </c>
      <c r="I12444" s="185">
        <v>5.0448890000000004</v>
      </c>
      <c r="J12444" s="41" t="s">
        <v>992</v>
      </c>
      <c r="K12444" s="41" t="s">
        <v>115</v>
      </c>
      <c r="O12444" s="59">
        <v>0.25</v>
      </c>
    </row>
    <row r="12445" spans="1:15" x14ac:dyDescent="0.2">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5">
        <v>59</v>
      </c>
      <c r="H12445" s="192" t="s">
        <v>59</v>
      </c>
      <c r="I12445" s="185">
        <v>1.306462</v>
      </c>
      <c r="J12445" s="41" t="s">
        <v>992</v>
      </c>
      <c r="K12445" s="41" t="s">
        <v>115</v>
      </c>
      <c r="O12445" s="59">
        <v>0.25</v>
      </c>
    </row>
    <row r="12446" spans="1:15" x14ac:dyDescent="0.2">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5">
        <v>61</v>
      </c>
      <c r="H12446" s="192" t="s">
        <v>59</v>
      </c>
      <c r="I12446" s="185">
        <v>0.27027030000000002</v>
      </c>
      <c r="J12446" s="41" t="s">
        <v>992</v>
      </c>
      <c r="K12446" s="41" t="s">
        <v>115</v>
      </c>
      <c r="O12446" s="59">
        <v>0.25</v>
      </c>
    </row>
    <row r="12447" spans="1:15" x14ac:dyDescent="0.2">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5">
        <v>0.5</v>
      </c>
      <c r="H12447" s="192" t="s">
        <v>59</v>
      </c>
      <c r="I12447" s="185">
        <v>19.779250000000001</v>
      </c>
      <c r="J12447" s="41" t="s">
        <v>992</v>
      </c>
      <c r="K12447" s="41" t="s">
        <v>115</v>
      </c>
      <c r="O12447" s="59">
        <v>0.25</v>
      </c>
    </row>
    <row r="12448" spans="1:15" x14ac:dyDescent="0.2">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5">
        <v>1</v>
      </c>
      <c r="H12448" s="50" t="s">
        <v>59</v>
      </c>
      <c r="I12448" s="185">
        <v>57.041939999999997</v>
      </c>
      <c r="J12448" s="41" t="s">
        <v>992</v>
      </c>
      <c r="K12448" s="41" t="s">
        <v>115</v>
      </c>
      <c r="O12448" s="59">
        <v>0.25</v>
      </c>
    </row>
    <row r="12449" spans="1:15" x14ac:dyDescent="0.2">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5">
        <v>1.5</v>
      </c>
      <c r="H12449" s="50" t="s">
        <v>59</v>
      </c>
      <c r="I12449" s="185">
        <v>53.333329999999997</v>
      </c>
      <c r="J12449" s="41" t="s">
        <v>992</v>
      </c>
      <c r="K12449" s="41" t="s">
        <v>115</v>
      </c>
      <c r="O12449" s="59">
        <v>0.25</v>
      </c>
    </row>
    <row r="12450" spans="1:15" x14ac:dyDescent="0.2">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5">
        <v>2</v>
      </c>
      <c r="H12450" s="50" t="s">
        <v>59</v>
      </c>
      <c r="I12450" s="185">
        <v>36.379689999999997</v>
      </c>
      <c r="J12450" s="41" t="s">
        <v>992</v>
      </c>
      <c r="K12450" s="41" t="s">
        <v>115</v>
      </c>
      <c r="O12450" s="59">
        <v>0.25</v>
      </c>
    </row>
    <row r="12451" spans="1:15" x14ac:dyDescent="0.2">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5">
        <v>2.5</v>
      </c>
      <c r="H12451" s="50" t="s">
        <v>59</v>
      </c>
      <c r="I12451" s="185">
        <v>27.019870000000001</v>
      </c>
      <c r="J12451" s="41" t="s">
        <v>992</v>
      </c>
      <c r="K12451" s="41" t="s">
        <v>115</v>
      </c>
      <c r="O12451" s="59">
        <v>0.25</v>
      </c>
    </row>
    <row r="12452" spans="1:15" x14ac:dyDescent="0.2">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5">
        <v>3</v>
      </c>
      <c r="H12452" s="50" t="s">
        <v>59</v>
      </c>
      <c r="I12452" s="185">
        <v>19.42605</v>
      </c>
      <c r="J12452" s="41" t="s">
        <v>992</v>
      </c>
      <c r="K12452" s="41" t="s">
        <v>115</v>
      </c>
      <c r="O12452" s="59">
        <v>0.25</v>
      </c>
    </row>
    <row r="12453" spans="1:15" x14ac:dyDescent="0.2">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5">
        <v>4</v>
      </c>
      <c r="H12453" s="50" t="s">
        <v>59</v>
      </c>
      <c r="I12453" s="185">
        <v>12.18543</v>
      </c>
      <c r="J12453" s="41" t="s">
        <v>992</v>
      </c>
      <c r="K12453" s="41" t="s">
        <v>115</v>
      </c>
      <c r="O12453" s="59">
        <v>0.25</v>
      </c>
    </row>
    <row r="12454" spans="1:15" x14ac:dyDescent="0.2">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5">
        <v>6</v>
      </c>
      <c r="H12454" s="50" t="s">
        <v>59</v>
      </c>
      <c r="I12454" s="185">
        <v>4.9448119999999998</v>
      </c>
      <c r="J12454" s="41" t="s">
        <v>992</v>
      </c>
      <c r="K12454" s="41" t="s">
        <v>115</v>
      </c>
      <c r="O12454" s="59">
        <v>0.25</v>
      </c>
    </row>
    <row r="12455" spans="1:15" x14ac:dyDescent="0.2">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5">
        <v>8</v>
      </c>
      <c r="H12455" s="50" t="s">
        <v>59</v>
      </c>
      <c r="I12455" s="185">
        <v>1.9426049999999999</v>
      </c>
      <c r="J12455" s="41" t="s">
        <v>992</v>
      </c>
      <c r="K12455" s="41" t="s">
        <v>115</v>
      </c>
      <c r="O12455" s="59">
        <v>0.25</v>
      </c>
    </row>
    <row r="12456" spans="1:15" x14ac:dyDescent="0.2">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5">
        <v>10</v>
      </c>
      <c r="H12456" s="50" t="s">
        <v>59</v>
      </c>
      <c r="I12456" s="185">
        <v>0.35320089999999998</v>
      </c>
      <c r="J12456" s="41" t="s">
        <v>992</v>
      </c>
      <c r="K12456" s="41" t="s">
        <v>115</v>
      </c>
      <c r="O12456" s="59">
        <v>0.25</v>
      </c>
    </row>
    <row r="12457" spans="1:15" x14ac:dyDescent="0.2">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5">
        <v>12</v>
      </c>
      <c r="H12457" s="50" t="s">
        <v>59</v>
      </c>
      <c r="I12457" s="185">
        <v>0.35320089999999998</v>
      </c>
      <c r="J12457" s="41" t="s">
        <v>992</v>
      </c>
      <c r="K12457" s="41" t="s">
        <v>115</v>
      </c>
      <c r="O12457" s="59">
        <v>0.25</v>
      </c>
    </row>
    <row r="12458" spans="1:15" x14ac:dyDescent="0.2">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5">
        <v>113.5</v>
      </c>
      <c r="H12458" s="50" t="s">
        <v>59</v>
      </c>
      <c r="I12458" s="185">
        <v>31.788080000000001</v>
      </c>
      <c r="J12458" s="41" t="s">
        <v>992</v>
      </c>
      <c r="K12458" s="41" t="s">
        <v>115</v>
      </c>
      <c r="O12458" s="59">
        <v>0.25</v>
      </c>
    </row>
    <row r="12459" spans="1:15" x14ac:dyDescent="0.2">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5">
        <v>114</v>
      </c>
      <c r="H12459" s="50" t="s">
        <v>59</v>
      </c>
      <c r="I12459" s="185">
        <v>48.741720000000001</v>
      </c>
      <c r="J12459" s="41" t="s">
        <v>992</v>
      </c>
      <c r="K12459" s="41" t="s">
        <v>115</v>
      </c>
      <c r="O12459" s="59">
        <v>0.25</v>
      </c>
    </row>
    <row r="12460" spans="1:15" x14ac:dyDescent="0.2">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5">
        <v>114.5</v>
      </c>
      <c r="H12460" s="50" t="s">
        <v>59</v>
      </c>
      <c r="I12460" s="185">
        <v>32.317880000000002</v>
      </c>
      <c r="J12460" s="41" t="s">
        <v>992</v>
      </c>
      <c r="K12460" s="41" t="s">
        <v>115</v>
      </c>
      <c r="O12460" s="59">
        <v>0.25</v>
      </c>
    </row>
    <row r="12461" spans="1:15" x14ac:dyDescent="0.2">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5">
        <v>115</v>
      </c>
      <c r="H12461" s="50" t="s">
        <v>59</v>
      </c>
      <c r="I12461" s="185">
        <v>19.602650000000001</v>
      </c>
      <c r="J12461" s="41" t="s">
        <v>992</v>
      </c>
      <c r="K12461" s="41" t="s">
        <v>115</v>
      </c>
      <c r="O12461" s="59">
        <v>0.25</v>
      </c>
    </row>
    <row r="12462" spans="1:15" x14ac:dyDescent="0.2">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5">
        <v>115.5</v>
      </c>
      <c r="H12462" s="50" t="s">
        <v>59</v>
      </c>
      <c r="I12462" s="185">
        <v>13.42163</v>
      </c>
      <c r="J12462" s="41" t="s">
        <v>992</v>
      </c>
      <c r="K12462" s="41" t="s">
        <v>115</v>
      </c>
      <c r="O12462" s="59">
        <v>0.25</v>
      </c>
    </row>
    <row r="12463" spans="1:15" x14ac:dyDescent="0.2">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5">
        <v>116</v>
      </c>
      <c r="H12463" s="50" t="s">
        <v>59</v>
      </c>
      <c r="I12463" s="185">
        <v>9.0066220000000001</v>
      </c>
      <c r="J12463" s="41" t="s">
        <v>992</v>
      </c>
      <c r="K12463" s="41" t="s">
        <v>115</v>
      </c>
      <c r="O12463" s="59">
        <v>0.25</v>
      </c>
    </row>
    <row r="12464" spans="1:15" x14ac:dyDescent="0.2">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5">
        <v>117</v>
      </c>
      <c r="H12464" s="50" t="s">
        <v>59</v>
      </c>
      <c r="I12464" s="185">
        <v>7.2406180000000004</v>
      </c>
      <c r="J12464" s="41" t="s">
        <v>992</v>
      </c>
      <c r="K12464" s="41" t="s">
        <v>115</v>
      </c>
      <c r="O12464" s="59">
        <v>0.25</v>
      </c>
    </row>
    <row r="12465" spans="1:15" x14ac:dyDescent="0.2">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5">
        <v>119</v>
      </c>
      <c r="H12465" s="50" t="s">
        <v>59</v>
      </c>
      <c r="I12465" s="185">
        <v>2.8256070000000002</v>
      </c>
      <c r="J12465" s="41" t="s">
        <v>992</v>
      </c>
      <c r="K12465" s="41" t="s">
        <v>115</v>
      </c>
      <c r="O12465" s="59">
        <v>0.25</v>
      </c>
    </row>
    <row r="12466" spans="1:15" x14ac:dyDescent="0.2">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5">
        <v>121</v>
      </c>
      <c r="H12466" s="50" t="s">
        <v>59</v>
      </c>
      <c r="I12466" s="185">
        <v>0.88300219999999996</v>
      </c>
      <c r="J12466" s="41" t="s">
        <v>992</v>
      </c>
      <c r="K12466" s="41" t="s">
        <v>115</v>
      </c>
      <c r="O12466" s="59">
        <v>0.25</v>
      </c>
    </row>
    <row r="12467" spans="1:15" x14ac:dyDescent="0.2">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5">
        <v>123</v>
      </c>
      <c r="H12467" s="50" t="s">
        <v>59</v>
      </c>
      <c r="I12467" s="185" t="s">
        <v>4181</v>
      </c>
      <c r="J12467" s="41" t="s">
        <v>992</v>
      </c>
      <c r="K12467" s="41" t="s">
        <v>115</v>
      </c>
      <c r="O12467" s="59">
        <v>0.25</v>
      </c>
    </row>
    <row r="12468" spans="1:15" x14ac:dyDescent="0.2">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5">
        <v>125</v>
      </c>
      <c r="H12468" s="50" t="s">
        <v>59</v>
      </c>
      <c r="I12468" s="185" t="s">
        <v>4181</v>
      </c>
      <c r="J12468" s="41" t="s">
        <v>992</v>
      </c>
      <c r="K12468" s="41" t="s">
        <v>115</v>
      </c>
      <c r="O12468" s="59">
        <v>0.25</v>
      </c>
    </row>
    <row r="12469" spans="1:15" x14ac:dyDescent="0.2">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5">
        <v>0.5</v>
      </c>
      <c r="H12469" s="50" t="s">
        <v>59</v>
      </c>
      <c r="I12469" s="185">
        <v>81.622910000000005</v>
      </c>
      <c r="J12469" s="41" t="s">
        <v>938</v>
      </c>
      <c r="K12469" s="41" t="s">
        <v>115</v>
      </c>
      <c r="L12469" s="193">
        <v>27.494029999999999</v>
      </c>
      <c r="M12469" s="52" t="s">
        <v>938</v>
      </c>
      <c r="N12469" s="52" t="s">
        <v>116</v>
      </c>
      <c r="O12469" s="59">
        <v>1</v>
      </c>
    </row>
    <row r="12470" spans="1:15" x14ac:dyDescent="0.2">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5">
        <v>1</v>
      </c>
      <c r="H12470" s="50" t="s">
        <v>59</v>
      </c>
      <c r="I12470" s="185">
        <v>96.229119999999995</v>
      </c>
      <c r="J12470" s="41" t="s">
        <v>938</v>
      </c>
      <c r="K12470" s="41" t="s">
        <v>115</v>
      </c>
      <c r="L12470" s="193">
        <v>15.465389999999999</v>
      </c>
      <c r="M12470" s="52" t="s">
        <v>938</v>
      </c>
      <c r="N12470" s="52" t="s">
        <v>116</v>
      </c>
      <c r="O12470" s="59">
        <v>1</v>
      </c>
    </row>
    <row r="12471" spans="1:15" x14ac:dyDescent="0.2">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5">
        <v>1.5</v>
      </c>
      <c r="H12471" s="50" t="s">
        <v>59</v>
      </c>
      <c r="I12471" s="185">
        <v>79.045349999999999</v>
      </c>
      <c r="J12471" s="41" t="s">
        <v>938</v>
      </c>
      <c r="K12471" s="41" t="s">
        <v>115</v>
      </c>
      <c r="L12471" s="193">
        <v>18.042960000000001</v>
      </c>
      <c r="M12471" s="52" t="s">
        <v>938</v>
      </c>
      <c r="N12471" s="52" t="s">
        <v>116</v>
      </c>
      <c r="O12471" s="59">
        <v>1</v>
      </c>
    </row>
    <row r="12472" spans="1:15" x14ac:dyDescent="0.2">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5">
        <v>2</v>
      </c>
      <c r="H12472" s="50" t="s">
        <v>59</v>
      </c>
      <c r="I12472" s="185">
        <v>54.128880000000002</v>
      </c>
      <c r="J12472" s="41" t="s">
        <v>938</v>
      </c>
      <c r="K12472" s="41" t="s">
        <v>115</v>
      </c>
      <c r="L12472" s="193">
        <v>11.169449999999999</v>
      </c>
      <c r="M12472" s="52" t="s">
        <v>938</v>
      </c>
      <c r="N12472" s="52" t="s">
        <v>116</v>
      </c>
      <c r="O12472" s="59">
        <v>1</v>
      </c>
    </row>
    <row r="12473" spans="1:15" x14ac:dyDescent="0.2">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5">
        <v>2.5</v>
      </c>
      <c r="H12473" s="50" t="s">
        <v>59</v>
      </c>
      <c r="I12473" s="185">
        <v>36.085920000000002</v>
      </c>
      <c r="J12473" s="41" t="s">
        <v>938</v>
      </c>
      <c r="K12473" s="41" t="s">
        <v>115</v>
      </c>
      <c r="L12473" s="193">
        <v>4.2959420000000001</v>
      </c>
      <c r="M12473" s="52" t="s">
        <v>938</v>
      </c>
      <c r="N12473" s="52" t="s">
        <v>116</v>
      </c>
      <c r="O12473" s="59">
        <v>1</v>
      </c>
    </row>
    <row r="12474" spans="1:15" x14ac:dyDescent="0.2">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5">
        <v>3</v>
      </c>
      <c r="H12474" s="50" t="s">
        <v>59</v>
      </c>
      <c r="I12474" s="185">
        <v>30.930789999999998</v>
      </c>
      <c r="J12474" s="41" t="s">
        <v>938</v>
      </c>
      <c r="K12474" s="41" t="s">
        <v>115</v>
      </c>
      <c r="L12474" s="193">
        <v>6.0143219999999999</v>
      </c>
      <c r="M12474" s="52" t="s">
        <v>938</v>
      </c>
      <c r="N12474" s="52" t="s">
        <v>116</v>
      </c>
      <c r="O12474" s="59">
        <v>1</v>
      </c>
    </row>
    <row r="12475" spans="1:15" x14ac:dyDescent="0.2">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5">
        <v>4</v>
      </c>
      <c r="H12475" s="50" t="s">
        <v>59</v>
      </c>
      <c r="I12475" s="185">
        <v>19.761340000000001</v>
      </c>
      <c r="J12475" s="41" t="s">
        <v>938</v>
      </c>
      <c r="K12475" s="41" t="s">
        <v>115</v>
      </c>
      <c r="L12475" s="193">
        <v>6.0143219999999999</v>
      </c>
      <c r="M12475" s="52" t="s">
        <v>938</v>
      </c>
      <c r="N12475" s="52" t="s">
        <v>116</v>
      </c>
      <c r="O12475" s="59">
        <v>1</v>
      </c>
    </row>
    <row r="12476" spans="1:15" x14ac:dyDescent="0.2">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5">
        <v>6</v>
      </c>
      <c r="H12476" s="50" t="s">
        <v>59</v>
      </c>
      <c r="I12476" s="185">
        <v>17.183769999999999</v>
      </c>
      <c r="J12476" s="41" t="s">
        <v>938</v>
      </c>
      <c r="K12476" s="41" t="s">
        <v>115</v>
      </c>
      <c r="L12476" s="193">
        <v>6.0143180000000003</v>
      </c>
      <c r="M12476" s="52" t="s">
        <v>938</v>
      </c>
      <c r="N12476" s="52" t="s">
        <v>116</v>
      </c>
      <c r="O12476" s="59">
        <v>1</v>
      </c>
    </row>
    <row r="12477" spans="1:15" x14ac:dyDescent="0.2">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5">
        <v>8</v>
      </c>
      <c r="H12477" s="50" t="s">
        <v>59</v>
      </c>
      <c r="I12477" s="185">
        <v>8.5918860000000006</v>
      </c>
      <c r="J12477" s="41" t="s">
        <v>938</v>
      </c>
      <c r="K12477" s="41" t="s">
        <v>115</v>
      </c>
      <c r="O12477" s="59">
        <v>1</v>
      </c>
    </row>
    <row r="12478" spans="1:15" x14ac:dyDescent="0.2">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5">
        <v>10</v>
      </c>
      <c r="H12478" s="50" t="s">
        <v>59</v>
      </c>
      <c r="I12478" s="185">
        <v>6.8735080000000002</v>
      </c>
      <c r="J12478" s="41" t="s">
        <v>938</v>
      </c>
      <c r="K12478" s="41" t="s">
        <v>115</v>
      </c>
      <c r="O12478" s="59">
        <v>1</v>
      </c>
    </row>
    <row r="12479" spans="1:15" x14ac:dyDescent="0.2">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5">
        <v>12</v>
      </c>
      <c r="H12479" s="50" t="s">
        <v>59</v>
      </c>
      <c r="I12479" s="185">
        <v>5.1551309999999999</v>
      </c>
      <c r="J12479" s="41" t="s">
        <v>938</v>
      </c>
      <c r="K12479" s="41" t="s">
        <v>115</v>
      </c>
      <c r="O12479" s="59">
        <v>1</v>
      </c>
    </row>
    <row r="12480" spans="1:15" x14ac:dyDescent="0.2">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5">
        <v>0.5</v>
      </c>
      <c r="H12480" s="50" t="s">
        <v>59</v>
      </c>
      <c r="I12480" s="185">
        <v>180.42959999999999</v>
      </c>
      <c r="J12480" s="41" t="s">
        <v>938</v>
      </c>
      <c r="K12480" s="41" t="s">
        <v>115</v>
      </c>
      <c r="L12480" s="193">
        <v>30.930789999999998</v>
      </c>
      <c r="M12480" s="52" t="s">
        <v>938</v>
      </c>
      <c r="N12480" s="52" t="s">
        <v>116</v>
      </c>
      <c r="O12480" s="59">
        <v>1</v>
      </c>
    </row>
    <row r="12481" spans="1:15" x14ac:dyDescent="0.2">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5">
        <v>1</v>
      </c>
      <c r="H12481" s="50" t="s">
        <v>59</v>
      </c>
      <c r="I12481" s="185">
        <v>268.92599999999999</v>
      </c>
      <c r="J12481" s="41" t="s">
        <v>938</v>
      </c>
      <c r="K12481" s="41" t="s">
        <v>115</v>
      </c>
      <c r="L12481" s="193">
        <v>70.453490000000002</v>
      </c>
      <c r="M12481" s="52" t="s">
        <v>938</v>
      </c>
      <c r="N12481" s="52" t="s">
        <v>116</v>
      </c>
      <c r="O12481" s="59">
        <v>1</v>
      </c>
    </row>
    <row r="12482" spans="1:15" x14ac:dyDescent="0.2">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5">
        <v>1.5</v>
      </c>
      <c r="H12482" s="50" t="s">
        <v>59</v>
      </c>
      <c r="I12482" s="185">
        <v>212.21960000000001</v>
      </c>
      <c r="J12482" s="41" t="s">
        <v>938</v>
      </c>
      <c r="K12482" s="41" t="s">
        <v>115</v>
      </c>
      <c r="L12482" s="193">
        <v>27.494</v>
      </c>
      <c r="M12482" s="52" t="s">
        <v>938</v>
      </c>
      <c r="N12482" s="52" t="s">
        <v>116</v>
      </c>
      <c r="O12482" s="59">
        <v>1</v>
      </c>
    </row>
    <row r="12483" spans="1:15" x14ac:dyDescent="0.2">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5">
        <v>2</v>
      </c>
      <c r="H12483" s="50" t="s">
        <v>59</v>
      </c>
      <c r="I12483" s="185">
        <v>144.34370000000001</v>
      </c>
      <c r="J12483" s="41" t="s">
        <v>938</v>
      </c>
      <c r="K12483" s="41" t="s">
        <v>115</v>
      </c>
      <c r="L12483" s="193">
        <v>18.042940000000002</v>
      </c>
      <c r="M12483" s="52" t="s">
        <v>938</v>
      </c>
      <c r="N12483" s="52" t="s">
        <v>116</v>
      </c>
      <c r="O12483" s="59">
        <v>1</v>
      </c>
    </row>
    <row r="12484" spans="1:15" x14ac:dyDescent="0.2">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5">
        <v>2.5</v>
      </c>
      <c r="H12484" s="50" t="s">
        <v>59</v>
      </c>
      <c r="I12484" s="185">
        <v>100.52509999999999</v>
      </c>
      <c r="J12484" s="41" t="s">
        <v>938</v>
      </c>
      <c r="K12484" s="41" t="s">
        <v>115</v>
      </c>
      <c r="L12484" s="193">
        <v>12.028589999999999</v>
      </c>
      <c r="M12484" s="52" t="s">
        <v>938</v>
      </c>
      <c r="N12484" s="52" t="s">
        <v>116</v>
      </c>
      <c r="O12484" s="59">
        <v>1</v>
      </c>
    </row>
    <row r="12485" spans="1:15" x14ac:dyDescent="0.2">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5">
        <v>3</v>
      </c>
      <c r="H12485" s="50" t="s">
        <v>59</v>
      </c>
      <c r="I12485" s="185">
        <v>63.579949999999997</v>
      </c>
      <c r="J12485" s="41" t="s">
        <v>938</v>
      </c>
      <c r="K12485" s="41" t="s">
        <v>115</v>
      </c>
      <c r="L12485" s="193">
        <v>7.732704</v>
      </c>
      <c r="M12485" s="52" t="s">
        <v>938</v>
      </c>
      <c r="N12485" s="52" t="s">
        <v>116</v>
      </c>
      <c r="O12485" s="59">
        <v>1</v>
      </c>
    </row>
    <row r="12486" spans="1:15" x14ac:dyDescent="0.2">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5">
        <v>4</v>
      </c>
      <c r="H12486" s="50" t="s">
        <v>59</v>
      </c>
      <c r="I12486" s="185">
        <v>38.66348</v>
      </c>
      <c r="J12486" s="41" t="s">
        <v>938</v>
      </c>
      <c r="K12486" s="41" t="s">
        <v>115</v>
      </c>
      <c r="L12486" s="193">
        <v>5.1551359999999997</v>
      </c>
      <c r="M12486" s="52" t="s">
        <v>938</v>
      </c>
      <c r="N12486" s="52" t="s">
        <v>116</v>
      </c>
      <c r="O12486" s="59">
        <v>1</v>
      </c>
    </row>
    <row r="12487" spans="1:15" x14ac:dyDescent="0.2">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5">
        <v>6</v>
      </c>
      <c r="H12487" s="50" t="s">
        <v>59</v>
      </c>
      <c r="I12487" s="185">
        <v>16.324580000000001</v>
      </c>
      <c r="J12487" s="41" t="s">
        <v>938</v>
      </c>
      <c r="K12487" s="41" t="s">
        <v>115</v>
      </c>
      <c r="O12487" s="59">
        <v>1</v>
      </c>
    </row>
    <row r="12488" spans="1:15" x14ac:dyDescent="0.2">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5">
        <v>8</v>
      </c>
      <c r="H12488" s="50" t="s">
        <v>59</v>
      </c>
      <c r="I12488" s="185">
        <v>8.5918860000000006</v>
      </c>
      <c r="J12488" s="41" t="s">
        <v>938</v>
      </c>
      <c r="K12488" s="41" t="s">
        <v>115</v>
      </c>
      <c r="O12488" s="59">
        <v>1</v>
      </c>
    </row>
    <row r="12489" spans="1:15" x14ac:dyDescent="0.2">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5">
        <v>10</v>
      </c>
      <c r="H12489" s="50" t="s">
        <v>59</v>
      </c>
      <c r="I12489" s="185">
        <v>6.0143199999999997</v>
      </c>
      <c r="J12489" s="41" t="s">
        <v>938</v>
      </c>
      <c r="K12489" s="41" t="s">
        <v>115</v>
      </c>
      <c r="O12489" s="59">
        <v>1</v>
      </c>
    </row>
    <row r="12490" spans="1:15" x14ac:dyDescent="0.2">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5">
        <v>12</v>
      </c>
      <c r="H12490" s="50" t="s">
        <v>59</v>
      </c>
      <c r="I12490" s="185">
        <v>5.1551309999999999</v>
      </c>
      <c r="J12490" s="41" t="s">
        <v>938</v>
      </c>
      <c r="K12490" s="41" t="s">
        <v>115</v>
      </c>
      <c r="O12490" s="59">
        <v>1</v>
      </c>
    </row>
    <row r="12491" spans="1:15" x14ac:dyDescent="0.2">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5">
        <v>0.08</v>
      </c>
      <c r="H12491" s="50" t="s">
        <v>59</v>
      </c>
      <c r="I12491" s="185">
        <v>426.00420000000003</v>
      </c>
      <c r="J12491" s="41" t="s">
        <v>938</v>
      </c>
      <c r="K12491" s="41" t="s">
        <v>115</v>
      </c>
      <c r="L12491" s="193">
        <v>75.684690000000003</v>
      </c>
      <c r="M12491" s="52" t="s">
        <v>938</v>
      </c>
      <c r="N12491" s="52" t="s">
        <v>116</v>
      </c>
      <c r="O12491" s="59">
        <v>4.3</v>
      </c>
    </row>
    <row r="12492" spans="1:15" x14ac:dyDescent="0.2">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5">
        <v>0.17</v>
      </c>
      <c r="H12492" s="50" t="s">
        <v>59</v>
      </c>
      <c r="I12492" s="185">
        <v>225.71619999999999</v>
      </c>
      <c r="J12492" s="41" t="s">
        <v>938</v>
      </c>
      <c r="K12492" s="41" t="s">
        <v>115</v>
      </c>
      <c r="L12492" s="193">
        <v>30.628769999999999</v>
      </c>
      <c r="M12492" s="52" t="s">
        <v>938</v>
      </c>
      <c r="N12492" s="52" t="s">
        <v>116</v>
      </c>
      <c r="O12492" s="59">
        <v>4.3</v>
      </c>
    </row>
    <row r="12493" spans="1:15" x14ac:dyDescent="0.2">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5">
        <v>0.33</v>
      </c>
      <c r="H12493" s="50" t="s">
        <v>59</v>
      </c>
      <c r="I12493" s="185">
        <v>119.69580000000001</v>
      </c>
      <c r="J12493" s="41" t="s">
        <v>938</v>
      </c>
      <c r="K12493" s="41" t="s">
        <v>115</v>
      </c>
      <c r="L12493" s="193">
        <v>31.918050000000001</v>
      </c>
      <c r="M12493" s="52" t="s">
        <v>938</v>
      </c>
      <c r="N12493" s="52" t="s">
        <v>116</v>
      </c>
      <c r="O12493" s="59">
        <v>4.3</v>
      </c>
    </row>
    <row r="12494" spans="1:15" x14ac:dyDescent="0.2">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5">
        <v>0.67</v>
      </c>
      <c r="H12494" s="50" t="s">
        <v>59</v>
      </c>
      <c r="I12494" s="185">
        <v>50.22784</v>
      </c>
      <c r="J12494" s="41" t="s">
        <v>938</v>
      </c>
      <c r="K12494" s="41" t="s">
        <v>115</v>
      </c>
      <c r="L12494" s="193">
        <v>14.556279999999999</v>
      </c>
      <c r="M12494" s="52" t="s">
        <v>938</v>
      </c>
      <c r="N12494" s="52" t="s">
        <v>116</v>
      </c>
      <c r="O12494" s="59">
        <v>4.3</v>
      </c>
    </row>
    <row r="12495" spans="1:15" x14ac:dyDescent="0.2">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265">
        <v>1</v>
      </c>
      <c r="H12495" s="50" t="s">
        <v>59</v>
      </c>
      <c r="I12495" s="185">
        <v>30.869890000000002</v>
      </c>
      <c r="J12495" s="41" t="s">
        <v>938</v>
      </c>
      <c r="K12495" s="41" t="s">
        <v>115</v>
      </c>
      <c r="L12495" s="193">
        <v>8.9462489999999999</v>
      </c>
      <c r="M12495" s="52" t="s">
        <v>938</v>
      </c>
      <c r="N12495" s="52" t="s">
        <v>116</v>
      </c>
      <c r="O12495" s="59">
        <v>4.3</v>
      </c>
    </row>
    <row r="12496" spans="1:15" x14ac:dyDescent="0.2">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5">
        <v>1.5</v>
      </c>
      <c r="H12496" s="50" t="s">
        <v>59</v>
      </c>
      <c r="I12496" s="185">
        <v>17.04571</v>
      </c>
      <c r="J12496" s="41" t="s">
        <v>938</v>
      </c>
      <c r="K12496" s="41" t="s">
        <v>115</v>
      </c>
      <c r="L12496" s="193">
        <v>6.2243649999999997</v>
      </c>
      <c r="M12496" s="52" t="s">
        <v>938</v>
      </c>
      <c r="N12496" s="52" t="s">
        <v>116</v>
      </c>
      <c r="O12496" s="59">
        <v>4.3</v>
      </c>
    </row>
    <row r="12497" spans="1:15" x14ac:dyDescent="0.2">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265">
        <v>2</v>
      </c>
      <c r="H12497" s="50" t="s">
        <v>59</v>
      </c>
      <c r="I12497" s="185">
        <v>10.497669999999999</v>
      </c>
      <c r="J12497" s="41" t="s">
        <v>938</v>
      </c>
      <c r="K12497" s="41" t="s">
        <v>115</v>
      </c>
      <c r="L12497" s="193">
        <v>3.4597730000000002</v>
      </c>
      <c r="M12497" s="52" t="s">
        <v>938</v>
      </c>
      <c r="N12497" s="52" t="s">
        <v>116</v>
      </c>
      <c r="O12497" s="59">
        <v>4.3</v>
      </c>
    </row>
    <row r="12498" spans="1:15" x14ac:dyDescent="0.2">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265">
        <v>3</v>
      </c>
      <c r="H12498" s="50" t="s">
        <v>59</v>
      </c>
      <c r="I12498" s="185">
        <v>4.6892149999999999</v>
      </c>
      <c r="J12498" s="41" t="s">
        <v>938</v>
      </c>
      <c r="K12498" s="41" t="s">
        <v>115</v>
      </c>
      <c r="L12498" s="193">
        <v>1.766132</v>
      </c>
      <c r="M12498" s="52" t="s">
        <v>938</v>
      </c>
      <c r="N12498" s="52" t="s">
        <v>116</v>
      </c>
      <c r="O12498" s="59">
        <v>4.3</v>
      </c>
    </row>
    <row r="12499" spans="1:15" x14ac:dyDescent="0.2">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5">
        <v>0.33</v>
      </c>
      <c r="H12499" s="50" t="s">
        <v>59</v>
      </c>
      <c r="I12499" s="185">
        <v>5.0631709999999996</v>
      </c>
      <c r="J12499" s="41" t="s">
        <v>938</v>
      </c>
      <c r="K12499" s="41" t="s">
        <v>115</v>
      </c>
      <c r="L12499" s="193">
        <v>5.0390410000000001</v>
      </c>
      <c r="M12499" s="52" t="s">
        <v>938</v>
      </c>
      <c r="N12499" s="52" t="s">
        <v>116</v>
      </c>
      <c r="O12499" s="59">
        <v>4.3</v>
      </c>
    </row>
    <row r="12500" spans="1:15" x14ac:dyDescent="0.2">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5">
        <v>0.67</v>
      </c>
      <c r="H12500" s="50" t="s">
        <v>59</v>
      </c>
      <c r="I12500" s="185">
        <v>22.1645</v>
      </c>
      <c r="J12500" s="41" t="s">
        <v>938</v>
      </c>
      <c r="K12500" s="41" t="s">
        <v>115</v>
      </c>
      <c r="L12500" s="193">
        <v>11.507099999999999</v>
      </c>
      <c r="M12500" s="52" t="s">
        <v>938</v>
      </c>
      <c r="N12500" s="52" t="s">
        <v>116</v>
      </c>
      <c r="O12500" s="59">
        <v>4.3</v>
      </c>
    </row>
    <row r="12501" spans="1:15" x14ac:dyDescent="0.2">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265">
        <v>1</v>
      </c>
      <c r="H12501" s="50" t="s">
        <v>59</v>
      </c>
      <c r="I12501" s="185">
        <v>26.20917</v>
      </c>
      <c r="J12501" s="41" t="s">
        <v>938</v>
      </c>
      <c r="K12501" s="41" t="s">
        <v>115</v>
      </c>
      <c r="L12501" s="193">
        <v>11.5585</v>
      </c>
      <c r="M12501" s="52" t="s">
        <v>938</v>
      </c>
      <c r="N12501" s="52" t="s">
        <v>116</v>
      </c>
      <c r="O12501" s="59">
        <v>4.3</v>
      </c>
    </row>
    <row r="12502" spans="1:15" x14ac:dyDescent="0.2">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5">
        <v>1.5</v>
      </c>
      <c r="H12502" s="50" t="s">
        <v>59</v>
      </c>
      <c r="I12502" s="185">
        <v>19.01135</v>
      </c>
      <c r="J12502" s="41" t="s">
        <v>938</v>
      </c>
      <c r="K12502" s="41" t="s">
        <v>115</v>
      </c>
      <c r="L12502" s="193">
        <v>8.3353269999999995</v>
      </c>
      <c r="M12502" s="52" t="s">
        <v>938</v>
      </c>
      <c r="N12502" s="52" t="s">
        <v>116</v>
      </c>
      <c r="O12502" s="59">
        <v>4.3</v>
      </c>
    </row>
    <row r="12503" spans="1:15" x14ac:dyDescent="0.2">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265">
        <v>2</v>
      </c>
      <c r="H12503" s="50" t="s">
        <v>59</v>
      </c>
      <c r="I12503" s="185">
        <v>13.789300000000001</v>
      </c>
      <c r="J12503" s="41" t="s">
        <v>938</v>
      </c>
      <c r="K12503" s="41" t="s">
        <v>115</v>
      </c>
      <c r="L12503" s="193">
        <v>6.7801600000000004</v>
      </c>
      <c r="M12503" s="52" t="s">
        <v>938</v>
      </c>
      <c r="N12503" s="52" t="s">
        <v>116</v>
      </c>
      <c r="O12503" s="59">
        <v>4.3</v>
      </c>
    </row>
    <row r="12504" spans="1:15" x14ac:dyDescent="0.2">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265">
        <v>3</v>
      </c>
      <c r="H12504" s="50" t="s">
        <v>59</v>
      </c>
      <c r="I12504" s="185">
        <v>8.3893170000000001</v>
      </c>
      <c r="J12504" s="41" t="s">
        <v>938</v>
      </c>
      <c r="K12504" s="41" t="s">
        <v>115</v>
      </c>
      <c r="L12504" s="193">
        <v>4.3554649999999997</v>
      </c>
      <c r="M12504" s="52" t="s">
        <v>938</v>
      </c>
      <c r="N12504" s="52" t="s">
        <v>116</v>
      </c>
      <c r="O12504" s="59">
        <v>4.3</v>
      </c>
    </row>
    <row r="12505" spans="1:15" x14ac:dyDescent="0.2">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265">
        <v>48</v>
      </c>
      <c r="H12505" s="50" t="s">
        <v>59</v>
      </c>
      <c r="I12505" s="185">
        <v>47</v>
      </c>
      <c r="J12505" s="41" t="s">
        <v>446</v>
      </c>
      <c r="K12505" s="41" t="s">
        <v>115</v>
      </c>
    </row>
    <row r="12506" spans="1:15" x14ac:dyDescent="0.2">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265">
        <v>48</v>
      </c>
      <c r="H12506" s="50" t="s">
        <v>59</v>
      </c>
      <c r="I12506" s="185">
        <v>8</v>
      </c>
      <c r="J12506" s="41" t="s">
        <v>446</v>
      </c>
      <c r="K12506" s="41" t="s">
        <v>115</v>
      </c>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AO266"/>
  <sheetViews>
    <sheetView zoomScale="90" zoomScaleNormal="90" workbookViewId="0">
      <pane xSplit="4" ySplit="1" topLeftCell="S178" activePane="bottomRight" state="frozen"/>
      <selection pane="topRight" activeCell="E1" sqref="E1"/>
      <selection pane="bottomLeft" activeCell="A2" sqref="A2"/>
      <selection pane="bottomRight" activeCell="U207" sqref="U207"/>
    </sheetView>
  </sheetViews>
  <sheetFormatPr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9.875" style="105" customWidth="1"/>
    <col min="8" max="8" width="9.875" style="68" customWidth="1"/>
    <col min="9" max="9" width="26.125"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hidden="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hidden="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AB3</f>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hidden="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hidden="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hidden="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hidden="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hidden="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hidden="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hidden="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hidden="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hidden="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hidden="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hidden="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hidden="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1"/>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hidden="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1"/>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hidden="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hidden="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hidden="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hidden="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hidden="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hidden="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1"/>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hidden="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hidden="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1"/>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hidden="1"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hidden="1"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1"/>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hidden="1"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hidden="1"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hidden="1"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hidden="1"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hidden="1"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hidden="1"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hidden="1"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hidden="1"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hidden="1"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hidden="1"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hidden="1"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hidden="1"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hidden="1"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hidden="1"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hidden="1"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hidden="1"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hidden="1"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hidden="1"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hidden="1"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hidden="1"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hidden="1"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hidden="1"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hidden="1"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hidden="1"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hidden="1"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hidden="1"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hidden="1"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hidden="1"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hidden="1"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hidden="1"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hidden="1"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hidden="1"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hidden="1"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hidden="1" x14ac:dyDescent="0.2">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3062</v>
      </c>
      <c r="J60" s="205" t="str">
        <f>IF(AND(A60&lt;&gt;"",ISNUMBER(A60)),VLOOKUP(A60,Studies!A:BR,6,FALSE),"")</f>
        <v>Plasma</v>
      </c>
      <c r="K60" s="187">
        <f>0.46*2.5</f>
        <v>1.1500000000000001</v>
      </c>
      <c r="L60" s="187" t="s">
        <v>2625</v>
      </c>
      <c r="M60" s="201" t="str">
        <f>0.41*2.5&amp;" - "&amp;2.5*0.51</f>
        <v>1.025 - 1.275</v>
      </c>
      <c r="N60" s="201" t="s">
        <v>1155</v>
      </c>
      <c r="O60" s="193"/>
      <c r="P60" s="193"/>
      <c r="Q60" s="202"/>
      <c r="R60" s="202"/>
      <c r="S60" s="182">
        <v>0</v>
      </c>
      <c r="T60" s="183" t="s">
        <v>935</v>
      </c>
      <c r="U60" s="184">
        <v>216</v>
      </c>
      <c r="V60" s="185" t="s">
        <v>935</v>
      </c>
      <c r="W60" s="186" t="s">
        <v>59</v>
      </c>
      <c r="X60" s="181" t="s">
        <v>2984</v>
      </c>
      <c r="Y60" s="176">
        <v>600</v>
      </c>
      <c r="Z60" s="180"/>
      <c r="AA60" s="180" t="s">
        <v>57</v>
      </c>
      <c r="AB60" s="176" t="s">
        <v>58</v>
      </c>
      <c r="AC60" s="176" t="s">
        <v>2616</v>
      </c>
      <c r="AD60" s="176" t="s">
        <v>59</v>
      </c>
      <c r="AE60" s="176" t="s">
        <v>3021</v>
      </c>
      <c r="AF60" s="176" t="s">
        <v>2649</v>
      </c>
      <c r="AG60" s="177" t="s">
        <v>1141</v>
      </c>
      <c r="AH60" s="177" t="s">
        <v>2661</v>
      </c>
      <c r="AI60" s="178"/>
      <c r="AJ60" s="177"/>
      <c r="AK60" s="177"/>
      <c r="AL60" s="193"/>
      <c r="AM60" s="193"/>
      <c r="AN60" s="193"/>
      <c r="AO60" s="193"/>
    </row>
    <row r="61" spans="1:41" s="135" customFormat="1" ht="14.25" hidden="1" x14ac:dyDescent="0.2">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3062</v>
      </c>
      <c r="J61" s="205" t="str">
        <f>IF(AND(A61&lt;&gt;"",ISNUMBER(A61)),VLOOKUP(A61,Studies!A:BR,6,FALSE),"")</f>
        <v>Plasma</v>
      </c>
      <c r="K61" s="187">
        <f>0.49*2.5</f>
        <v>1.2250000000000001</v>
      </c>
      <c r="L61" s="187" t="s">
        <v>2625</v>
      </c>
      <c r="M61" s="201" t="str">
        <f>2.5*0.46&amp;" - "&amp;0.53*2.5</f>
        <v>1.15 - 1.325</v>
      </c>
      <c r="N61" s="201" t="s">
        <v>1155</v>
      </c>
      <c r="O61" s="193"/>
      <c r="P61" s="193"/>
      <c r="Q61" s="202"/>
      <c r="R61" s="202"/>
      <c r="S61" s="182">
        <v>0</v>
      </c>
      <c r="T61" s="183" t="s">
        <v>935</v>
      </c>
      <c r="U61" s="184">
        <v>216</v>
      </c>
      <c r="V61" s="185" t="s">
        <v>935</v>
      </c>
      <c r="W61" s="186" t="s">
        <v>59</v>
      </c>
      <c r="X61" s="181" t="s">
        <v>2984</v>
      </c>
      <c r="Y61" s="176">
        <v>600</v>
      </c>
      <c r="Z61" s="180"/>
      <c r="AA61" s="180" t="s">
        <v>57</v>
      </c>
      <c r="AB61" s="176" t="s">
        <v>58</v>
      </c>
      <c r="AC61" s="176" t="s">
        <v>2616</v>
      </c>
      <c r="AD61" s="176" t="s">
        <v>59</v>
      </c>
      <c r="AE61" s="176" t="s">
        <v>3021</v>
      </c>
      <c r="AF61" s="176" t="s">
        <v>2649</v>
      </c>
      <c r="AG61" s="177" t="s">
        <v>1141</v>
      </c>
      <c r="AH61" s="177" t="s">
        <v>2661</v>
      </c>
      <c r="AI61" s="178"/>
      <c r="AJ61" s="177"/>
      <c r="AK61" s="177"/>
      <c r="AL61" s="193"/>
      <c r="AM61" s="193"/>
      <c r="AN61" s="193"/>
      <c r="AO61" s="193"/>
    </row>
    <row r="62" spans="1:41" s="135" customFormat="1" ht="14.25" hidden="1"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hidden="1"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hidden="1"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hidden="1"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hidden="1"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hidden="1"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hidden="1"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hidden="1"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hidden="1"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hidden="1"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hidden="1"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hidden="1"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hidden="1"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hidden="1"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hidden="1" x14ac:dyDescent="0.2">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3062</v>
      </c>
      <c r="J76" s="205" t="str">
        <f>IF(AND(A76&lt;&gt;"",ISNUMBER(A76)),VLOOKUP(A76,Studies!A:BR,6,FALSE),"")</f>
        <v>Plasma</v>
      </c>
      <c r="K76" s="187">
        <v>0.65500794910000004</v>
      </c>
      <c r="L76" s="187" t="s">
        <v>1140</v>
      </c>
      <c r="M76" s="201"/>
      <c r="N76" s="201"/>
      <c r="O76" s="193">
        <v>1.1059602649</v>
      </c>
      <c r="P76" s="193" t="s">
        <v>1140</v>
      </c>
      <c r="Q76" s="202"/>
      <c r="R76" s="202"/>
      <c r="S76" s="182">
        <v>0</v>
      </c>
      <c r="T76" s="183" t="s">
        <v>935</v>
      </c>
      <c r="U76" s="184">
        <v>144</v>
      </c>
      <c r="V76" s="185" t="s">
        <v>935</v>
      </c>
      <c r="W76" s="186" t="s">
        <v>59</v>
      </c>
      <c r="X76" s="181"/>
      <c r="Y76" s="176">
        <v>600</v>
      </c>
      <c r="Z76" s="180"/>
      <c r="AA76" s="180" t="s">
        <v>57</v>
      </c>
      <c r="AB76" s="176" t="s">
        <v>58</v>
      </c>
      <c r="AC76" s="176" t="s">
        <v>1136</v>
      </c>
      <c r="AD76" s="176" t="s">
        <v>59</v>
      </c>
      <c r="AE76" s="176" t="s">
        <v>3030</v>
      </c>
      <c r="AF76" s="176" t="s">
        <v>91</v>
      </c>
      <c r="AG76" s="177" t="s">
        <v>1141</v>
      </c>
      <c r="AH76" s="177" t="s">
        <v>1142</v>
      </c>
      <c r="AI76" s="178"/>
      <c r="AJ76" s="177"/>
      <c r="AK76" s="177" t="s">
        <v>1143</v>
      </c>
      <c r="AL76" s="193"/>
      <c r="AM76" s="193"/>
      <c r="AN76" s="193"/>
      <c r="AO76" s="193"/>
    </row>
    <row r="77" spans="1:41" s="135" customFormat="1" ht="14.25" hidden="1"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hidden="1" x14ac:dyDescent="0.2">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3062</v>
      </c>
      <c r="J78" s="205" t="str">
        <f>IF(AND(A78&lt;&gt;"",ISNUMBER(A78)),VLOOKUP(A78,Studies!A:BR,6,FALSE),"")</f>
        <v>Plasma</v>
      </c>
      <c r="K78" s="187">
        <v>1.554907677E-2</v>
      </c>
      <c r="L78" s="187" t="s">
        <v>1140</v>
      </c>
      <c r="M78" s="201"/>
      <c r="N78" s="201"/>
      <c r="O78" s="193">
        <v>3.4865292999999999E-2</v>
      </c>
      <c r="P78" s="193" t="s">
        <v>1140</v>
      </c>
      <c r="Q78" s="202"/>
      <c r="R78" s="202"/>
      <c r="S78" s="182">
        <v>0</v>
      </c>
      <c r="T78" s="183" t="s">
        <v>935</v>
      </c>
      <c r="U78" s="184">
        <v>144</v>
      </c>
      <c r="V78" s="185" t="s">
        <v>935</v>
      </c>
      <c r="W78" s="186" t="s">
        <v>59</v>
      </c>
      <c r="X78" s="181"/>
      <c r="Y78" s="176">
        <v>600</v>
      </c>
      <c r="Z78" s="180"/>
      <c r="AA78" s="180" t="s">
        <v>57</v>
      </c>
      <c r="AB78" s="176" t="s">
        <v>58</v>
      </c>
      <c r="AC78" s="176" t="s">
        <v>1136</v>
      </c>
      <c r="AD78" s="176" t="s">
        <v>59</v>
      </c>
      <c r="AE78" s="176" t="s">
        <v>3030</v>
      </c>
      <c r="AF78" s="176" t="s">
        <v>91</v>
      </c>
      <c r="AG78" s="177" t="s">
        <v>1141</v>
      </c>
      <c r="AH78" s="177" t="s">
        <v>1142</v>
      </c>
      <c r="AI78" s="178"/>
      <c r="AJ78" s="177"/>
      <c r="AK78" s="177" t="s">
        <v>1143</v>
      </c>
      <c r="AL78" s="193"/>
      <c r="AM78" s="193"/>
      <c r="AN78" s="193"/>
      <c r="AO78" s="193"/>
    </row>
    <row r="79" spans="1:41" s="135" customFormat="1" ht="14.25" hidden="1" x14ac:dyDescent="0.2">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3062</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20"/>
      <c r="Y79" s="206">
        <v>600</v>
      </c>
      <c r="Z79" s="207"/>
      <c r="AA79" s="207" t="s">
        <v>57</v>
      </c>
      <c r="AB79" s="206" t="s">
        <v>58</v>
      </c>
      <c r="AC79" s="176" t="s">
        <v>182</v>
      </c>
      <c r="AD79" s="206" t="s">
        <v>59</v>
      </c>
      <c r="AE79" s="176" t="s">
        <v>3022</v>
      </c>
      <c r="AF79" s="206" t="s">
        <v>91</v>
      </c>
      <c r="AG79" s="208" t="s">
        <v>1137</v>
      </c>
      <c r="AH79" s="208"/>
      <c r="AI79" s="209"/>
      <c r="AJ79" s="208"/>
      <c r="AK79" s="208" t="s">
        <v>1144</v>
      </c>
      <c r="AL79" s="193"/>
      <c r="AM79" s="193"/>
      <c r="AN79" s="193"/>
      <c r="AO79" s="193"/>
    </row>
    <row r="80" spans="1:41" s="135" customFormat="1" ht="14.25" hidden="1" x14ac:dyDescent="0.2">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3062</v>
      </c>
      <c r="J80" s="205" t="str">
        <f>IF(AND(A80&lt;&gt;"",ISNUMBER(A80)),VLOOKUP(A80,Studies!A:BR,6,FALSE),"")</f>
        <v>Plasma</v>
      </c>
      <c r="K80" s="187">
        <v>0.94</v>
      </c>
      <c r="L80" s="187" t="s">
        <v>2137</v>
      </c>
      <c r="M80" s="201" t="s">
        <v>2632</v>
      </c>
      <c r="N80" s="201" t="s">
        <v>1155</v>
      </c>
      <c r="O80" s="193">
        <v>1.3</v>
      </c>
      <c r="P80" s="193" t="s">
        <v>2137</v>
      </c>
      <c r="Q80" s="202" t="s">
        <v>2633</v>
      </c>
      <c r="R80" s="202" t="s">
        <v>1155</v>
      </c>
      <c r="S80" s="182">
        <v>0</v>
      </c>
      <c r="T80" s="183" t="s">
        <v>935</v>
      </c>
      <c r="U80" s="184">
        <v>0</v>
      </c>
      <c r="V80" s="185" t="s">
        <v>935</v>
      </c>
      <c r="W80" s="186" t="s">
        <v>59</v>
      </c>
      <c r="X80" s="181" t="s">
        <v>2634</v>
      </c>
      <c r="Y80" s="176">
        <v>600</v>
      </c>
      <c r="Z80" s="180"/>
      <c r="AA80" s="180" t="s">
        <v>57</v>
      </c>
      <c r="AB80" s="176" t="s">
        <v>58</v>
      </c>
      <c r="AC80" s="176">
        <v>0</v>
      </c>
      <c r="AD80" s="176" t="s">
        <v>59</v>
      </c>
      <c r="AE80" s="176" t="s">
        <v>78</v>
      </c>
      <c r="AF80" s="176" t="s">
        <v>78</v>
      </c>
      <c r="AG80" s="177" t="s">
        <v>1137</v>
      </c>
      <c r="AH80" s="177" t="s">
        <v>2635</v>
      </c>
      <c r="AI80" s="178"/>
      <c r="AJ80" s="177"/>
      <c r="AK80" s="177"/>
      <c r="AL80" s="193"/>
      <c r="AM80" s="193"/>
      <c r="AN80" s="193"/>
      <c r="AO80" s="193"/>
    </row>
    <row r="81" spans="1:41" s="135" customFormat="1" ht="14.25" hidden="1"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AB81</f>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hidden="1"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hidden="1"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hidden="1"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hidden="1"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hidden="1"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hidden="1" x14ac:dyDescent="0.2">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3062</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181" t="s">
        <v>1106</v>
      </c>
      <c r="Y87" s="176">
        <v>600</v>
      </c>
      <c r="Z87" s="180"/>
      <c r="AA87" s="180" t="s">
        <v>57</v>
      </c>
      <c r="AB87" s="176" t="s">
        <v>58</v>
      </c>
      <c r="AC87" s="176" t="s">
        <v>1107</v>
      </c>
      <c r="AD87" s="176" t="s">
        <v>59</v>
      </c>
      <c r="AE87" s="176" t="s">
        <v>3040</v>
      </c>
      <c r="AF87" s="176"/>
      <c r="AG87" s="177"/>
      <c r="AH87" s="177" t="s">
        <v>1108</v>
      </c>
      <c r="AI87" s="178"/>
      <c r="AJ87" s="177"/>
      <c r="AK87" s="177" t="s">
        <v>1109</v>
      </c>
      <c r="AL87" s="193" t="s">
        <v>61</v>
      </c>
      <c r="AM87" s="193"/>
      <c r="AN87" s="193"/>
      <c r="AO87" s="193"/>
    </row>
    <row r="88" spans="1:41" s="135" customFormat="1" ht="14.25" hidden="1"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hidden="1"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hidden="1"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hidden="1"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hidden="1"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4"/>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hidden="1"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hidden="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hidden="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hidden="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hidden="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hidden="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hidden="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hidden="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hidden="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hidden="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hidden="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hidden="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hidden="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hidden="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hidden="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hidden="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hidden="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hidden="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hidden="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hidden="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hidden="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hidden="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hidden="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hidden="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hidden="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hidden="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hidden="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hidden="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hidden="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hidden="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hidden="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hidden="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hidden="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hidden="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hidden="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hidden="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hidden="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hidden="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hidden="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hidden="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hidden="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hidden="1" x14ac:dyDescent="0.2">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AB134</f>
        <v>PO</v>
      </c>
      <c r="I134" s="138" t="s">
        <v>3062</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181" t="s">
        <v>1106</v>
      </c>
      <c r="Y134" s="22">
        <v>600</v>
      </c>
      <c r="Z134" s="180"/>
      <c r="AA134" s="180" t="s">
        <v>57</v>
      </c>
      <c r="AB134" s="22" t="s">
        <v>58</v>
      </c>
      <c r="AC134" s="22" t="s">
        <v>1107</v>
      </c>
      <c r="AD134" s="176" t="s">
        <v>59</v>
      </c>
      <c r="AE134" s="176" t="s">
        <v>3040</v>
      </c>
      <c r="AH134" s="177" t="s">
        <v>1108</v>
      </c>
      <c r="AJ134" s="177"/>
      <c r="AK134" s="177" t="s">
        <v>1109</v>
      </c>
      <c r="AL134" s="52" t="s">
        <v>61</v>
      </c>
    </row>
    <row r="135" spans="1:41" hidden="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hidden="1" x14ac:dyDescent="0.2">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AB136</f>
        <v>PO</v>
      </c>
      <c r="I136" s="138" t="s">
        <v>3062</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181" t="s">
        <v>1106</v>
      </c>
      <c r="Y136" s="176">
        <v>600</v>
      </c>
      <c r="Z136" s="180"/>
      <c r="AA136" s="180" t="s">
        <v>57</v>
      </c>
      <c r="AB136" s="176" t="s">
        <v>58</v>
      </c>
      <c r="AC136" s="176" t="s">
        <v>1107</v>
      </c>
      <c r="AD136" s="176" t="s">
        <v>59</v>
      </c>
      <c r="AE136" s="176" t="s">
        <v>3040</v>
      </c>
      <c r="AG136" s="177"/>
      <c r="AH136" s="177" t="s">
        <v>1108</v>
      </c>
      <c r="AI136" s="178"/>
      <c r="AJ136" s="177"/>
      <c r="AK136" s="177" t="s">
        <v>1109</v>
      </c>
      <c r="AL136" s="52" t="s">
        <v>61</v>
      </c>
    </row>
    <row r="137" spans="1:41" hidden="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hidden="1" x14ac:dyDescent="0.2">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3062</v>
      </c>
      <c r="J138" s="205" t="str">
        <f>IF(AND(A138&lt;&gt;"",ISNUMBER(A138)),VLOOKUP(A138,Studies!A:BR,6,FALSE),"")</f>
        <v>Plasma</v>
      </c>
      <c r="K138" s="43">
        <f>0.46*2.5</f>
        <v>1.1500000000000001</v>
      </c>
      <c r="L138" s="187" t="s">
        <v>2625</v>
      </c>
      <c r="M138" s="76" t="str">
        <f>0.41*2.5&amp;" - "&amp;0.51*2.5</f>
        <v>1.025 - 1.275</v>
      </c>
      <c r="N138" s="76" t="s">
        <v>1155</v>
      </c>
      <c r="S138" s="38">
        <v>0</v>
      </c>
      <c r="T138" s="39" t="s">
        <v>935</v>
      </c>
      <c r="U138" s="40">
        <v>216</v>
      </c>
      <c r="V138" s="41" t="s">
        <v>935</v>
      </c>
      <c r="W138" s="42" t="s">
        <v>59</v>
      </c>
      <c r="X138" s="181" t="s">
        <v>2949</v>
      </c>
      <c r="Y138" s="22">
        <v>600</v>
      </c>
      <c r="AA138" s="28" t="s">
        <v>57</v>
      </c>
      <c r="AB138" s="176" t="s">
        <v>58</v>
      </c>
      <c r="AC138" s="22" t="s">
        <v>2648</v>
      </c>
      <c r="AD138" s="22" t="s">
        <v>59</v>
      </c>
      <c r="AE138" s="176" t="s">
        <v>3021</v>
      </c>
      <c r="AF138" s="176" t="s">
        <v>2649</v>
      </c>
      <c r="AG138" s="23" t="s">
        <v>2650</v>
      </c>
      <c r="AH138" s="177" t="s">
        <v>2651</v>
      </c>
    </row>
    <row r="139" spans="1:41" hidden="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hidden="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hidden="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hidden="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hidden="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hidden="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hidden="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hidden="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hidden="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hidden="1" x14ac:dyDescent="0.2">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3062</v>
      </c>
      <c r="J148" s="205" t="str">
        <f>IF(AND(A148&lt;&gt;"",ISNUMBER(A148)),VLOOKUP(A148,Studies!A:BR,6,FALSE),"")</f>
        <v>Plasma</v>
      </c>
      <c r="K148" s="187">
        <f>0.49*2.5</f>
        <v>1.2250000000000001</v>
      </c>
      <c r="L148" s="43" t="s">
        <v>2625</v>
      </c>
      <c r="M148" s="76" t="str">
        <f>0.46*2.5&amp;" - "&amp;0.53*2.5</f>
        <v>1.15 - 1.325</v>
      </c>
      <c r="N148" s="76" t="s">
        <v>1155</v>
      </c>
      <c r="O148" s="52">
        <f>0.71*2.5</f>
        <v>1.7749999999999999</v>
      </c>
      <c r="P148" s="193" t="s">
        <v>2625</v>
      </c>
      <c r="Q148" s="84" t="str">
        <f>0.68*2.5&amp;" - "&amp;0.76*2.5</f>
        <v>1.7 - 1.9</v>
      </c>
      <c r="R148" s="84" t="s">
        <v>1155</v>
      </c>
      <c r="S148" s="38">
        <v>0</v>
      </c>
      <c r="T148" s="39" t="s">
        <v>935</v>
      </c>
      <c r="U148" s="40">
        <v>216</v>
      </c>
      <c r="V148" s="41" t="s">
        <v>935</v>
      </c>
      <c r="W148" s="42" t="s">
        <v>59</v>
      </c>
      <c r="X148" s="181" t="s">
        <v>2740</v>
      </c>
      <c r="Y148" s="22">
        <v>600</v>
      </c>
      <c r="AA148" s="28" t="s">
        <v>57</v>
      </c>
      <c r="AB148" s="22" t="s">
        <v>58</v>
      </c>
      <c r="AC148" s="22" t="s">
        <v>2648</v>
      </c>
      <c r="AD148" s="22" t="s">
        <v>59</v>
      </c>
      <c r="AE148" s="176" t="s">
        <v>3021</v>
      </c>
      <c r="AF148" s="176" t="s">
        <v>2649</v>
      </c>
      <c r="AG148" s="23" t="s">
        <v>1141</v>
      </c>
      <c r="AH148" s="177" t="s">
        <v>2651</v>
      </c>
    </row>
    <row r="149" spans="1:41" hidden="1" x14ac:dyDescent="0.2">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AB149</f>
        <v>PO</v>
      </c>
      <c r="I149" s="138" t="s">
        <v>3062</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Y149" s="22">
        <v>600</v>
      </c>
      <c r="AA149" s="28" t="s">
        <v>57</v>
      </c>
      <c r="AB149" s="22" t="s">
        <v>58</v>
      </c>
      <c r="AC149" s="22" t="s">
        <v>1145</v>
      </c>
      <c r="AD149" s="22" t="s">
        <v>59</v>
      </c>
      <c r="AE149" s="176" t="s">
        <v>3024</v>
      </c>
      <c r="AF149" s="176" t="s">
        <v>91</v>
      </c>
      <c r="AG149" s="23" t="s">
        <v>1141</v>
      </c>
      <c r="AH149" s="177" t="s">
        <v>1146</v>
      </c>
    </row>
    <row r="150" spans="1:41" hidden="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hidden="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hidden="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hidden="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hidden="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hidden="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hidden="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hidden="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hidden="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hidden="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hidden="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hidden="1"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hidden="1"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hidden="1"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hidden="1"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hidden="1"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hidden="1" x14ac:dyDescent="0.2">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3062</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181" t="s">
        <v>2669</v>
      </c>
      <c r="Y166" s="176">
        <v>300</v>
      </c>
      <c r="Z166" s="180"/>
      <c r="AA166" s="180" t="s">
        <v>57</v>
      </c>
      <c r="AB166" s="176" t="s">
        <v>58</v>
      </c>
      <c r="AC166" s="176" t="s">
        <v>2612</v>
      </c>
      <c r="AD166" s="176" t="s">
        <v>59</v>
      </c>
      <c r="AE166" s="176" t="s">
        <v>3024</v>
      </c>
      <c r="AF166" s="176" t="s">
        <v>2670</v>
      </c>
      <c r="AG166" s="23" t="s">
        <v>1141</v>
      </c>
      <c r="AH166" s="177" t="s">
        <v>2938</v>
      </c>
    </row>
    <row r="167" spans="1:37" hidden="1"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hidden="1" x14ac:dyDescent="0.2">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3062</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181" t="s">
        <v>2671</v>
      </c>
      <c r="Y168" s="22">
        <v>300</v>
      </c>
      <c r="AA168" s="28" t="s">
        <v>57</v>
      </c>
      <c r="AB168" s="22" t="s">
        <v>58</v>
      </c>
      <c r="AC168" s="22" t="s">
        <v>2612</v>
      </c>
      <c r="AD168" s="22" t="s">
        <v>59</v>
      </c>
      <c r="AE168" s="176" t="s">
        <v>3024</v>
      </c>
      <c r="AF168" s="176" t="s">
        <v>2670</v>
      </c>
      <c r="AG168" s="23" t="s">
        <v>1141</v>
      </c>
      <c r="AH168" s="177" t="s">
        <v>2938</v>
      </c>
    </row>
    <row r="169" spans="1:37" hidden="1"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hidden="1"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hidden="1"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hidden="1"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hidden="1"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hidden="1"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hidden="1"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hidden="1"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41" hidden="1"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41" hidden="1"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41" hidden="1"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41" hidden="1"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41" hidden="1"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41" hidden="1" x14ac:dyDescent="0.2">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3062</v>
      </c>
      <c r="J182" s="205" t="str">
        <f>IF(AND(A182&lt;&gt;"",ISNUMBER(A182)),VLOOKUP(A182,Studies!A:BR,6,FALSE),"")</f>
        <v>Plasma</v>
      </c>
      <c r="K182" s="43">
        <v>0.53900000000000003</v>
      </c>
      <c r="L182" s="187" t="s">
        <v>2683</v>
      </c>
      <c r="M182" s="76" t="s">
        <v>3074</v>
      </c>
      <c r="N182" s="76" t="s">
        <v>1155</v>
      </c>
      <c r="O182" s="52">
        <f>3.1/4.9</f>
        <v>0.63265306122448972</v>
      </c>
      <c r="P182" s="52" t="s">
        <v>1099</v>
      </c>
      <c r="S182" s="182">
        <v>0</v>
      </c>
      <c r="T182" s="183">
        <v>9999</v>
      </c>
      <c r="U182" s="40">
        <v>180</v>
      </c>
      <c r="V182" s="185">
        <v>444</v>
      </c>
      <c r="W182" s="186" t="s">
        <v>59</v>
      </c>
      <c r="Y182" s="22">
        <v>10</v>
      </c>
      <c r="AA182" s="28" t="s">
        <v>57</v>
      </c>
      <c r="AB182" s="22" t="s">
        <v>58</v>
      </c>
      <c r="AC182" s="22" t="s">
        <v>3075</v>
      </c>
      <c r="AD182" s="22" t="s">
        <v>59</v>
      </c>
      <c r="AE182" s="176" t="s">
        <v>3076</v>
      </c>
      <c r="AF182" s="176" t="s">
        <v>3077</v>
      </c>
      <c r="AH182" s="177" t="s">
        <v>3071</v>
      </c>
    </row>
    <row r="183" spans="1:41" hidden="1" x14ac:dyDescent="0.2">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3062</v>
      </c>
      <c r="J183" s="205" t="str">
        <f>IF(AND(A183&lt;&gt;"",ISNUMBER(A183)),VLOOKUP(A183,Studies!A:BR,6,FALSE),"")</f>
        <v>Plasma</v>
      </c>
      <c r="K183" s="43">
        <v>0.13700000000000001</v>
      </c>
      <c r="L183" s="187" t="s">
        <v>2683</v>
      </c>
      <c r="M183" s="76" t="s">
        <v>3073</v>
      </c>
      <c r="N183" s="76" t="s">
        <v>1155</v>
      </c>
      <c r="O183" s="52">
        <f>0.919/4.9</f>
        <v>0.18755102040816327</v>
      </c>
      <c r="P183" s="52" t="s">
        <v>1099</v>
      </c>
      <c r="S183" s="182">
        <v>0</v>
      </c>
      <c r="T183" s="183">
        <v>9999</v>
      </c>
      <c r="U183" s="40">
        <v>444</v>
      </c>
      <c r="V183" s="185">
        <v>9999</v>
      </c>
      <c r="W183" s="186" t="s">
        <v>59</v>
      </c>
      <c r="Y183" s="176">
        <v>600</v>
      </c>
      <c r="Z183" s="180"/>
      <c r="AA183" s="180" t="s">
        <v>57</v>
      </c>
      <c r="AB183" s="176" t="s">
        <v>58</v>
      </c>
      <c r="AC183" s="176" t="s">
        <v>3075</v>
      </c>
      <c r="AD183" s="176" t="s">
        <v>59</v>
      </c>
      <c r="AE183" s="176" t="s">
        <v>3076</v>
      </c>
      <c r="AF183" s="176" t="s">
        <v>3077</v>
      </c>
      <c r="AG183" s="177"/>
      <c r="AH183" s="177" t="s">
        <v>3072</v>
      </c>
      <c r="AI183" s="178"/>
      <c r="AJ183" s="177"/>
      <c r="AK183" s="177"/>
      <c r="AL183" s="193"/>
      <c r="AM183" s="193"/>
    </row>
    <row r="184" spans="1:41" hidden="1" x14ac:dyDescent="0.2">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1/2.03*2/1</f>
        <v>0.98522167487684742</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41" hidden="1"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41" hidden="1" x14ac:dyDescent="0.2">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3062</v>
      </c>
      <c r="J186" s="205" t="str">
        <f>IF(AND(A186&lt;&gt;"",ISNUMBER(A186)),VLOOKUP(A186,Studies!A:BR,6,FALSE),"")</f>
        <v>Plasma</v>
      </c>
      <c r="K186" s="43">
        <f>1/2.44*2/1</f>
        <v>0.81967213114754101</v>
      </c>
      <c r="L186" s="187" t="s">
        <v>2719</v>
      </c>
      <c r="N186" s="201"/>
      <c r="P186" s="193"/>
      <c r="S186" s="38">
        <v>0</v>
      </c>
      <c r="T186" s="39">
        <v>9999</v>
      </c>
      <c r="U186" s="40">
        <v>240</v>
      </c>
      <c r="V186" s="41">
        <v>9999</v>
      </c>
      <c r="W186" s="42" t="s">
        <v>59</v>
      </c>
      <c r="X186" s="181" t="s">
        <v>3017</v>
      </c>
      <c r="Y186" s="22">
        <v>600</v>
      </c>
      <c r="AA186" s="180" t="s">
        <v>57</v>
      </c>
      <c r="AB186" s="176" t="s">
        <v>58</v>
      </c>
      <c r="AC186" s="22" t="s">
        <v>2616</v>
      </c>
      <c r="AD186" s="22" t="s">
        <v>59</v>
      </c>
      <c r="AE186" s="176" t="s">
        <v>3021</v>
      </c>
      <c r="AF186" s="176" t="s">
        <v>2649</v>
      </c>
      <c r="AH186" s="177" t="s">
        <v>3016</v>
      </c>
      <c r="AL186" s="52" t="s">
        <v>613</v>
      </c>
      <c r="AM186" s="52" t="s">
        <v>1958</v>
      </c>
    </row>
    <row r="187" spans="1:41" hidden="1" x14ac:dyDescent="0.2">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3062</v>
      </c>
      <c r="J187" s="205" t="str">
        <f>IF(AND(A187&lt;&gt;"",ISNUMBER(A187)),VLOOKUP(A187,Studies!A:BR,6,FALSE),"")</f>
        <v>Plasma</v>
      </c>
      <c r="K187" s="43">
        <f>1/2.4*2/1</f>
        <v>0.83333333333333337</v>
      </c>
      <c r="L187" s="43" t="s">
        <v>2719</v>
      </c>
      <c r="P187" s="193"/>
      <c r="S187" s="38">
        <v>0</v>
      </c>
      <c r="T187" s="183">
        <v>9999</v>
      </c>
      <c r="U187" s="40">
        <v>240</v>
      </c>
      <c r="V187" s="41">
        <v>9999</v>
      </c>
      <c r="W187" s="42" t="s">
        <v>59</v>
      </c>
      <c r="X187" s="181" t="s">
        <v>3017</v>
      </c>
      <c r="Y187" s="22">
        <v>600</v>
      </c>
      <c r="AA187" s="180" t="s">
        <v>57</v>
      </c>
      <c r="AB187" s="176" t="s">
        <v>58</v>
      </c>
      <c r="AC187" s="176" t="s">
        <v>2616</v>
      </c>
      <c r="AD187" s="22" t="s">
        <v>59</v>
      </c>
      <c r="AE187" s="176" t="s">
        <v>3021</v>
      </c>
      <c r="AF187" s="176" t="s">
        <v>2649</v>
      </c>
      <c r="AH187" s="177" t="s">
        <v>3016</v>
      </c>
      <c r="AL187" s="52" t="s">
        <v>613</v>
      </c>
      <c r="AM187" s="52" t="s">
        <v>1958</v>
      </c>
    </row>
    <row r="188" spans="1:41" hidden="1"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3062</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3190</v>
      </c>
      <c r="AD188" s="22" t="s">
        <v>59</v>
      </c>
      <c r="AE188" s="176" t="s">
        <v>3191</v>
      </c>
      <c r="AF188" s="176" t="s">
        <v>3192</v>
      </c>
      <c r="AG188" s="23" t="s">
        <v>1137</v>
      </c>
      <c r="AH188" s="177" t="s">
        <v>2661</v>
      </c>
    </row>
    <row r="189" spans="1:41" hidden="1"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3062</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3193</v>
      </c>
      <c r="AD189" s="22" t="s">
        <v>59</v>
      </c>
      <c r="AE189" s="176" t="s">
        <v>3194</v>
      </c>
      <c r="AF189" s="176" t="s">
        <v>3192</v>
      </c>
      <c r="AG189" s="23" t="s">
        <v>1137</v>
      </c>
      <c r="AH189" s="177" t="s">
        <v>2661</v>
      </c>
    </row>
    <row r="190" spans="1:41" hidden="1" x14ac:dyDescent="0.2">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3206</v>
      </c>
      <c r="G190" s="205" t="str">
        <f>IF(AND(A190&lt;&gt;"",ISNUMBER(A190)),VLOOKUP(A190,Studies!A:BR,13,FALSE),"")</f>
        <v>IV</v>
      </c>
      <c r="H190" s="68" t="s">
        <v>58</v>
      </c>
      <c r="I190" s="138" t="s">
        <v>3063</v>
      </c>
      <c r="J190" s="205" t="str">
        <f>IF(AND(A190&lt;&gt;"",ISNUMBER(A190)),VLOOKUP(A190,Studies!A:BR,6,FALSE),"")</f>
        <v>Plasma</v>
      </c>
      <c r="K190" s="43">
        <v>0.89256198347107452</v>
      </c>
      <c r="L190" s="43" t="s">
        <v>1099</v>
      </c>
      <c r="S190" s="38">
        <v>0</v>
      </c>
      <c r="T190" s="39" t="s">
        <v>935</v>
      </c>
      <c r="U190" s="40">
        <v>24</v>
      </c>
      <c r="V190" s="41" t="s">
        <v>935</v>
      </c>
      <c r="W190" s="42" t="s">
        <v>59</v>
      </c>
      <c r="X190" s="181" t="s">
        <v>3535</v>
      </c>
      <c r="Y190" s="22">
        <v>300</v>
      </c>
      <c r="AA190" s="28" t="s">
        <v>57</v>
      </c>
      <c r="AC190" s="22" t="s">
        <v>3536</v>
      </c>
      <c r="AD190" s="22" t="s">
        <v>59</v>
      </c>
      <c r="AE190" s="176" t="s">
        <v>3035</v>
      </c>
      <c r="AF190" s="176" t="s">
        <v>3537</v>
      </c>
      <c r="AO190" s="52" t="s">
        <v>3538</v>
      </c>
    </row>
    <row r="191" spans="1:41" hidden="1" x14ac:dyDescent="0.2">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3206</v>
      </c>
      <c r="G191" s="205" t="str">
        <f>IF(AND(A191&lt;&gt;"",ISNUMBER(A191)),VLOOKUP(A191,Studies!A:BR,13,FALSE),"")</f>
        <v>PO</v>
      </c>
      <c r="H191" s="68" t="s">
        <v>58</v>
      </c>
      <c r="I191" s="138" t="s">
        <v>3063</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X191" s="181" t="s">
        <v>3535</v>
      </c>
      <c r="Y191" s="22">
        <v>300</v>
      </c>
      <c r="AA191" s="28" t="s">
        <v>57</v>
      </c>
      <c r="AC191" s="22" t="s">
        <v>3536</v>
      </c>
      <c r="AD191" s="22" t="s">
        <v>59</v>
      </c>
      <c r="AE191" s="176" t="s">
        <v>3035</v>
      </c>
      <c r="AF191" s="176" t="s">
        <v>3537</v>
      </c>
      <c r="AO191" s="52" t="s">
        <v>3538</v>
      </c>
    </row>
    <row r="192" spans="1:41" hidden="1" x14ac:dyDescent="0.2">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3206</v>
      </c>
      <c r="G192" s="205" t="str">
        <f>IF(AND(A192&lt;&gt;"",ISNUMBER(A192)),VLOOKUP(A192,Studies!A:BR,13,FALSE),"")</f>
        <v>PO</v>
      </c>
      <c r="H192" s="68" t="s">
        <v>58</v>
      </c>
      <c r="I192" s="138" t="s">
        <v>3063</v>
      </c>
      <c r="J192" s="205" t="str">
        <f>IF(AND(A192&lt;&gt;"",ISNUMBER(A192)),VLOOKUP(A192,Studies!A:BR,6,FALSE),"")</f>
        <v>Plasma</v>
      </c>
      <c r="K192" s="43">
        <v>1.4973333333333334</v>
      </c>
      <c r="L192" s="43" t="s">
        <v>1099</v>
      </c>
      <c r="S192" s="38">
        <v>0</v>
      </c>
      <c r="T192" s="39" t="s">
        <v>935</v>
      </c>
      <c r="U192" s="40">
        <v>0</v>
      </c>
      <c r="V192" s="41" t="s">
        <v>935</v>
      </c>
      <c r="W192" s="42" t="s">
        <v>59</v>
      </c>
      <c r="Y192" s="22">
        <v>800</v>
      </c>
      <c r="AA192" s="28" t="s">
        <v>57</v>
      </c>
      <c r="AC192" s="22">
        <v>0</v>
      </c>
      <c r="AD192" s="22" t="s">
        <v>59</v>
      </c>
      <c r="AE192" s="176" t="s">
        <v>78</v>
      </c>
      <c r="AF192" s="176" t="s">
        <v>78</v>
      </c>
      <c r="AH192" s="177" t="s">
        <v>3539</v>
      </c>
    </row>
    <row r="193" spans="1:41" hidden="1" x14ac:dyDescent="0.2">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3206</v>
      </c>
      <c r="G193" s="205" t="str">
        <f>IF(AND(A193&lt;&gt;"",ISNUMBER(A193)),VLOOKUP(A193,Studies!A:BR,13,FALSE),"")</f>
        <v>PO</v>
      </c>
      <c r="H193" s="68" t="s">
        <v>58</v>
      </c>
      <c r="I193" s="138" t="s">
        <v>3063</v>
      </c>
      <c r="J193" s="205" t="str">
        <f>IF(AND(A193&lt;&gt;"",ISNUMBER(A193)),VLOOKUP(A193,Studies!A:BR,6,FALSE),"")</f>
        <v>Plasma</v>
      </c>
      <c r="K193" s="43">
        <v>1.3456375838926173</v>
      </c>
      <c r="L193" s="43" t="s">
        <v>1099</v>
      </c>
      <c r="S193" s="38">
        <v>0</v>
      </c>
      <c r="T193" s="39" t="s">
        <v>935</v>
      </c>
      <c r="U193" s="40">
        <v>25</v>
      </c>
      <c r="V193" s="41" t="s">
        <v>935</v>
      </c>
      <c r="W193" s="42" t="s">
        <v>59</v>
      </c>
      <c r="Y193" s="22">
        <v>400</v>
      </c>
      <c r="AA193" s="28" t="s">
        <v>57</v>
      </c>
      <c r="AC193" s="22" t="s">
        <v>3540</v>
      </c>
      <c r="AD193" s="22" t="s">
        <v>59</v>
      </c>
      <c r="AE193" s="176" t="s">
        <v>3541</v>
      </c>
      <c r="AF193" s="176" t="s">
        <v>3542</v>
      </c>
      <c r="AL193" s="52" t="s">
        <v>61</v>
      </c>
      <c r="AM193" s="52" t="s">
        <v>1958</v>
      </c>
    </row>
    <row r="194" spans="1:41" hidden="1" x14ac:dyDescent="0.2">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3206</v>
      </c>
      <c r="G194" s="205" t="str">
        <f>IF(AND(A194&lt;&gt;"",ISNUMBER(A194)),VLOOKUP(A194,Studies!A:BR,13,FALSE),"")</f>
        <v>PO</v>
      </c>
      <c r="H194" s="68" t="s">
        <v>58</v>
      </c>
      <c r="I194" s="138" t="s">
        <v>3063</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Y194" s="22">
        <v>400</v>
      </c>
      <c r="AA194" s="28" t="s">
        <v>57</v>
      </c>
      <c r="AB194" s="22" t="s">
        <v>58</v>
      </c>
      <c r="AC194" s="22">
        <v>0</v>
      </c>
      <c r="AD194" s="22" t="s">
        <v>59</v>
      </c>
      <c r="AE194" s="176" t="s">
        <v>78</v>
      </c>
      <c r="AF194" s="176" t="s">
        <v>78</v>
      </c>
    </row>
    <row r="195" spans="1:41" hidden="1" x14ac:dyDescent="0.2">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3206</v>
      </c>
      <c r="G195" s="205" t="str">
        <f>IF(AND(A195&lt;&gt;"",ISNUMBER(A195)),VLOOKUP(A195,Studies!A:BR,13,FALSE),"")</f>
        <v>IV</v>
      </c>
      <c r="H195" s="68" t="s">
        <v>58</v>
      </c>
      <c r="I195" s="138" t="s">
        <v>3063</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Y195" s="22">
        <v>300</v>
      </c>
      <c r="AA195" s="28" t="s">
        <v>57</v>
      </c>
      <c r="AB195" s="22" t="s">
        <v>58</v>
      </c>
      <c r="AC195" s="22" t="s">
        <v>3543</v>
      </c>
      <c r="AD195" s="22" t="s">
        <v>59</v>
      </c>
      <c r="AE195" s="176" t="s">
        <v>3544</v>
      </c>
      <c r="AF195" s="176" t="s">
        <v>3545</v>
      </c>
    </row>
    <row r="196" spans="1:41" hidden="1" x14ac:dyDescent="0.2">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3206</v>
      </c>
      <c r="G196" s="205" t="str">
        <f>IF(AND(A196&lt;&gt;"",ISNUMBER(A196)),VLOOKUP(A196,Studies!A:BR,13,FALSE),"")</f>
        <v>PO</v>
      </c>
      <c r="H196" s="68" t="s">
        <v>58</v>
      </c>
      <c r="I196" s="138" t="s">
        <v>3063</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Y196" s="22">
        <v>300</v>
      </c>
      <c r="AA196" s="28" t="s">
        <v>57</v>
      </c>
      <c r="AB196" s="22" t="s">
        <v>58</v>
      </c>
      <c r="AC196" s="22" t="s">
        <v>3543</v>
      </c>
      <c r="AD196" s="22" t="s">
        <v>59</v>
      </c>
      <c r="AE196" s="176" t="s">
        <v>3544</v>
      </c>
      <c r="AF196" s="176" t="s">
        <v>3545</v>
      </c>
    </row>
    <row r="197" spans="1:41" hidden="1" x14ac:dyDescent="0.2">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3206</v>
      </c>
      <c r="G197" s="205" t="str">
        <f>IF(AND(A197&lt;&gt;"",ISNUMBER(A197)),VLOOKUP(A197,Studies!A:BR,13,FALSE),"")</f>
        <v>PO</v>
      </c>
      <c r="H197" s="68" t="s">
        <v>58</v>
      </c>
      <c r="I197" s="138" t="s">
        <v>3063</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X197" s="181" t="s">
        <v>3535</v>
      </c>
      <c r="Y197" s="22">
        <v>300</v>
      </c>
      <c r="AA197" s="28" t="s">
        <v>57</v>
      </c>
      <c r="AB197" s="22" t="s">
        <v>58</v>
      </c>
      <c r="AC197" s="22" t="s">
        <v>3546</v>
      </c>
      <c r="AD197" s="22" t="s">
        <v>59</v>
      </c>
      <c r="AE197" s="176" t="s">
        <v>3547</v>
      </c>
      <c r="AF197" s="176" t="s">
        <v>3548</v>
      </c>
      <c r="AL197" s="52" t="s">
        <v>61</v>
      </c>
    </row>
    <row r="198" spans="1:41" hidden="1" x14ac:dyDescent="0.2">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3206</v>
      </c>
      <c r="G198" s="205" t="str">
        <f>IF(AND(A198&lt;&gt;"",ISNUMBER(A198)),VLOOKUP(A198,Studies!A:BR,13,FALSE),"")</f>
        <v>PO</v>
      </c>
      <c r="H198" s="68" t="s">
        <v>58</v>
      </c>
      <c r="I198" s="138" t="s">
        <v>3063</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Y198" s="22">
        <v>300</v>
      </c>
      <c r="AA198" s="28" t="s">
        <v>57</v>
      </c>
      <c r="AB198" s="22" t="s">
        <v>58</v>
      </c>
      <c r="AC198" s="22" t="s">
        <v>3546</v>
      </c>
      <c r="AD198" s="22" t="s">
        <v>59</v>
      </c>
      <c r="AE198" s="176" t="s">
        <v>3547</v>
      </c>
      <c r="AF198" s="176" t="s">
        <v>3548</v>
      </c>
      <c r="AL198" s="52" t="s">
        <v>61</v>
      </c>
    </row>
    <row r="199" spans="1:41" hidden="1" x14ac:dyDescent="0.2">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3206</v>
      </c>
      <c r="G199" s="205" t="str">
        <f>IF(AND(A199&lt;&gt;"",ISNUMBER(A199)),VLOOKUP(A199,Studies!A:BR,13,FALSE),"")</f>
        <v>PO</v>
      </c>
      <c r="H199" s="68" t="s">
        <v>58</v>
      </c>
      <c r="I199" s="138" t="s">
        <v>3063</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Y199" s="22">
        <v>300</v>
      </c>
      <c r="AA199" s="28" t="s">
        <v>57</v>
      </c>
      <c r="AB199" s="22" t="s">
        <v>58</v>
      </c>
      <c r="AC199" s="22" t="s">
        <v>3536</v>
      </c>
      <c r="AD199" s="22" t="s">
        <v>59</v>
      </c>
      <c r="AE199" s="176" t="s">
        <v>3035</v>
      </c>
      <c r="AF199" s="176" t="s">
        <v>3549</v>
      </c>
      <c r="AO199" s="52" t="s">
        <v>3550</v>
      </c>
    </row>
    <row r="200" spans="1:41" hidden="1" x14ac:dyDescent="0.2">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3206</v>
      </c>
      <c r="G200" s="205" t="str">
        <f>IF(AND(A200&lt;&gt;"",ISNUMBER(A200)),VLOOKUP(A200,Studies!A:BR,13,FALSE),"")</f>
        <v>intraduodenal</v>
      </c>
      <c r="H200" s="68" t="s">
        <v>58</v>
      </c>
      <c r="I200" s="138" t="s">
        <v>3063</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Y200" s="22">
        <v>300</v>
      </c>
      <c r="AA200" s="28" t="s">
        <v>57</v>
      </c>
      <c r="AB200" s="22" t="s">
        <v>58</v>
      </c>
      <c r="AC200" s="22" t="s">
        <v>3546</v>
      </c>
      <c r="AD200" s="22" t="s">
        <v>59</v>
      </c>
      <c r="AE200" s="176" t="s">
        <v>3547</v>
      </c>
      <c r="AF200" s="176" t="s">
        <v>3548</v>
      </c>
      <c r="AH200" s="177" t="s">
        <v>3551</v>
      </c>
      <c r="AO200" s="52" t="s">
        <v>3552</v>
      </c>
    </row>
    <row r="201" spans="1:41" hidden="1" x14ac:dyDescent="0.2">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3206</v>
      </c>
      <c r="G201" s="205" t="str">
        <f>IF(AND(A201&lt;&gt;"",ISNUMBER(A201)),VLOOKUP(A201,Studies!A:BR,13,FALSE),"")</f>
        <v>PO</v>
      </c>
      <c r="H201" s="68" t="s">
        <v>58</v>
      </c>
      <c r="I201" s="138" t="s">
        <v>3063</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Y201" s="22" t="s">
        <v>3466</v>
      </c>
      <c r="AA201" s="28" t="s">
        <v>57</v>
      </c>
      <c r="AC201" s="22" t="s">
        <v>3553</v>
      </c>
      <c r="AD201" s="22" t="s">
        <v>59</v>
      </c>
      <c r="AE201" s="176" t="s">
        <v>3554</v>
      </c>
      <c r="AF201" s="176" t="s">
        <v>3555</v>
      </c>
    </row>
    <row r="202" spans="1:41" hidden="1" x14ac:dyDescent="0.2">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3206</v>
      </c>
      <c r="G202" s="205" t="str">
        <f>IF(AND(A202&lt;&gt;"",ISNUMBER(A202)),VLOOKUP(A202,Studies!A:BR,13,FALSE),"")</f>
        <v>PO</v>
      </c>
      <c r="H202" s="68" t="s">
        <v>58</v>
      </c>
      <c r="I202" s="138" t="s">
        <v>3063</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Y202" s="22" t="s">
        <v>3466</v>
      </c>
      <c r="AA202" s="28" t="s">
        <v>57</v>
      </c>
      <c r="AC202" s="22" t="s">
        <v>3553</v>
      </c>
      <c r="AD202" s="22" t="s">
        <v>59</v>
      </c>
      <c r="AE202" s="176" t="s">
        <v>3554</v>
      </c>
      <c r="AF202" s="176" t="s">
        <v>3555</v>
      </c>
    </row>
    <row r="203" spans="1:41" hidden="1" x14ac:dyDescent="0.2">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3206</v>
      </c>
      <c r="G203" s="205" t="str">
        <f>IF(AND(A203&lt;&gt;"",ISNUMBER(A203)),VLOOKUP(A203,Studies!A:BR,13,FALSE),"")</f>
        <v>IV</v>
      </c>
      <c r="H203" s="68" t="s">
        <v>77</v>
      </c>
      <c r="I203" s="138" t="s">
        <v>3063</v>
      </c>
      <c r="J203" s="205" t="str">
        <f>IF(AND(A203&lt;&gt;"",ISNUMBER(A203)),VLOOKUP(A203,Studies!A:BR,6,FALSE),"")</f>
        <v>Serum</v>
      </c>
      <c r="K203" s="43">
        <f>3.56/1.27</f>
        <v>2.8031496062992125</v>
      </c>
      <c r="L203" s="43" t="s">
        <v>1099</v>
      </c>
      <c r="S203" s="38">
        <v>0</v>
      </c>
      <c r="T203" s="39" t="s">
        <v>935</v>
      </c>
      <c r="U203" s="40">
        <v>48</v>
      </c>
      <c r="V203" s="41" t="s">
        <v>935</v>
      </c>
      <c r="W203" s="42" t="s">
        <v>59</v>
      </c>
      <c r="Y203" s="22">
        <v>1200</v>
      </c>
      <c r="AA203" s="28" t="s">
        <v>57</v>
      </c>
      <c r="AB203" s="22" t="s">
        <v>77</v>
      </c>
      <c r="AC203" s="22" t="s">
        <v>1357</v>
      </c>
      <c r="AD203" s="22" t="s">
        <v>59</v>
      </c>
      <c r="AE203" s="176" t="s">
        <v>3023</v>
      </c>
      <c r="AF203" s="176" t="s">
        <v>3556</v>
      </c>
      <c r="AK203" s="23" t="s">
        <v>3557</v>
      </c>
    </row>
    <row r="204" spans="1:41" hidden="1" x14ac:dyDescent="0.2">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3206</v>
      </c>
      <c r="G204" s="205" t="str">
        <f>IF(AND(A204&lt;&gt;"",ISNUMBER(A204)),VLOOKUP(A204,Studies!A:BR,13,FALSE),"")</f>
        <v>PO</v>
      </c>
      <c r="H204" s="68" t="s">
        <v>58</v>
      </c>
      <c r="I204" s="138" t="s">
        <v>3063</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Y204" s="22" t="s">
        <v>3466</v>
      </c>
      <c r="AA204" s="28" t="s">
        <v>57</v>
      </c>
      <c r="AC204" s="22" t="s">
        <v>3558</v>
      </c>
      <c r="AD204" s="22" t="s">
        <v>59</v>
      </c>
      <c r="AE204" s="176" t="s">
        <v>3559</v>
      </c>
      <c r="AF204" s="176" t="s">
        <v>3560</v>
      </c>
    </row>
    <row r="205" spans="1:41" x14ac:dyDescent="0.2">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4084</v>
      </c>
      <c r="O205" s="52">
        <v>1.140625</v>
      </c>
      <c r="P205" s="52" t="s">
        <v>1099</v>
      </c>
      <c r="Q205" s="84">
        <v>14</v>
      </c>
      <c r="R205" s="84" t="s">
        <v>4084</v>
      </c>
      <c r="S205" s="38">
        <v>0</v>
      </c>
      <c r="T205" s="39" t="s">
        <v>935</v>
      </c>
      <c r="U205" s="40">
        <v>696</v>
      </c>
      <c r="V205" s="41" t="s">
        <v>935</v>
      </c>
      <c r="W205" s="42" t="s">
        <v>59</v>
      </c>
      <c r="Y205" s="22">
        <v>200</v>
      </c>
      <c r="AA205" s="28" t="s">
        <v>57</v>
      </c>
      <c r="AC205" s="22" t="s">
        <v>3594</v>
      </c>
      <c r="AD205" s="22" t="s">
        <v>59</v>
      </c>
      <c r="AE205" s="176" t="s">
        <v>4085</v>
      </c>
      <c r="AF205" s="176" t="s">
        <v>4086</v>
      </c>
    </row>
    <row r="206" spans="1:41" x14ac:dyDescent="0.2">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1122</v>
      </c>
      <c r="O206" s="52">
        <v>2.5</v>
      </c>
      <c r="P206" s="52" t="s">
        <v>334</v>
      </c>
      <c r="S206" s="38">
        <v>0</v>
      </c>
      <c r="T206" s="39" t="s">
        <v>935</v>
      </c>
      <c r="U206" s="40">
        <v>74</v>
      </c>
      <c r="V206" s="41" t="s">
        <v>935</v>
      </c>
      <c r="W206" s="42" t="s">
        <v>59</v>
      </c>
      <c r="Y206" s="22">
        <v>200</v>
      </c>
      <c r="AA206" s="28" t="s">
        <v>57</v>
      </c>
      <c r="AB206" s="22" t="s">
        <v>58</v>
      </c>
      <c r="AC206" s="22" t="s">
        <v>830</v>
      </c>
      <c r="AD206" s="22" t="s">
        <v>59</v>
      </c>
      <c r="AE206" s="176" t="s">
        <v>3019</v>
      </c>
      <c r="AF206" s="176" t="s">
        <v>91</v>
      </c>
      <c r="AH206" s="177" t="s">
        <v>2343</v>
      </c>
      <c r="AK206" s="23" t="s">
        <v>4087</v>
      </c>
    </row>
    <row r="207" spans="1:41" x14ac:dyDescent="0.2">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1150</v>
      </c>
      <c r="G207" s="205" t="str">
        <f>IF(AND(A207&lt;&gt;"",ISNUMBER(A207)),VLOOKUP(A207,Studies!A:BR,13,FALSE),"")</f>
        <v>PO</v>
      </c>
      <c r="H207" s="68" t="s">
        <v>58</v>
      </c>
      <c r="J207" s="205" t="str">
        <f>IF(AND(A207&lt;&gt;"",ISNUMBER(A207)),VLOOKUP(A207,Studies!A:BR,6,FALSE),"")</f>
        <v>Plasma</v>
      </c>
      <c r="K207" s="43">
        <v>1.4</v>
      </c>
      <c r="L207" s="43" t="s">
        <v>1122</v>
      </c>
      <c r="M207" s="76" t="s">
        <v>4088</v>
      </c>
      <c r="N207" s="76" t="s">
        <v>4089</v>
      </c>
      <c r="O207" s="52">
        <v>1.3</v>
      </c>
      <c r="P207" s="52" t="s">
        <v>334</v>
      </c>
      <c r="Q207" s="84" t="s">
        <v>4090</v>
      </c>
      <c r="R207" s="84" t="s">
        <v>4089</v>
      </c>
      <c r="S207" s="38">
        <v>0</v>
      </c>
      <c r="T207" s="39" t="s">
        <v>935</v>
      </c>
      <c r="U207" s="40">
        <v>73</v>
      </c>
      <c r="V207" s="41" t="s">
        <v>935</v>
      </c>
      <c r="W207" s="42" t="s">
        <v>59</v>
      </c>
      <c r="Y207" s="22" t="s">
        <v>4091</v>
      </c>
      <c r="AA207" s="28" t="s">
        <v>57</v>
      </c>
      <c r="AB207" s="22" t="s">
        <v>58</v>
      </c>
      <c r="AC207" s="22" t="s">
        <v>830</v>
      </c>
      <c r="AD207" s="22" t="s">
        <v>59</v>
      </c>
      <c r="AE207" s="176" t="s">
        <v>3019</v>
      </c>
      <c r="AF207" s="176" t="s">
        <v>4092</v>
      </c>
      <c r="AH207" s="177" t="s">
        <v>4093</v>
      </c>
    </row>
    <row r="208" spans="1:41" x14ac:dyDescent="0.2">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X208" s="181" t="s">
        <v>4094</v>
      </c>
      <c r="Y208" s="22">
        <v>200</v>
      </c>
      <c r="AA208" s="28" t="s">
        <v>57</v>
      </c>
      <c r="AB208" s="22" t="s">
        <v>77</v>
      </c>
      <c r="AC208" s="22">
        <v>0</v>
      </c>
      <c r="AD208" s="22" t="s">
        <v>59</v>
      </c>
      <c r="AE208" s="176" t="s">
        <v>78</v>
      </c>
      <c r="AH208" s="177" t="s">
        <v>4095</v>
      </c>
      <c r="AI208" s="24">
        <v>60</v>
      </c>
      <c r="AK208" s="23" t="s">
        <v>4096</v>
      </c>
    </row>
    <row r="209" spans="1:41" x14ac:dyDescent="0.2">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181" t="s">
        <v>4094</v>
      </c>
      <c r="Y209" s="22">
        <v>600</v>
      </c>
      <c r="AA209" s="28" t="s">
        <v>57</v>
      </c>
      <c r="AB209" s="22" t="s">
        <v>58</v>
      </c>
      <c r="AC209" s="22">
        <v>0</v>
      </c>
      <c r="AD209" s="22" t="s">
        <v>59</v>
      </c>
      <c r="AE209" s="176" t="s">
        <v>78</v>
      </c>
      <c r="AH209" s="177" t="s">
        <v>4097</v>
      </c>
      <c r="AK209" s="23" t="s">
        <v>4098</v>
      </c>
    </row>
    <row r="210" spans="1:41" x14ac:dyDescent="0.2">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Y210" s="22">
        <v>120</v>
      </c>
      <c r="AA210" s="28" t="s">
        <v>57</v>
      </c>
      <c r="AC210" s="22" t="s">
        <v>4099</v>
      </c>
      <c r="AD210" s="22" t="s">
        <v>59</v>
      </c>
      <c r="AE210" s="176" t="s">
        <v>4100</v>
      </c>
      <c r="AF210" s="176" t="s">
        <v>4101</v>
      </c>
      <c r="AH210" s="177" t="s">
        <v>4102</v>
      </c>
    </row>
    <row r="211" spans="1:41" x14ac:dyDescent="0.2">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4103</v>
      </c>
      <c r="M211" s="76" t="s">
        <v>4104</v>
      </c>
      <c r="N211" s="76" t="s">
        <v>4105</v>
      </c>
      <c r="O211" s="52">
        <v>0.85599999999999998</v>
      </c>
      <c r="P211" s="52" t="s">
        <v>4103</v>
      </c>
      <c r="Q211" s="84" t="s">
        <v>4106</v>
      </c>
      <c r="R211" s="84" t="s">
        <v>4105</v>
      </c>
      <c r="S211" s="38">
        <v>0</v>
      </c>
      <c r="T211" s="39" t="s">
        <v>935</v>
      </c>
      <c r="U211" s="40">
        <v>274</v>
      </c>
      <c r="V211" s="41" t="s">
        <v>935</v>
      </c>
      <c r="W211" s="42" t="s">
        <v>59</v>
      </c>
      <c r="Y211" s="22">
        <v>2</v>
      </c>
      <c r="AA211" s="28" t="s">
        <v>57</v>
      </c>
      <c r="AC211" s="22" t="s">
        <v>4107</v>
      </c>
      <c r="AD211" s="22" t="s">
        <v>59</v>
      </c>
      <c r="AE211" s="176" t="s">
        <v>4108</v>
      </c>
      <c r="AF211" s="176" t="s">
        <v>4109</v>
      </c>
    </row>
    <row r="212" spans="1:41" x14ac:dyDescent="0.2">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4103</v>
      </c>
      <c r="M212" s="76" t="s">
        <v>4110</v>
      </c>
      <c r="N212" s="76" t="s">
        <v>4105</v>
      </c>
      <c r="O212" s="52">
        <v>0.78800000000000003</v>
      </c>
      <c r="P212" s="52" t="s">
        <v>4103</v>
      </c>
      <c r="Q212" s="84" t="s">
        <v>4111</v>
      </c>
      <c r="R212" s="84" t="s">
        <v>4105</v>
      </c>
      <c r="S212" s="38">
        <v>0</v>
      </c>
      <c r="T212" s="39" t="s">
        <v>935</v>
      </c>
      <c r="U212" s="40">
        <v>274</v>
      </c>
      <c r="V212" s="41" t="s">
        <v>935</v>
      </c>
      <c r="W212" s="42" t="s">
        <v>59</v>
      </c>
      <c r="Y212" s="22">
        <v>10</v>
      </c>
      <c r="AA212" s="28" t="s">
        <v>57</v>
      </c>
      <c r="AC212" s="22" t="s">
        <v>4107</v>
      </c>
      <c r="AD212" s="22" t="s">
        <v>59</v>
      </c>
      <c r="AE212" s="176" t="s">
        <v>4108</v>
      </c>
      <c r="AF212" s="176" t="s">
        <v>4109</v>
      </c>
    </row>
    <row r="213" spans="1:41" x14ac:dyDescent="0.2">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4103</v>
      </c>
      <c r="M213" s="76" t="s">
        <v>4112</v>
      </c>
      <c r="N213" s="76" t="s">
        <v>4105</v>
      </c>
      <c r="O213" s="52">
        <v>0.40699999999999997</v>
      </c>
      <c r="P213" s="52" t="s">
        <v>4103</v>
      </c>
      <c r="Q213" s="84" t="s">
        <v>4113</v>
      </c>
      <c r="R213" s="84" t="s">
        <v>4105</v>
      </c>
      <c r="S213" s="38">
        <v>0</v>
      </c>
      <c r="T213" s="39" t="s">
        <v>935</v>
      </c>
      <c r="U213" s="40">
        <v>274</v>
      </c>
      <c r="V213" s="41" t="s">
        <v>935</v>
      </c>
      <c r="W213" s="42" t="s">
        <v>59</v>
      </c>
      <c r="Y213" s="22">
        <v>75</v>
      </c>
      <c r="AA213" s="28" t="s">
        <v>57</v>
      </c>
      <c r="AC213" s="22" t="s">
        <v>4107</v>
      </c>
      <c r="AD213" s="22" t="s">
        <v>59</v>
      </c>
      <c r="AE213" s="176" t="s">
        <v>4108</v>
      </c>
      <c r="AF213" s="176" t="s">
        <v>4109</v>
      </c>
    </row>
    <row r="214" spans="1:41" x14ac:dyDescent="0.2">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4103</v>
      </c>
      <c r="M214" s="76" t="s">
        <v>4114</v>
      </c>
      <c r="N214" s="76" t="s">
        <v>4105</v>
      </c>
      <c r="O214" s="52">
        <v>0.47299999999999998</v>
      </c>
      <c r="P214" s="52" t="s">
        <v>4103</v>
      </c>
      <c r="Q214" s="84" t="s">
        <v>4115</v>
      </c>
      <c r="R214" s="84" t="s">
        <v>4105</v>
      </c>
      <c r="S214" s="38">
        <v>0</v>
      </c>
      <c r="T214" s="39" t="s">
        <v>935</v>
      </c>
      <c r="U214" s="40">
        <v>274</v>
      </c>
      <c r="V214" s="41" t="s">
        <v>935</v>
      </c>
      <c r="W214" s="42" t="s">
        <v>59</v>
      </c>
      <c r="Y214" s="22">
        <v>600</v>
      </c>
      <c r="AA214" s="28" t="s">
        <v>57</v>
      </c>
      <c r="AC214" s="22" t="s">
        <v>4107</v>
      </c>
      <c r="AD214" s="22" t="s">
        <v>59</v>
      </c>
      <c r="AE214" s="176" t="s">
        <v>4108</v>
      </c>
      <c r="AF214" s="176" t="s">
        <v>4109</v>
      </c>
    </row>
    <row r="215" spans="1:41" x14ac:dyDescent="0.2">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4116</v>
      </c>
      <c r="N215" s="76" t="s">
        <v>4117</v>
      </c>
      <c r="O215" s="52">
        <v>1.40625</v>
      </c>
      <c r="P215" s="52" t="s">
        <v>1099</v>
      </c>
      <c r="Q215" s="84" t="s">
        <v>4118</v>
      </c>
      <c r="R215" s="84" t="s">
        <v>4117</v>
      </c>
      <c r="S215" s="38">
        <v>0</v>
      </c>
      <c r="T215" s="39">
        <v>24</v>
      </c>
      <c r="U215" s="40">
        <v>72</v>
      </c>
      <c r="V215" s="41">
        <v>96</v>
      </c>
      <c r="W215" s="42" t="s">
        <v>59</v>
      </c>
      <c r="X215" s="181" t="s">
        <v>4119</v>
      </c>
      <c r="Y215" s="22" t="s">
        <v>4120</v>
      </c>
      <c r="AA215" s="28" t="s">
        <v>57</v>
      </c>
      <c r="AC215" s="22" t="s">
        <v>4121</v>
      </c>
      <c r="AD215" s="22" t="s">
        <v>59</v>
      </c>
      <c r="AE215" s="176" t="s">
        <v>4122</v>
      </c>
      <c r="AF215" s="176" t="s">
        <v>4123</v>
      </c>
    </row>
    <row r="216" spans="1:41" x14ac:dyDescent="0.2">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1110</v>
      </c>
      <c r="G216" s="205" t="str">
        <f>IF(AND(A216&lt;&gt;"",ISNUMBER(A216)),VLOOKUP(A216,Studies!A:BR,13,FALSE),"")</f>
        <v>PO</v>
      </c>
      <c r="H216" s="68" t="s">
        <v>58</v>
      </c>
      <c r="J216" s="205" t="str">
        <f>IF(AND(A216&lt;&gt;"",ISNUMBER(A216)),VLOOKUP(A216,Studies!A:BR,6,FALSE),"")</f>
        <v>Plasma</v>
      </c>
      <c r="K216" s="43">
        <v>2.1111111111111112</v>
      </c>
      <c r="L216" s="43" t="s">
        <v>1099</v>
      </c>
      <c r="M216" s="76" t="s">
        <v>4124</v>
      </c>
      <c r="N216" s="76" t="s">
        <v>4117</v>
      </c>
      <c r="O216" s="52">
        <v>2.2777777777777777</v>
      </c>
      <c r="P216" s="52" t="s">
        <v>1099</v>
      </c>
      <c r="Q216" s="84" t="s">
        <v>4125</v>
      </c>
      <c r="R216" s="84" t="s">
        <v>4117</v>
      </c>
      <c r="S216" s="38">
        <v>144</v>
      </c>
      <c r="T216" s="39">
        <v>154</v>
      </c>
      <c r="U216" s="40">
        <v>168</v>
      </c>
      <c r="V216" s="41">
        <v>181.5</v>
      </c>
      <c r="W216" s="42" t="s">
        <v>59</v>
      </c>
      <c r="X216" s="181" t="s">
        <v>4126</v>
      </c>
      <c r="Y216" s="22">
        <v>500</v>
      </c>
      <c r="AA216" s="28" t="s">
        <v>57</v>
      </c>
      <c r="AC216" s="22" t="s">
        <v>4127</v>
      </c>
      <c r="AD216" s="22" t="s">
        <v>59</v>
      </c>
      <c r="AE216" s="176" t="s">
        <v>4128</v>
      </c>
      <c r="AF216" s="176" t="s">
        <v>4129</v>
      </c>
    </row>
    <row r="217" spans="1:41" x14ac:dyDescent="0.2">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4081</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X217" s="181" t="s">
        <v>4130</v>
      </c>
      <c r="Y217" s="22">
        <v>100</v>
      </c>
      <c r="AA217" s="28" t="s">
        <v>57</v>
      </c>
      <c r="AC217" s="22" t="s">
        <v>4131</v>
      </c>
      <c r="AD217" s="22" t="s">
        <v>59</v>
      </c>
      <c r="AE217" s="176" t="s">
        <v>3023</v>
      </c>
      <c r="AF217" s="176" t="s">
        <v>4132</v>
      </c>
      <c r="AO217" s="52" t="s">
        <v>4133</v>
      </c>
    </row>
    <row r="218" spans="1:41" x14ac:dyDescent="0.2">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4082</v>
      </c>
      <c r="G218" s="205" t="str">
        <f>IF(AND(A218&lt;&gt;"",ISNUMBER(A218)),VLOOKUP(A218,Studies!A:BR,13,FALSE),"")</f>
        <v>PO</v>
      </c>
      <c r="H218" s="68" t="s">
        <v>58</v>
      </c>
      <c r="J218" s="205" t="str">
        <f>IF(AND(A218&lt;&gt;"",ISNUMBER(A218)),VLOOKUP(A218,Studies!A:BR,6,FALSE),"")</f>
        <v>Plasma</v>
      </c>
      <c r="K218" s="43">
        <v>0.899854862119013</v>
      </c>
      <c r="L218" s="43" t="s">
        <v>1099</v>
      </c>
      <c r="M218" s="76" t="s">
        <v>4134</v>
      </c>
      <c r="N218" s="76" t="s">
        <v>1155</v>
      </c>
      <c r="O218" s="52">
        <v>0.76751117734724295</v>
      </c>
      <c r="P218" s="52" t="s">
        <v>1099</v>
      </c>
      <c r="Q218" s="84" t="s">
        <v>4135</v>
      </c>
      <c r="R218" s="84" t="s">
        <v>1155</v>
      </c>
      <c r="S218" s="38">
        <v>0</v>
      </c>
      <c r="T218" s="39">
        <v>24</v>
      </c>
      <c r="U218" s="40">
        <v>72</v>
      </c>
      <c r="V218" s="41">
        <v>96</v>
      </c>
      <c r="W218" s="42" t="s">
        <v>59</v>
      </c>
      <c r="X218" s="181" t="s">
        <v>4136</v>
      </c>
      <c r="Y218" s="22">
        <v>400</v>
      </c>
      <c r="AA218" s="28" t="s">
        <v>57</v>
      </c>
      <c r="AB218" s="22" t="s">
        <v>58</v>
      </c>
      <c r="AC218" s="22" t="s">
        <v>2282</v>
      </c>
      <c r="AD218" s="22" t="s">
        <v>59</v>
      </c>
      <c r="AE218" s="176" t="s">
        <v>4137</v>
      </c>
      <c r="AF218" s="176" t="s">
        <v>2645</v>
      </c>
      <c r="AH218" s="177" t="s">
        <v>4138</v>
      </c>
      <c r="AL218" s="52" t="s">
        <v>613</v>
      </c>
      <c r="AM218" s="52" t="s">
        <v>653</v>
      </c>
    </row>
    <row r="219" spans="1:41" x14ac:dyDescent="0.2">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4139</v>
      </c>
      <c r="M219" s="76" t="s">
        <v>4140</v>
      </c>
      <c r="N219" s="76" t="s">
        <v>1155</v>
      </c>
      <c r="O219" s="52">
        <v>1.24</v>
      </c>
      <c r="P219" s="52" t="s">
        <v>4139</v>
      </c>
      <c r="Q219" s="84" t="s">
        <v>4141</v>
      </c>
      <c r="R219" s="84" t="s">
        <v>1155</v>
      </c>
      <c r="S219" s="38">
        <v>0</v>
      </c>
      <c r="T219" s="39" t="s">
        <v>935</v>
      </c>
      <c r="U219" s="40">
        <v>100</v>
      </c>
      <c r="V219" s="41" t="s">
        <v>935</v>
      </c>
      <c r="W219" s="42" t="s">
        <v>59</v>
      </c>
      <c r="X219" s="181" t="s">
        <v>4142</v>
      </c>
      <c r="Y219" s="22">
        <v>200</v>
      </c>
      <c r="AA219" s="28" t="s">
        <v>57</v>
      </c>
      <c r="AB219" s="22" t="s">
        <v>58</v>
      </c>
      <c r="AC219" s="22" t="s">
        <v>4143</v>
      </c>
      <c r="AD219" s="22" t="s">
        <v>59</v>
      </c>
      <c r="AE219" s="176" t="s">
        <v>3022</v>
      </c>
      <c r="AF219" s="176" t="s">
        <v>4144</v>
      </c>
      <c r="AK219" s="23" t="s">
        <v>4145</v>
      </c>
    </row>
    <row r="220" spans="1:41" x14ac:dyDescent="0.2">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4083</v>
      </c>
      <c r="G220" s="205" t="str">
        <f>IF(AND(A220&lt;&gt;"",ISNUMBER(A220)),VLOOKUP(A220,Studies!A:BR,13,FALSE),"")</f>
        <v>PO</v>
      </c>
      <c r="H220" s="68" t="s">
        <v>58</v>
      </c>
      <c r="J220" s="205" t="str">
        <f>IF(AND(A220&lt;&gt;"",ISNUMBER(A220)),VLOOKUP(A220,Studies!A:BR,6,FALSE),"")</f>
        <v>Plasma</v>
      </c>
      <c r="K220" s="43">
        <v>2.0187050359712231</v>
      </c>
      <c r="L220" s="43" t="s">
        <v>4146</v>
      </c>
      <c r="O220" s="52">
        <v>1.8099547511312217</v>
      </c>
      <c r="P220" s="52" t="s">
        <v>1099</v>
      </c>
      <c r="S220" s="38">
        <v>0</v>
      </c>
      <c r="T220" s="39" t="s">
        <v>935</v>
      </c>
      <c r="U220" s="40">
        <v>49</v>
      </c>
      <c r="V220" s="41" t="s">
        <v>935</v>
      </c>
      <c r="W220" s="42" t="s">
        <v>59</v>
      </c>
      <c r="X220" s="181" t="s">
        <v>4147</v>
      </c>
      <c r="Y220" s="22">
        <v>600</v>
      </c>
      <c r="AA220" s="28" t="s">
        <v>57</v>
      </c>
      <c r="AB220" s="22" t="s">
        <v>58</v>
      </c>
      <c r="AC220" s="22" t="s">
        <v>4148</v>
      </c>
      <c r="AD220" s="22" t="s">
        <v>59</v>
      </c>
      <c r="AE220" s="176" t="s">
        <v>3033</v>
      </c>
      <c r="AF220" s="176" t="s">
        <v>4149</v>
      </c>
      <c r="AH220" s="177" t="s">
        <v>4150</v>
      </c>
      <c r="AK220" s="23" t="s">
        <v>4151</v>
      </c>
      <c r="AO220" s="52" t="s">
        <v>4152</v>
      </c>
    </row>
    <row r="221" spans="1:41" x14ac:dyDescent="0.2">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4146</v>
      </c>
      <c r="O221" s="52">
        <v>0.78801843317972353</v>
      </c>
      <c r="P221" s="52" t="s">
        <v>1099</v>
      </c>
      <c r="S221" s="38">
        <v>0</v>
      </c>
      <c r="T221" s="39" t="s">
        <v>935</v>
      </c>
      <c r="U221" s="40">
        <v>113</v>
      </c>
      <c r="V221" s="41" t="s">
        <v>935</v>
      </c>
      <c r="W221" s="42" t="s">
        <v>59</v>
      </c>
      <c r="X221" s="181" t="s">
        <v>4153</v>
      </c>
      <c r="Y221" s="22">
        <v>600</v>
      </c>
      <c r="AA221" s="28" t="s">
        <v>57</v>
      </c>
      <c r="AB221" s="22" t="s">
        <v>58</v>
      </c>
      <c r="AC221" s="22" t="s">
        <v>4143</v>
      </c>
      <c r="AD221" s="22" t="s">
        <v>59</v>
      </c>
      <c r="AE221" s="176" t="s">
        <v>3022</v>
      </c>
      <c r="AF221" s="176" t="s">
        <v>4154</v>
      </c>
      <c r="AH221" s="177" t="s">
        <v>4155</v>
      </c>
      <c r="AK221" s="23" t="s">
        <v>4156</v>
      </c>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27"/>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1" spans="26:37" x14ac:dyDescent="0.2">
      <c r="Z251" s="137"/>
      <c r="AA251" s="137"/>
      <c r="AB251" s="176"/>
      <c r="AC251" s="176"/>
      <c r="AD251" s="136"/>
      <c r="AE251" s="136"/>
      <c r="AG251" s="174"/>
      <c r="AI251" s="178"/>
      <c r="AJ251" s="178"/>
      <c r="AK251" s="178"/>
    </row>
    <row r="252" spans="26:37" x14ac:dyDescent="0.2">
      <c r="Z252" s="137"/>
      <c r="AA252" s="137"/>
      <c r="AB252" s="176"/>
      <c r="AC252" s="176"/>
      <c r="AD252" s="136"/>
      <c r="AE252" s="136"/>
      <c r="AG252" s="174"/>
      <c r="AI252" s="178"/>
      <c r="AJ252" s="178"/>
      <c r="AK252" s="178"/>
    </row>
    <row r="253" spans="26:37" x14ac:dyDescent="0.2">
      <c r="Z253" s="137"/>
      <c r="AA253" s="137"/>
      <c r="AB253" s="176"/>
      <c r="AC253" s="176"/>
      <c r="AD253" s="136"/>
      <c r="AE253" s="136"/>
      <c r="AG253" s="174"/>
      <c r="AI253" s="178"/>
      <c r="AJ253" s="178"/>
      <c r="AK253"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row r="256" spans="26: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sheetData>
  <autoFilter ref="A1:AO221" xr:uid="{2CDEE179-D303-4B59-B783-362B1B4DBA0C}">
    <filterColumn colId="4">
      <filters>
        <filter val="Pravastatin"/>
      </filters>
    </filterColumn>
  </autoFilter>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topLeftCell="A10" workbookViewId="0">
      <selection activeCell="D37" sqref="D37"/>
    </sheetView>
  </sheetViews>
  <sheetFormatPr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row r="37" spans="1:2" x14ac:dyDescent="0.2">
      <c r="A37" t="s">
        <v>3561</v>
      </c>
      <c r="B37">
        <v>424.53</v>
      </c>
    </row>
    <row r="38" spans="1:2" x14ac:dyDescent="0.2">
      <c r="A38" t="s">
        <v>3206</v>
      </c>
      <c r="B38">
        <v>252.34</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255"/>
  <sheetViews>
    <sheetView zoomScale="85" zoomScaleNormal="85" workbookViewId="0">
      <pane ySplit="1" topLeftCell="A1160" activePane="bottomLeft" state="frozen"/>
      <selection pane="bottomLeft" activeCell="G1170" sqref="G1170"/>
    </sheetView>
  </sheetViews>
  <sheetFormatPr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3195</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3202</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3195</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3202</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3206</v>
      </c>
    </row>
    <row r="990" spans="1:6" x14ac:dyDescent="0.2">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3206</v>
      </c>
    </row>
    <row r="991" spans="1:6" x14ac:dyDescent="0.2">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3206</v>
      </c>
    </row>
    <row r="992" spans="1:6" x14ac:dyDescent="0.2">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3206</v>
      </c>
    </row>
    <row r="993" spans="1:6" x14ac:dyDescent="0.2">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3206</v>
      </c>
    </row>
    <row r="994" spans="1:6" x14ac:dyDescent="0.2">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3206</v>
      </c>
    </row>
    <row r="995" spans="1:6" x14ac:dyDescent="0.2">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3206</v>
      </c>
    </row>
    <row r="996" spans="1:6" x14ac:dyDescent="0.2">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3206</v>
      </c>
    </row>
    <row r="997" spans="1:6" x14ac:dyDescent="0.2">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3206</v>
      </c>
    </row>
    <row r="998" spans="1:6" x14ac:dyDescent="0.2">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3206</v>
      </c>
    </row>
    <row r="999" spans="1:6" x14ac:dyDescent="0.2">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3206</v>
      </c>
    </row>
    <row r="1000" spans="1:6" x14ac:dyDescent="0.2">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3206</v>
      </c>
    </row>
    <row r="1001" spans="1:6" x14ac:dyDescent="0.2">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3206</v>
      </c>
    </row>
    <row r="1002" spans="1:6" x14ac:dyDescent="0.2">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3206</v>
      </c>
    </row>
    <row r="1003" spans="1:6" x14ac:dyDescent="0.2">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3206</v>
      </c>
    </row>
    <row r="1004" spans="1:6" x14ac:dyDescent="0.2">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3206</v>
      </c>
    </row>
    <row r="1005" spans="1:6" x14ac:dyDescent="0.2">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3206</v>
      </c>
    </row>
    <row r="1006" spans="1:6" x14ac:dyDescent="0.2">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3206</v>
      </c>
    </row>
    <row r="1007" spans="1:6" x14ac:dyDescent="0.2">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3206</v>
      </c>
    </row>
    <row r="1008" spans="1:6" x14ac:dyDescent="0.2">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3206</v>
      </c>
    </row>
    <row r="1009" spans="1:6" x14ac:dyDescent="0.2">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3206</v>
      </c>
    </row>
    <row r="1010" spans="1:6" x14ac:dyDescent="0.2">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3206</v>
      </c>
    </row>
    <row r="1011" spans="1:6" x14ac:dyDescent="0.2">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3206</v>
      </c>
    </row>
    <row r="1012" spans="1:6" x14ac:dyDescent="0.2">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3206</v>
      </c>
    </row>
    <row r="1013" spans="1:6" x14ac:dyDescent="0.2">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3206</v>
      </c>
    </row>
    <row r="1014" spans="1:6" x14ac:dyDescent="0.2">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3206</v>
      </c>
    </row>
    <row r="1015" spans="1:6" x14ac:dyDescent="0.2">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3206</v>
      </c>
    </row>
    <row r="1016" spans="1:6" x14ac:dyDescent="0.2">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3206</v>
      </c>
    </row>
    <row r="1017" spans="1:6" x14ac:dyDescent="0.2">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3206</v>
      </c>
    </row>
    <row r="1018" spans="1:6" x14ac:dyDescent="0.2">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3206</v>
      </c>
    </row>
    <row r="1019" spans="1:6" x14ac:dyDescent="0.2">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3206</v>
      </c>
    </row>
    <row r="1020" spans="1:6" x14ac:dyDescent="0.2">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3206</v>
      </c>
    </row>
    <row r="1021" spans="1:6" x14ac:dyDescent="0.2">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3206</v>
      </c>
    </row>
    <row r="1022" spans="1:6" x14ac:dyDescent="0.2">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3206</v>
      </c>
    </row>
    <row r="1023" spans="1:6" x14ac:dyDescent="0.2">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3206</v>
      </c>
    </row>
    <row r="1024" spans="1:6" x14ac:dyDescent="0.2">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3206</v>
      </c>
    </row>
    <row r="1025" spans="1:6" x14ac:dyDescent="0.2">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3206</v>
      </c>
    </row>
    <row r="1026" spans="1:6" x14ac:dyDescent="0.2">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3206</v>
      </c>
    </row>
    <row r="1027" spans="1:6" x14ac:dyDescent="0.2">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3206</v>
      </c>
    </row>
    <row r="1028" spans="1:6" x14ac:dyDescent="0.2">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3206</v>
      </c>
    </row>
    <row r="1029" spans="1:6" x14ac:dyDescent="0.2">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3206</v>
      </c>
    </row>
    <row r="1030" spans="1:6" x14ac:dyDescent="0.2">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3206</v>
      </c>
    </row>
    <row r="1031" spans="1:6" x14ac:dyDescent="0.2">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3206</v>
      </c>
    </row>
    <row r="1032" spans="1:6" x14ac:dyDescent="0.2">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3206</v>
      </c>
    </row>
    <row r="1033" spans="1:6" x14ac:dyDescent="0.2">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3206</v>
      </c>
    </row>
    <row r="1034" spans="1:6" x14ac:dyDescent="0.2">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3206</v>
      </c>
    </row>
    <row r="1035" spans="1:6" x14ac:dyDescent="0.2">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3206</v>
      </c>
    </row>
    <row r="1036" spans="1:6" x14ac:dyDescent="0.2">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3206</v>
      </c>
    </row>
    <row r="1037" spans="1:6" x14ac:dyDescent="0.2">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3206</v>
      </c>
    </row>
    <row r="1038" spans="1:6" x14ac:dyDescent="0.2">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3206</v>
      </c>
    </row>
    <row r="1039" spans="1:6" x14ac:dyDescent="0.2">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3206</v>
      </c>
    </row>
    <row r="1040" spans="1:6" x14ac:dyDescent="0.2">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3206</v>
      </c>
    </row>
    <row r="1041" spans="1:6" x14ac:dyDescent="0.2">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3206</v>
      </c>
    </row>
    <row r="1042" spans="1:6" x14ac:dyDescent="0.2">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3206</v>
      </c>
    </row>
    <row r="1043" spans="1:6" x14ac:dyDescent="0.2">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3206</v>
      </c>
    </row>
    <row r="1044" spans="1:6" x14ac:dyDescent="0.2">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3206</v>
      </c>
    </row>
    <row r="1045" spans="1:6" x14ac:dyDescent="0.2">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3206</v>
      </c>
    </row>
    <row r="1046" spans="1:6" x14ac:dyDescent="0.2">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3206</v>
      </c>
    </row>
    <row r="1047" spans="1:6" x14ac:dyDescent="0.2">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3206</v>
      </c>
    </row>
    <row r="1048" spans="1:6" x14ac:dyDescent="0.2">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3206</v>
      </c>
    </row>
    <row r="1049" spans="1:6" x14ac:dyDescent="0.2">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3206</v>
      </c>
    </row>
    <row r="1050" spans="1:6" x14ac:dyDescent="0.2">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3206</v>
      </c>
    </row>
    <row r="1051" spans="1:6" x14ac:dyDescent="0.2">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3206</v>
      </c>
    </row>
    <row r="1052" spans="1:6" x14ac:dyDescent="0.2">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3206</v>
      </c>
    </row>
    <row r="1053" spans="1:6" x14ac:dyDescent="0.2">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3206</v>
      </c>
    </row>
    <row r="1054" spans="1:6" x14ac:dyDescent="0.2">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3206</v>
      </c>
    </row>
    <row r="1055" spans="1:6" x14ac:dyDescent="0.2">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3206</v>
      </c>
    </row>
    <row r="1056" spans="1:6" x14ac:dyDescent="0.2">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3206</v>
      </c>
    </row>
    <row r="1057" spans="1:6" x14ac:dyDescent="0.2">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3206</v>
      </c>
    </row>
    <row r="1058" spans="1:6" x14ac:dyDescent="0.2">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3206</v>
      </c>
    </row>
    <row r="1059" spans="1:6" x14ac:dyDescent="0.2">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3206</v>
      </c>
    </row>
    <row r="1060" spans="1:6" x14ac:dyDescent="0.2">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3206</v>
      </c>
    </row>
    <row r="1061" spans="1:6" x14ac:dyDescent="0.2">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3206</v>
      </c>
    </row>
    <row r="1062" spans="1:6" x14ac:dyDescent="0.2">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3206</v>
      </c>
    </row>
    <row r="1063" spans="1:6" x14ac:dyDescent="0.2">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3206</v>
      </c>
    </row>
    <row r="1064" spans="1:6" x14ac:dyDescent="0.2">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3206</v>
      </c>
    </row>
    <row r="1065" spans="1:6" x14ac:dyDescent="0.2">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3206</v>
      </c>
    </row>
    <row r="1066" spans="1:6" x14ac:dyDescent="0.2">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3206</v>
      </c>
    </row>
    <row r="1067" spans="1:6" x14ac:dyDescent="0.2">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3206</v>
      </c>
    </row>
    <row r="1068" spans="1:6" x14ac:dyDescent="0.2">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3206</v>
      </c>
    </row>
    <row r="1069" spans="1:6" x14ac:dyDescent="0.2">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3206</v>
      </c>
    </row>
    <row r="1070" spans="1:6" x14ac:dyDescent="0.2">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3206</v>
      </c>
    </row>
    <row r="1071" spans="1:6" x14ac:dyDescent="0.2">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3206</v>
      </c>
    </row>
    <row r="1072" spans="1:6" x14ac:dyDescent="0.2">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3206</v>
      </c>
    </row>
    <row r="1073" spans="1:6" x14ac:dyDescent="0.2">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3206</v>
      </c>
    </row>
    <row r="1074" spans="1:6" x14ac:dyDescent="0.2">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3206</v>
      </c>
    </row>
    <row r="1075" spans="1:6" x14ac:dyDescent="0.2">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3206</v>
      </c>
    </row>
    <row r="1076" spans="1:6" x14ac:dyDescent="0.2">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3206</v>
      </c>
    </row>
    <row r="1077" spans="1:6" x14ac:dyDescent="0.2">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3206</v>
      </c>
    </row>
    <row r="1078" spans="1:6" x14ac:dyDescent="0.2">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3206</v>
      </c>
    </row>
    <row r="1079" spans="1:6" x14ac:dyDescent="0.2">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3206</v>
      </c>
    </row>
    <row r="1080" spans="1:6" x14ac:dyDescent="0.2">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3206</v>
      </c>
    </row>
    <row r="1081" spans="1:6" x14ac:dyDescent="0.2">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3206</v>
      </c>
    </row>
    <row r="1082" spans="1:6" x14ac:dyDescent="0.2">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3206</v>
      </c>
    </row>
    <row r="1083" spans="1:6" x14ac:dyDescent="0.2">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3206</v>
      </c>
    </row>
    <row r="1084" spans="1:6" x14ac:dyDescent="0.2">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3206</v>
      </c>
    </row>
    <row r="1085" spans="1:6" x14ac:dyDescent="0.2">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3206</v>
      </c>
    </row>
    <row r="1086" spans="1:6" x14ac:dyDescent="0.2">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3206</v>
      </c>
    </row>
    <row r="1087" spans="1:6" x14ac:dyDescent="0.2">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3206</v>
      </c>
    </row>
    <row r="1088" spans="1:6" x14ac:dyDescent="0.2">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3206</v>
      </c>
    </row>
    <row r="1089" spans="1:6" x14ac:dyDescent="0.2">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3206</v>
      </c>
    </row>
    <row r="1090" spans="1:6" x14ac:dyDescent="0.2">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3206</v>
      </c>
    </row>
    <row r="1091" spans="1:6" x14ac:dyDescent="0.2">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3206</v>
      </c>
    </row>
    <row r="1092" spans="1:6" x14ac:dyDescent="0.2">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3206</v>
      </c>
    </row>
    <row r="1093" spans="1:6" x14ac:dyDescent="0.2">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3206</v>
      </c>
    </row>
    <row r="1094" spans="1:6" x14ac:dyDescent="0.2">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3206</v>
      </c>
    </row>
    <row r="1095" spans="1:6" x14ac:dyDescent="0.2">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3206</v>
      </c>
    </row>
    <row r="1096" spans="1:6" x14ac:dyDescent="0.2">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3206</v>
      </c>
    </row>
    <row r="1097" spans="1:6" x14ac:dyDescent="0.2">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3206</v>
      </c>
    </row>
    <row r="1098" spans="1:6" x14ac:dyDescent="0.2">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3206</v>
      </c>
    </row>
    <row r="1099" spans="1:6" x14ac:dyDescent="0.2">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3206</v>
      </c>
    </row>
    <row r="1100" spans="1:6" x14ac:dyDescent="0.2">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3562</v>
      </c>
    </row>
    <row r="1101" spans="1:6" x14ac:dyDescent="0.2">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3563</v>
      </c>
    </row>
    <row r="1102" spans="1:6" x14ac:dyDescent="0.2">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3562</v>
      </c>
    </row>
    <row r="1103" spans="1:6" x14ac:dyDescent="0.2">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3563</v>
      </c>
    </row>
    <row r="1104" spans="1:6" x14ac:dyDescent="0.2">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3563</v>
      </c>
    </row>
    <row r="1105" spans="1:6" x14ac:dyDescent="0.2">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3562</v>
      </c>
    </row>
    <row r="1106" spans="1:6" x14ac:dyDescent="0.2">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3563</v>
      </c>
    </row>
    <row r="1107" spans="1:6" x14ac:dyDescent="0.2">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3562</v>
      </c>
    </row>
    <row r="1108" spans="1:6" x14ac:dyDescent="0.2">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3563</v>
      </c>
    </row>
    <row r="1109" spans="1:6" x14ac:dyDescent="0.2">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3564</v>
      </c>
    </row>
    <row r="1110" spans="1:6" x14ac:dyDescent="0.2">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3565</v>
      </c>
    </row>
    <row r="1111" spans="1:6" x14ac:dyDescent="0.2">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3564</v>
      </c>
    </row>
    <row r="1112" spans="1:6" x14ac:dyDescent="0.2">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3565</v>
      </c>
    </row>
    <row r="1113" spans="1:6" x14ac:dyDescent="0.2">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3566</v>
      </c>
    </row>
    <row r="1114" spans="1:6" x14ac:dyDescent="0.2">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3567</v>
      </c>
    </row>
    <row r="1115" spans="1:6" x14ac:dyDescent="0.2">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3568</v>
      </c>
    </row>
    <row r="1116" spans="1:6" x14ac:dyDescent="0.2">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3569</v>
      </c>
    </row>
    <row r="1117" spans="1:6" x14ac:dyDescent="0.2">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3568</v>
      </c>
    </row>
    <row r="1118" spans="1:6" x14ac:dyDescent="0.2">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3569</v>
      </c>
    </row>
    <row r="1119" spans="1:6" x14ac:dyDescent="0.2">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3568</v>
      </c>
    </row>
    <row r="1120" spans="1:6" x14ac:dyDescent="0.2">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3569</v>
      </c>
    </row>
    <row r="1121" spans="1:6" x14ac:dyDescent="0.2">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3566</v>
      </c>
    </row>
    <row r="1122" spans="1:6" x14ac:dyDescent="0.2">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3567</v>
      </c>
    </row>
    <row r="1123" spans="1:6" x14ac:dyDescent="0.2">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3569</v>
      </c>
    </row>
    <row r="1124" spans="1:6" x14ac:dyDescent="0.2">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3568</v>
      </c>
    </row>
    <row r="1125" spans="1:6" x14ac:dyDescent="0.2">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3570</v>
      </c>
    </row>
    <row r="1126" spans="1:6" x14ac:dyDescent="0.2">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3571</v>
      </c>
    </row>
    <row r="1127" spans="1:6" x14ac:dyDescent="0.2">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3562</v>
      </c>
    </row>
    <row r="1128" spans="1:6" x14ac:dyDescent="0.2">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3563</v>
      </c>
    </row>
    <row r="1129" spans="1:6" x14ac:dyDescent="0.2">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3206</v>
      </c>
    </row>
    <row r="1130" spans="1:6" x14ac:dyDescent="0.2">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3561</v>
      </c>
    </row>
    <row r="1131" spans="1:6" x14ac:dyDescent="0.2">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3561</v>
      </c>
    </row>
    <row r="1132" spans="1:6" x14ac:dyDescent="0.2">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3561</v>
      </c>
    </row>
    <row r="1133" spans="1:6" x14ac:dyDescent="0.2">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3561</v>
      </c>
    </row>
    <row r="1134" spans="1:6" x14ac:dyDescent="0.2">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3561</v>
      </c>
    </row>
    <row r="1135" spans="1:6" x14ac:dyDescent="0.2">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3561</v>
      </c>
    </row>
    <row r="1136" spans="1:6" x14ac:dyDescent="0.2">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3561</v>
      </c>
    </row>
    <row r="1137" spans="1:6" x14ac:dyDescent="0.2">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3561</v>
      </c>
    </row>
    <row r="1138" spans="1:6" x14ac:dyDescent="0.2">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3561</v>
      </c>
    </row>
    <row r="1139" spans="1:6" x14ac:dyDescent="0.2">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3561</v>
      </c>
    </row>
    <row r="1140" spans="1:6" x14ac:dyDescent="0.2">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4157</v>
      </c>
    </row>
    <row r="1141" spans="1:6" x14ac:dyDescent="0.2">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4158</v>
      </c>
    </row>
    <row r="1142" spans="1:6" x14ac:dyDescent="0.2">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3561</v>
      </c>
    </row>
    <row r="1143" spans="1:6" x14ac:dyDescent="0.2">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3561</v>
      </c>
    </row>
    <row r="1144" spans="1:6" x14ac:dyDescent="0.2">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3561</v>
      </c>
    </row>
    <row r="1145" spans="1:6" x14ac:dyDescent="0.2">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3561</v>
      </c>
    </row>
    <row r="1146" spans="1:6" x14ac:dyDescent="0.2">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3561</v>
      </c>
    </row>
    <row r="1147" spans="1:6" x14ac:dyDescent="0.2">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3561</v>
      </c>
    </row>
    <row r="1148" spans="1:6" x14ac:dyDescent="0.2">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3561</v>
      </c>
    </row>
    <row r="1149" spans="1:6" x14ac:dyDescent="0.2">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3561</v>
      </c>
    </row>
    <row r="1150" spans="1:6" x14ac:dyDescent="0.2">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3561</v>
      </c>
    </row>
    <row r="1151" spans="1:6" x14ac:dyDescent="0.2">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3561</v>
      </c>
    </row>
    <row r="1152" spans="1:6" x14ac:dyDescent="0.2">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3561</v>
      </c>
    </row>
    <row r="1153" spans="1:6" x14ac:dyDescent="0.2">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3561</v>
      </c>
    </row>
    <row r="1154" spans="1:6" x14ac:dyDescent="0.2">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3561</v>
      </c>
    </row>
    <row r="1155" spans="1:6" x14ac:dyDescent="0.2">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3561</v>
      </c>
    </row>
    <row r="1156" spans="1:6" x14ac:dyDescent="0.2">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3561</v>
      </c>
    </row>
    <row r="1157" spans="1:6" x14ac:dyDescent="0.2">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3561</v>
      </c>
    </row>
    <row r="1158" spans="1:6" x14ac:dyDescent="0.2">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3561</v>
      </c>
    </row>
    <row r="1159" spans="1:6" x14ac:dyDescent="0.2">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3561</v>
      </c>
    </row>
    <row r="1160" spans="1:6" x14ac:dyDescent="0.2">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3561</v>
      </c>
    </row>
    <row r="1161" spans="1:6" x14ac:dyDescent="0.2">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3561</v>
      </c>
    </row>
    <row r="1162" spans="1:6" x14ac:dyDescent="0.2">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3561</v>
      </c>
    </row>
    <row r="1163" spans="1:6" x14ac:dyDescent="0.2">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3561</v>
      </c>
    </row>
    <row r="1164" spans="1:6" x14ac:dyDescent="0.2">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3561</v>
      </c>
    </row>
    <row r="1165" spans="1:6" x14ac:dyDescent="0.2">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3561</v>
      </c>
    </row>
    <row r="1166" spans="1:6" x14ac:dyDescent="0.2">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3561</v>
      </c>
    </row>
    <row r="1167" spans="1:6" x14ac:dyDescent="0.2">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3561</v>
      </c>
    </row>
    <row r="1168" spans="1:6" x14ac:dyDescent="0.2">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3561</v>
      </c>
    </row>
    <row r="1169" spans="1:6" x14ac:dyDescent="0.2">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3561</v>
      </c>
    </row>
    <row r="1170" spans="1:6" x14ac:dyDescent="0.2">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3561</v>
      </c>
    </row>
    <row r="1171" spans="1:6" x14ac:dyDescent="0.2">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3561</v>
      </c>
    </row>
    <row r="1172" spans="1:6" x14ac:dyDescent="0.2">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3561</v>
      </c>
    </row>
    <row r="1173" spans="1:6" x14ac:dyDescent="0.2">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3561</v>
      </c>
    </row>
    <row r="1174" spans="1:6" x14ac:dyDescent="0.2">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3561</v>
      </c>
    </row>
    <row r="1175" spans="1:6" x14ac:dyDescent="0.2">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3561</v>
      </c>
    </row>
    <row r="1176" spans="1:6" x14ac:dyDescent="0.2">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3561</v>
      </c>
    </row>
    <row r="1177" spans="1:6" x14ac:dyDescent="0.2">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3561</v>
      </c>
    </row>
    <row r="1178" spans="1:6" x14ac:dyDescent="0.2">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3561</v>
      </c>
    </row>
    <row r="1179" spans="1:6" x14ac:dyDescent="0.2">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3561</v>
      </c>
    </row>
    <row r="1180" spans="1:6" x14ac:dyDescent="0.2">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3561</v>
      </c>
    </row>
    <row r="1181" spans="1:6" x14ac:dyDescent="0.2">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3561</v>
      </c>
    </row>
    <row r="1182" spans="1:6" x14ac:dyDescent="0.2">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3561</v>
      </c>
    </row>
    <row r="1183" spans="1:6" x14ac:dyDescent="0.2">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3561</v>
      </c>
    </row>
    <row r="1184" spans="1:6" x14ac:dyDescent="0.2">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3561</v>
      </c>
    </row>
    <row r="1185" spans="1:6" x14ac:dyDescent="0.2">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3561</v>
      </c>
    </row>
    <row r="1186" spans="1:6" x14ac:dyDescent="0.2">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3561</v>
      </c>
    </row>
    <row r="1187" spans="1:6" x14ac:dyDescent="0.2">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4158</v>
      </c>
    </row>
    <row r="1188" spans="1:6" x14ac:dyDescent="0.2">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4157</v>
      </c>
    </row>
    <row r="1189" spans="1:6" x14ac:dyDescent="0.2">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3561</v>
      </c>
    </row>
    <row r="1190" spans="1:6" x14ac:dyDescent="0.2">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4159</v>
      </c>
    </row>
    <row r="1191" spans="1:6" x14ac:dyDescent="0.2">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4160</v>
      </c>
    </row>
    <row r="1192" spans="1:6" x14ac:dyDescent="0.2">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4161</v>
      </c>
    </row>
    <row r="1193" spans="1:6" x14ac:dyDescent="0.2">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4158</v>
      </c>
    </row>
    <row r="1194" spans="1:6" x14ac:dyDescent="0.2">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4162</v>
      </c>
    </row>
    <row r="1195" spans="1:6" x14ac:dyDescent="0.2">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3561</v>
      </c>
    </row>
    <row r="1196" spans="1:6" x14ac:dyDescent="0.2">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3561</v>
      </c>
    </row>
    <row r="1197" spans="1:6" x14ac:dyDescent="0.2">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3561</v>
      </c>
    </row>
    <row r="1198" spans="1:6" x14ac:dyDescent="0.2">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3561</v>
      </c>
    </row>
    <row r="1199" spans="1:6" x14ac:dyDescent="0.2">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3561</v>
      </c>
    </row>
    <row r="1200" spans="1:6" x14ac:dyDescent="0.2">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3561</v>
      </c>
    </row>
    <row r="1201" spans="1:6" x14ac:dyDescent="0.2">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3561</v>
      </c>
    </row>
    <row r="1202" spans="1:6" x14ac:dyDescent="0.2">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3561</v>
      </c>
    </row>
    <row r="1203" spans="1:6" x14ac:dyDescent="0.2">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3561</v>
      </c>
    </row>
    <row r="1204" spans="1:6" x14ac:dyDescent="0.2">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3561</v>
      </c>
    </row>
    <row r="1205" spans="1:6" x14ac:dyDescent="0.2">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4163</v>
      </c>
    </row>
    <row r="1206" spans="1:6" x14ac:dyDescent="0.2">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4164</v>
      </c>
    </row>
    <row r="1207" spans="1:6" x14ac:dyDescent="0.2">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4165</v>
      </c>
    </row>
    <row r="1208" spans="1:6" x14ac:dyDescent="0.2">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4165</v>
      </c>
    </row>
    <row r="1209" spans="1:6" x14ac:dyDescent="0.2">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4162</v>
      </c>
    </row>
    <row r="1210" spans="1:6" x14ac:dyDescent="0.2">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4162</v>
      </c>
    </row>
    <row r="1211" spans="1:6" x14ac:dyDescent="0.2">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4162</v>
      </c>
    </row>
    <row r="1212" spans="1:6" x14ac:dyDescent="0.2">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4162</v>
      </c>
    </row>
    <row r="1213" spans="1:6" x14ac:dyDescent="0.2">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3561</v>
      </c>
    </row>
    <row r="1214" spans="1:6" x14ac:dyDescent="0.2">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3561</v>
      </c>
    </row>
    <row r="1215" spans="1:6" x14ac:dyDescent="0.2">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3561</v>
      </c>
    </row>
    <row r="1216" spans="1:6" x14ac:dyDescent="0.2">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4166</v>
      </c>
    </row>
    <row r="1217" spans="1:6" x14ac:dyDescent="0.2">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4167</v>
      </c>
    </row>
    <row r="1218" spans="1:6" x14ac:dyDescent="0.2">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3561</v>
      </c>
    </row>
    <row r="1219" spans="1:6" x14ac:dyDescent="0.2">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4168</v>
      </c>
    </row>
    <row r="1220" spans="1:6" x14ac:dyDescent="0.2">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4169</v>
      </c>
    </row>
    <row r="1221" spans="1:6" x14ac:dyDescent="0.2">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4170</v>
      </c>
    </row>
    <row r="1222" spans="1:6" x14ac:dyDescent="0.2">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4171</v>
      </c>
    </row>
    <row r="1223" spans="1:6" x14ac:dyDescent="0.2">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4170</v>
      </c>
    </row>
    <row r="1224" spans="1:6" x14ac:dyDescent="0.2">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4170</v>
      </c>
    </row>
    <row r="1225" spans="1:6" x14ac:dyDescent="0.2">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4170</v>
      </c>
    </row>
    <row r="1226" spans="1:6" x14ac:dyDescent="0.2">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4171</v>
      </c>
    </row>
    <row r="1227" spans="1:6" x14ac:dyDescent="0.2">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4171</v>
      </c>
    </row>
    <row r="1228" spans="1:6" x14ac:dyDescent="0.2">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4171</v>
      </c>
    </row>
    <row r="1229" spans="1:6" x14ac:dyDescent="0.2">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3561</v>
      </c>
    </row>
    <row r="1230" spans="1:6" x14ac:dyDescent="0.2">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4172</v>
      </c>
    </row>
    <row r="1231" spans="1:6" x14ac:dyDescent="0.2">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4173</v>
      </c>
    </row>
    <row r="1232" spans="1:6" x14ac:dyDescent="0.2">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4157</v>
      </c>
    </row>
    <row r="1233" spans="1:6" x14ac:dyDescent="0.2">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4158</v>
      </c>
    </row>
    <row r="1234" spans="1:6" x14ac:dyDescent="0.2">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3561</v>
      </c>
    </row>
    <row r="1235" spans="1:6" x14ac:dyDescent="0.2">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3561</v>
      </c>
    </row>
    <row r="1236" spans="1:6" x14ac:dyDescent="0.2">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3561</v>
      </c>
    </row>
    <row r="1237" spans="1:6" x14ac:dyDescent="0.2">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3561</v>
      </c>
    </row>
    <row r="1238" spans="1:6" x14ac:dyDescent="0.2">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3561</v>
      </c>
    </row>
    <row r="1239" spans="1:6" x14ac:dyDescent="0.2">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3561</v>
      </c>
    </row>
    <row r="1240" spans="1:6" x14ac:dyDescent="0.2">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3561</v>
      </c>
    </row>
    <row r="1241" spans="1:6" x14ac:dyDescent="0.2">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3561</v>
      </c>
    </row>
    <row r="1242" spans="1:6" x14ac:dyDescent="0.2">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3561</v>
      </c>
    </row>
    <row r="1243" spans="1:6" x14ac:dyDescent="0.2">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3561</v>
      </c>
    </row>
    <row r="1244" spans="1:6" x14ac:dyDescent="0.2">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4174</v>
      </c>
    </row>
    <row r="1245" spans="1:6" x14ac:dyDescent="0.2">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4175</v>
      </c>
    </row>
    <row r="1246" spans="1:6" x14ac:dyDescent="0.2">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4165</v>
      </c>
    </row>
    <row r="1247" spans="1:6" x14ac:dyDescent="0.2">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4162</v>
      </c>
    </row>
    <row r="1248" spans="1:6" x14ac:dyDescent="0.2">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4165</v>
      </c>
    </row>
    <row r="1249" spans="1:6" x14ac:dyDescent="0.2">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4162</v>
      </c>
    </row>
    <row r="1250" spans="1:6" x14ac:dyDescent="0.2">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3561</v>
      </c>
    </row>
    <row r="1251" spans="1:6" x14ac:dyDescent="0.2">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3561</v>
      </c>
    </row>
    <row r="1252" spans="1:6" x14ac:dyDescent="0.2">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3561</v>
      </c>
    </row>
    <row r="1253" spans="1:6" x14ac:dyDescent="0.2">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3561</v>
      </c>
    </row>
    <row r="1254" spans="1:6" x14ac:dyDescent="0.2">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3561</v>
      </c>
    </row>
    <row r="1255" spans="1:6" x14ac:dyDescent="0.2">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3561</v>
      </c>
    </row>
  </sheetData>
  <autoFilter ref="A1:F988"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2021-01-13T17:21:09Z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