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SPS\Repos\OSPSuite.ParameterIdentification\tests\dev\Data\"/>
    </mc:Choice>
  </mc:AlternateContent>
  <xr:revisionPtr revIDLastSave="0" documentId="13_ncr:1_{96BE972C-E93F-4221-9AB1-1B7400C0BE50}" xr6:coauthVersionLast="47" xr6:coauthVersionMax="47" xr10:uidLastSave="{00000000-0000-0000-0000-000000000000}"/>
  <bookViews>
    <workbookView xWindow="-98" yWindow="-98" windowWidth="28996" windowHeight="15675" tabRatio="875" activeTab="6" xr2:uid="{00000000-000D-0000-FFFF-FFFF00000000}"/>
  </bookViews>
  <sheets>
    <sheet name="Boswell_2012" sheetId="64" r:id="rId1"/>
    <sheet name="Boswell_2012_Error" sheetId="65" r:id="rId2"/>
    <sheet name="Backer_1989" sheetId="66" r:id="rId3"/>
    <sheet name="McClain_1988" sheetId="67" r:id="rId4"/>
    <sheet name="Marshall_1984" sheetId="68" r:id="rId5"/>
    <sheet name="DoseResponse" sheetId="69" r:id="rId6"/>
    <sheet name="Cedersund_2008" sheetId="70" r:id="rId7"/>
    <sheet name="MetaInfo" sheetId="4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65" l="1"/>
  <c r="L4" i="65"/>
  <c r="L5" i="65"/>
  <c r="L6" i="65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35" i="65"/>
  <c r="L36" i="65"/>
  <c r="L37" i="65"/>
  <c r="L38" i="65"/>
  <c r="L39" i="65"/>
  <c r="L40" i="65"/>
  <c r="L41" i="65"/>
  <c r="L42" i="65"/>
  <c r="L43" i="65"/>
  <c r="L44" i="65"/>
  <c r="L45" i="65"/>
  <c r="L46" i="65"/>
  <c r="L47" i="65"/>
  <c r="L48" i="65"/>
  <c r="L49" i="65"/>
  <c r="L50" i="65"/>
  <c r="L51" i="65"/>
  <c r="L2" i="65"/>
</calcChain>
</file>

<file path=xl/sharedStrings.xml><?xml version="1.0" encoding="utf-8"?>
<sst xmlns="http://schemas.openxmlformats.org/spreadsheetml/2006/main" count="301" uniqueCount="41">
  <si>
    <t>Study Id</t>
  </si>
  <si>
    <t>Patient Id</t>
  </si>
  <si>
    <t>Organ</t>
  </si>
  <si>
    <t>Compartment</t>
  </si>
  <si>
    <t>Species</t>
  </si>
  <si>
    <t>Gender</t>
  </si>
  <si>
    <t>Dose [unit]</t>
  </si>
  <si>
    <t>Molecule</t>
  </si>
  <si>
    <t>Route</t>
  </si>
  <si>
    <t>Group Id</t>
  </si>
  <si>
    <t>Backer_1989</t>
  </si>
  <si>
    <t>Backer, J. M., Kahn, C. R. &amp; Whiten, M. F. Tyrosine Phosphorylation of the Insulin Receptor during Insulin- stimulated Internalization inRat Hepatoma Cells. 8</t>
  </si>
  <si>
    <t>100 nM insulin</t>
  </si>
  <si>
    <t>McClain_1988</t>
  </si>
  <si>
    <t>100 ng/ml = 17.2 nM Insulin</t>
  </si>
  <si>
    <r>
      <t xml:space="preserve">McCLAIN, D. A. &amp; Olefsky, J. M. Evidence for Two Independent Pathways of Insulin-Receptor Internalization in Hepatocytes and Hepatoma Cells. 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, 10 (1988).</t>
    </r>
  </si>
  <si>
    <t>Marshall_1984</t>
  </si>
  <si>
    <r>
      <t xml:space="preserve">Marshall, S. Kinetics of insulin receptor internalization and recycling in adipocytes. Shunting of receptors to a degradative pathway by inhibitors of recycling. </t>
    </r>
    <r>
      <rPr>
        <i/>
        <sz val="11"/>
        <color theme="1"/>
        <rFont val="Calibri"/>
        <family val="2"/>
        <scheme val="minor"/>
      </rPr>
      <t>J Biol Chem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260</t>
    </r>
    <r>
      <rPr>
        <sz val="11"/>
        <color theme="1"/>
        <rFont val="Calibri"/>
        <family val="2"/>
        <scheme val="minor"/>
      </rPr>
      <t>, 4136–4144 (1985).</t>
    </r>
  </si>
  <si>
    <t>Time [day(s)]</t>
  </si>
  <si>
    <t>IV_Vehicle</t>
  </si>
  <si>
    <t>IV_0.75mgKg_ADC</t>
  </si>
  <si>
    <t>IV_0.75mgKg_ADC_nAb</t>
  </si>
  <si>
    <t>IV_2.50mgKg_ADC</t>
  </si>
  <si>
    <t>IV_2.50mgKg_ADC_nAb</t>
  </si>
  <si>
    <t>Mass [mg]</t>
  </si>
  <si>
    <t>Error [mg]</t>
  </si>
  <si>
    <t>MW</t>
  </si>
  <si>
    <t>Time [min]</t>
  </si>
  <si>
    <t>Fraction []</t>
  </si>
  <si>
    <t>Error []</t>
  </si>
  <si>
    <t>100 [nmol] insulin</t>
  </si>
  <si>
    <t>IR_Int_Percent</t>
  </si>
  <si>
    <t>IR_P_Percent</t>
  </si>
  <si>
    <t>17.2 [nM] Insulin</t>
  </si>
  <si>
    <t>Fraction [%]</t>
  </si>
  <si>
    <t>Error [%]</t>
  </si>
  <si>
    <t>IR_P_rel</t>
  </si>
  <si>
    <t>IRS_P_rel</t>
  </si>
  <si>
    <t>Dimensionless []</t>
  </si>
  <si>
    <t>IRS_P</t>
  </si>
  <si>
    <t>IR_P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</si>
</sst>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9" fillId="0" borderId="0" xfId="42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6" fillId="0" borderId="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60DA-1FD0-45A2-84E9-D44628671A39}">
  <dimension ref="A1:N51"/>
  <sheetViews>
    <sheetView workbookViewId="0">
      <selection activeCell="D24" sqref="D24"/>
    </sheetView>
  </sheetViews>
  <sheetFormatPr defaultRowHeight="14.25" x14ac:dyDescent="0.45"/>
  <cols>
    <col min="10" max="10" width="11" bestFit="1" customWidth="1"/>
    <col min="11" max="11" width="9.73046875" bestFit="1" customWidth="1"/>
    <col min="12" max="12" width="8.79687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t="s">
        <v>18</v>
      </c>
      <c r="K1" t="s">
        <v>24</v>
      </c>
      <c r="L1" t="s">
        <v>25</v>
      </c>
      <c r="M1" s="1" t="s">
        <v>8</v>
      </c>
      <c r="N1" s="1" t="s">
        <v>9</v>
      </c>
    </row>
    <row r="2" spans="1:14" x14ac:dyDescent="0.45">
      <c r="J2">
        <v>1</v>
      </c>
      <c r="K2">
        <v>176.85118</v>
      </c>
      <c r="N2" t="s">
        <v>19</v>
      </c>
    </row>
    <row r="3" spans="1:14" x14ac:dyDescent="0.45">
      <c r="J3">
        <v>4</v>
      </c>
      <c r="K3">
        <v>219.98562999999999</v>
      </c>
      <c r="N3" t="s">
        <v>19</v>
      </c>
    </row>
    <row r="4" spans="1:14" x14ac:dyDescent="0.45">
      <c r="J4">
        <v>8</v>
      </c>
      <c r="K4">
        <v>263.12006000000002</v>
      </c>
      <c r="N4" t="s">
        <v>19</v>
      </c>
    </row>
    <row r="5" spans="1:14" x14ac:dyDescent="0.45">
      <c r="J5">
        <v>11</v>
      </c>
      <c r="K5">
        <v>331.41626000000002</v>
      </c>
      <c r="N5" t="s">
        <v>19</v>
      </c>
    </row>
    <row r="6" spans="1:14" x14ac:dyDescent="0.45">
      <c r="J6">
        <v>15</v>
      </c>
      <c r="K6">
        <v>385.33429999999998</v>
      </c>
      <c r="N6" t="s">
        <v>19</v>
      </c>
    </row>
    <row r="7" spans="1:14" x14ac:dyDescent="0.45">
      <c r="J7">
        <v>19</v>
      </c>
      <c r="K7">
        <v>431.34435999999999</v>
      </c>
      <c r="N7" t="s">
        <v>19</v>
      </c>
    </row>
    <row r="8" spans="1:14" x14ac:dyDescent="0.45">
      <c r="J8">
        <v>22</v>
      </c>
      <c r="K8">
        <v>524.08339999999998</v>
      </c>
      <c r="N8" t="s">
        <v>19</v>
      </c>
    </row>
    <row r="9" spans="1:14" x14ac:dyDescent="0.45">
      <c r="J9">
        <v>25</v>
      </c>
      <c r="K9">
        <v>561.46654999999998</v>
      </c>
      <c r="N9" t="s">
        <v>19</v>
      </c>
    </row>
    <row r="10" spans="1:14" x14ac:dyDescent="0.45">
      <c r="J10">
        <v>30</v>
      </c>
      <c r="K10">
        <v>647.01653999999996</v>
      </c>
      <c r="N10" t="s">
        <v>19</v>
      </c>
    </row>
    <row r="11" spans="1:14" x14ac:dyDescent="0.45">
      <c r="J11">
        <v>33</v>
      </c>
      <c r="K11">
        <v>706.68584999999996</v>
      </c>
      <c r="N11" t="s">
        <v>19</v>
      </c>
    </row>
    <row r="12" spans="1:14" x14ac:dyDescent="0.45">
      <c r="J12">
        <v>1</v>
      </c>
      <c r="K12">
        <v>173.25665000000001</v>
      </c>
      <c r="N12" t="s">
        <v>20</v>
      </c>
    </row>
    <row r="13" spans="1:14" x14ac:dyDescent="0.45">
      <c r="J13">
        <v>4</v>
      </c>
      <c r="K13">
        <v>251.61753999999999</v>
      </c>
      <c r="N13" t="s">
        <v>20</v>
      </c>
    </row>
    <row r="14" spans="1:14" x14ac:dyDescent="0.45">
      <c r="J14">
        <v>8</v>
      </c>
      <c r="K14">
        <v>224.29907</v>
      </c>
      <c r="N14" t="s">
        <v>20</v>
      </c>
    </row>
    <row r="15" spans="1:14" x14ac:dyDescent="0.45">
      <c r="J15">
        <v>11</v>
      </c>
      <c r="K15">
        <v>282.53055000000001</v>
      </c>
      <c r="N15" t="s">
        <v>20</v>
      </c>
    </row>
    <row r="16" spans="1:14" x14ac:dyDescent="0.45">
      <c r="J16">
        <v>15</v>
      </c>
      <c r="K16">
        <v>334.29187000000002</v>
      </c>
      <c r="N16" t="s">
        <v>20</v>
      </c>
    </row>
    <row r="17" spans="10:14" x14ac:dyDescent="0.45">
      <c r="J17">
        <v>19</v>
      </c>
      <c r="K17">
        <v>360.17255</v>
      </c>
      <c r="N17" t="s">
        <v>20</v>
      </c>
    </row>
    <row r="18" spans="10:14" x14ac:dyDescent="0.45">
      <c r="J18">
        <v>22</v>
      </c>
      <c r="K18">
        <v>405.46368000000001</v>
      </c>
      <c r="N18" t="s">
        <v>20</v>
      </c>
    </row>
    <row r="19" spans="10:14" x14ac:dyDescent="0.45">
      <c r="J19">
        <v>25</v>
      </c>
      <c r="K19">
        <v>512.58090000000004</v>
      </c>
      <c r="N19" t="s">
        <v>20</v>
      </c>
    </row>
    <row r="20" spans="10:14" x14ac:dyDescent="0.45">
      <c r="J20">
        <v>30</v>
      </c>
      <c r="K20">
        <v>588.78503000000001</v>
      </c>
      <c r="N20" t="s">
        <v>20</v>
      </c>
    </row>
    <row r="21" spans="10:14" x14ac:dyDescent="0.45">
      <c r="J21">
        <v>33</v>
      </c>
      <c r="K21">
        <v>693.02660000000003</v>
      </c>
      <c r="N21" t="s">
        <v>20</v>
      </c>
    </row>
    <row r="22" spans="10:14" x14ac:dyDescent="0.45">
      <c r="J22">
        <v>1</v>
      </c>
      <c r="K22">
        <v>168.94319999999999</v>
      </c>
      <c r="N22" t="s">
        <v>21</v>
      </c>
    </row>
    <row r="23" spans="10:14" x14ac:dyDescent="0.45">
      <c r="J23">
        <v>4</v>
      </c>
      <c r="K23">
        <v>214.95328000000001</v>
      </c>
      <c r="N23" t="s">
        <v>21</v>
      </c>
    </row>
    <row r="24" spans="10:14" x14ac:dyDescent="0.45">
      <c r="J24">
        <v>8</v>
      </c>
      <c r="K24">
        <v>224.29907</v>
      </c>
      <c r="N24" t="s">
        <v>21</v>
      </c>
    </row>
    <row r="25" spans="10:14" x14ac:dyDescent="0.45">
      <c r="J25">
        <v>11</v>
      </c>
      <c r="K25">
        <v>269.59019999999998</v>
      </c>
      <c r="N25" t="s">
        <v>21</v>
      </c>
    </row>
    <row r="26" spans="10:14" x14ac:dyDescent="0.45">
      <c r="J26">
        <v>15</v>
      </c>
      <c r="K26">
        <v>306.97340000000003</v>
      </c>
      <c r="N26" t="s">
        <v>21</v>
      </c>
    </row>
    <row r="27" spans="10:14" x14ac:dyDescent="0.45">
      <c r="J27">
        <v>19</v>
      </c>
      <c r="K27">
        <v>352.98345999999998</v>
      </c>
      <c r="N27" t="s">
        <v>21</v>
      </c>
    </row>
    <row r="28" spans="10:14" x14ac:dyDescent="0.45">
      <c r="J28">
        <v>22</v>
      </c>
      <c r="K28">
        <v>407.62042000000002</v>
      </c>
      <c r="N28" t="s">
        <v>21</v>
      </c>
    </row>
    <row r="29" spans="10:14" x14ac:dyDescent="0.45">
      <c r="J29">
        <v>25</v>
      </c>
      <c r="K29">
        <v>483.82459999999998</v>
      </c>
      <c r="N29" t="s">
        <v>21</v>
      </c>
    </row>
    <row r="30" spans="10:14" x14ac:dyDescent="0.45">
      <c r="J30">
        <v>30</v>
      </c>
      <c r="K30">
        <v>610.35230000000001</v>
      </c>
      <c r="N30" t="s">
        <v>21</v>
      </c>
    </row>
    <row r="31" spans="10:14" x14ac:dyDescent="0.45">
      <c r="J31">
        <v>33</v>
      </c>
      <c r="K31">
        <v>683.68079999999998</v>
      </c>
      <c r="N31" t="s">
        <v>21</v>
      </c>
    </row>
    <row r="32" spans="10:14" x14ac:dyDescent="0.45">
      <c r="J32">
        <v>1</v>
      </c>
      <c r="K32">
        <v>173.25665000000001</v>
      </c>
      <c r="N32" t="s">
        <v>22</v>
      </c>
    </row>
    <row r="33" spans="10:14" x14ac:dyDescent="0.45">
      <c r="J33">
        <v>4</v>
      </c>
      <c r="K33">
        <v>231.48813999999999</v>
      </c>
      <c r="N33" t="s">
        <v>22</v>
      </c>
    </row>
    <row r="34" spans="10:14" x14ac:dyDescent="0.45">
      <c r="J34">
        <v>8</v>
      </c>
      <c r="K34">
        <v>178.28899999999999</v>
      </c>
      <c r="N34" t="s">
        <v>22</v>
      </c>
    </row>
    <row r="35" spans="10:14" x14ac:dyDescent="0.45">
      <c r="J35">
        <v>11</v>
      </c>
      <c r="K35">
        <v>242.27173999999999</v>
      </c>
      <c r="N35" t="s">
        <v>22</v>
      </c>
    </row>
    <row r="36" spans="10:14" x14ac:dyDescent="0.45">
      <c r="J36">
        <v>15</v>
      </c>
      <c r="K36">
        <v>264.55786000000001</v>
      </c>
      <c r="N36" t="s">
        <v>22</v>
      </c>
    </row>
    <row r="37" spans="10:14" x14ac:dyDescent="0.45">
      <c r="J37">
        <v>19</v>
      </c>
      <c r="K37">
        <v>268.1524</v>
      </c>
      <c r="N37" t="s">
        <v>22</v>
      </c>
    </row>
    <row r="38" spans="10:14" x14ac:dyDescent="0.45">
      <c r="J38">
        <v>22</v>
      </c>
      <c r="K38">
        <v>291.87634000000003</v>
      </c>
      <c r="N38" t="s">
        <v>22</v>
      </c>
    </row>
    <row r="39" spans="10:14" x14ac:dyDescent="0.45">
      <c r="J39">
        <v>25</v>
      </c>
      <c r="K39">
        <v>322.07047</v>
      </c>
      <c r="N39" t="s">
        <v>22</v>
      </c>
    </row>
    <row r="40" spans="10:14" x14ac:dyDescent="0.45">
      <c r="J40">
        <v>30</v>
      </c>
      <c r="K40">
        <v>443.56576999999999</v>
      </c>
      <c r="N40" t="s">
        <v>22</v>
      </c>
    </row>
    <row r="41" spans="10:14" x14ac:dyDescent="0.45">
      <c r="J41">
        <v>33</v>
      </c>
      <c r="K41">
        <v>516.89435000000003</v>
      </c>
      <c r="N41" t="s">
        <v>22</v>
      </c>
    </row>
    <row r="42" spans="10:14" x14ac:dyDescent="0.45">
      <c r="J42">
        <v>1</v>
      </c>
      <c r="K42">
        <v>176.85118</v>
      </c>
      <c r="N42" t="s">
        <v>23</v>
      </c>
    </row>
    <row r="43" spans="10:14" x14ac:dyDescent="0.45">
      <c r="J43">
        <v>4</v>
      </c>
      <c r="K43">
        <v>226.45578</v>
      </c>
      <c r="N43" t="s">
        <v>23</v>
      </c>
    </row>
    <row r="44" spans="10:14" x14ac:dyDescent="0.45">
      <c r="J44">
        <v>8</v>
      </c>
      <c r="K44">
        <v>217.8289</v>
      </c>
      <c r="N44" t="s">
        <v>23</v>
      </c>
    </row>
    <row r="45" spans="10:14" x14ac:dyDescent="0.45">
      <c r="J45">
        <v>11</v>
      </c>
      <c r="K45">
        <v>294.75198</v>
      </c>
      <c r="N45" t="s">
        <v>23</v>
      </c>
    </row>
    <row r="46" spans="10:14" x14ac:dyDescent="0.45">
      <c r="J46">
        <v>15</v>
      </c>
      <c r="K46">
        <v>299.06542999999999</v>
      </c>
      <c r="N46" t="s">
        <v>23</v>
      </c>
    </row>
    <row r="47" spans="10:14" x14ac:dyDescent="0.45">
      <c r="J47">
        <v>19</v>
      </c>
      <c r="K47">
        <v>308.41122000000001</v>
      </c>
      <c r="N47" t="s">
        <v>23</v>
      </c>
    </row>
    <row r="48" spans="10:14" x14ac:dyDescent="0.45">
      <c r="J48">
        <v>22</v>
      </c>
      <c r="K48">
        <v>331.41626000000002</v>
      </c>
      <c r="N48" t="s">
        <v>23</v>
      </c>
    </row>
    <row r="49" spans="10:14" x14ac:dyDescent="0.45">
      <c r="J49">
        <v>25</v>
      </c>
      <c r="K49">
        <v>390.36664000000002</v>
      </c>
      <c r="N49" t="s">
        <v>23</v>
      </c>
    </row>
    <row r="50" spans="10:14" x14ac:dyDescent="0.45">
      <c r="J50">
        <v>30</v>
      </c>
      <c r="K50">
        <v>462.97629999999998</v>
      </c>
      <c r="N50" t="s">
        <v>23</v>
      </c>
    </row>
    <row r="51" spans="10:14" x14ac:dyDescent="0.45">
      <c r="J51">
        <v>33</v>
      </c>
      <c r="K51">
        <v>539.89935000000003</v>
      </c>
      <c r="N5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0360-29C4-4F79-90A7-EBE9DBEF9F87}">
  <dimension ref="A1:N51"/>
  <sheetViews>
    <sheetView workbookViewId="0">
      <selection activeCell="E10" sqref="E10"/>
    </sheetView>
  </sheetViews>
  <sheetFormatPr defaultRowHeight="14.25" x14ac:dyDescent="0.45"/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t="s">
        <v>18</v>
      </c>
      <c r="K1" t="s">
        <v>24</v>
      </c>
      <c r="L1" t="s">
        <v>25</v>
      </c>
      <c r="M1" s="1" t="s">
        <v>8</v>
      </c>
      <c r="N1" s="1" t="s">
        <v>9</v>
      </c>
    </row>
    <row r="2" spans="1:14" x14ac:dyDescent="0.45">
      <c r="J2">
        <v>1</v>
      </c>
      <c r="K2">
        <v>176.85118</v>
      </c>
      <c r="L2">
        <f>K2*0.1</f>
        <v>17.685117999999999</v>
      </c>
      <c r="N2" t="s">
        <v>19</v>
      </c>
    </row>
    <row r="3" spans="1:14" x14ac:dyDescent="0.45">
      <c r="J3">
        <v>4</v>
      </c>
      <c r="K3">
        <v>219.98562999999999</v>
      </c>
      <c r="L3">
        <f t="shared" ref="L3:L51" si="0">K3*0.1</f>
        <v>21.998563000000001</v>
      </c>
      <c r="N3" t="s">
        <v>19</v>
      </c>
    </row>
    <row r="4" spans="1:14" x14ac:dyDescent="0.45">
      <c r="J4">
        <v>8</v>
      </c>
      <c r="K4">
        <v>263.12006000000002</v>
      </c>
      <c r="L4">
        <f t="shared" si="0"/>
        <v>26.312006000000004</v>
      </c>
      <c r="N4" t="s">
        <v>19</v>
      </c>
    </row>
    <row r="5" spans="1:14" x14ac:dyDescent="0.45">
      <c r="J5">
        <v>11</v>
      </c>
      <c r="K5">
        <v>331.41626000000002</v>
      </c>
      <c r="L5">
        <f t="shared" si="0"/>
        <v>33.141626000000002</v>
      </c>
      <c r="N5" t="s">
        <v>19</v>
      </c>
    </row>
    <row r="6" spans="1:14" x14ac:dyDescent="0.45">
      <c r="J6">
        <v>15</v>
      </c>
      <c r="K6">
        <v>385.33429999999998</v>
      </c>
      <c r="L6">
        <f t="shared" si="0"/>
        <v>38.533430000000003</v>
      </c>
      <c r="N6" t="s">
        <v>19</v>
      </c>
    </row>
    <row r="7" spans="1:14" x14ac:dyDescent="0.45">
      <c r="J7">
        <v>19</v>
      </c>
      <c r="K7">
        <v>431.34435999999999</v>
      </c>
      <c r="L7">
        <f t="shared" si="0"/>
        <v>43.134436000000001</v>
      </c>
      <c r="N7" t="s">
        <v>19</v>
      </c>
    </row>
    <row r="8" spans="1:14" x14ac:dyDescent="0.45">
      <c r="J8">
        <v>22</v>
      </c>
      <c r="K8">
        <v>524.08339999999998</v>
      </c>
      <c r="L8">
        <f t="shared" si="0"/>
        <v>52.408340000000003</v>
      </c>
      <c r="N8" t="s">
        <v>19</v>
      </c>
    </row>
    <row r="9" spans="1:14" x14ac:dyDescent="0.45">
      <c r="J9">
        <v>25</v>
      </c>
      <c r="K9">
        <v>561.46654999999998</v>
      </c>
      <c r="L9">
        <f t="shared" si="0"/>
        <v>56.146655000000003</v>
      </c>
      <c r="N9" t="s">
        <v>19</v>
      </c>
    </row>
    <row r="10" spans="1:14" x14ac:dyDescent="0.45">
      <c r="J10">
        <v>30</v>
      </c>
      <c r="K10">
        <v>647.01653999999996</v>
      </c>
      <c r="L10">
        <f t="shared" si="0"/>
        <v>64.701654000000005</v>
      </c>
      <c r="N10" t="s">
        <v>19</v>
      </c>
    </row>
    <row r="11" spans="1:14" x14ac:dyDescent="0.45">
      <c r="J11">
        <v>33</v>
      </c>
      <c r="K11">
        <v>706.68584999999996</v>
      </c>
      <c r="L11">
        <f t="shared" si="0"/>
        <v>70.668584999999993</v>
      </c>
      <c r="N11" t="s">
        <v>19</v>
      </c>
    </row>
    <row r="12" spans="1:14" x14ac:dyDescent="0.45">
      <c r="J12">
        <v>1</v>
      </c>
      <c r="K12">
        <v>173.25665000000001</v>
      </c>
      <c r="L12">
        <f t="shared" si="0"/>
        <v>17.325665000000001</v>
      </c>
      <c r="N12" t="s">
        <v>20</v>
      </c>
    </row>
    <row r="13" spans="1:14" x14ac:dyDescent="0.45">
      <c r="J13">
        <v>4</v>
      </c>
      <c r="K13">
        <v>251.61753999999999</v>
      </c>
      <c r="L13">
        <f t="shared" si="0"/>
        <v>25.161754000000002</v>
      </c>
      <c r="N13" t="s">
        <v>20</v>
      </c>
    </row>
    <row r="14" spans="1:14" x14ac:dyDescent="0.45">
      <c r="J14">
        <v>8</v>
      </c>
      <c r="K14">
        <v>224.29907</v>
      </c>
      <c r="L14">
        <f t="shared" si="0"/>
        <v>22.429907</v>
      </c>
      <c r="N14" t="s">
        <v>20</v>
      </c>
    </row>
    <row r="15" spans="1:14" x14ac:dyDescent="0.45">
      <c r="J15">
        <v>11</v>
      </c>
      <c r="K15">
        <v>282.53055000000001</v>
      </c>
      <c r="L15">
        <f t="shared" si="0"/>
        <v>28.253055000000003</v>
      </c>
      <c r="N15" t="s">
        <v>20</v>
      </c>
    </row>
    <row r="16" spans="1:14" x14ac:dyDescent="0.45">
      <c r="J16">
        <v>15</v>
      </c>
      <c r="K16">
        <v>334.29187000000002</v>
      </c>
      <c r="L16">
        <f t="shared" si="0"/>
        <v>33.429187000000006</v>
      </c>
      <c r="N16" t="s">
        <v>20</v>
      </c>
    </row>
    <row r="17" spans="10:14" x14ac:dyDescent="0.45">
      <c r="J17">
        <v>19</v>
      </c>
      <c r="K17">
        <v>360.17255</v>
      </c>
      <c r="L17">
        <f t="shared" si="0"/>
        <v>36.017254999999999</v>
      </c>
      <c r="N17" t="s">
        <v>20</v>
      </c>
    </row>
    <row r="18" spans="10:14" x14ac:dyDescent="0.45">
      <c r="J18">
        <v>22</v>
      </c>
      <c r="K18">
        <v>405.46368000000001</v>
      </c>
      <c r="L18">
        <f t="shared" si="0"/>
        <v>40.546368000000001</v>
      </c>
      <c r="N18" t="s">
        <v>20</v>
      </c>
    </row>
    <row r="19" spans="10:14" x14ac:dyDescent="0.45">
      <c r="J19">
        <v>25</v>
      </c>
      <c r="K19">
        <v>512.58090000000004</v>
      </c>
      <c r="L19">
        <f t="shared" si="0"/>
        <v>51.25809000000001</v>
      </c>
      <c r="N19" t="s">
        <v>20</v>
      </c>
    </row>
    <row r="20" spans="10:14" x14ac:dyDescent="0.45">
      <c r="J20">
        <v>30</v>
      </c>
      <c r="K20">
        <v>588.78503000000001</v>
      </c>
      <c r="L20">
        <f t="shared" si="0"/>
        <v>58.878503000000002</v>
      </c>
      <c r="N20" t="s">
        <v>20</v>
      </c>
    </row>
    <row r="21" spans="10:14" x14ac:dyDescent="0.45">
      <c r="J21">
        <v>33</v>
      </c>
      <c r="K21">
        <v>693.02660000000003</v>
      </c>
      <c r="L21">
        <f t="shared" si="0"/>
        <v>69.302660000000003</v>
      </c>
      <c r="N21" t="s">
        <v>20</v>
      </c>
    </row>
    <row r="22" spans="10:14" x14ac:dyDescent="0.45">
      <c r="J22">
        <v>1</v>
      </c>
      <c r="K22">
        <v>168.94319999999999</v>
      </c>
      <c r="L22">
        <f t="shared" si="0"/>
        <v>16.89432</v>
      </c>
      <c r="N22" t="s">
        <v>21</v>
      </c>
    </row>
    <row r="23" spans="10:14" x14ac:dyDescent="0.45">
      <c r="J23">
        <v>4</v>
      </c>
      <c r="K23">
        <v>214.95328000000001</v>
      </c>
      <c r="L23">
        <f t="shared" si="0"/>
        <v>21.495328000000001</v>
      </c>
      <c r="N23" t="s">
        <v>21</v>
      </c>
    </row>
    <row r="24" spans="10:14" x14ac:dyDescent="0.45">
      <c r="J24">
        <v>8</v>
      </c>
      <c r="K24">
        <v>224.29907</v>
      </c>
      <c r="L24">
        <f t="shared" si="0"/>
        <v>22.429907</v>
      </c>
      <c r="N24" t="s">
        <v>21</v>
      </c>
    </row>
    <row r="25" spans="10:14" x14ac:dyDescent="0.45">
      <c r="J25">
        <v>11</v>
      </c>
      <c r="K25">
        <v>269.59019999999998</v>
      </c>
      <c r="L25">
        <f t="shared" si="0"/>
        <v>26.959019999999999</v>
      </c>
      <c r="N25" t="s">
        <v>21</v>
      </c>
    </row>
    <row r="26" spans="10:14" x14ac:dyDescent="0.45">
      <c r="J26">
        <v>15</v>
      </c>
      <c r="K26">
        <v>306.97340000000003</v>
      </c>
      <c r="L26">
        <f t="shared" si="0"/>
        <v>30.697340000000004</v>
      </c>
      <c r="N26" t="s">
        <v>21</v>
      </c>
    </row>
    <row r="27" spans="10:14" x14ac:dyDescent="0.45">
      <c r="J27">
        <v>19</v>
      </c>
      <c r="K27">
        <v>352.98345999999998</v>
      </c>
      <c r="L27">
        <f t="shared" si="0"/>
        <v>35.298346000000002</v>
      </c>
      <c r="N27" t="s">
        <v>21</v>
      </c>
    </row>
    <row r="28" spans="10:14" x14ac:dyDescent="0.45">
      <c r="J28">
        <v>22</v>
      </c>
      <c r="K28">
        <v>407.62042000000002</v>
      </c>
      <c r="L28">
        <f t="shared" si="0"/>
        <v>40.762042000000008</v>
      </c>
      <c r="N28" t="s">
        <v>21</v>
      </c>
    </row>
    <row r="29" spans="10:14" x14ac:dyDescent="0.45">
      <c r="J29">
        <v>25</v>
      </c>
      <c r="K29">
        <v>483.82459999999998</v>
      </c>
      <c r="L29">
        <f t="shared" si="0"/>
        <v>48.382460000000002</v>
      </c>
      <c r="N29" t="s">
        <v>21</v>
      </c>
    </row>
    <row r="30" spans="10:14" x14ac:dyDescent="0.45">
      <c r="J30">
        <v>30</v>
      </c>
      <c r="K30">
        <v>610.35230000000001</v>
      </c>
      <c r="L30">
        <f t="shared" si="0"/>
        <v>61.035230000000006</v>
      </c>
      <c r="N30" t="s">
        <v>21</v>
      </c>
    </row>
    <row r="31" spans="10:14" x14ac:dyDescent="0.45">
      <c r="J31">
        <v>33</v>
      </c>
      <c r="K31">
        <v>683.68079999999998</v>
      </c>
      <c r="L31">
        <f t="shared" si="0"/>
        <v>68.368080000000006</v>
      </c>
      <c r="N31" t="s">
        <v>21</v>
      </c>
    </row>
    <row r="32" spans="10:14" x14ac:dyDescent="0.45">
      <c r="J32">
        <v>1</v>
      </c>
      <c r="K32">
        <v>173.25665000000001</v>
      </c>
      <c r="L32">
        <f t="shared" si="0"/>
        <v>17.325665000000001</v>
      </c>
      <c r="N32" t="s">
        <v>22</v>
      </c>
    </row>
    <row r="33" spans="10:14" x14ac:dyDescent="0.45">
      <c r="J33">
        <v>4</v>
      </c>
      <c r="K33">
        <v>231.48813999999999</v>
      </c>
      <c r="L33">
        <f t="shared" si="0"/>
        <v>23.148814000000002</v>
      </c>
      <c r="N33" t="s">
        <v>22</v>
      </c>
    </row>
    <row r="34" spans="10:14" x14ac:dyDescent="0.45">
      <c r="J34">
        <v>8</v>
      </c>
      <c r="K34">
        <v>178.28899999999999</v>
      </c>
      <c r="L34">
        <f t="shared" si="0"/>
        <v>17.828900000000001</v>
      </c>
      <c r="N34" t="s">
        <v>22</v>
      </c>
    </row>
    <row r="35" spans="10:14" x14ac:dyDescent="0.45">
      <c r="J35">
        <v>11</v>
      </c>
      <c r="K35">
        <v>242.27173999999999</v>
      </c>
      <c r="L35">
        <f t="shared" si="0"/>
        <v>24.227174000000002</v>
      </c>
      <c r="N35" t="s">
        <v>22</v>
      </c>
    </row>
    <row r="36" spans="10:14" x14ac:dyDescent="0.45">
      <c r="J36">
        <v>15</v>
      </c>
      <c r="K36">
        <v>264.55786000000001</v>
      </c>
      <c r="L36">
        <f t="shared" si="0"/>
        <v>26.455786000000003</v>
      </c>
      <c r="N36" t="s">
        <v>22</v>
      </c>
    </row>
    <row r="37" spans="10:14" x14ac:dyDescent="0.45">
      <c r="J37">
        <v>19</v>
      </c>
      <c r="K37">
        <v>268.1524</v>
      </c>
      <c r="L37">
        <f t="shared" si="0"/>
        <v>26.815240000000003</v>
      </c>
      <c r="N37" t="s">
        <v>22</v>
      </c>
    </row>
    <row r="38" spans="10:14" x14ac:dyDescent="0.45">
      <c r="J38">
        <v>22</v>
      </c>
      <c r="K38">
        <v>291.87634000000003</v>
      </c>
      <c r="L38">
        <f t="shared" si="0"/>
        <v>29.187634000000003</v>
      </c>
      <c r="N38" t="s">
        <v>22</v>
      </c>
    </row>
    <row r="39" spans="10:14" x14ac:dyDescent="0.45">
      <c r="J39">
        <v>25</v>
      </c>
      <c r="K39">
        <v>322.07047</v>
      </c>
      <c r="L39">
        <f t="shared" si="0"/>
        <v>32.207047000000003</v>
      </c>
      <c r="N39" t="s">
        <v>22</v>
      </c>
    </row>
    <row r="40" spans="10:14" x14ac:dyDescent="0.45">
      <c r="J40">
        <v>30</v>
      </c>
      <c r="K40">
        <v>443.56576999999999</v>
      </c>
      <c r="L40">
        <f t="shared" si="0"/>
        <v>44.356577000000001</v>
      </c>
      <c r="N40" t="s">
        <v>22</v>
      </c>
    </row>
    <row r="41" spans="10:14" x14ac:dyDescent="0.45">
      <c r="J41">
        <v>33</v>
      </c>
      <c r="K41">
        <v>516.89435000000003</v>
      </c>
      <c r="L41">
        <f t="shared" si="0"/>
        <v>51.689435000000003</v>
      </c>
      <c r="N41" t="s">
        <v>22</v>
      </c>
    </row>
    <row r="42" spans="10:14" x14ac:dyDescent="0.45">
      <c r="J42">
        <v>1</v>
      </c>
      <c r="K42">
        <v>176.85118</v>
      </c>
      <c r="L42">
        <f t="shared" si="0"/>
        <v>17.685117999999999</v>
      </c>
      <c r="N42" t="s">
        <v>23</v>
      </c>
    </row>
    <row r="43" spans="10:14" x14ac:dyDescent="0.45">
      <c r="J43">
        <v>4</v>
      </c>
      <c r="K43">
        <v>226.45578</v>
      </c>
      <c r="L43">
        <f t="shared" si="0"/>
        <v>22.645578</v>
      </c>
      <c r="N43" t="s">
        <v>23</v>
      </c>
    </row>
    <row r="44" spans="10:14" x14ac:dyDescent="0.45">
      <c r="J44">
        <v>8</v>
      </c>
      <c r="K44">
        <v>217.8289</v>
      </c>
      <c r="L44">
        <f t="shared" si="0"/>
        <v>21.782890000000002</v>
      </c>
      <c r="N44" t="s">
        <v>23</v>
      </c>
    </row>
    <row r="45" spans="10:14" x14ac:dyDescent="0.45">
      <c r="J45">
        <v>11</v>
      </c>
      <c r="K45">
        <v>294.75198</v>
      </c>
      <c r="L45">
        <f t="shared" si="0"/>
        <v>29.475198000000002</v>
      </c>
      <c r="N45" t="s">
        <v>23</v>
      </c>
    </row>
    <row r="46" spans="10:14" x14ac:dyDescent="0.45">
      <c r="J46">
        <v>15</v>
      </c>
      <c r="K46">
        <v>299.06542999999999</v>
      </c>
      <c r="L46">
        <f t="shared" si="0"/>
        <v>29.906542999999999</v>
      </c>
      <c r="N46" t="s">
        <v>23</v>
      </c>
    </row>
    <row r="47" spans="10:14" x14ac:dyDescent="0.45">
      <c r="J47">
        <v>19</v>
      </c>
      <c r="K47">
        <v>308.41122000000001</v>
      </c>
      <c r="L47">
        <f t="shared" si="0"/>
        <v>30.841122000000002</v>
      </c>
      <c r="N47" t="s">
        <v>23</v>
      </c>
    </row>
    <row r="48" spans="10:14" x14ac:dyDescent="0.45">
      <c r="J48">
        <v>22</v>
      </c>
      <c r="K48">
        <v>331.41626000000002</v>
      </c>
      <c r="L48">
        <f t="shared" si="0"/>
        <v>33.141626000000002</v>
      </c>
      <c r="N48" t="s">
        <v>23</v>
      </c>
    </row>
    <row r="49" spans="10:14" x14ac:dyDescent="0.45">
      <c r="J49">
        <v>25</v>
      </c>
      <c r="K49">
        <v>390.36664000000002</v>
      </c>
      <c r="L49">
        <f t="shared" si="0"/>
        <v>39.036664000000002</v>
      </c>
      <c r="N49" t="s">
        <v>23</v>
      </c>
    </row>
    <row r="50" spans="10:14" x14ac:dyDescent="0.45">
      <c r="J50">
        <v>30</v>
      </c>
      <c r="K50">
        <v>462.97629999999998</v>
      </c>
      <c r="L50">
        <f t="shared" si="0"/>
        <v>46.297629999999998</v>
      </c>
      <c r="N50" t="s">
        <v>23</v>
      </c>
    </row>
    <row r="51" spans="10:14" x14ac:dyDescent="0.45">
      <c r="J51">
        <v>33</v>
      </c>
      <c r="K51">
        <v>539.89935000000003</v>
      </c>
      <c r="L51">
        <f t="shared" si="0"/>
        <v>53.989935000000003</v>
      </c>
      <c r="N5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E2ED-F2AE-45A7-9FDF-BFC50F5317AB}">
  <dimension ref="A1:N16"/>
  <sheetViews>
    <sheetView workbookViewId="0">
      <selection activeCell="I1" sqref="I1:I1048576"/>
    </sheetView>
  </sheetViews>
  <sheetFormatPr defaultRowHeight="14.25" x14ac:dyDescent="0.45"/>
  <cols>
    <col min="1" max="1" width="8.1328125" bestFit="1" customWidth="1"/>
    <col min="2" max="2" width="9.59765625" bestFit="1" customWidth="1"/>
    <col min="3" max="3" width="6.265625" bestFit="1" customWidth="1"/>
    <col min="4" max="4" width="13.3984375" bestFit="1" customWidth="1"/>
    <col min="5" max="5" width="7.73046875" bestFit="1" customWidth="1"/>
    <col min="6" max="6" width="7.59765625" bestFit="1" customWidth="1"/>
    <col min="7" max="7" width="17" bestFit="1" customWidth="1"/>
    <col min="8" max="8" width="12.73046875" bestFit="1" customWidth="1"/>
    <col min="9" max="9" width="12.73046875" customWidth="1"/>
    <col min="10" max="12" width="12" bestFit="1" customWidth="1"/>
    <col min="13" max="13" width="6.265625" bestFit="1" customWidth="1"/>
    <col min="14" max="14" width="8.59765625" bestFit="1" customWidth="1"/>
    <col min="15" max="15" width="8.26562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t="s">
        <v>28</v>
      </c>
      <c r="L1" t="s">
        <v>29</v>
      </c>
      <c r="M1" s="1" t="s">
        <v>8</v>
      </c>
      <c r="N1" s="1" t="s">
        <v>9</v>
      </c>
    </row>
    <row r="2" spans="1:14" x14ac:dyDescent="0.45">
      <c r="G2" t="s">
        <v>30</v>
      </c>
      <c r="J2">
        <v>1.97137548367323</v>
      </c>
      <c r="K2">
        <v>5.9562044261688006E-2</v>
      </c>
      <c r="N2" t="s">
        <v>31</v>
      </c>
    </row>
    <row r="3" spans="1:14" x14ac:dyDescent="0.45">
      <c r="G3" t="s">
        <v>30</v>
      </c>
      <c r="J3">
        <v>5.2484771476368604</v>
      </c>
      <c r="K3">
        <v>0.125992886970513</v>
      </c>
      <c r="N3" t="s">
        <v>31</v>
      </c>
    </row>
    <row r="4" spans="1:14" x14ac:dyDescent="0.45">
      <c r="G4" t="s">
        <v>30</v>
      </c>
      <c r="J4">
        <v>9.6900340965686294</v>
      </c>
      <c r="K4">
        <v>0.21059260347095399</v>
      </c>
      <c r="N4" t="s">
        <v>31</v>
      </c>
    </row>
    <row r="5" spans="1:14" x14ac:dyDescent="0.45">
      <c r="G5" t="s">
        <v>30</v>
      </c>
      <c r="J5">
        <v>15.023465335155199</v>
      </c>
      <c r="K5">
        <v>0.27258897671983301</v>
      </c>
      <c r="N5" t="s">
        <v>31</v>
      </c>
    </row>
    <row r="6" spans="1:14" x14ac:dyDescent="0.45">
      <c r="G6" t="s">
        <v>30</v>
      </c>
      <c r="J6">
        <v>20.358907888183602</v>
      </c>
      <c r="K6">
        <v>0.33646736562503898</v>
      </c>
      <c r="N6" t="s">
        <v>31</v>
      </c>
    </row>
    <row r="7" spans="1:14" x14ac:dyDescent="0.45">
      <c r="G7" t="s">
        <v>30</v>
      </c>
      <c r="J7">
        <v>30.335314850524199</v>
      </c>
      <c r="K7">
        <v>0.38581959467225097</v>
      </c>
      <c r="N7" t="s">
        <v>31</v>
      </c>
    </row>
    <row r="8" spans="1:14" x14ac:dyDescent="0.45">
      <c r="G8" t="s">
        <v>30</v>
      </c>
      <c r="J8">
        <v>45.150178144993397</v>
      </c>
      <c r="K8">
        <v>0.39115596306843498</v>
      </c>
      <c r="N8" t="s">
        <v>31</v>
      </c>
    </row>
    <row r="9" spans="1:14" x14ac:dyDescent="0.45">
      <c r="G9" t="s">
        <v>30</v>
      </c>
      <c r="J9">
        <v>60.824160036778302</v>
      </c>
      <c r="K9">
        <v>0.41466759038144702</v>
      </c>
      <c r="N9" t="s">
        <v>31</v>
      </c>
    </row>
    <row r="10" spans="1:14" x14ac:dyDescent="0.45">
      <c r="G10" t="s">
        <v>30</v>
      </c>
      <c r="J10">
        <v>70</v>
      </c>
      <c r="K10">
        <v>0.19407067763684099</v>
      </c>
      <c r="N10" t="s">
        <v>32</v>
      </c>
    </row>
    <row r="11" spans="1:14" x14ac:dyDescent="0.45">
      <c r="G11" t="s">
        <v>30</v>
      </c>
      <c r="J11">
        <v>74.866729516626663</v>
      </c>
      <c r="K11">
        <v>0.15582219174951401</v>
      </c>
      <c r="N11" t="s">
        <v>32</v>
      </c>
    </row>
    <row r="12" spans="1:14" x14ac:dyDescent="0.45">
      <c r="G12" t="s">
        <v>30</v>
      </c>
      <c r="J12">
        <v>79.822306022168888</v>
      </c>
      <c r="K12">
        <v>6.3537976612196706E-2</v>
      </c>
      <c r="N12" t="s">
        <v>32</v>
      </c>
    </row>
    <row r="13" spans="1:14" x14ac:dyDescent="0.45">
      <c r="G13" t="s">
        <v>30</v>
      </c>
      <c r="J13">
        <v>90.137127185464493</v>
      </c>
      <c r="K13">
        <v>1.1751514112672801E-2</v>
      </c>
      <c r="N13" t="s">
        <v>32</v>
      </c>
    </row>
    <row r="14" spans="1:14" x14ac:dyDescent="0.45">
      <c r="G14" t="s">
        <v>30</v>
      </c>
      <c r="J14">
        <v>100.0214261227288</v>
      </c>
      <c r="K14">
        <v>1.1697234601759801E-2</v>
      </c>
      <c r="N14" t="s">
        <v>32</v>
      </c>
    </row>
    <row r="15" spans="1:14" x14ac:dyDescent="0.45">
      <c r="G15" t="s">
        <v>30</v>
      </c>
      <c r="J15">
        <v>115.4075248543023</v>
      </c>
      <c r="K15">
        <v>3.4347503142498001E-2</v>
      </c>
      <c r="N15" t="s">
        <v>32</v>
      </c>
    </row>
    <row r="16" spans="1:14" x14ac:dyDescent="0.45">
      <c r="G16" t="s">
        <v>30</v>
      </c>
      <c r="J16">
        <v>130.26068449320081</v>
      </c>
      <c r="K16">
        <v>0</v>
      </c>
      <c r="N1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5098-43E4-4244-8496-0C9DFC0CC5D4}">
  <dimension ref="A1:N7"/>
  <sheetViews>
    <sheetView workbookViewId="0">
      <selection activeCell="I1" sqref="I1:I1048576"/>
    </sheetView>
  </sheetViews>
  <sheetFormatPr defaultRowHeight="14.25" x14ac:dyDescent="0.45"/>
  <cols>
    <col min="9" max="9" width="12.73046875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t="s">
        <v>28</v>
      </c>
      <c r="L1" t="s">
        <v>29</v>
      </c>
      <c r="M1" s="1" t="s">
        <v>8</v>
      </c>
      <c r="N1" s="1" t="s">
        <v>9</v>
      </c>
    </row>
    <row r="2" spans="1:14" x14ac:dyDescent="0.45">
      <c r="G2" t="s">
        <v>33</v>
      </c>
      <c r="J2">
        <v>30.005079736123442</v>
      </c>
      <c r="K2">
        <v>0.16633663366336598</v>
      </c>
      <c r="L2">
        <v>3.712871287129005E-3</v>
      </c>
      <c r="N2" t="s">
        <v>31</v>
      </c>
    </row>
    <row r="3" spans="1:14" x14ac:dyDescent="0.45">
      <c r="G3" t="s">
        <v>33</v>
      </c>
      <c r="J3">
        <v>30.971915352715747</v>
      </c>
      <c r="K3">
        <v>0.308168316831683</v>
      </c>
      <c r="L3">
        <v>8.9108910891090073E-3</v>
      </c>
      <c r="N3" t="s">
        <v>31</v>
      </c>
    </row>
    <row r="4" spans="1:14" x14ac:dyDescent="0.45">
      <c r="G4" t="s">
        <v>33</v>
      </c>
      <c r="J4">
        <v>32.0126993403086</v>
      </c>
      <c r="K4">
        <v>0.49306930693069301</v>
      </c>
      <c r="L4">
        <v>2.227722772277204E-2</v>
      </c>
      <c r="N4" t="s">
        <v>31</v>
      </c>
    </row>
    <row r="5" spans="1:14" x14ac:dyDescent="0.45">
      <c r="G5" t="s">
        <v>33</v>
      </c>
      <c r="J5">
        <v>33.993773951742497</v>
      </c>
      <c r="K5">
        <v>0.54282178217821708</v>
      </c>
      <c r="L5">
        <v>2.1534653465346949E-2</v>
      </c>
      <c r="N5" t="s">
        <v>31</v>
      </c>
    </row>
    <row r="6" spans="1:14" x14ac:dyDescent="0.45">
      <c r="G6" t="s">
        <v>33</v>
      </c>
      <c r="J6">
        <v>38.008383812274531</v>
      </c>
      <c r="K6">
        <v>0.57549504950495001</v>
      </c>
      <c r="L6">
        <v>1.3366336633662997E-2</v>
      </c>
      <c r="N6" t="s">
        <v>31</v>
      </c>
    </row>
    <row r="7" spans="1:14" x14ac:dyDescent="0.45">
      <c r="G7" t="s">
        <v>33</v>
      </c>
      <c r="J7">
        <v>45.981906249648802</v>
      </c>
      <c r="K7">
        <v>0.60074257425742505</v>
      </c>
      <c r="L7">
        <v>3.7871287128713009E-2</v>
      </c>
      <c r="N7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249F-217F-4EA7-8E94-E45F0BCB0F43}">
  <dimension ref="A1:N11"/>
  <sheetViews>
    <sheetView workbookViewId="0">
      <selection activeCell="I1" sqref="I1:I1048576"/>
    </sheetView>
  </sheetViews>
  <sheetFormatPr defaultRowHeight="14.25" x14ac:dyDescent="0.45"/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t="s">
        <v>28</v>
      </c>
      <c r="L1" t="s">
        <v>29</v>
      </c>
      <c r="M1" s="1" t="s">
        <v>8</v>
      </c>
      <c r="N1" s="1" t="s">
        <v>9</v>
      </c>
    </row>
    <row r="2" spans="1:14" x14ac:dyDescent="0.45">
      <c r="G2" t="s">
        <v>33</v>
      </c>
      <c r="J2">
        <v>30</v>
      </c>
      <c r="K2">
        <v>0.1</v>
      </c>
      <c r="N2" t="s">
        <v>31</v>
      </c>
    </row>
    <row r="3" spans="1:14" x14ac:dyDescent="0.45">
      <c r="G3" t="s">
        <v>33</v>
      </c>
      <c r="J3">
        <v>30.418764464328309</v>
      </c>
      <c r="K3">
        <v>0.14722656182938781</v>
      </c>
      <c r="N3" t="s">
        <v>31</v>
      </c>
    </row>
    <row r="4" spans="1:14" x14ac:dyDescent="0.45">
      <c r="G4" t="s">
        <v>33</v>
      </c>
      <c r="J4">
        <v>30.936289267226652</v>
      </c>
      <c r="K4">
        <v>0.15218287009219073</v>
      </c>
      <c r="N4" t="s">
        <v>31</v>
      </c>
    </row>
    <row r="5" spans="1:14" x14ac:dyDescent="0.45">
      <c r="G5" t="s">
        <v>33</v>
      </c>
      <c r="J5">
        <v>31.467416179418912</v>
      </c>
      <c r="K5">
        <v>0.22059606173496588</v>
      </c>
      <c r="N5" t="s">
        <v>31</v>
      </c>
    </row>
    <row r="6" spans="1:14" x14ac:dyDescent="0.45">
      <c r="G6" t="s">
        <v>33</v>
      </c>
      <c r="J6">
        <v>31.947938087839969</v>
      </c>
      <c r="K6">
        <v>0.24476986729385974</v>
      </c>
      <c r="N6" t="s">
        <v>31</v>
      </c>
    </row>
    <row r="7" spans="1:14" x14ac:dyDescent="0.45">
      <c r="G7" t="s">
        <v>33</v>
      </c>
      <c r="J7">
        <v>32.976927986178708</v>
      </c>
      <c r="K7">
        <v>0.3450531339593812</v>
      </c>
      <c r="N7" t="s">
        <v>31</v>
      </c>
    </row>
    <row r="8" spans="1:14" x14ac:dyDescent="0.45">
      <c r="G8" t="s">
        <v>33</v>
      </c>
      <c r="J8">
        <v>34.008432018462763</v>
      </c>
      <c r="K8">
        <v>0.4078421947157902</v>
      </c>
      <c r="N8" t="s">
        <v>31</v>
      </c>
    </row>
    <row r="9" spans="1:14" x14ac:dyDescent="0.45">
      <c r="G9" t="s">
        <v>33</v>
      </c>
      <c r="J9">
        <v>35.963719113219831</v>
      </c>
      <c r="K9">
        <v>0.54204192346649882</v>
      </c>
      <c r="N9" t="s">
        <v>31</v>
      </c>
    </row>
    <row r="10" spans="1:14" x14ac:dyDescent="0.45">
      <c r="G10" t="s">
        <v>33</v>
      </c>
      <c r="J10">
        <v>38.036074598866698</v>
      </c>
      <c r="K10">
        <v>0.52821851018901522</v>
      </c>
      <c r="N10" t="s">
        <v>31</v>
      </c>
    </row>
    <row r="11" spans="1:14" x14ac:dyDescent="0.45">
      <c r="G11" t="s">
        <v>33</v>
      </c>
      <c r="J11">
        <v>39.947525512013044</v>
      </c>
      <c r="K11">
        <v>0.51723291386976722</v>
      </c>
      <c r="N1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57DC-3FB6-40E0-B0A3-FE498C8662D5}">
  <dimension ref="A1:N15"/>
  <sheetViews>
    <sheetView workbookViewId="0">
      <selection activeCell="I1" sqref="I1:I1048576"/>
    </sheetView>
  </sheetViews>
  <sheetFormatPr defaultRowHeight="14.25" x14ac:dyDescent="0.45"/>
  <cols>
    <col min="1" max="1" width="8.1328125" bestFit="1" customWidth="1"/>
    <col min="2" max="2" width="9.59765625" bestFit="1" customWidth="1"/>
    <col min="3" max="3" width="6.265625" bestFit="1" customWidth="1"/>
    <col min="4" max="4" width="13.3984375" bestFit="1" customWidth="1"/>
    <col min="5" max="5" width="7.73046875" bestFit="1" customWidth="1"/>
    <col min="6" max="6" width="7.59765625" bestFit="1" customWidth="1"/>
    <col min="7" max="7" width="10.86328125" bestFit="1" customWidth="1"/>
    <col min="8" max="8" width="9.265625" bestFit="1" customWidth="1"/>
    <col min="10" max="10" width="10.73046875" bestFit="1" customWidth="1"/>
    <col min="11" max="11" width="10" bestFit="1" customWidth="1"/>
    <col min="12" max="12" width="7.1328125" bestFit="1" customWidth="1"/>
    <col min="13" max="13" width="6.265625" bestFit="1" customWidth="1"/>
    <col min="14" max="14" width="8.59765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t="s">
        <v>34</v>
      </c>
      <c r="L1" t="s">
        <v>35</v>
      </c>
      <c r="M1" s="1" t="s">
        <v>8</v>
      </c>
      <c r="N1" s="1" t="s">
        <v>9</v>
      </c>
    </row>
    <row r="2" spans="1:14" x14ac:dyDescent="0.45">
      <c r="J2">
        <v>10</v>
      </c>
      <c r="K2">
        <v>0</v>
      </c>
      <c r="L2">
        <v>0</v>
      </c>
      <c r="N2" t="s">
        <v>36</v>
      </c>
    </row>
    <row r="3" spans="1:14" x14ac:dyDescent="0.45">
      <c r="J3">
        <v>30</v>
      </c>
      <c r="K3">
        <v>4.3267998695373535</v>
      </c>
      <c r="L3">
        <v>1.9299999475479126</v>
      </c>
      <c r="N3" t="s">
        <v>36</v>
      </c>
    </row>
    <row r="4" spans="1:14" x14ac:dyDescent="0.45">
      <c r="J4">
        <v>50</v>
      </c>
      <c r="K4">
        <v>20.090000152587891</v>
      </c>
      <c r="L4">
        <v>8.5299997329711914</v>
      </c>
      <c r="N4" t="s">
        <v>36</v>
      </c>
    </row>
    <row r="5" spans="1:14" x14ac:dyDescent="0.45">
      <c r="J5">
        <v>70</v>
      </c>
      <c r="K5">
        <v>26.440000534057617</v>
      </c>
      <c r="L5">
        <v>9.2299995422363281</v>
      </c>
      <c r="N5" t="s">
        <v>36</v>
      </c>
    </row>
    <row r="6" spans="1:14" x14ac:dyDescent="0.45">
      <c r="J6">
        <v>90</v>
      </c>
      <c r="K6">
        <v>47.380001068115234</v>
      </c>
      <c r="L6">
        <v>10.079999923706055</v>
      </c>
      <c r="N6" t="s">
        <v>36</v>
      </c>
    </row>
    <row r="7" spans="1:14" x14ac:dyDescent="0.45">
      <c r="J7">
        <v>110</v>
      </c>
      <c r="K7">
        <v>88.449996948242188</v>
      </c>
      <c r="L7">
        <v>3.0399999618530273</v>
      </c>
      <c r="N7" t="s">
        <v>36</v>
      </c>
    </row>
    <row r="8" spans="1:14" x14ac:dyDescent="0.45">
      <c r="J8">
        <v>130</v>
      </c>
      <c r="K8">
        <v>100</v>
      </c>
      <c r="L8">
        <v>0.62000000476837158</v>
      </c>
      <c r="N8" t="s">
        <v>36</v>
      </c>
    </row>
    <row r="9" spans="1:14" x14ac:dyDescent="0.45">
      <c r="J9">
        <v>10</v>
      </c>
      <c r="K9">
        <v>0</v>
      </c>
      <c r="L9">
        <v>0</v>
      </c>
      <c r="N9" t="s">
        <v>37</v>
      </c>
    </row>
    <row r="10" spans="1:14" x14ac:dyDescent="0.45">
      <c r="J10">
        <v>30</v>
      </c>
      <c r="K10">
        <v>20.399999618530273</v>
      </c>
      <c r="L10">
        <v>9.5699996948242188</v>
      </c>
      <c r="N10" t="s">
        <v>37</v>
      </c>
    </row>
    <row r="11" spans="1:14" x14ac:dyDescent="0.45">
      <c r="J11">
        <v>50</v>
      </c>
      <c r="K11">
        <v>29.899999618530273</v>
      </c>
      <c r="L11">
        <v>7.2199997901916504</v>
      </c>
      <c r="N11" t="s">
        <v>37</v>
      </c>
    </row>
    <row r="12" spans="1:14" x14ac:dyDescent="0.45">
      <c r="J12">
        <v>70</v>
      </c>
      <c r="K12">
        <v>49.900001525878906</v>
      </c>
      <c r="L12">
        <v>7.7100000381469727</v>
      </c>
      <c r="N12" t="s">
        <v>37</v>
      </c>
    </row>
    <row r="13" spans="1:14" x14ac:dyDescent="0.45">
      <c r="J13">
        <v>90</v>
      </c>
      <c r="K13">
        <v>80.900001525878906</v>
      </c>
      <c r="L13">
        <v>7.880000114440918</v>
      </c>
      <c r="N13" t="s">
        <v>37</v>
      </c>
    </row>
    <row r="14" spans="1:14" x14ac:dyDescent="0.45">
      <c r="J14">
        <v>110</v>
      </c>
      <c r="K14">
        <v>100</v>
      </c>
      <c r="L14">
        <v>6.2899999618530273</v>
      </c>
      <c r="N14" t="s">
        <v>37</v>
      </c>
    </row>
    <row r="15" spans="1:14" x14ac:dyDescent="0.45">
      <c r="J15">
        <v>130</v>
      </c>
      <c r="K15">
        <v>90.099998474121094</v>
      </c>
      <c r="L15">
        <v>8.5299997329711914</v>
      </c>
      <c r="N15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4E9D-7A37-4C44-ABC1-67E774D19884}">
  <dimension ref="A1:N19"/>
  <sheetViews>
    <sheetView tabSelected="1" workbookViewId="0">
      <selection activeCell="I1" sqref="I1:I1048576"/>
    </sheetView>
  </sheetViews>
  <sheetFormatPr defaultRowHeight="14.25" x14ac:dyDescent="0.45"/>
  <cols>
    <col min="10" max="12" width="12" bestFit="1" customWidth="1"/>
    <col min="13" max="13" width="6.265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t="s">
        <v>38</v>
      </c>
      <c r="L1" t="s">
        <v>29</v>
      </c>
      <c r="M1" s="1" t="s">
        <v>8</v>
      </c>
      <c r="N1" s="1" t="s">
        <v>9</v>
      </c>
    </row>
    <row r="2" spans="1:14" x14ac:dyDescent="0.45">
      <c r="J2">
        <v>30.913095474243164</v>
      </c>
      <c r="K2">
        <v>222.21975708007813</v>
      </c>
      <c r="L2">
        <v>14.598901748657227</v>
      </c>
      <c r="N2" t="s">
        <v>39</v>
      </c>
    </row>
    <row r="3" spans="1:14" x14ac:dyDescent="0.45">
      <c r="J3">
        <v>31.199090957641602</v>
      </c>
      <c r="K3">
        <v>202.87785339355469</v>
      </c>
      <c r="L3">
        <v>44.141326904296875</v>
      </c>
      <c r="N3" t="s">
        <v>39</v>
      </c>
    </row>
    <row r="4" spans="1:14" x14ac:dyDescent="0.45">
      <c r="J4">
        <v>31.292362213134766</v>
      </c>
      <c r="K4">
        <v>170.62400817871094</v>
      </c>
      <c r="L4">
        <v>9.8508501052856445</v>
      </c>
      <c r="N4" t="s">
        <v>39</v>
      </c>
    </row>
    <row r="5" spans="1:14" x14ac:dyDescent="0.45">
      <c r="J5">
        <v>32.328723907470703</v>
      </c>
      <c r="K5">
        <v>145.88314819335938</v>
      </c>
      <c r="L5">
        <v>8.4889945983886719</v>
      </c>
      <c r="N5" t="s">
        <v>39</v>
      </c>
    </row>
    <row r="6" spans="1:14" x14ac:dyDescent="0.45">
      <c r="J6">
        <v>33.317161560058594</v>
      </c>
      <c r="K6">
        <v>121.14013671875</v>
      </c>
      <c r="L6">
        <v>26.819438934326172</v>
      </c>
      <c r="N6" t="s">
        <v>39</v>
      </c>
    </row>
    <row r="7" spans="1:14" x14ac:dyDescent="0.45">
      <c r="J7">
        <v>35.361003875732422</v>
      </c>
      <c r="K7">
        <v>110.02722930908203</v>
      </c>
      <c r="L7">
        <v>24.783525466918945</v>
      </c>
      <c r="N7" t="s">
        <v>39</v>
      </c>
    </row>
    <row r="8" spans="1:14" x14ac:dyDescent="0.45">
      <c r="J8">
        <v>37.021049499511719</v>
      </c>
      <c r="K8">
        <v>93.803573608398438</v>
      </c>
      <c r="L8">
        <v>28.190696716308594</v>
      </c>
      <c r="N8" t="s">
        <v>39</v>
      </c>
    </row>
    <row r="9" spans="1:14" x14ac:dyDescent="0.45">
      <c r="J9">
        <v>40.057559967041016</v>
      </c>
      <c r="K9">
        <v>110.91898345947266</v>
      </c>
      <c r="L9">
        <v>13.250787734985352</v>
      </c>
      <c r="N9" t="s">
        <v>39</v>
      </c>
    </row>
    <row r="10" spans="1:14" x14ac:dyDescent="0.45">
      <c r="J10">
        <v>45.023651123046875</v>
      </c>
      <c r="K10">
        <v>86.356040954589844</v>
      </c>
      <c r="L10">
        <v>33.945133209228516</v>
      </c>
      <c r="N10" t="s">
        <v>39</v>
      </c>
    </row>
    <row r="11" spans="1:14" x14ac:dyDescent="0.45">
      <c r="J11">
        <v>30.938276290893555</v>
      </c>
      <c r="K11">
        <v>100.65204620361328</v>
      </c>
      <c r="L11">
        <v>9.5635957717895508</v>
      </c>
      <c r="N11" t="s">
        <v>40</v>
      </c>
    </row>
    <row r="12" spans="1:14" x14ac:dyDescent="0.45">
      <c r="J12">
        <v>31.350343704223633</v>
      </c>
      <c r="K12">
        <v>85.273147583007813</v>
      </c>
      <c r="L12">
        <v>21.827781677246094</v>
      </c>
      <c r="N12" t="s">
        <v>40</v>
      </c>
    </row>
    <row r="13" spans="1:14" x14ac:dyDescent="0.45">
      <c r="J13">
        <v>31.660545349121094</v>
      </c>
      <c r="K13">
        <v>78.416740417480469</v>
      </c>
      <c r="L13">
        <v>18.917652130126953</v>
      </c>
      <c r="N13" t="s">
        <v>40</v>
      </c>
    </row>
    <row r="14" spans="1:14" x14ac:dyDescent="0.45">
      <c r="J14">
        <v>33.103797912597656</v>
      </c>
      <c r="K14">
        <v>60.973121643066406</v>
      </c>
      <c r="L14">
        <v>7.6925868988037109</v>
      </c>
      <c r="N14" t="s">
        <v>40</v>
      </c>
    </row>
    <row r="15" spans="1:14" x14ac:dyDescent="0.45">
      <c r="J15">
        <v>34.686233520507813</v>
      </c>
      <c r="K15">
        <v>51.223747253417969</v>
      </c>
      <c r="L15">
        <v>3.3275585174560547</v>
      </c>
      <c r="N15" t="s">
        <v>40</v>
      </c>
    </row>
    <row r="16" spans="1:14" x14ac:dyDescent="0.45">
      <c r="J16">
        <v>37.690589904785156</v>
      </c>
      <c r="K16">
        <v>56.670791625976563</v>
      </c>
      <c r="L16">
        <v>15.591413497924805</v>
      </c>
      <c r="N16" t="s">
        <v>40</v>
      </c>
    </row>
    <row r="17" spans="10:14" x14ac:dyDescent="0.45">
      <c r="J17">
        <v>40.324306488037109</v>
      </c>
      <c r="K17">
        <v>45.896484375</v>
      </c>
      <c r="L17">
        <v>6.2363677024841309</v>
      </c>
      <c r="N17" t="s">
        <v>40</v>
      </c>
    </row>
    <row r="18" spans="10:14" x14ac:dyDescent="0.45">
      <c r="J18">
        <v>44.778003692626953</v>
      </c>
      <c r="K18">
        <v>52.195217132568359</v>
      </c>
      <c r="L18">
        <v>4.3656883239746094</v>
      </c>
      <c r="N18" t="s">
        <v>40</v>
      </c>
    </row>
    <row r="19" spans="10:14" x14ac:dyDescent="0.45">
      <c r="J19">
        <v>52.317726135253906</v>
      </c>
      <c r="K19">
        <v>41.073108673095703</v>
      </c>
      <c r="L19">
        <v>5.197577953338623</v>
      </c>
      <c r="N19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631D-DF5E-4A3F-BA90-F9B6EDEECD77}">
  <dimension ref="B1:G30"/>
  <sheetViews>
    <sheetView topLeftCell="B1" zoomScale="115" zoomScaleNormal="115" workbookViewId="0">
      <selection activeCell="D4" sqref="D4"/>
    </sheetView>
  </sheetViews>
  <sheetFormatPr defaultColWidth="11.53125" defaultRowHeight="14.25" x14ac:dyDescent="0.45"/>
  <cols>
    <col min="1" max="1" width="12.796875" style="2" bestFit="1" customWidth="1"/>
    <col min="2" max="2" width="25.46484375" style="2" customWidth="1"/>
    <col min="3" max="3" width="22.53125" style="2" bestFit="1" customWidth="1"/>
    <col min="4" max="4" width="56.46484375" style="2" customWidth="1"/>
    <col min="5" max="16384" width="11.53125" style="2"/>
  </cols>
  <sheetData>
    <row r="1" spans="2:7" x14ac:dyDescent="0.45">
      <c r="C1" s="4"/>
      <c r="D1" s="4"/>
      <c r="E1" s="7"/>
      <c r="F1" s="7"/>
      <c r="G1" s="4"/>
    </row>
    <row r="2" spans="2:7" x14ac:dyDescent="0.45">
      <c r="B2" s="2" t="s">
        <v>10</v>
      </c>
      <c r="C2" s="6" t="s">
        <v>11</v>
      </c>
      <c r="D2" s="2" t="s">
        <v>12</v>
      </c>
    </row>
    <row r="3" spans="2:7" x14ac:dyDescent="0.45">
      <c r="B3" s="2" t="s">
        <v>13</v>
      </c>
      <c r="C3" s="6" t="s">
        <v>15</v>
      </c>
      <c r="D3" s="2" t="s">
        <v>14</v>
      </c>
    </row>
    <row r="4" spans="2:7" x14ac:dyDescent="0.45">
      <c r="B4" s="2" t="s">
        <v>16</v>
      </c>
      <c r="C4" s="6" t="s">
        <v>17</v>
      </c>
      <c r="D4" s="2" t="s">
        <v>14</v>
      </c>
    </row>
    <row r="8" spans="2:7" x14ac:dyDescent="0.45">
      <c r="C8" s="3"/>
    </row>
    <row r="14" spans="2:7" x14ac:dyDescent="0.45">
      <c r="C14" s="3"/>
    </row>
    <row r="20" spans="4:4" x14ac:dyDescent="0.45">
      <c r="D20" s="5"/>
    </row>
    <row r="25" spans="4:4" x14ac:dyDescent="0.45">
      <c r="D25" s="6"/>
    </row>
    <row r="26" spans="4:4" x14ac:dyDescent="0.45">
      <c r="D26" s="6"/>
    </row>
    <row r="27" spans="4:4" x14ac:dyDescent="0.45">
      <c r="D27" s="6"/>
    </row>
    <row r="28" spans="4:4" x14ac:dyDescent="0.45">
      <c r="D28" s="6"/>
    </row>
    <row r="29" spans="4:4" x14ac:dyDescent="0.45">
      <c r="D29" s="6"/>
    </row>
    <row r="30" spans="4:4" x14ac:dyDescent="0.45">
      <c r="D30" s="6"/>
    </row>
  </sheetData>
  <mergeCells count="1">
    <mergeCell ref="E1:F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7" ma:contentTypeDescription="Create a new document." ma:contentTypeScope="" ma:versionID="1d2997880b21379c034af171036c714b">
  <xsd:schema xmlns:xsd="http://www.w3.org/2001/XMLSchema" xmlns:xs="http://www.w3.org/2001/XMLSchema" xmlns:p="http://schemas.microsoft.com/office/2006/metadata/properties" xmlns:ns2="398d2b5b-77f8-4c5f-a794-3d35ce849315" targetNamespace="http://schemas.microsoft.com/office/2006/metadata/properties" ma:root="true" ma:fieldsID="cc8da3ca17bc816b72b8261a93c82e58" ns2:_="">
    <xsd:import namespace="398d2b5b-77f8-4c5f-a794-3d35ce849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DDEE09-40A7-45D2-BB9E-2F87B709C6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F0F837-F7F5-4F1A-B3BF-0AF8EF39D57E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www.w3.org/XML/1998/namespace"/>
    <ds:schemaRef ds:uri="1c52e43a-7a2d-43c4-9ede-f251c929c0a1"/>
    <ds:schemaRef ds:uri="http://schemas.openxmlformats.org/package/2006/metadata/core-properties"/>
    <ds:schemaRef ds:uri="398d2b5b-77f8-4c5f-a794-3d35ce84931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BC49ADB-EC6A-4DF3-B319-3B0D82EDF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Boswell_2012</vt:lpstr>
      <vt:lpstr>Boswell_2012_Error</vt:lpstr>
      <vt:lpstr>Backer_1989</vt:lpstr>
      <vt:lpstr>McClain_1988</vt:lpstr>
      <vt:lpstr>Marshall_1984</vt:lpstr>
      <vt:lpstr>DoseResponse</vt:lpstr>
      <vt:lpstr>Cedersund_2008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Balazki</cp:lastModifiedBy>
  <dcterms:created xsi:type="dcterms:W3CDTF">2020-02-24T14:04:41Z</dcterms:created>
  <dcterms:modified xsi:type="dcterms:W3CDTF">2022-09-02T10:31:02Z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