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7.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4" Type="http://schemas.microsoft.com/office/2006/relationships/ui/extensibility" Target="customUI/customUI.xml"/><Relationship Id="rId5" Type="http://schemas.openxmlformats.org/package/2006/relationships/metadata/core-properties" Target="docProps/core.xml"/><Relationship Id="rId6" Type="http://schemas.openxmlformats.org/officeDocument/2006/relationships/extended-properties" Target="docProps/app.xml"/><Relationship Id="rId7"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codeName="ThisWorkbook" hidePivotFieldList="1"/>
  <mc:AlternateContent xmlns:mc="http://schemas.openxmlformats.org/markup-compatibility/2006">
    <mc:Choice Requires="x15">
      <x15ac:absPath xmlns:x15ac="http://schemas.microsoft.com/office/spreadsheetml/2010/11/ac" url="/Users/thomasdalbert/BIMJSON/BIM-cloud/"/>
    </mc:Choice>
  </mc:AlternateContent>
  <bookViews>
    <workbookView xWindow="620" yWindow="460" windowWidth="28180" windowHeight="16240" tabRatio="843" activeTab="3"/>
  </bookViews>
  <sheets>
    <sheet name="Instructions" sheetId="15" r:id="rId1"/>
    <sheet name="1. Facility Data" sheetId="4" r:id="rId2"/>
    <sheet name="2. Space Data" sheetId="5" r:id="rId3"/>
    <sheet name="3. Asset Data" sheetId="6" r:id="rId4"/>
    <sheet name="4. Required Assets" sheetId="3" r:id="rId5"/>
    <sheet name="5. Required Attributes" sheetId="2" r:id="rId6"/>
    <sheet name="6. Required Values" sheetId="8" r:id="rId7"/>
    <sheet name="Development" sheetId="16" r:id="rId8"/>
    <sheet name="Mappings" sheetId="10" r:id="rId9"/>
    <sheet name="Picklists" sheetId="11" r:id="rId10"/>
    <sheet name="GFEBS EQUIP UPLOAD TEMPLATE" sheetId="14" r:id="rId11"/>
  </sheets>
  <definedNames>
    <definedName name="_xlnm._FilterDatabase" localSheetId="1" hidden="1">'1. Facility Data'!$C$9:$G$10</definedName>
    <definedName name="_xlnm._FilterDatabase" localSheetId="3" hidden="1">'3. Asset Data'!$C$5:$R$5</definedName>
    <definedName name="_xlnm._FilterDatabase" localSheetId="10" hidden="1">'GFEBS EQUIP UPLOAD TEMPLATE'!$A$1:$BD$2</definedName>
    <definedName name="data.R1C1.AssetData">'3. Asset Data'!$C$10</definedName>
    <definedName name="data.R1C1.FacilityData">'1. Facility Data'!$C$10</definedName>
    <definedName name="data.R1C1.SpaceData">'2. Space Data'!$C$15</definedName>
    <definedName name="picklist.FloorClassification">table.FloorClassification[Level Classification]</definedName>
    <definedName name="picklist.FloorDesignation">table.SpaceData[Level Designation]</definedName>
    <definedName name="picklist.RequiredAssets">table.RequiredAssets[Display]</definedName>
    <definedName name="picklist.SpaceClassification">table.SpaceClassification[Display]</definedName>
    <definedName name="picklist.SpaceDesignation">table.SpaceData[Space Designation]</definedName>
    <definedName name="picklist.SystemClassification">table.SystemClassification[Display]</definedName>
    <definedName name="picklist.WarrantyPriorityCodes">table.WarrantyPriorityCodes[017800 1.7.4 Warranty Code]</definedName>
    <definedName name="_xlnm.Print_Area" localSheetId="1">'1. Facility Data'!$A$1:$H$15</definedName>
    <definedName name="_xlnm.Print_Area" localSheetId="2">'2. Space Data'!$B$2:$I$201</definedName>
    <definedName name="_xlnm.Print_Area" localSheetId="3">'3. Asset Data'!$B$2:$T$1001</definedName>
    <definedName name="_xlnm.Print_Area" localSheetId="4">'4. Required Assets'!$B$2:$F$73</definedName>
    <definedName name="_xlnm.Print_Area" localSheetId="5">'5. Required Attributes'!$B$2:$H$44</definedName>
    <definedName name="_xlnm.Print_Area" localSheetId="6">'6. Required Values'!$A$1:$T$134</definedName>
    <definedName name="_xlnm.Print_Area" localSheetId="7">Development!$C$3:$M$17</definedName>
    <definedName name="_xlnm.Print_Area" localSheetId="0">Instructions!$A$1:$N$128</definedName>
    <definedName name="Z_0F9EF91E_397D_4A19_BACF_3329353207BC_.wvu.FilterData" localSheetId="3" hidden="1">'3. Asset Data'!$C$5:$R$5</definedName>
    <definedName name="Z_0F9EF91E_397D_4A19_BACF_3329353207BC_.wvu.PrintArea" localSheetId="1" hidden="1">'1. Facility Data'!$D$5:$H$8</definedName>
    <definedName name="Z_0F9EF91E_397D_4A19_BACF_3329353207BC_.wvu.PrintArea" localSheetId="2" hidden="1">'2. Space Data'!$C$5:$H$8</definedName>
    <definedName name="Z_F951E98E_7614_4613_BA73_05ABFA56E8CE_.wvu.FilterData" localSheetId="3" hidden="1">'3. Asset Data'!$C$5:$R$5</definedName>
    <definedName name="Z_F951E98E_7614_4613_BA73_05ABFA56E8CE_.wvu.PrintArea" localSheetId="1" hidden="1">'1. Facility Data'!$D$5:$H$8</definedName>
    <definedName name="Z_F951E98E_7614_4613_BA73_05ABFA56E8CE_.wvu.PrintArea" localSheetId="2" hidden="1">'2. Space Data'!$C$5:$H$8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18" i="8" l="1"/>
  <c r="G687" i="8"/>
  <c r="G49" i="8"/>
  <c r="G791" i="8"/>
  <c r="G492" i="8"/>
  <c r="G493" i="8"/>
  <c r="G494" i="8"/>
  <c r="G899" i="8"/>
  <c r="G199" i="8"/>
  <c r="G962" i="8"/>
  <c r="G900" i="8"/>
  <c r="G769" i="8"/>
  <c r="G870" i="8"/>
  <c r="G868" i="8"/>
  <c r="G869" i="8"/>
  <c r="G760" i="8"/>
  <c r="G51" i="8"/>
  <c r="G50" i="8"/>
  <c r="G88" i="8"/>
  <c r="G883" i="8"/>
  <c r="G72" i="8"/>
  <c r="G840" i="8"/>
  <c r="G286" i="8"/>
  <c r="G412" i="8"/>
  <c r="G880" i="8"/>
  <c r="G378" i="8"/>
  <c r="G839" i="8"/>
  <c r="G73" i="8"/>
  <c r="G364" i="8"/>
  <c r="G710" i="8"/>
  <c r="G811" i="8"/>
  <c r="G454" i="8"/>
  <c r="G419" i="8"/>
  <c r="G888" i="8"/>
  <c r="G946" i="8"/>
  <c r="G409" i="8"/>
  <c r="G284" i="8"/>
  <c r="G410" i="8"/>
  <c r="G833" i="8"/>
  <c r="G104" i="8"/>
  <c r="G966" i="8"/>
  <c r="G280" i="8"/>
  <c r="G101" i="8"/>
  <c r="G231" i="8"/>
  <c r="G153" i="8"/>
  <c r="G803" i="8"/>
  <c r="G834" i="8"/>
  <c r="G347" i="8"/>
  <c r="G964" i="8"/>
  <c r="G10" i="8"/>
  <c r="G178" i="8"/>
  <c r="G802" i="8"/>
  <c r="G878" i="8"/>
  <c r="G634" i="8"/>
  <c r="G457" i="8"/>
  <c r="G281" i="8"/>
  <c r="G594" i="8"/>
  <c r="G640" i="8"/>
  <c r="G695" i="8"/>
  <c r="G456" i="8"/>
  <c r="G633" i="8"/>
  <c r="G761" i="8"/>
  <c r="G694" i="8"/>
  <c r="G391" i="8"/>
  <c r="G390" i="8"/>
  <c r="G22" i="8"/>
  <c r="G639" i="8"/>
  <c r="G201" i="8"/>
  <c r="G436" i="8"/>
  <c r="G230" i="8"/>
  <c r="G955" i="8"/>
  <c r="G368" i="8"/>
  <c r="G346" i="8"/>
  <c r="G954" i="8"/>
  <c r="G411" i="8"/>
  <c r="G484" i="8"/>
  <c r="G215" i="8"/>
  <c r="G486" i="8"/>
  <c r="G487" i="8"/>
  <c r="G482" i="8"/>
  <c r="G334" i="8"/>
  <c r="G485" i="8"/>
  <c r="G960" i="8"/>
  <c r="G483" i="8"/>
  <c r="G479" i="8"/>
  <c r="G504" i="8"/>
  <c r="G799" i="8"/>
  <c r="G428" i="8"/>
  <c r="G481" i="8"/>
  <c r="G509" i="8"/>
  <c r="G214" i="8"/>
  <c r="G508" i="8"/>
  <c r="G564" i="8"/>
  <c r="G41" i="8"/>
  <c r="G42" i="8"/>
  <c r="G45" i="8"/>
  <c r="G667" i="8"/>
  <c r="G635" i="8"/>
  <c r="G402" i="8"/>
  <c r="G9" i="8"/>
  <c r="G630" i="8"/>
  <c r="G666" i="8"/>
  <c r="G848" i="8"/>
  <c r="G665" i="8"/>
  <c r="G66" i="8"/>
  <c r="G55" i="8"/>
  <c r="G705" i="8"/>
  <c r="G54" i="8"/>
  <c r="G874" i="8"/>
  <c r="G728" i="8"/>
  <c r="G138" i="8"/>
  <c r="G859" i="8"/>
  <c r="G573" i="8"/>
  <c r="G279" i="8"/>
  <c r="G43" i="8"/>
  <c r="G349" i="8"/>
  <c r="G813" i="8"/>
  <c r="G631" i="8"/>
  <c r="G610" i="8"/>
  <c r="G218" i="8"/>
  <c r="G758" i="8"/>
  <c r="G44" i="8"/>
  <c r="G681" i="8"/>
  <c r="G572" i="8"/>
  <c r="G539" i="8"/>
  <c r="G540" i="8"/>
  <c r="G847" i="8"/>
  <c r="G971" i="8"/>
  <c r="G584" i="8"/>
  <c r="G583" i="8"/>
  <c r="G511" i="8"/>
  <c r="G510" i="8"/>
  <c r="G512" i="8"/>
  <c r="G857" i="8"/>
  <c r="G965" i="8"/>
  <c r="G548" i="8"/>
  <c r="G17" i="8"/>
  <c r="G762" i="8"/>
  <c r="G89" i="8"/>
  <c r="G143" i="8"/>
  <c r="G563" i="8"/>
  <c r="G829" i="8"/>
  <c r="G809" i="8"/>
  <c r="G204" i="8"/>
  <c r="G40" i="8"/>
  <c r="G79" i="8"/>
  <c r="G881" i="8"/>
  <c r="G740" i="8"/>
  <c r="G151" i="8"/>
  <c r="G141" i="8"/>
  <c r="G534" i="8"/>
  <c r="G70" i="8"/>
  <c r="G155" i="8"/>
  <c r="G137" i="8"/>
  <c r="G718" i="8"/>
  <c r="G241" i="8"/>
  <c r="G219" i="8"/>
  <c r="G570" i="8"/>
  <c r="G571" i="8"/>
  <c r="G413" i="8"/>
  <c r="G325" i="8"/>
  <c r="G23" i="8"/>
  <c r="G420" i="8"/>
  <c r="G163" i="8"/>
  <c r="G164" i="8"/>
  <c r="G165" i="8"/>
  <c r="G166" i="8"/>
  <c r="G167" i="8"/>
  <c r="G168" i="8"/>
  <c r="G169" i="8"/>
  <c r="G170" i="8"/>
  <c r="G171" i="8"/>
  <c r="G172" i="8"/>
  <c r="G173" i="8"/>
  <c r="G886" i="8"/>
  <c r="G232" i="8"/>
  <c r="G235" i="8"/>
  <c r="G236" i="8"/>
  <c r="G237" i="8"/>
  <c r="G238" i="8"/>
  <c r="G234" i="8"/>
  <c r="G233" i="8"/>
  <c r="G210" i="8"/>
  <c r="G565" i="8"/>
  <c r="G366" i="8"/>
  <c r="G200" i="8"/>
  <c r="G425" i="8"/>
  <c r="G399" i="8"/>
  <c r="G337" i="8"/>
  <c r="G338" i="8"/>
  <c r="G339" i="8"/>
  <c r="G340" i="8"/>
  <c r="G341" i="8"/>
  <c r="G343" i="8"/>
  <c r="G342" i="8"/>
  <c r="G344" i="8"/>
  <c r="G430" i="8"/>
  <c r="G438" i="8"/>
  <c r="G465" i="8"/>
  <c r="G35" i="8"/>
  <c r="G37" i="8"/>
  <c r="G36" i="8"/>
  <c r="G491" i="8"/>
  <c r="G542" i="8"/>
  <c r="G591" i="8"/>
  <c r="G592" i="8"/>
  <c r="G605" i="8"/>
  <c r="G606" i="8"/>
  <c r="G607" i="8"/>
  <c r="G608" i="8"/>
  <c r="G646" i="8"/>
  <c r="G647" i="8"/>
  <c r="G648" i="8"/>
  <c r="G649" i="8"/>
  <c r="G650" i="8"/>
  <c r="G651" i="8"/>
  <c r="G652" i="8"/>
  <c r="G653" i="8"/>
  <c r="G654" i="8"/>
  <c r="G655" i="8"/>
  <c r="G656" i="8"/>
  <c r="G657" i="8"/>
  <c r="G658" i="8"/>
  <c r="G582" i="8"/>
  <c r="G162" i="8"/>
  <c r="G176" i="8"/>
  <c r="G177" i="8"/>
  <c r="G207" i="8"/>
  <c r="G552" i="8"/>
  <c r="G330" i="8"/>
  <c r="G544" i="8"/>
  <c r="G603" i="8"/>
  <c r="G599" i="8"/>
  <c r="G600" i="8"/>
  <c r="G601" i="8"/>
  <c r="G602" i="8"/>
  <c r="G845" i="8"/>
  <c r="G846" i="8"/>
  <c r="G553" i="8"/>
  <c r="G798" i="8"/>
  <c r="G554" i="8"/>
  <c r="G269" i="8"/>
  <c r="G28" i="8"/>
  <c r="G98" i="8"/>
  <c r="G222" i="8"/>
  <c r="G223" i="8"/>
  <c r="G226" i="8"/>
  <c r="G423" i="8"/>
  <c r="G532" i="8"/>
  <c r="G566" i="8"/>
  <c r="G578" i="8"/>
  <c r="G579" i="8"/>
  <c r="G673" i="8"/>
  <c r="G674" i="8"/>
  <c r="G747" i="8"/>
  <c r="G750" i="8"/>
  <c r="G751" i="8"/>
  <c r="G752" i="8"/>
  <c r="G753" i="8"/>
  <c r="G861" i="8"/>
  <c r="G908" i="8"/>
  <c r="G909" i="8"/>
  <c r="G959" i="8"/>
  <c r="G270" i="8"/>
  <c r="G25" i="8"/>
  <c r="G26" i="8"/>
  <c r="G27" i="8"/>
  <c r="G29" i="8"/>
  <c r="G831" i="8"/>
  <c r="G196" i="8"/>
  <c r="G198" i="8"/>
  <c r="G968" i="8"/>
  <c r="G220" i="8"/>
  <c r="G221" i="8"/>
  <c r="G448" i="8"/>
  <c r="G449" i="8"/>
  <c r="G970" i="8"/>
  <c r="G531" i="8"/>
  <c r="G967" i="8"/>
  <c r="G576" i="8"/>
  <c r="G577" i="8"/>
  <c r="G580" i="8"/>
  <c r="G672" i="8"/>
  <c r="G748" i="8"/>
  <c r="G749" i="8"/>
  <c r="G885" i="8"/>
  <c r="G940" i="8"/>
  <c r="G969" i="8"/>
  <c r="G743" i="8"/>
  <c r="G327" i="8"/>
  <c r="G424" i="8"/>
  <c r="G515" i="8"/>
  <c r="G517" i="8"/>
  <c r="G518" i="8"/>
  <c r="G516" i="8"/>
  <c r="G746" i="8"/>
  <c r="G596" i="8"/>
  <c r="G598" i="8"/>
  <c r="G597" i="8"/>
  <c r="G643" i="8"/>
  <c r="G744" i="8"/>
  <c r="G754" i="8"/>
  <c r="G755" i="8"/>
  <c r="G745" i="8"/>
  <c r="G814" i="8"/>
  <c r="G429" i="8"/>
  <c r="G108" i="8"/>
  <c r="G127" i="8"/>
  <c r="G128" i="8"/>
  <c r="G129" i="8"/>
  <c r="G130" i="8"/>
  <c r="G131" i="8"/>
  <c r="G134" i="8"/>
  <c r="G291" i="8"/>
  <c r="G297" i="8"/>
  <c r="G350" i="8"/>
  <c r="G562" i="8"/>
  <c r="G636" i="8"/>
  <c r="G637" i="8"/>
  <c r="G716" i="8"/>
  <c r="G737" i="8"/>
  <c r="G738" i="8"/>
  <c r="G739" i="8"/>
  <c r="G792" i="8"/>
  <c r="G793" i="8"/>
  <c r="G858" i="8"/>
  <c r="G866" i="8"/>
  <c r="G867" i="8"/>
  <c r="G901" i="8"/>
  <c r="G398" i="8"/>
  <c r="G14" i="8"/>
  <c r="G15" i="8"/>
  <c r="G16" i="8"/>
  <c r="G33" i="8"/>
  <c r="G81" i="8"/>
  <c r="G82" i="8"/>
  <c r="G136" i="8"/>
  <c r="G147" i="8"/>
  <c r="G264" i="8"/>
  <c r="G266" i="8"/>
  <c r="G272" i="8"/>
  <c r="G273" i="8"/>
  <c r="G274" i="8"/>
  <c r="G293" i="8"/>
  <c r="G294" i="8"/>
  <c r="G295" i="8"/>
  <c r="G299" i="8"/>
  <c r="G319" i="8"/>
  <c r="G336" i="8"/>
  <c r="G403" i="8"/>
  <c r="G450" i="8"/>
  <c r="G459" i="8"/>
  <c r="G460" i="8"/>
  <c r="G513" i="8"/>
  <c r="G609" i="8"/>
  <c r="G645" i="8"/>
  <c r="G663" i="8"/>
  <c r="G669" i="8"/>
  <c r="G670" i="8"/>
  <c r="G683" i="8"/>
  <c r="G770" i="8"/>
  <c r="G771" i="8"/>
  <c r="G772" i="8"/>
  <c r="G773" i="8"/>
  <c r="G835" i="8"/>
  <c r="G735" i="8"/>
  <c r="G905" i="8"/>
  <c r="G906" i="8"/>
  <c r="G589" i="8"/>
  <c r="G357" i="8"/>
  <c r="G57" i="8"/>
  <c r="G58" i="8"/>
  <c r="G59" i="8"/>
  <c r="G60" i="8"/>
  <c r="G56" i="8"/>
  <c r="G427" i="8"/>
  <c r="G308" i="8"/>
  <c r="G318" i="8"/>
  <c r="G345" i="8"/>
  <c r="G359" i="8"/>
  <c r="G501" i="8"/>
  <c r="G624" i="8"/>
  <c r="G625" i="8"/>
  <c r="G682" i="8"/>
  <c r="G715" i="8"/>
  <c r="G832" i="8"/>
  <c r="G892" i="8"/>
  <c r="G898" i="8"/>
  <c r="G910" i="8"/>
  <c r="G928" i="8"/>
  <c r="G943" i="8"/>
  <c r="G941" i="8"/>
  <c r="G942" i="8"/>
  <c r="G944" i="8"/>
  <c r="G360" i="8"/>
  <c r="G361" i="8"/>
  <c r="G317" i="8"/>
  <c r="G112" i="8"/>
  <c r="G113" i="8"/>
  <c r="G315" i="8"/>
  <c r="G316" i="8"/>
  <c r="G396" i="8"/>
  <c r="G719" i="8"/>
  <c r="G916" i="8"/>
  <c r="G876" i="8"/>
  <c r="G24" i="8"/>
  <c r="G132" i="8"/>
  <c r="G133" i="8"/>
  <c r="G142" i="8"/>
  <c r="G227" i="8"/>
  <c r="G331" i="8"/>
  <c r="G384" i="8"/>
  <c r="G401" i="8"/>
  <c r="G587" i="8"/>
  <c r="G590" i="8"/>
  <c r="G632" i="8"/>
  <c r="G644" i="8"/>
  <c r="G699" i="8"/>
  <c r="G700" i="8"/>
  <c r="G701" i="8"/>
  <c r="G708" i="8"/>
  <c r="G706" i="8"/>
  <c r="G707" i="8"/>
  <c r="G717" i="8"/>
  <c r="G812" i="8"/>
  <c r="G871" i="8"/>
  <c r="G621" i="8"/>
  <c r="G875" i="8"/>
  <c r="G759" i="8"/>
  <c r="G877" i="8"/>
  <c r="G180" i="8"/>
  <c r="G61" i="8"/>
  <c r="G80" i="8"/>
  <c r="G94" i="8"/>
  <c r="G95" i="8"/>
  <c r="G99" i="8"/>
  <c r="G179" i="8"/>
  <c r="G182" i="8"/>
  <c r="G228" i="8"/>
  <c r="G229" i="8"/>
  <c r="G265" i="8"/>
  <c r="G306" i="8"/>
  <c r="G307" i="8"/>
  <c r="G320" i="8"/>
  <c r="G372" i="8"/>
  <c r="G373" i="8"/>
  <c r="G397" i="8"/>
  <c r="G432" i="8"/>
  <c r="G433" i="8"/>
  <c r="G435" i="8"/>
  <c r="G451" i="8"/>
  <c r="G558" i="8"/>
  <c r="G561" i="8"/>
  <c r="G560" i="8"/>
  <c r="G568" i="8"/>
  <c r="G585" i="8"/>
  <c r="G586" i="8"/>
  <c r="G774" i="8"/>
  <c r="G852" i="8"/>
  <c r="G915" i="8"/>
  <c r="G914" i="8"/>
  <c r="G917" i="8"/>
  <c r="G541" i="8"/>
  <c r="G181" i="8"/>
  <c r="G91" i="8"/>
  <c r="G92" i="8"/>
  <c r="G90" i="8"/>
  <c r="G93" i="8"/>
  <c r="G96" i="8"/>
  <c r="G139" i="8"/>
  <c r="G300" i="8"/>
  <c r="G301" i="8"/>
  <c r="G302" i="8"/>
  <c r="G303" i="8"/>
  <c r="G304" i="8"/>
  <c r="G305" i="8"/>
  <c r="G406" i="8"/>
  <c r="G407" i="8"/>
  <c r="G836" i="8"/>
  <c r="G863" i="8"/>
  <c r="G893" i="8"/>
  <c r="G559" i="8"/>
  <c r="G854" i="8"/>
  <c r="G499" i="8"/>
  <c r="G677" i="8"/>
  <c r="G146" i="8"/>
  <c r="G193" i="8"/>
  <c r="G194" i="8"/>
  <c r="G195" i="8"/>
  <c r="G271" i="8"/>
  <c r="G477" i="8"/>
  <c r="G478" i="8"/>
  <c r="G547" i="8"/>
  <c r="G557" i="8"/>
  <c r="G617" i="8"/>
  <c r="G675" i="8"/>
  <c r="G680" i="8"/>
  <c r="G676" i="8"/>
  <c r="G709" i="8"/>
  <c r="G678" i="8"/>
  <c r="G679" i="8"/>
  <c r="G546" i="8"/>
  <c r="G62" i="8"/>
  <c r="G114" i="8"/>
  <c r="G117" i="8"/>
  <c r="G135" i="8"/>
  <c r="G160" i="8"/>
  <c r="G543" i="8"/>
  <c r="G161" i="8"/>
  <c r="G174" i="8"/>
  <c r="G175" i="8"/>
  <c r="G329" i="8"/>
  <c r="G333" i="8"/>
  <c r="G467" i="8"/>
  <c r="G140" i="8"/>
  <c r="G533" i="8"/>
  <c r="G841" i="8"/>
  <c r="G842" i="8"/>
  <c r="G843" i="8"/>
  <c r="G862" i="8"/>
  <c r="G83" i="8"/>
  <c r="G767" i="8"/>
  <c r="G21" i="8"/>
  <c r="G106" i="8"/>
  <c r="G105" i="8"/>
  <c r="G107" i="8"/>
  <c r="G197" i="8"/>
  <c r="G729" i="8"/>
  <c r="G288" i="8"/>
  <c r="G890" i="8"/>
  <c r="G889" i="8"/>
  <c r="G348" i="8"/>
  <c r="G455" i="8"/>
  <c r="G907" i="8"/>
  <c r="G358" i="8"/>
  <c r="G362" i="8"/>
  <c r="G369" i="8"/>
  <c r="G370" i="8"/>
  <c r="G388" i="8"/>
  <c r="G389" i="8"/>
  <c r="G426" i="8"/>
  <c r="G443" i="8"/>
  <c r="G444" i="8"/>
  <c r="G447" i="8"/>
  <c r="G588" i="8"/>
  <c r="G612" i="8"/>
  <c r="G613" i="8"/>
  <c r="G662" i="8"/>
  <c r="G685" i="8"/>
  <c r="G702" i="8"/>
  <c r="G730" i="8"/>
  <c r="G731" i="8"/>
  <c r="G732" i="8"/>
  <c r="G733" i="8"/>
  <c r="G768" i="8"/>
  <c r="G855" i="8"/>
  <c r="G856" i="8"/>
  <c r="G891" i="8"/>
  <c r="G957" i="8"/>
  <c r="G958" i="8"/>
  <c r="G766" i="8"/>
  <c r="G253" i="8"/>
  <c r="G246" i="8"/>
  <c r="G247" i="8"/>
  <c r="G248" i="8"/>
  <c r="G249" i="8"/>
  <c r="G250" i="8"/>
  <c r="G251" i="8"/>
  <c r="G252" i="8"/>
  <c r="G261" i="8"/>
  <c r="G254" i="8"/>
  <c r="G255" i="8"/>
  <c r="G256" i="8"/>
  <c r="G257" i="8"/>
  <c r="G258" i="8"/>
  <c r="G259" i="8"/>
  <c r="G260" i="8"/>
  <c r="G262" i="8"/>
  <c r="G466" i="8"/>
  <c r="G536" i="8"/>
  <c r="G537" i="8"/>
  <c r="G627" i="8"/>
  <c r="G628" i="8"/>
  <c r="G629" i="8"/>
  <c r="G638" i="8"/>
  <c r="G263" i="8"/>
  <c r="G545" i="8"/>
  <c r="G777" i="8"/>
  <c r="G71" i="8"/>
  <c r="G84" i="8"/>
  <c r="G85" i="8"/>
  <c r="G498" i="8"/>
  <c r="G86" i="8"/>
  <c r="G115" i="8"/>
  <c r="G116" i="8"/>
  <c r="G324" i="8"/>
  <c r="G779" i="8"/>
  <c r="G787" i="8"/>
  <c r="G776" i="8"/>
  <c r="G788" i="8"/>
  <c r="G778" i="8"/>
  <c r="G780" i="8"/>
  <c r="G781" i="8"/>
  <c r="G790" i="8"/>
  <c r="G783" i="8"/>
  <c r="G782" i="8"/>
  <c r="G784" i="8"/>
  <c r="G785" i="8"/>
  <c r="G786" i="8"/>
  <c r="G789" i="8"/>
  <c r="G937" i="8"/>
  <c r="G440" i="8"/>
  <c r="G458" i="8"/>
  <c r="G935" i="8"/>
  <c r="G936" i="8"/>
  <c r="G939" i="8"/>
  <c r="G931" i="8"/>
  <c r="G930" i="8"/>
  <c r="G932" i="8"/>
  <c r="G934" i="8"/>
  <c r="G938" i="8"/>
  <c r="G125" i="8"/>
  <c r="G933" i="8"/>
  <c r="G495" i="8"/>
  <c r="G145" i="8"/>
  <c r="G87" i="8"/>
  <c r="G684" i="8"/>
  <c r="G626" i="8"/>
  <c r="G686" i="8"/>
  <c r="G47" i="8"/>
  <c r="G48" i="8"/>
  <c r="G289" i="8"/>
  <c r="G405" i="8"/>
  <c r="G290" i="8"/>
  <c r="G380" i="8"/>
  <c r="G736" i="8"/>
  <c r="G77" i="8"/>
  <c r="G285" i="8"/>
  <c r="G468" i="8"/>
  <c r="G956" i="8"/>
  <c r="G496" i="8"/>
  <c r="G497" i="8"/>
  <c r="G187" i="8"/>
  <c r="G615" i="8"/>
  <c r="G614" i="8"/>
  <c r="G243" i="8"/>
  <c r="G822" i="8"/>
  <c r="G244" i="8"/>
  <c r="G824" i="8"/>
  <c r="G619" i="8"/>
  <c r="G400" i="8"/>
  <c r="G825" i="8"/>
  <c r="G823" i="8"/>
  <c r="G527" i="8"/>
  <c r="G68" i="8"/>
  <c r="G67" i="8"/>
  <c r="G63" i="8"/>
  <c r="G920" i="8"/>
  <c r="G896" i="8"/>
  <c r="G895" i="8"/>
  <c r="G245" i="8"/>
  <c r="G807" i="8"/>
  <c r="G144" i="8"/>
  <c r="G278" i="8"/>
  <c r="G371" i="8"/>
  <c r="G923" i="8"/>
  <c r="G53" i="8"/>
  <c r="G671" i="8"/>
  <c r="G190" i="8"/>
  <c r="G191" i="8"/>
  <c r="G188" i="8"/>
  <c r="G442" i="8"/>
  <c r="G283" i="8"/>
  <c r="G441" i="8"/>
  <c r="G189" i="8"/>
  <c r="G461" i="8"/>
  <c r="G525" i="8"/>
  <c r="G698" i="8"/>
  <c r="G528" i="8"/>
  <c r="G103" i="8"/>
  <c r="G550" i="8"/>
  <c r="G203" i="8"/>
  <c r="G711" i="8"/>
  <c r="G192" i="8"/>
  <c r="G950" i="8"/>
  <c r="G549" i="8"/>
  <c r="G948" i="8"/>
  <c r="G757" i="8"/>
  <c r="G947" i="8"/>
  <c r="G742" i="8"/>
  <c r="G122" i="8"/>
  <c r="G818" i="8"/>
  <c r="G416" i="8"/>
  <c r="G529" i="8"/>
  <c r="G418" i="8"/>
  <c r="G377" i="8"/>
  <c r="G212" i="8"/>
  <c r="G490" i="8"/>
  <c r="G376" i="8"/>
  <c r="G211" i="8"/>
  <c r="G277" i="8"/>
  <c r="G275" i="8"/>
  <c r="G276" i="8"/>
  <c r="G69" i="8"/>
  <c r="G374" i="8"/>
  <c r="G838" i="8"/>
  <c r="G806" i="8"/>
  <c r="G523" i="8"/>
  <c r="G78" i="8"/>
  <c r="G882" i="8"/>
  <c r="G821" i="8"/>
  <c r="G924" i="8"/>
  <c r="G123" i="8"/>
  <c r="G904" i="8"/>
  <c r="G375" i="8"/>
  <c r="G185" i="8"/>
  <c r="G148" i="8"/>
  <c r="G239" i="8"/>
  <c r="G149" i="8"/>
  <c r="G693" i="8"/>
  <c r="G159" i="8"/>
  <c r="G795" i="8"/>
  <c r="G794" i="8"/>
  <c r="G109" i="8"/>
  <c r="G503" i="8"/>
  <c r="G837" i="8"/>
  <c r="G726" i="8"/>
  <c r="G535" i="8"/>
  <c r="G74" i="8"/>
  <c r="G723" i="8"/>
  <c r="G963" i="8"/>
  <c r="G567" i="8"/>
  <c r="G713" i="8"/>
  <c r="G741" i="8"/>
  <c r="G720" i="8"/>
  <c r="G722" i="8"/>
  <c r="G724" i="8"/>
  <c r="G721" i="8"/>
  <c r="G725" i="8"/>
  <c r="G727" i="8"/>
  <c r="G414" i="8"/>
  <c r="G415" i="8"/>
  <c r="G734" i="8"/>
  <c r="G30" i="8"/>
  <c r="G124" i="8"/>
  <c r="G31" i="8"/>
  <c r="G488" i="8"/>
  <c r="G38" i="8"/>
  <c r="G268" i="8"/>
  <c r="G267" i="8"/>
  <c r="G437" i="8"/>
  <c r="G452" i="8"/>
  <c r="G240" i="8"/>
  <c r="G850" i="8"/>
  <c r="G641" i="8"/>
  <c r="G322" i="8"/>
  <c r="G216" i="8"/>
  <c r="G126" i="8"/>
  <c r="G826" i="8"/>
  <c r="G208" i="8"/>
  <c r="G851" i="8"/>
  <c r="G805" i="8"/>
  <c r="G121" i="8"/>
  <c r="G97" i="8"/>
  <c r="G865" i="8"/>
  <c r="G951" i="8"/>
  <c r="G434" i="8"/>
  <c r="G404" i="8"/>
  <c r="G952" i="8"/>
  <c r="G595" i="8"/>
  <c r="G864" i="8"/>
  <c r="G408" i="8"/>
  <c r="G183" i="8"/>
  <c r="G184" i="8"/>
  <c r="G526" i="8"/>
  <c r="G365" i="8"/>
  <c r="G873" i="8"/>
  <c r="G913" i="8"/>
  <c r="G206" i="8"/>
  <c r="G816" i="8"/>
  <c r="G623" i="8"/>
  <c r="G622" i="8"/>
  <c r="G574" i="8"/>
  <c r="G922" i="8"/>
  <c r="G697" i="8"/>
  <c r="G926" i="8"/>
  <c r="G326" i="8"/>
  <c r="G764" i="8"/>
  <c r="G381" i="8"/>
  <c r="G445" i="8"/>
  <c r="G919" i="8"/>
  <c r="G853" i="8"/>
  <c r="G810" i="8"/>
  <c r="G844" i="8"/>
  <c r="G804" i="8"/>
  <c r="G929" i="8"/>
  <c r="G421" i="8"/>
  <c r="G100" i="8"/>
  <c r="G64" i="8"/>
  <c r="G335" i="8"/>
  <c r="G921" i="8"/>
  <c r="G620" i="8"/>
  <c r="G714" i="8"/>
  <c r="G616" i="8"/>
  <c r="G75" i="8"/>
  <c r="G828" i="8"/>
  <c r="G894" i="8"/>
  <c r="G7" i="8"/>
  <c r="G186" i="8"/>
  <c r="G581" i="8"/>
  <c r="G502" i="8"/>
  <c r="G76" i="8"/>
  <c r="G555" i="8"/>
  <c r="G556" i="8"/>
  <c r="G604" i="8"/>
  <c r="G489" i="8"/>
  <c r="G19" i="8"/>
  <c r="G225" i="8"/>
  <c r="G439" i="8"/>
  <c r="G775" i="8"/>
  <c r="G593" i="8"/>
  <c r="G872" i="8"/>
  <c r="G20" i="8"/>
  <c r="G118" i="8"/>
  <c r="G800" i="8"/>
  <c r="G801" i="8"/>
  <c r="G664" i="8"/>
  <c r="G32" i="8"/>
  <c r="G431" i="8"/>
  <c r="G65" i="8"/>
  <c r="G242" i="8"/>
  <c r="G660" i="8"/>
  <c r="G830" i="8"/>
  <c r="G661" i="8"/>
  <c r="G659" i="8"/>
  <c r="G379" i="8"/>
  <c r="G897" i="8"/>
  <c r="G392" i="8"/>
  <c r="C2" i="16"/>
  <c r="C4" i="15"/>
  <c r="M59" i="8"/>
  <c r="H9" i="15"/>
  <c r="H8" i="15"/>
  <c r="C3" i="15"/>
  <c r="C3" i="3"/>
  <c r="Q13" i="8"/>
  <c r="Q7" i="8"/>
  <c r="Q8" i="8"/>
  <c r="Q9" i="8"/>
  <c r="Q10" i="8"/>
  <c r="Q11" i="8"/>
  <c r="Q12" i="8"/>
  <c r="Q14" i="8"/>
  <c r="Q15" i="8"/>
  <c r="Q1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60" i="8"/>
  <c r="M61" i="8"/>
  <c r="M62" i="8"/>
  <c r="M63" i="8"/>
  <c r="G703" i="8"/>
  <c r="G353" i="8"/>
  <c r="G356" i="8"/>
  <c r="G13" i="8"/>
  <c r="G756" i="8"/>
  <c r="G332" i="8"/>
  <c r="G519" i="8"/>
  <c r="G797" i="8"/>
  <c r="G902" i="8"/>
  <c r="G524" i="8"/>
  <c r="G217" i="8"/>
  <c r="G879" i="8"/>
  <c r="G394" i="8"/>
  <c r="G282" i="8"/>
  <c r="G520" i="8"/>
  <c r="G480" i="8"/>
  <c r="G689" i="8"/>
  <c r="G224" i="8"/>
  <c r="G312" i="8"/>
  <c r="G355" i="8"/>
  <c r="G903" i="8"/>
  <c r="G949" i="8"/>
  <c r="G313" i="8"/>
  <c r="G514" i="8"/>
  <c r="G471" i="8"/>
  <c r="G205" i="8"/>
  <c r="G530" i="8"/>
  <c r="G386" i="8"/>
  <c r="G12" i="8"/>
  <c r="G551" i="8"/>
  <c r="G393" i="8"/>
  <c r="G158" i="8"/>
  <c r="G507" i="8"/>
  <c r="G321" i="8"/>
  <c r="G110" i="8"/>
  <c r="G310" i="8"/>
  <c r="G292" i="8"/>
  <c r="G298" i="8"/>
  <c r="G765" i="8"/>
  <c r="G575" i="8"/>
  <c r="G521" i="8"/>
  <c r="G287" i="8"/>
  <c r="G11" i="8"/>
  <c r="G911" i="8"/>
  <c r="G538" i="8"/>
  <c r="G213" i="8"/>
  <c r="G462" i="8"/>
  <c r="G945" i="8"/>
  <c r="G154" i="8"/>
  <c r="G569" i="8"/>
  <c r="G522" i="8"/>
  <c r="G692" i="8"/>
  <c r="G912" i="8"/>
  <c r="G309" i="8"/>
  <c r="G383" i="8"/>
  <c r="G961" i="8"/>
  <c r="G152" i="8"/>
  <c r="G849" i="8"/>
  <c r="G475" i="8"/>
  <c r="G422" i="8"/>
  <c r="G642" i="8"/>
  <c r="G463" i="8"/>
  <c r="G111" i="8"/>
  <c r="G46" i="8"/>
  <c r="G8" i="8"/>
  <c r="G472" i="8"/>
  <c r="G474" i="8"/>
  <c r="G473" i="8"/>
  <c r="G387" i="8"/>
  <c r="G323" i="8"/>
  <c r="G209" i="8"/>
  <c r="G385" i="8"/>
  <c r="G611" i="8"/>
  <c r="G690" i="8"/>
  <c r="G860" i="8"/>
  <c r="G352" i="8"/>
  <c r="G351" i="8"/>
  <c r="G354" i="8"/>
  <c r="G827" i="8"/>
  <c r="G505" i="8"/>
  <c r="G691" i="8"/>
  <c r="G367" i="8"/>
  <c r="G887" i="8"/>
  <c r="G395" i="8"/>
  <c r="G469" i="8"/>
  <c r="G446" i="8"/>
  <c r="G763" i="8"/>
  <c r="G796" i="8"/>
  <c r="G688" i="8"/>
  <c r="G382" i="8"/>
  <c r="G296" i="8"/>
  <c r="G476" i="8"/>
  <c r="G712" i="8"/>
  <c r="G417" i="8"/>
  <c r="G464" i="8"/>
  <c r="G817" i="8"/>
  <c r="G506" i="8"/>
  <c r="G953" i="8"/>
  <c r="G808" i="8"/>
  <c r="G202" i="8"/>
  <c r="G925" i="8"/>
  <c r="G884" i="8"/>
  <c r="G815" i="8"/>
  <c r="G119" i="8"/>
  <c r="G120" i="8"/>
  <c r="G668" i="8"/>
  <c r="G39" i="8"/>
  <c r="G52" i="8"/>
  <c r="G696" i="8"/>
  <c r="G704" i="8"/>
  <c r="G500" i="8"/>
  <c r="G150" i="8"/>
  <c r="G102" i="8"/>
  <c r="G819" i="8"/>
  <c r="G927" i="8"/>
  <c r="G157" i="8"/>
  <c r="G363" i="8"/>
  <c r="G156" i="8"/>
  <c r="G311" i="8"/>
  <c r="G918" i="8"/>
  <c r="G820" i="8"/>
  <c r="G328" i="8"/>
  <c r="G34" i="8"/>
  <c r="G18" i="8"/>
  <c r="G470" i="8"/>
  <c r="G314" i="8"/>
  <c r="G453" i="8"/>
  <c r="C4" i="6"/>
  <c r="C6" i="6"/>
  <c r="D7" i="6"/>
  <c r="D6" i="6"/>
  <c r="C7" i="6"/>
  <c r="D8" i="6"/>
  <c r="E6" i="6"/>
  <c r="F6" i="6"/>
  <c r="C3" i="6"/>
  <c r="C8" i="6"/>
  <c r="C4" i="3"/>
  <c r="C7" i="4"/>
  <c r="K5" i="8"/>
  <c r="O5" i="8"/>
  <c r="S5" i="8"/>
  <c r="D5" i="8"/>
  <c r="I5" i="8"/>
  <c r="B3" i="8"/>
  <c r="B2" i="8"/>
  <c r="S8" i="6"/>
  <c r="R8" i="6"/>
  <c r="Q8" i="6"/>
  <c r="P8" i="6"/>
  <c r="O8" i="6"/>
  <c r="N8" i="6"/>
  <c r="M8" i="6"/>
  <c r="L8" i="6"/>
  <c r="K8" i="6"/>
  <c r="J8" i="6"/>
  <c r="I8" i="6"/>
  <c r="H8" i="6"/>
  <c r="G8" i="6"/>
  <c r="F8" i="6"/>
  <c r="E8" i="6"/>
  <c r="R7" i="6"/>
  <c r="S7" i="6"/>
  <c r="Q7" i="6"/>
  <c r="P7" i="6"/>
  <c r="O7" i="6"/>
  <c r="N7" i="6"/>
  <c r="M7" i="6"/>
  <c r="L7" i="6"/>
  <c r="K7" i="6"/>
  <c r="J7" i="6"/>
  <c r="I7" i="6"/>
  <c r="H7" i="6"/>
  <c r="G7" i="6"/>
  <c r="F7" i="6"/>
  <c r="E7" i="6"/>
  <c r="J6" i="6"/>
  <c r="I6" i="6"/>
  <c r="H6" i="6"/>
  <c r="G6" i="6"/>
  <c r="K6" i="6"/>
  <c r="L6" i="6"/>
  <c r="M6" i="6"/>
  <c r="N6" i="6"/>
  <c r="O6" i="6"/>
  <c r="P6" i="6"/>
  <c r="Q6" i="6"/>
  <c r="R6" i="6"/>
  <c r="S6" i="6"/>
  <c r="G8" i="4"/>
  <c r="F8" i="4"/>
  <c r="G7" i="4"/>
  <c r="F7" i="4"/>
  <c r="G6" i="4"/>
  <c r="F6" i="4"/>
  <c r="E6" i="4"/>
  <c r="E8" i="4"/>
  <c r="E7" i="4"/>
  <c r="D8" i="4"/>
  <c r="D7" i="4"/>
  <c r="D6" i="4"/>
  <c r="C8" i="4"/>
  <c r="C6" i="4"/>
  <c r="H7" i="5"/>
  <c r="G6" i="5"/>
  <c r="F6" i="5"/>
  <c r="H6" i="5"/>
  <c r="E6" i="5"/>
  <c r="D6" i="5"/>
  <c r="C6" i="5"/>
  <c r="H8" i="5"/>
  <c r="G8" i="5"/>
  <c r="F8" i="5"/>
  <c r="E8" i="5"/>
  <c r="D8" i="5"/>
  <c r="G7" i="5"/>
  <c r="F7" i="5"/>
  <c r="E7" i="5"/>
  <c r="D7" i="5"/>
  <c r="C8" i="5"/>
  <c r="C7" i="5"/>
  <c r="C4" i="2"/>
  <c r="C3" i="2"/>
  <c r="C4" i="5"/>
  <c r="C3" i="5"/>
  <c r="C3" i="4"/>
  <c r="C4" i="4"/>
</calcChain>
</file>

<file path=xl/sharedStrings.xml><?xml version="1.0" encoding="utf-8"?>
<sst xmlns="http://schemas.openxmlformats.org/spreadsheetml/2006/main" count="5632" uniqueCount="4021">
  <si>
    <t>Facility Data</t>
  </si>
  <si>
    <t>ID</t>
  </si>
  <si>
    <t>Attribute</t>
  </si>
  <si>
    <t>Definition</t>
  </si>
  <si>
    <t>Example(s)</t>
  </si>
  <si>
    <t>Submittal</t>
  </si>
  <si>
    <t>Project Designation</t>
  </si>
  <si>
    <t>Progress</t>
  </si>
  <si>
    <t>F02</t>
  </si>
  <si>
    <t>Project Description</t>
  </si>
  <si>
    <t>Battalion Headquarters</t>
  </si>
  <si>
    <t>F03</t>
  </si>
  <si>
    <t>Construction Contractor</t>
  </si>
  <si>
    <t>Prime contractor name as indicated on the award letter.</t>
  </si>
  <si>
    <t>ABC Contractor, Inc</t>
  </si>
  <si>
    <t>F04</t>
  </si>
  <si>
    <t>Facility Designation</t>
  </si>
  <si>
    <t>1202</t>
  </si>
  <si>
    <t>F05</t>
  </si>
  <si>
    <t>Facility Description</t>
  </si>
  <si>
    <t>Space Data</t>
  </si>
  <si>
    <t>S01</t>
  </si>
  <si>
    <t>Space Designation</t>
  </si>
  <si>
    <t>N326</t>
  </si>
  <si>
    <t>S02</t>
  </si>
  <si>
    <t>Space Description</t>
  </si>
  <si>
    <t>Mechanical Room</t>
  </si>
  <si>
    <t>S03</t>
  </si>
  <si>
    <t>Space Classification</t>
  </si>
  <si>
    <t>S04</t>
  </si>
  <si>
    <t>Space Signage</t>
  </si>
  <si>
    <t>326 - Mechanical Room</t>
  </si>
  <si>
    <t>S05</t>
  </si>
  <si>
    <t>Floor Designation</t>
  </si>
  <si>
    <t>03 - Third Floor</t>
  </si>
  <si>
    <t>S06</t>
  </si>
  <si>
    <t>Floor Classification</t>
  </si>
  <si>
    <t>Floor</t>
  </si>
  <si>
    <t>Asset Data</t>
  </si>
  <si>
    <t>A01</t>
  </si>
  <si>
    <t>Asset Designation</t>
  </si>
  <si>
    <t>A02</t>
  </si>
  <si>
    <t>Asset Description</t>
  </si>
  <si>
    <t>Common language description of asset.</t>
  </si>
  <si>
    <t>A03</t>
  </si>
  <si>
    <t>N326
S127</t>
  </si>
  <si>
    <t>A04</t>
  </si>
  <si>
    <t>Spec Reference</t>
  </si>
  <si>
    <t>23 73 13.00 40</t>
  </si>
  <si>
    <t>A05</t>
  </si>
  <si>
    <t>Asset Classification</t>
  </si>
  <si>
    <t>Category of the asset. Select most specific applicable category.</t>
  </si>
  <si>
    <t>A06</t>
  </si>
  <si>
    <t>System Designation</t>
  </si>
  <si>
    <t>System Type / Discipline. Select most appropriate system designation such as Conveying, Plumbing, HVAC, Fire Protection, Electrical, etc.</t>
  </si>
  <si>
    <t>HVAC</t>
  </si>
  <si>
    <t>A07</t>
  </si>
  <si>
    <t>System Classification</t>
  </si>
  <si>
    <t>Category of the system. Select the most specific applicable category.</t>
  </si>
  <si>
    <t>A08</t>
  </si>
  <si>
    <t>Tag Number</t>
  </si>
  <si>
    <t xml:space="preserve">Tag Designation / Barcode physically attached to the asset. </t>
  </si>
  <si>
    <t>3D-219V</t>
  </si>
  <si>
    <t>Final</t>
  </si>
  <si>
    <t>A09</t>
  </si>
  <si>
    <t>Manufacturer</t>
  </si>
  <si>
    <t>Manufacturer as it appears on the nameplate.</t>
  </si>
  <si>
    <t>Spacely Sprokets</t>
  </si>
  <si>
    <t>A10</t>
  </si>
  <si>
    <t>Manufacturer Model Number</t>
  </si>
  <si>
    <t>Manufacturer provided model number as found on installed equipment nameplate.</t>
  </si>
  <si>
    <t>CLCH-PRC022-EN</t>
  </si>
  <si>
    <t>A11</t>
  </si>
  <si>
    <t>Serial Number</t>
  </si>
  <si>
    <t>Manufacturer provided serial number as found on installed equipment nameplate.</t>
  </si>
  <si>
    <t>SO17762-01</t>
  </si>
  <si>
    <t>A12</t>
  </si>
  <si>
    <t>Manufacturer Email</t>
  </si>
  <si>
    <t>Email address for technical point of contact for asset.</t>
  </si>
  <si>
    <t>info@company.com</t>
  </si>
  <si>
    <t>A13</t>
  </si>
  <si>
    <t>Installation Date</t>
  </si>
  <si>
    <t>A14</t>
  </si>
  <si>
    <t>Warranty Start Date</t>
  </si>
  <si>
    <t>A15</t>
  </si>
  <si>
    <t>Warranty Duration</t>
  </si>
  <si>
    <t xml:space="preserve">Duration of asset warranty in months. </t>
  </si>
  <si>
    <t>A16</t>
  </si>
  <si>
    <t>Warranty Description</t>
  </si>
  <si>
    <t>Description of warranty.</t>
  </si>
  <si>
    <t>A17</t>
  </si>
  <si>
    <t>Code 1</t>
  </si>
  <si>
    <t>P</t>
  </si>
  <si>
    <t>V</t>
  </si>
  <si>
    <t>BLR</t>
  </si>
  <si>
    <t>Furnaces</t>
  </si>
  <si>
    <t>Cooling Towers</t>
  </si>
  <si>
    <t>XFMR</t>
  </si>
  <si>
    <t>UFGS Division</t>
  </si>
  <si>
    <t>Product Name</t>
  </si>
  <si>
    <t>Elevators</t>
  </si>
  <si>
    <t>ELEV</t>
  </si>
  <si>
    <t>Fire Pumps</t>
  </si>
  <si>
    <t>Domestic Water Pumps</t>
  </si>
  <si>
    <t>Backwater Valves</t>
  </si>
  <si>
    <t>Sanitary Sewerage Pumps</t>
  </si>
  <si>
    <t>Facility Packaged Sewage Pumping Stations</t>
  </si>
  <si>
    <t>Sump Pumps</t>
  </si>
  <si>
    <t>General Service Packaged Air Compressors and Receivers</t>
  </si>
  <si>
    <t>COMPRU</t>
  </si>
  <si>
    <t>Electric Domestic Water Heaters</t>
  </si>
  <si>
    <t>HTR</t>
  </si>
  <si>
    <t>Fuel-Fired Domestic Water Heaters</t>
  </si>
  <si>
    <t>Domestic Water Heat Exchangers</t>
  </si>
  <si>
    <t>HEX</t>
  </si>
  <si>
    <t>Facility Fuel Pumps</t>
  </si>
  <si>
    <t>Fire Dampers</t>
  </si>
  <si>
    <t>DMPR</t>
  </si>
  <si>
    <t>Smoke-Control Dampers</t>
  </si>
  <si>
    <t>SDMPR</t>
  </si>
  <si>
    <t>HVAC Fans</t>
  </si>
  <si>
    <t>Constant-Air-Volume Units</t>
  </si>
  <si>
    <t>ATERM</t>
  </si>
  <si>
    <t>Variable-Air-Volume Units</t>
  </si>
  <si>
    <t>Ventilation Hoods</t>
  </si>
  <si>
    <t>HD</t>
  </si>
  <si>
    <t>Heating Boilers</t>
  </si>
  <si>
    <t>Boiler Feedwater Pumps</t>
  </si>
  <si>
    <t>FURN</t>
  </si>
  <si>
    <t>Fuel-Fired Heaters</t>
  </si>
  <si>
    <t>Heat Exchangers for HVAC</t>
  </si>
  <si>
    <t>Refrigerant Compressors</t>
  </si>
  <si>
    <t>Refrigerant Condensers</t>
  </si>
  <si>
    <t>Packaged Water Chillers</t>
  </si>
  <si>
    <t>Indoor Central-Station Air-Handling Units</t>
  </si>
  <si>
    <t>Packaged Outdoor HVAC Equipment</t>
  </si>
  <si>
    <t>Custom-Packaged Outdoor HVAC Equipment</t>
  </si>
  <si>
    <t>Evaporative Air-Cooling Equipment</t>
  </si>
  <si>
    <t>Decentralized Unitary HVAC Equipment</t>
  </si>
  <si>
    <t>Convection Heating and Cooling Units</t>
  </si>
  <si>
    <t>Radiant Heating Units</t>
  </si>
  <si>
    <t>Medium-Voltage Transformers</t>
  </si>
  <si>
    <t>Medium-Voltage Switchgear</t>
  </si>
  <si>
    <t>Medium-Voltage Metering</t>
  </si>
  <si>
    <t>Low-Voltage Transformers</t>
  </si>
  <si>
    <t>Low-Voltage Switchgear</t>
  </si>
  <si>
    <t>Switchboards and Panelboards</t>
  </si>
  <si>
    <t>Low-Voltage Controllers</t>
  </si>
  <si>
    <t>Static Uninterruptible Power Supply</t>
  </si>
  <si>
    <t>Fire Detection and Alarm Annunciation Panels and Fire Stations</t>
  </si>
  <si>
    <t>Irrigation Pumps</t>
  </si>
  <si>
    <t>Water Utility Pumping Stations</t>
  </si>
  <si>
    <t>Water Supply Wells</t>
  </si>
  <si>
    <t>Packaged Utility Lift Stations</t>
  </si>
  <si>
    <t>Packaged Utility Wastewater Pumping Stations</t>
  </si>
  <si>
    <t>Storm Utility Drainage Pumps</t>
  </si>
  <si>
    <t>Fuel-Oil Pumps</t>
  </si>
  <si>
    <t>Gasoline Pumps</t>
  </si>
  <si>
    <t>Diesel Fuel Pumps</t>
  </si>
  <si>
    <t>Aviation Fuel Pumps</t>
  </si>
  <si>
    <t>Utility Transformers</t>
  </si>
  <si>
    <t>High-Voltage Switchgear and Protection Devices</t>
  </si>
  <si>
    <t>Medium-Voltage Utility Switchgear and Protection Devices</t>
  </si>
  <si>
    <t>Facility name from 01 78 24. 00 10 section 2.1.</t>
  </si>
  <si>
    <t>Description of space found on signage and/or construction documents.</t>
  </si>
  <si>
    <t>Designation found on space signage.</t>
  </si>
  <si>
    <t>Project description such as the DD1391 or contract project title.</t>
  </si>
  <si>
    <t>A standardized classification for the function of the space.</t>
  </si>
  <si>
    <t>Manufacturer's comprehensive no dollar limit total system warranty.</t>
  </si>
  <si>
    <t>Division 14 - Conveying Equipment</t>
  </si>
  <si>
    <t>Division 21 - Fire Suppression</t>
  </si>
  <si>
    <t>Division 22 - Plumbing</t>
  </si>
  <si>
    <t>Division 23 - Heating, Ventilating, and Air-Conditioning (HVAC)</t>
  </si>
  <si>
    <t>Division 26 - Electrical</t>
  </si>
  <si>
    <t>Division 28 - Electronic Safety and Security</t>
  </si>
  <si>
    <t>Division 33 - Utilities</t>
  </si>
  <si>
    <t>Warranty Priority Code</t>
  </si>
  <si>
    <t>Site</t>
  </si>
  <si>
    <t>Basement</t>
  </si>
  <si>
    <t>Mezzanine</t>
  </si>
  <si>
    <t>Roof</t>
  </si>
  <si>
    <t>OmniClass Table 22</t>
  </si>
  <si>
    <t>ROBCAD Abbreviation</t>
  </si>
  <si>
    <t xml:space="preserve"> PN72968
W9128F-14-C-0031</t>
  </si>
  <si>
    <t>Code 2</t>
  </si>
  <si>
    <t>Code 3</t>
  </si>
  <si>
    <t>017800 1.7.4 Warranty Code</t>
  </si>
  <si>
    <t>Report Titles</t>
  </si>
  <si>
    <t>INSTRUCTIONS</t>
  </si>
  <si>
    <t>TABLE OF CONTENTS</t>
  </si>
  <si>
    <t>FACILITY DATA</t>
  </si>
  <si>
    <t>REQUIRED ASSETS</t>
  </si>
  <si>
    <t>REQUIRED ATTRIBUTES</t>
  </si>
  <si>
    <t>SPACE DATA</t>
  </si>
  <si>
    <t>ASSET DATA</t>
  </si>
  <si>
    <t>Conveying</t>
  </si>
  <si>
    <t>Plumbing</t>
  </si>
  <si>
    <t>Fire Protection</t>
  </si>
  <si>
    <t>Electrical</t>
  </si>
  <si>
    <t>Other</t>
  </si>
  <si>
    <t>13 81 21 17 00:Mechanical Room</t>
  </si>
  <si>
    <t>22-23 73 00:Indoor Central-Station Air-Handling Units
22-23 81 00:Decentralized Unitary HVAC Equipment</t>
  </si>
  <si>
    <t>21-04 30 00:Heating, Ventilation, and Air Conditioning (HVAC)</t>
  </si>
  <si>
    <t>Warranty priority code as defined in UFGS 01 78 00 section 1.7.4 (Code 1, Code 2, and Code 3).</t>
  </si>
  <si>
    <t xml:space="preserve">Project-specific Unified Facility Guide Specification (UFGS) section for the asset. </t>
  </si>
  <si>
    <t>21-04 10 00:Conveying</t>
  </si>
  <si>
    <t>21-04 20 00:Plumbing</t>
  </si>
  <si>
    <t>21-04 40 00:Fire Protection</t>
  </si>
  <si>
    <t>21-04 50 00:Electrical</t>
  </si>
  <si>
    <t>21-05 10 30 80:Foodservice Equipment</t>
  </si>
  <si>
    <t>21-05 10 10 10:Vehicle Servicing Equipment</t>
  </si>
  <si>
    <t>21-07 00 00:Sitework</t>
  </si>
  <si>
    <t>1 - Conveying Systems</t>
  </si>
  <si>
    <t>2 - Plumbing</t>
  </si>
  <si>
    <t>3 - HVAC</t>
  </si>
  <si>
    <t>4 - Fire Protection</t>
  </si>
  <si>
    <t>5 - Electrical</t>
  </si>
  <si>
    <t xml:space="preserve">6 - Kitchen                                                           </t>
  </si>
  <si>
    <t>7 - Storage System</t>
  </si>
  <si>
    <t>8 - Mechanical</t>
  </si>
  <si>
    <t>9 - Vehicle Maintenance</t>
  </si>
  <si>
    <t>A - Grounds</t>
  </si>
  <si>
    <t>B - Overhead Doors</t>
  </si>
  <si>
    <t>C - Other</t>
  </si>
  <si>
    <t>WORKBOOK SETTINGS</t>
  </si>
  <si>
    <t>1. Facility Data</t>
  </si>
  <si>
    <t>2. Space Data</t>
  </si>
  <si>
    <t>3. Asset Data</t>
  </si>
  <si>
    <t>Notes</t>
  </si>
  <si>
    <t>COBie Tab</t>
  </si>
  <si>
    <t>COBie Column</t>
  </si>
  <si>
    <t>FDW Tab</t>
  </si>
  <si>
    <t>Facility</t>
  </si>
  <si>
    <t>Name</t>
  </si>
  <si>
    <t>Description</t>
  </si>
  <si>
    <t>ProjectName</t>
  </si>
  <si>
    <t>ProjectDescription</t>
  </si>
  <si>
    <t>Space</t>
  </si>
  <si>
    <t>Category</t>
  </si>
  <si>
    <t>RoomTag</t>
  </si>
  <si>
    <t>build unique list and populate Floor.Name</t>
  </si>
  <si>
    <t>COBie 2.4 Tab</t>
  </si>
  <si>
    <t>COBie 2.4 Column</t>
  </si>
  <si>
    <t>Component</t>
  </si>
  <si>
    <t>Type</t>
  </si>
  <si>
    <t>Manufacturer,Manufacturer Model Number</t>
  </si>
  <si>
    <t>FDW Columns</t>
  </si>
  <si>
    <t>FDW Tabs</t>
  </si>
  <si>
    <t>System</t>
  </si>
  <si>
    <t>ModelNumber</t>
  </si>
  <si>
    <t>SerialNumber</t>
  </si>
  <si>
    <t>Contact</t>
  </si>
  <si>
    <t>build unique list and populate Contact.Name</t>
  </si>
  <si>
    <t>InstallationDate</t>
  </si>
  <si>
    <t>WarrantyStartDate</t>
  </si>
  <si>
    <t>WarrantyDescription</t>
  </si>
  <si>
    <t>Company</t>
  </si>
  <si>
    <t>FDW Column</t>
  </si>
  <si>
    <t>FDW to COBie</t>
  </si>
  <si>
    <t>UFGS Division to OmniClass Table 22 to ROBCAD</t>
  </si>
  <si>
    <t>COBie 2.4 Column Name</t>
  </si>
  <si>
    <t>COBie to GFEBS</t>
  </si>
  <si>
    <t>GFEBS Equipment Loadfile Column Name</t>
  </si>
  <si>
    <t>Room</t>
  </si>
  <si>
    <t>Modelnumber</t>
  </si>
  <si>
    <t>ManufserialNo.</t>
  </si>
  <si>
    <t>Tag in GFEBS?</t>
  </si>
  <si>
    <t>TagNumber</t>
  </si>
  <si>
    <t>Vaild From</t>
  </si>
  <si>
    <t>GFEBS typo is as received from developers.</t>
  </si>
  <si>
    <t>Begin Guar,Start-up d</t>
  </si>
  <si>
    <t>Verify two fields to be populated in GFEBS</t>
  </si>
  <si>
    <t>Calculated Fields</t>
  </si>
  <si>
    <t>record_num</t>
  </si>
  <si>
    <t>GFEBS Column</t>
  </si>
  <si>
    <t>unique integer increment</t>
  </si>
  <si>
    <t>FloorName</t>
  </si>
  <si>
    <t>Equipment Category</t>
  </si>
  <si>
    <t>Table 21 - System Classification</t>
  </si>
  <si>
    <t>GFEBS Equipment Category</t>
  </si>
  <si>
    <t>GFEBS Equipment Category Code</t>
  </si>
  <si>
    <t>A</t>
  </si>
  <si>
    <t>B</t>
  </si>
  <si>
    <t>C</t>
  </si>
  <si>
    <t>Warranty e</t>
  </si>
  <si>
    <t>Method</t>
  </si>
  <si>
    <t>Type.WarrantyStartDate+Type.WarrantyDuration</t>
  </si>
  <si>
    <t>WarrantyDurationUnit="Months"
WarrantyGuarantorParts=Manufacturer Email, WarrantyGuarantorLabor=blank, WarrantyDurationParts=Warranty Duration, WarrantyDurationLabor=blank</t>
  </si>
  <si>
    <t>Comp</t>
  </si>
  <si>
    <t>Value="ARMY"</t>
  </si>
  <si>
    <t>Company Code default to ARMY</t>
  </si>
  <si>
    <t>Busi</t>
  </si>
  <si>
    <t>Business Area default to ARMY</t>
  </si>
  <si>
    <t>FDW ATTRIBUTE</t>
  </si>
  <si>
    <t xml:space="preserve"> VALUES</t>
  </si>
  <si>
    <t xml:space="preserve">FAN </t>
  </si>
  <si>
    <t>UH</t>
  </si>
  <si>
    <t>RCOMP</t>
  </si>
  <si>
    <t>RCU</t>
  </si>
  <si>
    <t>PKGWCH</t>
  </si>
  <si>
    <t>CLGTWR</t>
  </si>
  <si>
    <t>AHU</t>
  </si>
  <si>
    <t>HVACEQPT</t>
  </si>
  <si>
    <t>ECU</t>
  </si>
  <si>
    <t>SWGR</t>
  </si>
  <si>
    <t>VM</t>
  </si>
  <si>
    <t>UPS</t>
  </si>
  <si>
    <t>Added "HV" to distinguish from Low or Medium (Medium is non modified)</t>
  </si>
  <si>
    <t>HVSWGR</t>
  </si>
  <si>
    <t>PS</t>
  </si>
  <si>
    <t>LS</t>
  </si>
  <si>
    <t>WELL</t>
  </si>
  <si>
    <t>FDPNL</t>
  </si>
  <si>
    <t>added "LV" to distinguish from High or Medium Voltage</t>
  </si>
  <si>
    <t>EPB</t>
  </si>
  <si>
    <t>LVSWGR</t>
  </si>
  <si>
    <t>LVXFMR</t>
  </si>
  <si>
    <t>Represents many different specific items on the list.</t>
  </si>
  <si>
    <t>Extrapolated from other similar abbreviations (not officially listed)</t>
  </si>
  <si>
    <t>not known</t>
  </si>
  <si>
    <t>21-02 20 00:Exterior Vertical Enclosures</t>
  </si>
  <si>
    <t>QUICKSTART</t>
  </si>
  <si>
    <t>REQUIRED ATTRIBUTE VALUES</t>
  </si>
  <si>
    <t>Reception Space</t>
  </si>
  <si>
    <t>Performance Spaces</t>
  </si>
  <si>
    <t>Cooking Spaces</t>
  </si>
  <si>
    <t>Dining and Drinking Spaces</t>
  </si>
  <si>
    <t>Meeting Spaces</t>
  </si>
  <si>
    <t>Conference Room</t>
  </si>
  <si>
    <t>Community Room</t>
  </si>
  <si>
    <t>Study Spaces</t>
  </si>
  <si>
    <t>Control Room</t>
  </si>
  <si>
    <t>Vending Machine Area</t>
  </si>
  <si>
    <t>Banking Spaces</t>
  </si>
  <si>
    <t>Recreation Spaces</t>
  </si>
  <si>
    <t>Non-Athletic Recreation Spaces</t>
  </si>
  <si>
    <t>Recreational Deck</t>
  </si>
  <si>
    <t>Playground</t>
  </si>
  <si>
    <t>Game Room</t>
  </si>
  <si>
    <t>Athletic Recreation Spaces</t>
  </si>
  <si>
    <t>Team Athletic Recreation Spaces</t>
  </si>
  <si>
    <t>Individual Athletic Recreation Spaces</t>
  </si>
  <si>
    <t>Bathroom</t>
  </si>
  <si>
    <t>Restroom</t>
  </si>
  <si>
    <t>Ablution Room</t>
  </si>
  <si>
    <t>Laundry Room</t>
  </si>
  <si>
    <t>Child Care Spaces</t>
  </si>
  <si>
    <t>Resting Spaces</t>
  </si>
  <si>
    <t>Break Room</t>
  </si>
  <si>
    <t>Bedroom</t>
  </si>
  <si>
    <t>Hotel Residence Room</t>
  </si>
  <si>
    <t>Waiting Room</t>
  </si>
  <si>
    <t>Queuing Space</t>
  </si>
  <si>
    <t>Meditation Chapel</t>
  </si>
  <si>
    <t>Exhibit Gallery</t>
  </si>
  <si>
    <t>Entry Porch</t>
  </si>
  <si>
    <t>Bomb Shelter</t>
  </si>
  <si>
    <t>Kennel</t>
  </si>
  <si>
    <t>Storage Spaces</t>
  </si>
  <si>
    <t>Storage Room</t>
  </si>
  <si>
    <t>Closet</t>
  </si>
  <si>
    <t>Locker Room</t>
  </si>
  <si>
    <t>Supply Room</t>
  </si>
  <si>
    <t>Facility Service Spaces</t>
  </si>
  <si>
    <t>Crawl Space</t>
  </si>
  <si>
    <t>Service Space</t>
  </si>
  <si>
    <t>Light Well</t>
  </si>
  <si>
    <t>Computer Server Room</t>
  </si>
  <si>
    <t>Electrical Room</t>
  </si>
  <si>
    <t>Telecommunications Room</t>
  </si>
  <si>
    <t>Transformer Vault</t>
  </si>
  <si>
    <t>Elevator Shaft</t>
  </si>
  <si>
    <t>Circulation Spaces</t>
  </si>
  <si>
    <t>Corridor</t>
  </si>
  <si>
    <t>Aisle</t>
  </si>
  <si>
    <t>Stairway</t>
  </si>
  <si>
    <t>Ramp</t>
  </si>
  <si>
    <t>Entry Vestibule</t>
  </si>
  <si>
    <t>Entry Lobby</t>
  </si>
  <si>
    <t>Elevator Lobby</t>
  </si>
  <si>
    <t>Loading Dock</t>
  </si>
  <si>
    <t>21-03 10 00</t>
  </si>
  <si>
    <t>21-02 20 00</t>
  </si>
  <si>
    <t>Exterior Vertical Enclosures</t>
  </si>
  <si>
    <t>21-04 10 00</t>
  </si>
  <si>
    <t>21-04 20 00</t>
  </si>
  <si>
    <t>21-04 30 00</t>
  </si>
  <si>
    <t>Heating, Ventilation, and Air Conditioning (HVAC)</t>
  </si>
  <si>
    <t>21-04 40 00</t>
  </si>
  <si>
    <t>21-04 50 00</t>
  </si>
  <si>
    <t>21-05 10 10 10</t>
  </si>
  <si>
    <t>Vehicle Servicing Equipment</t>
  </si>
  <si>
    <t>21-05 10 30 80</t>
  </si>
  <si>
    <t>Foodservice Equipment</t>
  </si>
  <si>
    <t>21-07 00 00</t>
  </si>
  <si>
    <t>Sitework</t>
  </si>
  <si>
    <t>22-14 20 00</t>
  </si>
  <si>
    <t>22-21 30 00</t>
  </si>
  <si>
    <t>22-22 11 23</t>
  </si>
  <si>
    <t>22-22 13 19 33</t>
  </si>
  <si>
    <t>22-22 13 29</t>
  </si>
  <si>
    <t>22-22 13 43</t>
  </si>
  <si>
    <t>22-22 14 29</t>
  </si>
  <si>
    <t>22-22 15 19</t>
  </si>
  <si>
    <t>22-22 33 00</t>
  </si>
  <si>
    <t>22-22 34 00</t>
  </si>
  <si>
    <t>22-22 35 00</t>
  </si>
  <si>
    <t>22-23 12 00</t>
  </si>
  <si>
    <t>22-23 33 13 16</t>
  </si>
  <si>
    <t>22-23 33 13 19</t>
  </si>
  <si>
    <t>22-23 34 00</t>
  </si>
  <si>
    <t>22-23 36 13</t>
  </si>
  <si>
    <t>22-23 36 16</t>
  </si>
  <si>
    <t>22-23 38 00</t>
  </si>
  <si>
    <t>22-23 52 00</t>
  </si>
  <si>
    <t>22-23 53 13</t>
  </si>
  <si>
    <t>22-23 54 00</t>
  </si>
  <si>
    <t>22-23 55 00</t>
  </si>
  <si>
    <t>22-23 57 00</t>
  </si>
  <si>
    <t>22-23 61 00</t>
  </si>
  <si>
    <t>22-23 63 00</t>
  </si>
  <si>
    <t>22-23 64 00</t>
  </si>
  <si>
    <t>22-23 65 00</t>
  </si>
  <si>
    <t>22-23 73 00</t>
  </si>
  <si>
    <t>22-23 74 00</t>
  </si>
  <si>
    <t>22-23 75 00</t>
  </si>
  <si>
    <t>22-23 76 00</t>
  </si>
  <si>
    <t>22-23 81 00</t>
  </si>
  <si>
    <t>22-23 82 00</t>
  </si>
  <si>
    <t>22-23 83 00</t>
  </si>
  <si>
    <t>22-26 12 00</t>
  </si>
  <si>
    <t>22-26 13 00</t>
  </si>
  <si>
    <t>22-26 16 00</t>
  </si>
  <si>
    <t>22-26 22 00</t>
  </si>
  <si>
    <t>22-26 23 00</t>
  </si>
  <si>
    <t>22-26 24 00</t>
  </si>
  <si>
    <t>22-26 29 00</t>
  </si>
  <si>
    <t>22-26 33 53</t>
  </si>
  <si>
    <t>22-28 31 23</t>
  </si>
  <si>
    <t>22-32 82 00</t>
  </si>
  <si>
    <t>22-33 12 23</t>
  </si>
  <si>
    <t>22-33 21 00</t>
  </si>
  <si>
    <t>22-33 32 13</t>
  </si>
  <si>
    <t>22-33 32 16</t>
  </si>
  <si>
    <t>22-33 45 00</t>
  </si>
  <si>
    <t>22-33 52 13 23</t>
  </si>
  <si>
    <t>22-33 52 16 23</t>
  </si>
  <si>
    <t>22-33 52 19 23</t>
  </si>
  <si>
    <t>22-33 52 43 23</t>
  </si>
  <si>
    <t>22-33 73 00</t>
  </si>
  <si>
    <t>22-33 75 00</t>
  </si>
  <si>
    <t>22-33 77 00</t>
  </si>
  <si>
    <t>OmniClass Title</t>
  </si>
  <si>
    <t>OmniClass Number</t>
  </si>
  <si>
    <t>Display</t>
  </si>
  <si>
    <t>ExternalSystem</t>
  </si>
  <si>
    <t>ExternalProjectObject</t>
  </si>
  <si>
    <t>ExternalProjectIdentifier</t>
  </si>
  <si>
    <t>ExternalSiteObject</t>
  </si>
  <si>
    <t>ExternalSiteIdentifier</t>
  </si>
  <si>
    <t>ExternalFacilityObject</t>
  </si>
  <si>
    <t>ExternalFacilityIdentifier</t>
  </si>
  <si>
    <t>21-03 10 00:Interior Construction</t>
  </si>
  <si>
    <t>Unclear on distinction between "8 - Mechanical" and "3 - HVAC" so chose to stay mapping everything to #3.</t>
  </si>
  <si>
    <t>Not in required asset list. No mapping to #7.</t>
  </si>
  <si>
    <t>n/a</t>
  </si>
  <si>
    <t>XX-Catchall</t>
  </si>
  <si>
    <t>All other numbers will be assigned to C.</t>
  </si>
  <si>
    <t>Table 21 FDW Required Assets to GFEBS Equipment Category Code</t>
  </si>
  <si>
    <t>Note: all children of each omniclass code will be included in mapping.
Note: Many Table 21 to one GFEBS Equip Cat Code ok. Many 21 to many GF not ok, one 21 to many GF not ok.</t>
  </si>
  <si>
    <t>UFGS Number</t>
  </si>
  <si>
    <t>[Manufacturer]_[Manufacturer Model Number]</t>
  </si>
  <si>
    <t>Naming Rule</t>
  </si>
  <si>
    <r>
      <rPr>
        <b/>
        <sz val="10"/>
        <color theme="1"/>
        <rFont val="Calibri"/>
        <family val="2"/>
        <scheme val="minor"/>
      </rPr>
      <t xml:space="preserve">* NOTE: </t>
    </r>
    <r>
      <rPr>
        <sz val="10"/>
        <color theme="1"/>
        <rFont val="Calibri"/>
        <family val="2"/>
        <scheme val="minor"/>
      </rPr>
      <t xml:space="preserve">all children of each omniclass code will be included in mapping.
* </t>
    </r>
    <r>
      <rPr>
        <b/>
        <sz val="10"/>
        <color theme="1"/>
        <rFont val="Calibri"/>
        <family val="2"/>
        <scheme val="minor"/>
      </rPr>
      <t xml:space="preserve">NOTE: </t>
    </r>
    <r>
      <rPr>
        <sz val="10"/>
        <color theme="1"/>
        <rFont val="Calibri"/>
        <family val="2"/>
        <scheme val="minor"/>
      </rPr>
      <t xml:space="preserve">Many Table 21 to one GFEBS Equip Cat Code ok. Many 21 to many GF not ok, one 21 to many GF not ok.
* </t>
    </r>
    <r>
      <rPr>
        <b/>
        <sz val="10"/>
        <color theme="1"/>
        <rFont val="Calibri"/>
        <family val="2"/>
        <scheme val="minor"/>
      </rPr>
      <t xml:space="preserve">NOTE: </t>
    </r>
    <r>
      <rPr>
        <sz val="10"/>
        <color theme="1"/>
        <rFont val="Calibri"/>
        <family val="2"/>
        <scheme val="minor"/>
      </rPr>
      <t>All other numbers will be assigned to C.</t>
    </r>
  </si>
  <si>
    <t>lookup [GFEBS Equipment Category Code] using [6. Required Values#[Omniclass Code]] against Mappings.[FDW.3.[System Classification]]</t>
  </si>
  <si>
    <t>Interior Construction</t>
  </si>
  <si>
    <t>class</t>
  </si>
  <si>
    <t>Char</t>
  </si>
  <si>
    <t>Valid On</t>
  </si>
  <si>
    <t>Equipment</t>
  </si>
  <si>
    <t>classtype</t>
  </si>
  <si>
    <t>characteristics</t>
  </si>
  <si>
    <t>values</t>
  </si>
  <si>
    <t>Cla</t>
  </si>
  <si>
    <t>Man</t>
  </si>
  <si>
    <t>Model number</t>
  </si>
  <si>
    <t>Cons</t>
  </si>
  <si>
    <t>Co</t>
  </si>
  <si>
    <t>ManufPartNo.</t>
  </si>
  <si>
    <t>Plant</t>
  </si>
  <si>
    <t>Planner group</t>
  </si>
  <si>
    <t>Main Wor</t>
  </si>
  <si>
    <t>Plan</t>
  </si>
  <si>
    <t>Catalog p</t>
  </si>
  <si>
    <t>Main</t>
  </si>
  <si>
    <t>Plant section</t>
  </si>
  <si>
    <t>Work Cen</t>
  </si>
  <si>
    <t>Sort Field</t>
  </si>
  <si>
    <t>Object Typ</t>
  </si>
  <si>
    <t>Weight</t>
  </si>
  <si>
    <t>Size/Dimension</t>
  </si>
  <si>
    <t>Start-up d</t>
  </si>
  <si>
    <t>Asset</t>
  </si>
  <si>
    <t>Asse</t>
  </si>
  <si>
    <t>Cost Cente</t>
  </si>
  <si>
    <t>WBS Element</t>
  </si>
  <si>
    <t>Functional Loc.</t>
  </si>
  <si>
    <t>Superord. Equip.</t>
  </si>
  <si>
    <t>Posi</t>
  </si>
  <si>
    <t>TechIdentNo.</t>
  </si>
  <si>
    <t>ConstType</t>
  </si>
  <si>
    <t>Begin Guar</t>
  </si>
  <si>
    <t>Master Warranty</t>
  </si>
  <si>
    <t>I</t>
  </si>
  <si>
    <t>Vendor</t>
  </si>
  <si>
    <t>Customer</t>
  </si>
  <si>
    <t>End Custom</t>
  </si>
  <si>
    <t>Operator</t>
  </si>
  <si>
    <t>Delivery D</t>
  </si>
  <si>
    <t>Partner Func</t>
  </si>
  <si>
    <t>Sequential number for each record starting with number 1</t>
  </si>
  <si>
    <t>Enter a number specifying the category of equipment: 
1 - Conveying Systems
2 - Plumbing
3 - HVAC
4 - Fire Protection
5 - Electrical
6 - Kitchen                            7 - Storage System          8 - Mechanical                       9 - Vehicle Maintenance A - Grounds                  B - Overhead Doors        C - Other</t>
  </si>
  <si>
    <t>Enter a description for the piece of equipment. (40 CHAR MAX)</t>
  </si>
  <si>
    <t>Default to 002</t>
  </si>
  <si>
    <t>mm/dd/yyyy</t>
  </si>
  <si>
    <t>Enter the manufacturer</t>
  </si>
  <si>
    <t>Enter Manufacturing Country US, MX, Etc.</t>
  </si>
  <si>
    <t>Enter Model Number</t>
  </si>
  <si>
    <t>Enter Manufacturer Part Number</t>
  </si>
  <si>
    <t>Enter Manufacturer Serial Number</t>
  </si>
  <si>
    <t>Default Planner Group May want to use if planning on creating Prevtative Maint plans</t>
  </si>
  <si>
    <t>Planning Plant</t>
  </si>
  <si>
    <t>Maint Plant</t>
  </si>
  <si>
    <t>Default Work Center if applicable</t>
  </si>
  <si>
    <t>Free Text field that you can use for a garrison specific purpose, such as the equipment number from a legacy maint system</t>
  </si>
  <si>
    <t>Start up date, Date installed</t>
  </si>
  <si>
    <t>Company Code  Default to ARMY</t>
  </si>
  <si>
    <t>Business Area Default to ARMY</t>
  </si>
  <si>
    <t>MFES WBS element associated to the Building Functional Location Unless it is a Reimbursable customers piece of equipment</t>
  </si>
  <si>
    <t>Must exist in system if this is a new functional location you will have to create the functional location first</t>
  </si>
  <si>
    <t>Warranty Begin date MM/DD/YYYY</t>
  </si>
  <si>
    <t>Warranty End date MM/DD/YYYY</t>
  </si>
  <si>
    <t>Attribute.Name="USACE_ConstructionContractor", Attribute.SheetName="Facility"</t>
  </si>
  <si>
    <t>Attribute.Name="UFGS_SpecificationSection", Attribute.SheetName="Type"</t>
  </si>
  <si>
    <t>Attribute.Name="UFGS_WarrantyPriorityCode", Attribute.SheetName="Type"</t>
  </si>
  <si>
    <t>WORKBOOK SUMMARY</t>
  </si>
  <si>
    <t>F01</t>
  </si>
  <si>
    <t>Use USACE Project Number (PN) prior to contract award and Contract Number (in construction drawings) after contract award. Only one row permitted. Project Designation must be unique.</t>
  </si>
  <si>
    <t>Building identification number for the facility, such as the designation on the signage or Real Property Unique Identifier (RPUID). Only one facility permitted per workbook. Facility Designation must be unique.</t>
  </si>
  <si>
    <t>Room designation as it appears on the construction documents. All spaces in the facility must be included whether an asset is present or not. Space Designation must be unique.</t>
  </si>
  <si>
    <t>Battalion Headquarters Building</t>
  </si>
  <si>
    <t>Level Designation</t>
  </si>
  <si>
    <t>Level Classification</t>
  </si>
  <si>
    <t>Designation of space from which the asset is accessed and maintained.  Select from Space Designations from the Space Data.</t>
  </si>
  <si>
    <t>AHU-1
HVACEQPT-3</t>
  </si>
  <si>
    <t>Unique name for each asset to match name/mark in construction documents. Note: If multiple instances of the same asset designation exist, add a unique sequence number such as 1 and 2.  If Asset Designation is not available on construction documents, use Asset Abbreviation provided, followed by a dash and sequence number (i.e. P-10 for a pump).</t>
  </si>
  <si>
    <t>Date on which the asset was installed. Format is YYYY/MM/DD.</t>
  </si>
  <si>
    <t>Date on which the asset warranty begins. Format is YYYY/MM/DD.</t>
  </si>
  <si>
    <t>A standardized classification of the type of level.</t>
  </si>
  <si>
    <t xml:space="preserve">The USACE Facility Data Workbook (FDW) serves as the primary container for electronic Facility Data on USACE  projects. The data collected in these spreadsheets is similar to the data required by traditional hardcopy O&amp;M Manuals, but it is organized in a manner that allows for use by an array of electronic databases and systems of record. </t>
  </si>
  <si>
    <t>The FDW is supplemented by electronic copies of the project Record Drawings and electronic copies of all project O&amp;M manuals - referred to as the Facility Data Set (FDS). Data requirements for scope, content, organization, and format are contained in the FDW template and project specification 01 78 24.00 10 "OPERATIONS AND MAINTENANCE FACILITY DATA REQUIREMENTS."</t>
  </si>
  <si>
    <t>Additional information and references regarding USACE Facility Data requirements and initiatives can be found in Section 7, "SUPPORT INFORMATION."</t>
  </si>
  <si>
    <t xml:space="preserve">In contrast to the generic usage of "Facility Data" used throughout this template and associated documentation, the "Facility Data" Tab requires basic administrative and project data for reference by FDW users and databases. Content and formatting requirements for data placed in cells on this Tab can be found in Tab 5 "Required Attributes." </t>
  </si>
  <si>
    <t>Quality Metrics:</t>
  </si>
  <si>
    <t>The "Space Data" Tab requires insertion of basic space information for the facility. The data in this tab is used to link individual facility assets to their location(s). Use project drawings, specifications, Designer of Record, and Contracting Officer input to provide a comprehensive list of spaces for the facility. Content and format requirements for data placed in cells on this Tab can be found in Tab 5 "Required Attributes." Tab 6 "Required Values" contains picklist data for space datapoints that must be selected from a list of values.</t>
  </si>
  <si>
    <t>The "Asset Data" Tab requires compliation of all facility assets and associated attributes defined in Tab 4 "Required Assets" and Tab 5 "Required Attributes," respectively.  Tab 6 "Required Values" contains picklist data for any attribute datapoints that are limited to a pre-defined list of values.</t>
  </si>
  <si>
    <t>"Sub-Component" assets that are an integral and functional part of another listed "Component" (e.g. An electric motor that serves as an integral internal component of an air-handling unit) need not be duplicated or listed separately as its own individual asset.</t>
  </si>
  <si>
    <t>The "Required Assets" Tab describes the individual asset types that are required to be compiled to this FDW. Assets are grouped by CSI Masterformat 2014 (Omniclass Table 22) and generally correspond to Unified Facilities Guide Specifications (UFGSs) associated with those work results. This tab requires no data input.</t>
  </si>
  <si>
    <t>The "Required Attributes" Tab describes the content and format requirements associated with each facility, space, or asset attribute found in the FDW. Within this Tab, attributes are assigned a reference ID and grouped according to their location in the FDW (facility, space, or asset data). These tables contain attribute defintions, formatting requirements, and at least one example data point complying with the definition. This tab requires no data input.</t>
  </si>
  <si>
    <t>The "Required Values" Tab contains picklist data associated with various attributes contained within the FDW. Each picklist is labeled with the attribute that it is intended to populate.</t>
  </si>
  <si>
    <t>Question:</t>
  </si>
  <si>
    <t>This seems like a lot of work. Why does the Corps need this?</t>
  </si>
  <si>
    <t>Answer:</t>
  </si>
  <si>
    <t>USACE serves a variety of stakeholders, each with their own complex missions and individual project needs. While USACE primarily provides design and construction services, it recognizes that many of its stakeholders incur the majority of their costs during the Operations and Maintenance portion of a facility lifecycle. These Facility Data requirements help in collecting Facility Data that many of our customers already track via electronic means. Completing this workbook will allow the stakeholder to "pre-populate" their databases and systems of record with critical facility information at project turnover.</t>
  </si>
  <si>
    <t>Prior to completing this FWD, ensure that your project contract documents require these deliverables. Projects that do not require these deliverables may accept these items as supplements or replacements to hardcopy equivalents, but those terms will need to be negotiated with the appropriate personnel on a project-by-project basis.</t>
  </si>
  <si>
    <t>Can I use BIM to populate this spreadsheet?</t>
  </si>
  <si>
    <t>At this point in time, population of the spreadsheet via BIM is neither prohibited nor required. There are clear benefits in compiling this data via BIM, but many of the logistical and organizational challenges associated with that task have not been fully investigated by USACE at this time. A project team deciding to use BIM to populate this spreadsheet should document this decision in their O&amp;M FD PxP. All content and data integrity requirements must be met regardless of the means and methods of data compilation and/or input.</t>
  </si>
  <si>
    <t>Why are many of the columns in the spreadsheet locked and the values not editable?</t>
  </si>
  <si>
    <t>Upon completion and turnover of the workbook, this data is delivered to support various stakeholder databases. Content and formatting requirements are set and sometimes "locked" to protect the integrity of the data as it is imported to these other databases.</t>
  </si>
  <si>
    <t>Who do I contact with questions?</t>
  </si>
  <si>
    <t>For Project-specific issues, please contact your Contracting Officer (KO), Contracting Officer's Representative (COR), or USACE Project Manager (PM). For general questions about the contract language, Facility Data Workbook template, or general Facility Data requirements, please contact Brandon Tobias (Brandon.R.Tobias@usace.army.mil) or Van Woods (Van.Woods@usace.army.mil).</t>
  </si>
  <si>
    <t>Date</t>
  </si>
  <si>
    <t>Version</t>
  </si>
  <si>
    <t>Description of Changes</t>
  </si>
  <si>
    <t xml:space="preserve">v0.3 </t>
  </si>
  <si>
    <t>Initial Release</t>
  </si>
  <si>
    <t>v0.4</t>
  </si>
  <si>
    <t>Added "Instructions" Tab</t>
  </si>
  <si>
    <t>v0.5</t>
  </si>
  <si>
    <t>Revised "Instructions" Tab</t>
  </si>
  <si>
    <t>❶ Introduction</t>
  </si>
  <si>
    <t>❷ TAB 1. FACILITY DATA</t>
  </si>
  <si>
    <r>
      <rPr>
        <sz val="11"/>
        <color theme="1"/>
        <rFont val="Calibri"/>
        <family val="2"/>
      </rPr>
      <t xml:space="preserve">❻ </t>
    </r>
    <r>
      <rPr>
        <sz val="11"/>
        <color theme="1"/>
        <rFont val="Calibri"/>
        <family val="2"/>
        <scheme val="minor"/>
      </rPr>
      <t>Required Attributes (Tab 5)</t>
    </r>
  </si>
  <si>
    <r>
      <rPr>
        <sz val="11"/>
        <color theme="1"/>
        <rFont val="Calibri"/>
        <family val="2"/>
      </rPr>
      <t xml:space="preserve">❷ </t>
    </r>
    <r>
      <rPr>
        <sz val="11"/>
        <color theme="1"/>
        <rFont val="Calibri"/>
        <family val="2"/>
        <scheme val="minor"/>
      </rPr>
      <t>Facility Data (Tab 1)</t>
    </r>
  </si>
  <si>
    <r>
      <rPr>
        <sz val="11"/>
        <color theme="1"/>
        <rFont val="Calibri"/>
        <family val="2"/>
      </rPr>
      <t xml:space="preserve">❼ </t>
    </r>
    <r>
      <rPr>
        <sz val="11"/>
        <color theme="1"/>
        <rFont val="Calibri"/>
        <family val="2"/>
        <scheme val="minor"/>
      </rPr>
      <t>Required Values (Tab 6)</t>
    </r>
  </si>
  <si>
    <r>
      <rPr>
        <sz val="11"/>
        <color theme="1"/>
        <rFont val="Calibri"/>
        <family val="2"/>
      </rPr>
      <t xml:space="preserve">❸ </t>
    </r>
    <r>
      <rPr>
        <sz val="11"/>
        <color theme="1"/>
        <rFont val="Calibri"/>
        <family val="2"/>
        <scheme val="minor"/>
      </rPr>
      <t>Space Data (Tab 2)</t>
    </r>
  </si>
  <si>
    <r>
      <rPr>
        <sz val="11"/>
        <color theme="1"/>
        <rFont val="Calibri"/>
        <family val="2"/>
      </rPr>
      <t xml:space="preserve">❹ </t>
    </r>
    <r>
      <rPr>
        <sz val="11"/>
        <color theme="1"/>
        <rFont val="Calibri"/>
        <family val="2"/>
        <scheme val="minor"/>
      </rPr>
      <t>Asset Data (Tab 3)</t>
    </r>
  </si>
  <si>
    <r>
      <rPr>
        <sz val="11"/>
        <color theme="1"/>
        <rFont val="Calibri"/>
        <family val="2"/>
      </rPr>
      <t xml:space="preserve">❺ </t>
    </r>
    <r>
      <rPr>
        <sz val="11"/>
        <color theme="1"/>
        <rFont val="Calibri"/>
        <family val="2"/>
        <scheme val="minor"/>
      </rPr>
      <t>Required Assets (Tab 4)</t>
    </r>
  </si>
  <si>
    <r>
      <t xml:space="preserve">USACE CAD/BIM Technology Center Website. </t>
    </r>
    <r>
      <rPr>
        <sz val="10"/>
        <color theme="1"/>
        <rFont val="Calibri"/>
        <family val="2"/>
        <scheme val="minor"/>
      </rPr>
      <t>https://cadbim.usace.army.mil/ This website contains the most current version of the FDW template along with any additional resources available for the completion of this Contract Requirement.</t>
    </r>
  </si>
  <si>
    <r>
      <rPr>
        <b/>
        <sz val="10"/>
        <color theme="1"/>
        <rFont val="Calibri"/>
        <family val="2"/>
        <scheme val="minor"/>
      </rPr>
      <t>Specification 01 78 24.00 10 "OPERATIONS AND MAINTENANCE FACILITY DATA REQUIREMENTS."</t>
    </r>
    <r>
      <rPr>
        <sz val="10"/>
        <color theme="1"/>
        <rFont val="Calibri"/>
        <family val="2"/>
        <scheme val="minor"/>
      </rPr>
      <t xml:space="preserve"> If completion of this FDW is required by your Project, see this section in your Contract specifications for the contractually-binding requirements for your Project. For an un-edited UFGS specification, refer to the Whole Building Design Guide website at http://www.wbdg.org.</t>
    </r>
  </si>
  <si>
    <t>❺  TAB 4. REQUIRED ASSETS</t>
  </si>
  <si>
    <r>
      <rPr>
        <sz val="11"/>
        <color theme="1"/>
        <rFont val="Calibri"/>
        <family val="2"/>
      </rPr>
      <t xml:space="preserve">❽ </t>
    </r>
    <r>
      <rPr>
        <sz val="11"/>
        <color theme="1"/>
        <rFont val="Calibri"/>
        <family val="2"/>
        <scheme val="minor"/>
      </rPr>
      <t>Support Information</t>
    </r>
  </si>
  <si>
    <t>8.1 - Frequently Asked Questions (FAQs)</t>
  </si>
  <si>
    <t>8.2 - References</t>
  </si>
  <si>
    <t>8.3 - Change History</t>
  </si>
  <si>
    <t>8.1 Frequently Asked Questions (FAQs)</t>
  </si>
  <si>
    <t>8.2 References</t>
  </si>
  <si>
    <t>8.3 Change History</t>
  </si>
  <si>
    <r>
      <rPr>
        <sz val="10"/>
        <color theme="1"/>
        <rFont val="Calibri"/>
        <family val="2"/>
      </rPr>
      <t xml:space="preserve">● </t>
    </r>
    <r>
      <rPr>
        <sz val="10"/>
        <color theme="1"/>
        <rFont val="Calibri"/>
        <family val="2"/>
        <scheme val="minor"/>
      </rPr>
      <t xml:space="preserve">Complete the "Facility Data" tab first. </t>
    </r>
  </si>
  <si>
    <r>
      <rPr>
        <sz val="10"/>
        <color theme="1"/>
        <rFont val="Calibri"/>
        <family val="2"/>
      </rPr>
      <t xml:space="preserve">● </t>
    </r>
    <r>
      <rPr>
        <sz val="10"/>
        <color theme="1"/>
        <rFont val="Calibri"/>
        <family val="2"/>
        <scheme val="minor"/>
      </rPr>
      <t>Provide data for only one facility per FDW document. If a project contains multiple facilities, create two or more separate FDW documents.</t>
    </r>
  </si>
  <si>
    <r>
      <rPr>
        <sz val="10"/>
        <color theme="1"/>
        <rFont val="Calibri"/>
        <family val="2"/>
      </rPr>
      <t xml:space="preserve">● </t>
    </r>
    <r>
      <rPr>
        <sz val="10"/>
        <color theme="1"/>
        <rFont val="Calibri"/>
        <family val="2"/>
        <scheme val="minor"/>
      </rPr>
      <t>Only input data into the blue or shaded cells.</t>
    </r>
  </si>
  <si>
    <t>● Do not add or remove columns or rows in this tab.</t>
  </si>
  <si>
    <t xml:space="preserve">●  Data may be copied from other cells if necessary. </t>
  </si>
  <si>
    <t>●  A completed FDW shall contain no blank rows, colums, or data points within the defined data range(s). The "Facility Data" Tab, specifically, must be completed in full with appropriate data. No "N/A" or "null" data points shall be provided in this Tab.</t>
  </si>
  <si>
    <t>● Only input data into the blue or shaded cells.</t>
  </si>
  <si>
    <t>● Use column filters to sort and filter data as required. Attribute data must correspond horizontally in reference to its associated space.</t>
  </si>
  <si>
    <t xml:space="preserve">● Insert, add, or remove rows as necessary within the defined (colored) data range. Do not insert, add, remove or modify any columns within the defined data range. </t>
  </si>
  <si>
    <t>● Data may be copied from other cells if necessary. Do not include blank rows anywhere in the document. A completed FDW shall contain no blank rows, columns, or data points within the defined data range(s).</t>
  </si>
  <si>
    <t>● Use of formulas and references (from within the FDW file itself) are acceptable methods for compiling space and space attribute data.</t>
  </si>
  <si>
    <t>● If a cell contains a picklist, select the cell value from that picklist whenever possible. Do not deviate from picklist values unless approved by the Government. If approved, the picklist may be overridden by compiling the data in a "non-picklist-formatted" cell and copy/pasting the data into the "picklist-formatted" cell.</t>
  </si>
  <si>
    <t>● Complete this tab after the "Space Data" Tab has been populated. Contents of the "Space Data" Tab serve as a basis for individual attribute picklists in the "Asset Data" Tab.</t>
  </si>
  <si>
    <t>● There is no required order for the vertical organization of assets. Use column filters to sort and filter data as required. Attribute data must correspond horizontally in reference to its associated asset.</t>
  </si>
  <si>
    <t>●  Data may be copied from other cells if necessary. Do not include blank rows anywhere in the document. A completed FDW shall contain no blank rows, colums, or data points within the defined data range(s).</t>
  </si>
  <si>
    <t>● If a cell is tied to a picklist, select the cell value from that picklist whenever possible. Do not deviate from picklist values unless approved by the Government.</t>
  </si>
  <si>
    <t>● If an asset type as described in Tab 4 "Required Assets" does not occur on a project, no data or place-holder values shall be populated to the FDW regarding that asset type. The asset type may be ignored.</t>
  </si>
  <si>
    <t>● The asset list is organized by CSI Masterformat 2014 for organizational and reference reasons. Populate the FDW with all assets as described in the list if they occur in the facility - regardless of whether the contract documentation (drawings, specs) aligns with the numbered reference.</t>
  </si>
  <si>
    <t>● If attribute data cannot be identified for an individual space or asset, do not leave that cell blank. Populate that cell with "N/A" (not applicable) or "null" identifier as approved by the Government. A completed FDW shall contain no blank rows, columns, or data points within the defined data range(s).</t>
  </si>
  <si>
    <t>● The "Submittal" column of this Tab describes the relative contract submittal at which an individual attribute is expected to be populated. See specification 01 78 24.00 10 "OPERATIONS AND MAINTENANCE FACILITY DATA REQUIREMENTS" for more information regarding "Progress" and "Final" FDW submittals. Attributes may be populated sooner than required, however any omissions (without prior approval) from a submittal may jeopardize Government acceptance of the submittal.</t>
  </si>
  <si>
    <t>● No data shall be populated to this Tab as it is exclusively used to define picklist values associated with Tabs 2 and 3 of the FDW.</t>
  </si>
  <si>
    <t>● Do not deviate from picklist values unless approved by the Government. If approved, do not add the approved deviation to the picklists found in Tab 6. The picklist may be overridden (in the appropriate Data Tab) by compiling the data in a "non-picklist-formatted" cell and copy/pasting the data into the "picklist-formatted" cell. No amendments to the picklist values found in Tab 6 are required or allowed.</t>
  </si>
  <si>
    <t>● Complete this tab prior to completion of the "Asset Data" Tab. Data in the "Space Data" Tab serves as a basis for individual attribute picklists in the "Asset Data" Tab.</t>
  </si>
  <si>
    <r>
      <rPr>
        <sz val="16"/>
        <rFont val="Calibri"/>
        <family val="2"/>
      </rPr>
      <t>❶</t>
    </r>
    <r>
      <rPr>
        <sz val="16"/>
        <rFont val="Calibri"/>
        <family val="2"/>
        <scheme val="minor"/>
      </rPr>
      <t xml:space="preserve"> INTRODUCTION</t>
    </r>
  </si>
  <si>
    <r>
      <rPr>
        <sz val="16"/>
        <rFont val="Calibri"/>
        <family val="2"/>
      </rPr>
      <t>❸</t>
    </r>
    <r>
      <rPr>
        <sz val="16"/>
        <rFont val="Calibri"/>
        <family val="2"/>
        <scheme val="minor"/>
      </rPr>
      <t xml:space="preserve"> TAB 2. SPACE DATA</t>
    </r>
  </si>
  <si>
    <r>
      <rPr>
        <sz val="16"/>
        <rFont val="Calibri"/>
        <family val="2"/>
      </rPr>
      <t>❹</t>
    </r>
    <r>
      <rPr>
        <sz val="16"/>
        <rFont val="Calibri"/>
        <family val="2"/>
        <scheme val="minor"/>
      </rPr>
      <t xml:space="preserve"> TAB 3. ASSET DATA</t>
    </r>
  </si>
  <si>
    <r>
      <rPr>
        <sz val="16"/>
        <rFont val="Calibri"/>
        <family val="2"/>
      </rPr>
      <t>❻</t>
    </r>
    <r>
      <rPr>
        <sz val="16"/>
        <rFont val="Calibri"/>
        <family val="2"/>
        <scheme val="minor"/>
      </rPr>
      <t xml:space="preserve">  TAB 5. REQUIRED ATTRIBUTES</t>
    </r>
  </si>
  <si>
    <r>
      <rPr>
        <sz val="16"/>
        <rFont val="Calibri"/>
        <family val="2"/>
      </rPr>
      <t>❼</t>
    </r>
    <r>
      <rPr>
        <sz val="16"/>
        <rFont val="Calibri"/>
        <family val="2"/>
        <scheme val="minor"/>
      </rPr>
      <t xml:space="preserve">  TAB 6. REQUIRED VALUES</t>
    </r>
  </si>
  <si>
    <r>
      <rPr>
        <sz val="16"/>
        <rFont val="Calibri"/>
        <family val="2"/>
      </rPr>
      <t>❽</t>
    </r>
    <r>
      <rPr>
        <sz val="16"/>
        <rFont val="Calibri"/>
        <family val="2"/>
        <scheme val="minor"/>
      </rPr>
      <t xml:space="preserve">  SUPPORT INFORMATION</t>
    </r>
  </si>
  <si>
    <r>
      <t xml:space="preserve">❶  </t>
    </r>
    <r>
      <rPr>
        <u/>
        <sz val="11"/>
        <color theme="1"/>
        <rFont val="Calibri"/>
        <family val="2"/>
        <scheme val="minor"/>
      </rPr>
      <t>Enter Data In "1. Facility Data"</t>
    </r>
  </si>
  <si>
    <r>
      <t xml:space="preserve">❷  </t>
    </r>
    <r>
      <rPr>
        <u/>
        <sz val="11"/>
        <color theme="1"/>
        <rFont val="Calibri"/>
        <family val="2"/>
        <scheme val="minor"/>
      </rPr>
      <t>Enter data in "2. Space Data"</t>
    </r>
  </si>
  <si>
    <r>
      <t xml:space="preserve">❸  </t>
    </r>
    <r>
      <rPr>
        <u/>
        <sz val="11"/>
        <color theme="1"/>
        <rFont val="Calibri"/>
        <family val="2"/>
        <scheme val="minor"/>
      </rPr>
      <t>Enter data in "3. Asset Data"</t>
    </r>
  </si>
  <si>
    <t>** NOTE: Only one facility per workbook file. See the appropriate contract specification for facilities defined by the Project.</t>
  </si>
  <si>
    <t>* Level Classification</t>
  </si>
  <si>
    <t>* Space Classification</t>
  </si>
  <si>
    <t>* Space Designation</t>
  </si>
  <si>
    <t>* Asset Classification</t>
  </si>
  <si>
    <t>* System Classification</t>
  </si>
  <si>
    <t>* Warranty Priority Code</t>
  </si>
  <si>
    <t>Plenum/Interstitial</t>
  </si>
  <si>
    <t>Floor number found on construction documents. Naming standard should be provided and agreed upon in the O&amp;M FD PxP.</t>
  </si>
  <si>
    <t>Air Handling Unit
Air Source Heat Pump</t>
  </si>
  <si>
    <t>Variable Frequency Drives</t>
  </si>
  <si>
    <t>22-40 92 49</t>
  </si>
  <si>
    <t>FDW Notes</t>
  </si>
  <si>
    <t>HIGH LEVEL NEAR TERM PLAN:</t>
  </si>
  <si>
    <t>Create user friendly and high quality facility data entry tool and data transformation platform utilizing COBie Construction Templates approach</t>
  </si>
  <si>
    <t>Emphasis on User Experience and User Interface, separation of data from presentation, ensuring COBie compliant valid data entry, and QA/QC direct feedback.</t>
  </si>
  <si>
    <t>Open source embedded macros to provide additional functionality, but not required for basic use.</t>
  </si>
  <si>
    <t>Reusable and customizable COBie and Construction Template functions for community and other agency use</t>
  </si>
  <si>
    <t>Integrated QA/QC capabilities for FDW and COBie with no external dependencies or install requirements</t>
  </si>
  <si>
    <t>Provide a customization platform with no barriers to entry, no additional tools or cost required than Excel; "ALT-F11 is all you need"</t>
  </si>
  <si>
    <t>Pragmatic, user friendly, and production-ready COBie solutions</t>
  </si>
  <si>
    <t>HIGH LEVEL LONG TERM TERM PLAN:</t>
  </si>
  <si>
    <t>Web app for O&amp;M data entry via submittal registry (RMS/ProjNet)</t>
  </si>
  <si>
    <t>Web app tied to form based PxP and M3</t>
  </si>
  <si>
    <t>Web app for project portal</t>
  </si>
  <si>
    <t>DONE:</t>
  </si>
  <si>
    <t>When</t>
  </si>
  <si>
    <t>Made all tables official Excel Tables and applied logical Named Ranges. All content can now be referenced programmatically or by formula without being impacted by any change of location across cells or tabs. Insert, copy/cut/paste, etc does not break it.</t>
  </si>
  <si>
    <t xml:space="preserve">Created a custom table format and applied to all tables. "USACE TableStyle FDW". </t>
  </si>
  <si>
    <t>Deleted hundreds of unused table styles using macro. See below. Removed about 200k from filesize.</t>
  </si>
  <si>
    <t>Reorganized tabs to emphasize data entry up front.</t>
  </si>
  <si>
    <t>Numbered tabs to make references easier similar to M3.</t>
  </si>
  <si>
    <t>Changed data entry tab names to include word "Data".</t>
  </si>
  <si>
    <t xml:space="preserve">Added Required Values tab because there needs to be something that contractually specifies what the required values are other than a pulldown menu or hidden picklists tab. These are the official picklists. Picklist tab now only for hidden report related </t>
  </si>
  <si>
    <t>Assets.Installation_Date and Assets.Warranty_Start_Date formatted as Excel Simple Date format.</t>
  </si>
  <si>
    <t>Turned off "change size" on cell change property for arrow/chevron graphic to prevent distortion on row/column sizing.</t>
  </si>
  <si>
    <t>Changed base font style "Normal" to 10pt instead of 11pt for greater info density per pixel while retaining readability.</t>
  </si>
  <si>
    <t>Inserted printing footer for page x of y, date/time.</t>
  </si>
  <si>
    <t>Standardized omniclass delimiter to remove padded spaces.</t>
  </si>
  <si>
    <t>Asset Data 11x17 Tabloid portrait.</t>
  </si>
  <si>
    <t>Set print boundaries.</t>
  </si>
  <si>
    <t>Added version and headers to picklists tab.</t>
  </si>
  <si>
    <t>Added standards quickreference using Excel Group function (plus in margin to toggle on/off). Used formula to point to Required Attributes tabs as master definitions (table headers not possible from what I can tell). Change there will propogate. Intentionally avoided TRANSPOSE function for simplicity sake.</t>
  </si>
  <si>
    <t>Set Page Break Preview for tabs 1-3</t>
  </si>
  <si>
    <t>all sheets identify the FDW version and refer to picklist tab</t>
  </si>
  <si>
    <t>created 100 space rows by default and 1000 asset rows. Tested insert works with table formatting.</t>
  </si>
  <si>
    <t>Set picklists for space data and asset data</t>
  </si>
  <si>
    <t>Verified Sort/Filter lock/protect settings set on all sheets. Background info:: WRONG(Made all table headers in tabs 1-3 unlocked to allow sorting when locked.) Sorting doesn't work if Sort is not enabled in lock settings. Important that headers remain locked so they are not modified.</t>
  </si>
  <si>
    <t>Added Settings tab</t>
  </si>
  <si>
    <t>Lock worksheets (GROUPS AND HYPERLINKS STILL NOT WORKING)</t>
  </si>
  <si>
    <t>Sorted values in "Required Assets (Subset of Omniclass Table 22)"</t>
  </si>
  <si>
    <t>Fixed typo in "Required Attributes" for "Warrantry" to "Warranty"</t>
  </si>
  <si>
    <t>Ran spellcheck on "required attributes" tab, corrected  errors</t>
  </si>
  <si>
    <t>export GFEBS directly from FDW (eventually will load COBie into memory and write out GFEBS to support other workflows)</t>
  </si>
  <si>
    <t>Added digital signature so macro security would be better received</t>
  </si>
  <si>
    <t xml:space="preserve">Cleared all data validation settings on all data tabs. Were some weird cells </t>
  </si>
  <si>
    <t xml:space="preserve">Incorporated rachel/connor/andy abbreviation list to Mappings tab and tab 4 </t>
  </si>
  <si>
    <t>Finalized template "prep for publishing" routines.</t>
  </si>
  <si>
    <t>Fixed data validation which was overwritten every time cells were being written to by vba</t>
  </si>
  <si>
    <t>Link remaining TO/FROM Required Attributes and tab 1-3 headers  (SEE 1. Facility Data B7 and B8 examples) MAKE DECISION ON PRIOR CELL FIRST (LOCKED CELL SELECTION PROBLEM)</t>
  </si>
  <si>
    <t>incorporated abbreviation coloring/reasoning to Mappings tab</t>
  </si>
  <si>
    <t>removed digital signature</t>
  </si>
  <si>
    <t>locked scrolling on first data column for assets so name is visible as you scroll to the right</t>
  </si>
  <si>
    <t>incorporated error trapping into export</t>
  </si>
  <si>
    <t>fixed date on export problem</t>
  </si>
  <si>
    <t>set "3. Asset Data"."System Designation" picklist to point to "=picklist.SystemDesignation"</t>
  </si>
  <si>
    <t>set "3. Asset Data"."System Classification" picklist to point to "=picklist.SystemClassification"</t>
  </si>
  <si>
    <t>Remove extra rows below tables on tab 5</t>
  </si>
  <si>
    <t>Removed text after quickstart " (CLICK ON ONE OF THE FOLLOWING)"</t>
  </si>
  <si>
    <t>Added proposed floor classification revision.</t>
  </si>
  <si>
    <t>Implemented export of GFEBS."Equipment Category"(E) = lookup FDW.Mappings."GFEBS Equipment Category Code" from FDW.3."System Classification"</t>
  </si>
  <si>
    <t>Added "Other" to Tab 6 F13 per decision 8/20</t>
  </si>
  <si>
    <t>Changed ALL tabs from Page Break Preview to Normal per decision 8/20</t>
  </si>
  <si>
    <t>Adjusted tab 4 page break per meeting 8/20</t>
  </si>
  <si>
    <t>Removed use of "Recommended" wording per decision 8/20</t>
  </si>
  <si>
    <t>Removed proposed floor classification and added "Other" Tab 6 F13 per decision 8/20</t>
  </si>
  <si>
    <t>Revised number of rows in tabs 2 and 3 to fit on one page if no data entered. Revised PrepareForPublishing() to reflect 40 rows and 100 rows.</t>
  </si>
  <si>
    <t>Added conditional formatting to tabs 2 and 3 column C to detect duplicate "Designation" keys; NOT case sensitive. "Name1" and "NAME1" are considered duplicate.</t>
  </si>
  <si>
    <t>added excel Data Form feature and associated button as described at https://support.office.com/en-gb/article/Add-edit-find-and-delete-rows-by-using-a-data-form-17bca0a4-3ba5-444a-983c-a8ce70609374. Should include instructions that show that Criteria button is for filtering with wildcards</t>
  </si>
  <si>
    <t>changed default enter key behavior to "move to right" to facilitate rapid row based data entry</t>
  </si>
  <si>
    <t>fixed bug where user was not able to insert rows in tabs 2 &amp; 3</t>
  </si>
  <si>
    <t>deleted phantom table styles, reduced file size, added function for future reuse</t>
  </si>
  <si>
    <t>data tabs header hyperlinking now works; had to turn on 'select locked' in order to get insert row to work which fixed it</t>
  </si>
  <si>
    <t>Added "Workbook Summary Totals" to Instructions tab</t>
  </si>
  <si>
    <t>Added set zoom 100% to publish routine to automatically set all tabs consistently</t>
  </si>
  <si>
    <t>Implemented blank cell checking by turning off ignoreblank on data validation and adding data validation to remaining cells.</t>
  </si>
  <si>
    <t>changed data validation tickmark color to red, returns to original on worksheet close</t>
  </si>
  <si>
    <t>Changed data tabs to allow column/row resizing.</t>
  </si>
  <si>
    <t>set ErrorMessage for all picklists to "Pick value from list."</t>
  </si>
  <si>
    <t>set data validation on dates columns to between 1/1/1900-1/1/3000</t>
  </si>
  <si>
    <t>changed tab 1 single row height from default 24px to 40px to make facility data single row more prominent</t>
  </si>
  <si>
    <t>added display column to picklists, split lists into omniclass code and title with display options to be driven by settings; Note, adding display formula to first row ensures formula is included in all cells so it grows/shrinks with table.</t>
  </si>
  <si>
    <t>Sorting tables in tab 6 affects picklists. Filtering does NOT. Recommend putting guidance to users to sort as desired, by name or by number.</t>
  </si>
  <si>
    <t>hid unused columns as per excel-to-tree example</t>
  </si>
  <si>
    <t>Fixed birgitta's bug; fixed date parsing for cases with no "T" in timestamp as in COBie demo files.</t>
  </si>
  <si>
    <t>recommend documenting default table behavior where formulas in the first row are copied to the entire column</t>
  </si>
  <si>
    <t>fixed bug where WarrantyDurationParts="n/a" crashed import</t>
  </si>
  <si>
    <t>document that ' FDW.3."Warranty Duration" = COBie.Type.WarrantyDurationParts (there are two different options here)</t>
  </si>
  <si>
    <t>turned off automatic recalculation on import to speed up import</t>
  </si>
  <si>
    <t>Importer now imports COBie GUIDs for facility data for later updates. Still need to finish space and asset data.</t>
  </si>
  <si>
    <t>Removed "System Designation" picklist, named ranges, and picklist in Asset tab. Per meeting 8/27 the recollection was that the designations would all be left freeform text descriptions and the mapping with GFEBS System Category would be done through mapping with Table 21 shortlist that matches against required Assets.</t>
  </si>
  <si>
    <t>Added some more informative error messages.</t>
  </si>
  <si>
    <t>set required values tab to print on 11x17 portrait</t>
  </si>
  <si>
    <t>GFEBS template now embedded as a hidden tab and used as basis for export</t>
  </si>
  <si>
    <t>Removed settings tab and dependency in code for password embedded in sheet. New password ready for public consumption is "facilitydataworkbook" so different than M3.</t>
  </si>
  <si>
    <t>changed import function to be a little more efficient</t>
  </si>
  <si>
    <t>Turned off "remove personal information from file properties on save" to remove annoying warning message. This was accidentally turned on and is not on by default.</t>
  </si>
  <si>
    <t>FINISH</t>
  </si>
  <si>
    <t>Changed Required Attirbutes to reflect updates from Ralph</t>
  </si>
  <si>
    <t>made gfebs tab visible after exporting, was causing error when workbook was in publish-ready mode</t>
  </si>
  <si>
    <t>removed unused buttons for now to prepare for release</t>
  </si>
  <si>
    <t>fixed spacet tab formatting and font size past end of table which was causing problems on import</t>
  </si>
  <si>
    <t>Fixed instruction tab, quicklink to tab 1 facility data changed to named range R1C1</t>
  </si>
  <si>
    <t>Change dates to be same as COBie without timestamp, ie IfcDate which is ISO8601 international date standard. Changed in code and date format in excel fields</t>
  </si>
  <si>
    <t>Instructions tab: Reorganized table of contents into two columns, added hyperlinks, removed italics, renumbered to start at 1 instead of 0, increased header row height to 36px</t>
  </si>
  <si>
    <t>VAN TODO:</t>
  </si>
  <si>
    <t>!</t>
  </si>
  <si>
    <t>UI</t>
  </si>
  <si>
    <t>Test</t>
  </si>
  <si>
    <t>publish to github</t>
  </si>
  <si>
    <t>Open Source</t>
  </si>
  <si>
    <t>create github webpage</t>
  </si>
  <si>
    <t>System Designation mapping not completed</t>
  </si>
  <si>
    <t>gfebs equipment category mapping against table 21 and all subs</t>
  </si>
  <si>
    <t>Export omniclass; ensure value is converted from display value and exported as value formatted as standard</t>
  </si>
  <si>
    <t>Export</t>
  </si>
  <si>
    <t>Code</t>
  </si>
  <si>
    <t>figure out how to deal with protected sheet issue not showing data validation</t>
  </si>
  <si>
    <t>CTRL home doesn't work when locked?</t>
  </si>
  <si>
    <t>omniclass formatting (prefix/suffix)</t>
  </si>
  <si>
    <t>Export, UI</t>
  </si>
  <si>
    <t>Export GFEBS."Warranty e"(AT) = FDW.3."Warranty Start Date"(P) + FDW.3."Warranty Duration"(Q)</t>
  </si>
  <si>
    <t>Improve COBie import/export performance: Find, Filter, Array, mdlCoreFunctions, etc</t>
  </si>
  <si>
    <t>implement checking code</t>
  </si>
  <si>
    <t>QA</t>
  </si>
  <si>
    <t>add buttons (checks: blank, unique, picklist, format; TABLE:Delete blank rows, insert rows, sort by name, by type, copy increment)</t>
  </si>
  <si>
    <t>UI, QA</t>
  </si>
  <si>
    <t>set data validation to check asset designations start with acronyms</t>
  </si>
  <si>
    <t>check for blanks (entire row blank is ok, one cell blank is not ok)</t>
  </si>
  <si>
    <t>provide QAQC to verify picklists</t>
  </si>
  <si>
    <t>Import FDW.1."Construction Contractor" = COBie.Attribute.USACE_ConstructionContractor</t>
  </si>
  <si>
    <t>Import</t>
  </si>
  <si>
    <t>Import into FDW.3."Spec Reference" = COBie.Attribute.UFGS_SpecificationSection</t>
  </si>
  <si>
    <t>Import into FDW.3."System Designation" and FDW.3."System Classification". From where??</t>
  </si>
  <si>
    <t>Import into FDW.3."Warranty Priority Code" = COBie.Attribute.USACE_WarrantyPriorityCode</t>
  </si>
  <si>
    <t>add omniclass and UFGS numbers to table 22 list in mapping</t>
  </si>
  <si>
    <t>??</t>
  </si>
  <si>
    <t>Add import of COBie external GUID/ID for Space and Asset data tabs to mimic Facility data import method using hidden table columns OR use hidden tabs with table keyed by name.</t>
  </si>
  <si>
    <t>add reading COBie Release in addition to Version values on COBie instructions tab on import</t>
  </si>
  <si>
    <t>Import, UI</t>
  </si>
  <si>
    <t>new test dataset that tests mappings and attribute rules</t>
  </si>
  <si>
    <t>Add more runtime error messages.</t>
  </si>
  <si>
    <t>Add more informative data validation error messages.</t>
  </si>
  <si>
    <t>set data validation on emails</t>
  </si>
  <si>
    <t>create cobie macros</t>
  </si>
  <si>
    <t>Idea: add function to quickly copy/insert/increment rows</t>
  </si>
  <si>
    <t>Idea: function to delete empty rows</t>
  </si>
  <si>
    <t>Idea: Toggle to hide header for more screen real estate</t>
  </si>
  <si>
    <t>Copy in regex code and examples</t>
  </si>
  <si>
    <t>Data validation still allows incorrect values to be pasted in. It also overwrites data validation. Macro should apply data validation then trigger the data validation "circle invalid data" tied to regex</t>
  </si>
  <si>
    <t>IDEA: Look into picklist pointing to formula instead of value; if space name changes then update space name on other columns</t>
  </si>
  <si>
    <t>Test typical data entry size for appropriate column width and word wrap</t>
  </si>
  <si>
    <t>TEST IDEAS</t>
  </si>
  <si>
    <t>Fix header style to not turn visited hyperlinks black therefore making linked headers invisible.</t>
  </si>
  <si>
    <t>1. verify worksheet protection</t>
  </si>
  <si>
    <t>IDEA: Look into xml data mappings to automate xml export.</t>
  </si>
  <si>
    <t>1. insert/remove rows in middle and at end of tables</t>
  </si>
  <si>
    <t>2. no data entry outside of</t>
  </si>
  <si>
    <t>picklists like Asset.[Space Designation] should not include blanks and duplicates, and be alphabetized</t>
  </si>
  <si>
    <t>3. try copy/paste</t>
  </si>
  <si>
    <t>IDEA: embed xBIM BCF for IFC import/export and for data validation and review comments export</t>
  </si>
  <si>
    <t>2. test picklists</t>
  </si>
  <si>
    <t>Export/Update COBie (use case: FDW as QAQC, transformer)</t>
  </si>
  <si>
    <t>1. verify no headers and blanks are included in picklists</t>
  </si>
  <si>
    <t>Embed "spreadsheet compare" button in UI</t>
  </si>
  <si>
    <t>2. picklists are applied to columns that should have them</t>
  </si>
  <si>
    <t>IDEA: Experiment with ODBC connection to Revit/iModel</t>
  </si>
  <si>
    <t>3. picklists are applied to entire column</t>
  </si>
  <si>
    <t>IDEA: Add feature to check for new version on the web</t>
  </si>
  <si>
    <t>4. items that should be extendable are and ones that aren't should be locked</t>
  </si>
  <si>
    <t>scroll left in "prepare for publishing"; asset tab left columns are not visible unless scroll to the left</t>
  </si>
  <si>
    <t>3. typos/spelling/grammar</t>
  </si>
  <si>
    <t xml:space="preserve">[Asset Data].[Space Designation] does not seem to be doing data validation correctly </t>
  </si>
  <si>
    <t>4. data validation, does it keep you from entering data that you should be able to?</t>
  </si>
  <si>
    <t>Run spellcheck on text heavy tabs like "required values"</t>
  </si>
  <si>
    <t>5. are the default print areas and page breaks correct?</t>
  </si>
  <si>
    <t>IDEA: add cobie mappings to headers in tabs 1-3</t>
  </si>
  <si>
    <t>UI, Code</t>
  </si>
  <si>
    <t>6. headers/footers consistent</t>
  </si>
  <si>
    <t>verify omniclass picklists use of space characters around the " : "delimeter</t>
  </si>
  <si>
    <t>add deletion of notes tab on publish routine</t>
  </si>
  <si>
    <t>Tab 2 Floor Designation should provide picklist of already entered floors. Currently includes duplicates and blanks with named range.</t>
  </si>
  <si>
    <t>IDEA: ExcelBricks integration</t>
  </si>
  <si>
    <t xml:space="preserve">   </t>
  </si>
  <si>
    <t>test workbook in browser</t>
  </si>
  <si>
    <t>Fixed quickstart link #1; fixed C4 link</t>
  </si>
  <si>
    <t>Updated note in tab 1, C12</t>
  </si>
  <si>
    <t>Fixed level designation terminology on tabs 2 and 6</t>
  </si>
  <si>
    <t>Added * prefix to column headers to indicate picklist.</t>
  </si>
  <si>
    <t>Fixed text formatting, embedded in code even though it seems to slow import/export significantly. 1E10 no longer auto changes to scientific notation.</t>
  </si>
  <si>
    <t>Fix spec text formatting field. Spaces? No spaces? Period?</t>
  </si>
  <si>
    <t>Calendar picker for date fields.</t>
  </si>
  <si>
    <t>Button to expand/collapse examples section.</t>
  </si>
  <si>
    <t>Button to turn on/off data validation.</t>
  </si>
  <si>
    <t>Warranty Description should provide a standard list; can be extended but would improve consistency greatly.</t>
  </si>
  <si>
    <t>Removed abbreviations until there is more confidence and concurrence.</t>
  </si>
  <si>
    <t>Button to only show errors, or hide errors</t>
  </si>
  <si>
    <t>v0.5.51</t>
  </si>
  <si>
    <t>Fixed export crash and About menu.</t>
  </si>
  <si>
    <t>temporary fix made to address excel 2013; follow-up with Connor to resolve</t>
  </si>
  <si>
    <t xml:space="preserve"> USACE Facility Data Workbook (FDW) - Version 0.6 (MAY-9-2016)</t>
  </si>
  <si>
    <t>13-11 00 00</t>
  </si>
  <si>
    <t>Space Planning Types</t>
  </si>
  <si>
    <t>13-11 11 00</t>
  </si>
  <si>
    <t>Planned Work Space</t>
  </si>
  <si>
    <t>13-11 13 00</t>
  </si>
  <si>
    <t>Planned Building Service Space</t>
  </si>
  <si>
    <t>13-11 15 00</t>
  </si>
  <si>
    <t>Planned Amenity/Support Space</t>
  </si>
  <si>
    <t>13-11 17 00</t>
  </si>
  <si>
    <t>Planned Circulation Space</t>
  </si>
  <si>
    <t>13-11 19 00</t>
  </si>
  <si>
    <t>Planned Parking Space</t>
  </si>
  <si>
    <t>13-13 00 00</t>
  </si>
  <si>
    <t>Void Areas</t>
  </si>
  <si>
    <t>13-13 11 00</t>
  </si>
  <si>
    <t>13-13 13 00</t>
  </si>
  <si>
    <t>Air Shaft</t>
  </si>
  <si>
    <t>13-13 15 00</t>
  </si>
  <si>
    <t>Occupant Void Area</t>
  </si>
  <si>
    <t>13-15 00 00</t>
  </si>
  <si>
    <t>Wall Spaces</t>
  </si>
  <si>
    <t>13-15 11 00</t>
  </si>
  <si>
    <t>Exterior Wall Space</t>
  </si>
  <si>
    <t>13-15 13 00</t>
  </si>
  <si>
    <t>Interior Wall Space</t>
  </si>
  <si>
    <t>13-17 00 00</t>
  </si>
  <si>
    <t>Encroachment Spaces</t>
  </si>
  <si>
    <t>13-17 11 00</t>
  </si>
  <si>
    <t>Interior Encroachment</t>
  </si>
  <si>
    <t>13-17 13 00</t>
  </si>
  <si>
    <t>Perimeter Encroachment</t>
  </si>
  <si>
    <t>13-21 00 00</t>
  </si>
  <si>
    <t>Parking Spaces</t>
  </si>
  <si>
    <t>13-21 11 00</t>
  </si>
  <si>
    <t>Exterior Parking Spaces</t>
  </si>
  <si>
    <t>13-21 11 11</t>
  </si>
  <si>
    <t>Exterior Parking Circulation</t>
  </si>
  <si>
    <t>13-21 11 13</t>
  </si>
  <si>
    <t>Exterior Parking Access Control Point</t>
  </si>
  <si>
    <t>13-21 11 15</t>
  </si>
  <si>
    <t>Exterior Parking Stall</t>
  </si>
  <si>
    <t>13-21 13 00</t>
  </si>
  <si>
    <t>Interior Parking Spaces</t>
  </si>
  <si>
    <t>13-21 13 11</t>
  </si>
  <si>
    <t>Interior Parking Ramp and Circulation</t>
  </si>
  <si>
    <t>13-21 13 13</t>
  </si>
  <si>
    <t>Interior Parking Access Control Point</t>
  </si>
  <si>
    <t>13-21 13 15</t>
  </si>
  <si>
    <t>Interior Parking Stall</t>
  </si>
  <si>
    <t>13-21 13 17</t>
  </si>
  <si>
    <t>Interior Vehicle Service Space</t>
  </si>
  <si>
    <t>13-23 00 00</t>
  </si>
  <si>
    <t>13-23 11 00</t>
  </si>
  <si>
    <t>Vertical Penetration</t>
  </si>
  <si>
    <t>13-23 11 11</t>
  </si>
  <si>
    <t>Mechanical Circulation</t>
  </si>
  <si>
    <t>13-23 11 11 11</t>
  </si>
  <si>
    <t>13-23 11 11 13</t>
  </si>
  <si>
    <t>Elevator Pit</t>
  </si>
  <si>
    <t>13-23 11 11 15</t>
  </si>
  <si>
    <t>Elevator Cab</t>
  </si>
  <si>
    <t>13-23 11 11 17</t>
  </si>
  <si>
    <t>Elevator Machine Room</t>
  </si>
  <si>
    <t>13-23 11 11 19</t>
  </si>
  <si>
    <t>Dumbwaiter</t>
  </si>
  <si>
    <t>13-23 11 11 21</t>
  </si>
  <si>
    <t>Escalator</t>
  </si>
  <si>
    <t>13-23 11 11 23</t>
  </si>
  <si>
    <t>Freight Elevator</t>
  </si>
  <si>
    <t>13-23 11 13</t>
  </si>
  <si>
    <t>13-23 11 13 11</t>
  </si>
  <si>
    <t>Egress Stairway</t>
  </si>
  <si>
    <t>13-23 11 13 13</t>
  </si>
  <si>
    <t>Tenant Stairway</t>
  </si>
  <si>
    <t>13-23 11 15</t>
  </si>
  <si>
    <t>Monumental Stair</t>
  </si>
  <si>
    <t>13-23 11 17</t>
  </si>
  <si>
    <t>13-23 11 19</t>
  </si>
  <si>
    <t>Chimney</t>
  </si>
  <si>
    <t>13-23 11 21</t>
  </si>
  <si>
    <t>Chute</t>
  </si>
  <si>
    <t>13-23 11 23</t>
  </si>
  <si>
    <t>Service Riser Space</t>
  </si>
  <si>
    <t>13-23 11 23 11</t>
  </si>
  <si>
    <t>Power Distribution Riser</t>
  </si>
  <si>
    <t>13-23 11 23 13</t>
  </si>
  <si>
    <t>Information Signal Distribution Riser</t>
  </si>
  <si>
    <t>13-23 11 23 15</t>
  </si>
  <si>
    <t>Gas Distribution Riser</t>
  </si>
  <si>
    <t>13-23 11 23 17</t>
  </si>
  <si>
    <t>Liquid Distribution Riser</t>
  </si>
  <si>
    <t>13-23 12 00</t>
  </si>
  <si>
    <t xml:space="preserve">Infrastructure/Service Space, Non-Occupied </t>
  </si>
  <si>
    <t>13-23 12 11</t>
  </si>
  <si>
    <t>Power Distribution Network</t>
  </si>
  <si>
    <t>13-23 12 13</t>
  </si>
  <si>
    <t>Information Signal Network</t>
  </si>
  <si>
    <t>13-23 12 15</t>
  </si>
  <si>
    <t>Gas Distribution Network</t>
  </si>
  <si>
    <t>13-23 12 17</t>
  </si>
  <si>
    <t>Liquid Distribution Spaces</t>
  </si>
  <si>
    <t>13-23 13 00</t>
  </si>
  <si>
    <t>13-23 13 11</t>
  </si>
  <si>
    <t>Fire Command Center</t>
  </si>
  <si>
    <t>13-23 13 13</t>
  </si>
  <si>
    <t>Guard Stations</t>
  </si>
  <si>
    <t>13-23 15 00</t>
  </si>
  <si>
    <t>13-23 17 00</t>
  </si>
  <si>
    <t>13-23 17 11</t>
  </si>
  <si>
    <t>Men's Restroom</t>
  </si>
  <si>
    <t>13-23 17 13</t>
  </si>
  <si>
    <t>Women's Restroom</t>
  </si>
  <si>
    <t>13-23 17 15</t>
  </si>
  <si>
    <t>Unisex Restroom</t>
  </si>
  <si>
    <t>13-23 19 00</t>
  </si>
  <si>
    <t>Utility Equipment Room</t>
  </si>
  <si>
    <t>13-23 19 11</t>
  </si>
  <si>
    <t>Refrigerant Machinery Room</t>
  </si>
  <si>
    <t>13-23 19 13</t>
  </si>
  <si>
    <t>Furnace Room</t>
  </si>
  <si>
    <t>13-23 19 15</t>
  </si>
  <si>
    <t>Incinerator Room</t>
  </si>
  <si>
    <t>13-23 19 17</t>
  </si>
  <si>
    <t>Fuel Room</t>
  </si>
  <si>
    <t>13-23 19 19</t>
  </si>
  <si>
    <t>Gas Room</t>
  </si>
  <si>
    <t>13-23 19 21</t>
  </si>
  <si>
    <t>Liquid Storage Room</t>
  </si>
  <si>
    <t>13-23 19 23</t>
  </si>
  <si>
    <t>Liquid Use, Dispensing and Mixing Room</t>
  </si>
  <si>
    <t>13-23 19 25</t>
  </si>
  <si>
    <t>Hydrogen Cutoff Room</t>
  </si>
  <si>
    <t>13-23 19 27</t>
  </si>
  <si>
    <t>13-23 19 29</t>
  </si>
  <si>
    <t>Switch Room</t>
  </si>
  <si>
    <t>13-23 19 31</t>
  </si>
  <si>
    <t>13-23 19 33</t>
  </si>
  <si>
    <t>13-23 21 00</t>
  </si>
  <si>
    <t>Waste and Recycling Spaces</t>
  </si>
  <si>
    <t>13-23 21 11</t>
  </si>
  <si>
    <t>Hazardous Waste Storage</t>
  </si>
  <si>
    <t>13-23 23 00</t>
  </si>
  <si>
    <t>Building Service Support Spaces</t>
  </si>
  <si>
    <t>13-23 23 11</t>
  </si>
  <si>
    <t>Building Manager Office</t>
  </si>
  <si>
    <t>13-23 23 13</t>
  </si>
  <si>
    <t>Custodial Space</t>
  </si>
  <si>
    <t>13-23 23 15</t>
  </si>
  <si>
    <t>Shop Area</t>
  </si>
  <si>
    <t>13-23 23 17</t>
  </si>
  <si>
    <t>Access Chamber</t>
  </si>
  <si>
    <t>13-23 23 19</t>
  </si>
  <si>
    <t>Areaway</t>
  </si>
  <si>
    <t>13-23 23 21</t>
  </si>
  <si>
    <t>13-23 23 23</t>
  </si>
  <si>
    <t>Furred Space</t>
  </si>
  <si>
    <t>13-23 23 25</t>
  </si>
  <si>
    <t>13-23 23 27</t>
  </si>
  <si>
    <t>Attic Space</t>
  </si>
  <si>
    <t>13-23 23 29</t>
  </si>
  <si>
    <t>Plenum</t>
  </si>
  <si>
    <t>13-23 25 00</t>
  </si>
  <si>
    <t>Equipment Platform</t>
  </si>
  <si>
    <t>13-23 27 00</t>
  </si>
  <si>
    <t>Interstitial Space</t>
  </si>
  <si>
    <t>13-23 29 00</t>
  </si>
  <si>
    <t>Unimproved Shell</t>
  </si>
  <si>
    <t>13-23 31 00</t>
  </si>
  <si>
    <t>Alteration or Conversion Space</t>
  </si>
  <si>
    <t>13-25 00 00</t>
  </si>
  <si>
    <t>13-25 11 00</t>
  </si>
  <si>
    <t>Primary Circulation Spaces</t>
  </si>
  <si>
    <t>13-25 11 11</t>
  </si>
  <si>
    <t>13-25 11 13</t>
  </si>
  <si>
    <t>13-25 11 15</t>
  </si>
  <si>
    <t>Mall</t>
  </si>
  <si>
    <t>13-25 11 17</t>
  </si>
  <si>
    <t>Concourse</t>
  </si>
  <si>
    <t>13-25 11 19</t>
  </si>
  <si>
    <t>Breezeway</t>
  </si>
  <si>
    <t>13-25 11 21</t>
  </si>
  <si>
    <t>Moving Walkway</t>
  </si>
  <si>
    <t>13-25 13 00</t>
  </si>
  <si>
    <t>Transitional Circulation Spaces</t>
  </si>
  <si>
    <t>13-25 13 11</t>
  </si>
  <si>
    <t>13-25 13 13</t>
  </si>
  <si>
    <t>13-25 13 15</t>
  </si>
  <si>
    <t>Box Lobby</t>
  </si>
  <si>
    <t>13-25 13 17</t>
  </si>
  <si>
    <t>Vestibule</t>
  </si>
  <si>
    <t>13-25 13 19</t>
  </si>
  <si>
    <t>13-25 13 21</t>
  </si>
  <si>
    <t>Freight Elevator Vestibule</t>
  </si>
  <si>
    <t>13-25 13 23</t>
  </si>
  <si>
    <t>Landing</t>
  </si>
  <si>
    <t>13-25 13 25</t>
  </si>
  <si>
    <t>Anteroom</t>
  </si>
  <si>
    <t>13-25 13 27</t>
  </si>
  <si>
    <t>Air Lock</t>
  </si>
  <si>
    <t>13-25 13 29</t>
  </si>
  <si>
    <t>Sally Port</t>
  </si>
  <si>
    <t>13-25 13 31</t>
  </si>
  <si>
    <t>Jet Way</t>
  </si>
  <si>
    <t>13-25 15 00</t>
  </si>
  <si>
    <t>Connector</t>
  </si>
  <si>
    <t>13-25 17 00</t>
  </si>
  <si>
    <t>External Circulation Spaces</t>
  </si>
  <si>
    <t>13-25 19 00</t>
  </si>
  <si>
    <t>Secondary Circulation Spaces</t>
  </si>
  <si>
    <t>13-25 19 11</t>
  </si>
  <si>
    <t>Door Set-Back</t>
  </si>
  <si>
    <t>13-25 21 00</t>
  </si>
  <si>
    <t>Restricted Spaces</t>
  </si>
  <si>
    <t>13-25 23 00</t>
  </si>
  <si>
    <t>Refuge Spaces</t>
  </si>
  <si>
    <t>13-31 00 00</t>
  </si>
  <si>
    <t>Education and Training Spaces</t>
  </si>
  <si>
    <t>13-31 11 00</t>
  </si>
  <si>
    <t>Breakout Space</t>
  </si>
  <si>
    <t>13-31 13 00</t>
  </si>
  <si>
    <t>Lecture and Classroom Spaces</t>
  </si>
  <si>
    <t>13-31 13 11</t>
  </si>
  <si>
    <t xml:space="preserve">Lecture Classroom </t>
  </si>
  <si>
    <t>13-31 13 13</t>
  </si>
  <si>
    <t xml:space="preserve">Classrooms (age 9 plus) </t>
  </si>
  <si>
    <t>13-31 13 15</t>
  </si>
  <si>
    <t xml:space="preserve">Classrooms (ages 5–8) </t>
  </si>
  <si>
    <t>13-31 13 17</t>
  </si>
  <si>
    <t xml:space="preserve">Lecture Hall (Fixed Seats) </t>
  </si>
  <si>
    <t>13-31 13 19</t>
  </si>
  <si>
    <t>Assembly Hall</t>
  </si>
  <si>
    <t>13-31 13 21</t>
  </si>
  <si>
    <t>Seminar Room</t>
  </si>
  <si>
    <t>13-31 15 00</t>
  </si>
  <si>
    <t>Class Laboratories</t>
  </si>
  <si>
    <t>13-31 15 11</t>
  </si>
  <si>
    <t>Open Class Laboratory</t>
  </si>
  <si>
    <t>13-31 15 11 11</t>
  </si>
  <si>
    <t>Physics Teaching Laboratory</t>
  </si>
  <si>
    <t>13-31 15 11 13</t>
  </si>
  <si>
    <t>13-31 15 13</t>
  </si>
  <si>
    <t>Research/non-class Class Laboratory</t>
  </si>
  <si>
    <t>13-31 15 15</t>
  </si>
  <si>
    <t>Laboratory Service Space</t>
  </si>
  <si>
    <t>13-31 17 00</t>
  </si>
  <si>
    <t>Training Spaces</t>
  </si>
  <si>
    <t>13-31 17 11</t>
  </si>
  <si>
    <t>Computer Lab</t>
  </si>
  <si>
    <t>13-31 17 13</t>
  </si>
  <si>
    <t xml:space="preserve">Woodshop/Metalshop </t>
  </si>
  <si>
    <t>13-31 17 15</t>
  </si>
  <si>
    <t>Training Support Space</t>
  </si>
  <si>
    <t>13-31 17 17</t>
  </si>
  <si>
    <t>Religious Education Space</t>
  </si>
  <si>
    <t>13-31 19 00</t>
  </si>
  <si>
    <t>13-31 19 13</t>
  </si>
  <si>
    <t>Study Room</t>
  </si>
  <si>
    <t>13-31 19 15</t>
  </si>
  <si>
    <t>Study Service</t>
  </si>
  <si>
    <t>13-33 00 00</t>
  </si>
  <si>
    <t>13-33 11 00</t>
  </si>
  <si>
    <t>13-33 11 11</t>
  </si>
  <si>
    <t>Athletic  Spectator Seating</t>
  </si>
  <si>
    <t>13-33 11 11 11</t>
  </si>
  <si>
    <t>Bleacher</t>
  </si>
  <si>
    <t>13-33 11 13</t>
  </si>
  <si>
    <t>13-33 11 13 11</t>
  </si>
  <si>
    <t>Baseball Field</t>
  </si>
  <si>
    <t>13-33 11 13 13</t>
  </si>
  <si>
    <t>Softball Fields</t>
  </si>
  <si>
    <t>13-33 11 13 15</t>
  </si>
  <si>
    <t>Dugouts</t>
  </si>
  <si>
    <t>13-33 11 13 17</t>
  </si>
  <si>
    <t>Grass Playing Fields</t>
  </si>
  <si>
    <t>13-33 11 13 19</t>
  </si>
  <si>
    <t>Synthetic Fields</t>
  </si>
  <si>
    <t>13-33 11 13 21</t>
  </si>
  <si>
    <t>Football Field</t>
  </si>
  <si>
    <t>13-33 11 13 23</t>
  </si>
  <si>
    <t>Soccer Field</t>
  </si>
  <si>
    <t>13-33 11 13 25</t>
  </si>
  <si>
    <t>Basketball Courts</t>
  </si>
  <si>
    <t>13-33 11 13 27</t>
  </si>
  <si>
    <t>Field Light Poles</t>
  </si>
  <si>
    <t>13-33 11 13 29</t>
  </si>
  <si>
    <t>Press Box</t>
  </si>
  <si>
    <t>13-33 11 13 31</t>
  </si>
  <si>
    <t>Scoreboards</t>
  </si>
  <si>
    <t>13-33 11 15</t>
  </si>
  <si>
    <t>13-33 11 15 11</t>
  </si>
  <si>
    <t>Hard Playing Surfaces</t>
  </si>
  <si>
    <t>13-33 11 15 13</t>
  </si>
  <si>
    <t>Tennis Courts</t>
  </si>
  <si>
    <t>13-33 11 15 15</t>
  </si>
  <si>
    <t>Volleyball Court</t>
  </si>
  <si>
    <t>13-33 11 15 17</t>
  </si>
  <si>
    <t>Golf Course</t>
  </si>
  <si>
    <t>13-33 11 15 19</t>
  </si>
  <si>
    <t>Driving Range</t>
  </si>
  <si>
    <t>13-33 11 15 21</t>
  </si>
  <si>
    <t>Golf Course Support Space</t>
  </si>
  <si>
    <t>13-33 11 15 23</t>
  </si>
  <si>
    <t>Skating Rink</t>
  </si>
  <si>
    <t>13-33 11 15 25</t>
  </si>
  <si>
    <t>Boxing Ring</t>
  </si>
  <si>
    <t>13-33 11 15 27</t>
  </si>
  <si>
    <t>Wrestling Mat</t>
  </si>
  <si>
    <t>13-33 11 15 29</t>
  </si>
  <si>
    <t>Diving Board</t>
  </si>
  <si>
    <t>13-33 11 15 31</t>
  </si>
  <si>
    <t>Bowling Lane</t>
  </si>
  <si>
    <t>13-33 11 15 33</t>
  </si>
  <si>
    <t>Dart Throwing Area</t>
  </si>
  <si>
    <t>13-33 11 15 35</t>
  </si>
  <si>
    <t>Circuit Training Course Area</t>
  </si>
  <si>
    <t>13-33 11 15 37</t>
  </si>
  <si>
    <t>Running Tracks</t>
  </si>
  <si>
    <t>13-33 11 15 39</t>
  </si>
  <si>
    <t>Ski Lift Space</t>
  </si>
  <si>
    <t>13-33 11 15 41</t>
  </si>
  <si>
    <t>Exercise Space</t>
  </si>
  <si>
    <t>13-33 11 15 43</t>
  </si>
  <si>
    <t>Workout Station</t>
  </si>
  <si>
    <t>13-33 11 15 45</t>
  </si>
  <si>
    <t>Aerobic Studio</t>
  </si>
  <si>
    <t>13-33 11 15 47</t>
  </si>
  <si>
    <t>Climbing Wall</t>
  </si>
  <si>
    <t>13-33 11 15 49</t>
  </si>
  <si>
    <t>Ropes Course Elements</t>
  </si>
  <si>
    <t>13-33 13 00</t>
  </si>
  <si>
    <t>Swimming Pools</t>
  </si>
  <si>
    <t>13-33 13 11</t>
  </si>
  <si>
    <t>Outdoor Swimming Pool</t>
  </si>
  <si>
    <t>13-33 13 13</t>
  </si>
  <si>
    <t>Indoor Swimming Pool</t>
  </si>
  <si>
    <t>13-33 13 13 11</t>
  </si>
  <si>
    <t>Diving Tank</t>
  </si>
  <si>
    <t>13-33 15 00</t>
  </si>
  <si>
    <t>13-33 15 11</t>
  </si>
  <si>
    <t>Park</t>
  </si>
  <si>
    <t>13-33 15 13</t>
  </si>
  <si>
    <t>Pleasure Garden</t>
  </si>
  <si>
    <t>13-33 15 15</t>
  </si>
  <si>
    <t>Indoor Firing Range</t>
  </si>
  <si>
    <t>13-33 15 17</t>
  </si>
  <si>
    <t>Outdoor Shooting Range</t>
  </si>
  <si>
    <t>13-33 15 19</t>
  </si>
  <si>
    <t>13-33 15 21</t>
  </si>
  <si>
    <t>13-33 15 23</t>
  </si>
  <si>
    <t>13-33 15 25</t>
  </si>
  <si>
    <t>Gambling Table</t>
  </si>
  <si>
    <t>13-33 15 27</t>
  </si>
  <si>
    <t>Amusement Ride</t>
  </si>
  <si>
    <t>13-33 15 29</t>
  </si>
  <si>
    <t>Parade Grounds</t>
  </si>
  <si>
    <t>13-33 15 31</t>
  </si>
  <si>
    <t>Computer-Aided Visual Environment</t>
  </si>
  <si>
    <t>13-33 15 33</t>
  </si>
  <si>
    <t>Hobby and Craft Center</t>
  </si>
  <si>
    <t>13-33 15 35</t>
  </si>
  <si>
    <t xml:space="preserve">Dance Floors </t>
  </si>
  <si>
    <t>13-33 17 00</t>
  </si>
  <si>
    <t>Wellness Spaces</t>
  </si>
  <si>
    <t>13-33 17 11</t>
  </si>
  <si>
    <t>Fitness Center</t>
  </si>
  <si>
    <t>13-33 17 11 11</t>
  </si>
  <si>
    <t>Exercise Room</t>
  </si>
  <si>
    <t>13-33 17 11 13</t>
  </si>
  <si>
    <t>Weight Room</t>
  </si>
  <si>
    <t>13-35 00 00</t>
  </si>
  <si>
    <t>Government Spaces</t>
  </si>
  <si>
    <t>13-35 11 00</t>
  </si>
  <si>
    <t>Judicial Spaces</t>
  </si>
  <si>
    <t>13-35 11 11</t>
  </si>
  <si>
    <t>Courtroom</t>
  </si>
  <si>
    <t>13-35 11 11 11</t>
  </si>
  <si>
    <t>Jury Box</t>
  </si>
  <si>
    <t>13-35 11 11 13</t>
  </si>
  <si>
    <t>Jury Room</t>
  </si>
  <si>
    <t>13-35 11 11 15</t>
  </si>
  <si>
    <t>Judge’s Bench</t>
  </si>
  <si>
    <t>13-35 11 11 17</t>
  </si>
  <si>
    <t>Evidence Room</t>
  </si>
  <si>
    <t>13-35 11 11 19</t>
  </si>
  <si>
    <t>Jury Assembly Space</t>
  </si>
  <si>
    <t>13-35 11 11 21</t>
  </si>
  <si>
    <t>Witness Stand</t>
  </si>
  <si>
    <t>13-35 11 13</t>
  </si>
  <si>
    <t>Judge’s Chambers</t>
  </si>
  <si>
    <t>13-35 11 13 11</t>
  </si>
  <si>
    <t>JCC–Judicial Chambers</t>
  </si>
  <si>
    <t>13-35 11 13 13</t>
  </si>
  <si>
    <t>Law Clerk Space</t>
  </si>
  <si>
    <t>13-35 11 15</t>
  </si>
  <si>
    <t>Robing Area/Room</t>
  </si>
  <si>
    <t>13-35 11 19</t>
  </si>
  <si>
    <t>Hearing Room</t>
  </si>
  <si>
    <t>13-35 11 19 11</t>
  </si>
  <si>
    <t>JHR–Judicial Hearing Room</t>
  </si>
  <si>
    <t>13-35 13 00</t>
  </si>
  <si>
    <t>Legislative Spaces</t>
  </si>
  <si>
    <t>13-35 13 11</t>
  </si>
  <si>
    <t>Council Chambers</t>
  </si>
  <si>
    <t>13-35 13 13</t>
  </si>
  <si>
    <t>Legislative Hearing Room</t>
  </si>
  <si>
    <t>13-35 15 00</t>
  </si>
  <si>
    <t>Military Spaces</t>
  </si>
  <si>
    <t>13-35 15 11</t>
  </si>
  <si>
    <t>Armory</t>
  </si>
  <si>
    <t>13-35 15 13</t>
  </si>
  <si>
    <t>Armory Service Space</t>
  </si>
  <si>
    <t>13-37 00 00</t>
  </si>
  <si>
    <t>Artistic Spaces</t>
  </si>
  <si>
    <t>13-37 11 00</t>
  </si>
  <si>
    <t>13-37 11 11</t>
  </si>
  <si>
    <t>Outdoor Theater</t>
  </si>
  <si>
    <t>13-37 11 13</t>
  </si>
  <si>
    <t>General Performance Spaces</t>
  </si>
  <si>
    <t>13-37 11 13 11</t>
  </si>
  <si>
    <t>Acting Stage</t>
  </si>
  <si>
    <t>13-37 11 13 13</t>
  </si>
  <si>
    <t>Orchestra Pit</t>
  </si>
  <si>
    <t>13-37 11 13 15</t>
  </si>
  <si>
    <t>Performance Rehearsal Space</t>
  </si>
  <si>
    <t>13-37 11 13 17</t>
  </si>
  <si>
    <t>Soundstage</t>
  </si>
  <si>
    <t>13-37 11 13 19</t>
  </si>
  <si>
    <t>Performance Hall</t>
  </si>
  <si>
    <t>13-37 11 13 21</t>
  </si>
  <si>
    <t>Band Training Space</t>
  </si>
  <si>
    <t>13-37 11 15</t>
  </si>
  <si>
    <t>Audience Spaces</t>
  </si>
  <si>
    <t>13-37 11 15 11</t>
  </si>
  <si>
    <t>Pre-Function Lobby</t>
  </si>
  <si>
    <t>13-37 11 15 13</t>
  </si>
  <si>
    <t>Audience Seating Space</t>
  </si>
  <si>
    <t>13-37 11 17</t>
  </si>
  <si>
    <t>Supporting Performance Spaces</t>
  </si>
  <si>
    <t>13-37 11 17 11</t>
  </si>
  <si>
    <t>Projection Booth</t>
  </si>
  <si>
    <t>13-37 11 17 13</t>
  </si>
  <si>
    <t>Catwalk</t>
  </si>
  <si>
    <t>13-37 11 17 15</t>
  </si>
  <si>
    <t>Stage Wings</t>
  </si>
  <si>
    <t>13-37 11 17 17</t>
  </si>
  <si>
    <t>Motion Picture Screen Space</t>
  </si>
  <si>
    <t>13-37 13 00</t>
  </si>
  <si>
    <t xml:space="preserve">Display Spaces </t>
  </si>
  <si>
    <t>13-37 13 11</t>
  </si>
  <si>
    <t>Art Gallery</t>
  </si>
  <si>
    <t>13-37 13 13</t>
  </si>
  <si>
    <t>13-37 13 15</t>
  </si>
  <si>
    <t>Sculpture Garden</t>
  </si>
  <si>
    <t>13-37 13 17</t>
  </si>
  <si>
    <t>Ornamental Garden</t>
  </si>
  <si>
    <t>13-37 13 19</t>
  </si>
  <si>
    <t>Observation Deck</t>
  </si>
  <si>
    <t>13-37 15 00</t>
  </si>
  <si>
    <t>Creative Spaces</t>
  </si>
  <si>
    <t>13-37 15 11</t>
  </si>
  <si>
    <t>Recording Studio</t>
  </si>
  <si>
    <t>13-37 15 13</t>
  </si>
  <si>
    <t>Artist’s Studio</t>
  </si>
  <si>
    <t>13-37 15 15</t>
  </si>
  <si>
    <t>Photo Lab</t>
  </si>
  <si>
    <t>13-37 15 15 11</t>
  </si>
  <si>
    <t>Motion Picture Exchange</t>
  </si>
  <si>
    <t>13-37 15 17</t>
  </si>
  <si>
    <t>Media Production</t>
  </si>
  <si>
    <t>13-37 15 17 11</t>
  </si>
  <si>
    <t>Media Production Support</t>
  </si>
  <si>
    <t>13-37 15 17 13</t>
  </si>
  <si>
    <t>Sound Lock</t>
  </si>
  <si>
    <t>13-37 15 19</t>
  </si>
  <si>
    <t>Zen Garden</t>
  </si>
  <si>
    <t>13-41 00 00</t>
  </si>
  <si>
    <t>Museum Spaces</t>
  </si>
  <si>
    <t>13-41 11 00</t>
  </si>
  <si>
    <t>Museum Gallery</t>
  </si>
  <si>
    <t>13-45 00 00</t>
  </si>
  <si>
    <t>Library Spaces</t>
  </si>
  <si>
    <t>13-45 11 00</t>
  </si>
  <si>
    <t>Library</t>
  </si>
  <si>
    <t>13-45 11 11</t>
  </si>
  <si>
    <t>Library Stack</t>
  </si>
  <si>
    <t>13-47 00 00</t>
  </si>
  <si>
    <t>Spiritual Spaces</t>
  </si>
  <si>
    <t>13-47 11 00</t>
  </si>
  <si>
    <t>Worship spaces</t>
  </si>
  <si>
    <t>13-47 11 11</t>
  </si>
  <si>
    <t>13-47 11 13</t>
  </si>
  <si>
    <t>Altar</t>
  </si>
  <si>
    <t>13-47 11 15</t>
  </si>
  <si>
    <t>Reflection Space</t>
  </si>
  <si>
    <t>13-47 11 17</t>
  </si>
  <si>
    <t>Blessing Space</t>
  </si>
  <si>
    <t>13-47 11 19</t>
  </si>
  <si>
    <t>Chapel</t>
  </si>
  <si>
    <t>13-47 11 21</t>
  </si>
  <si>
    <t>Mihrab</t>
  </si>
  <si>
    <t>13-47 11 23</t>
  </si>
  <si>
    <t>Shrine</t>
  </si>
  <si>
    <t>13-47 11 25</t>
  </si>
  <si>
    <t>Sanctuary</t>
  </si>
  <si>
    <t>13-47 11 27</t>
  </si>
  <si>
    <t>Confessional Space</t>
  </si>
  <si>
    <t>13-47 11 29</t>
  </si>
  <si>
    <t>Ark</t>
  </si>
  <si>
    <t>13-47 11 31</t>
  </si>
  <si>
    <t>Bimah</t>
  </si>
  <si>
    <t>13-47 11 33</t>
  </si>
  <si>
    <t>Tabernacle</t>
  </si>
  <si>
    <t>13-47 11 35</t>
  </si>
  <si>
    <t>Pulpit</t>
  </si>
  <si>
    <t>13-47 11 37</t>
  </si>
  <si>
    <t>Choir Loft</t>
  </si>
  <si>
    <t>13-47 13 00</t>
  </si>
  <si>
    <t>Ceremonial Spaces</t>
  </si>
  <si>
    <t>13-47 13 11</t>
  </si>
  <si>
    <t>Marriage Sanctuary</t>
  </si>
  <si>
    <t>13-47 13 13</t>
  </si>
  <si>
    <t>Baptistery</t>
  </si>
  <si>
    <t>13-47 13 15</t>
  </si>
  <si>
    <t>Circumcision Space</t>
  </si>
  <si>
    <t>13-47 13 17</t>
  </si>
  <si>
    <t>Cathedra</t>
  </si>
  <si>
    <t>13-47 15 00</t>
  </si>
  <si>
    <t>Procession Spaces</t>
  </si>
  <si>
    <t>13-47 17 00</t>
  </si>
  <si>
    <t>Death Spaces</t>
  </si>
  <si>
    <t>13-47 17 11</t>
  </si>
  <si>
    <t>Crypt</t>
  </si>
  <si>
    <t>13-47 17 13</t>
  </si>
  <si>
    <t>Morgue</t>
  </si>
  <si>
    <t>13-47 17 13 11</t>
  </si>
  <si>
    <t>Morgue Compartment</t>
  </si>
  <si>
    <t>13-47 17 17</t>
  </si>
  <si>
    <t>Grave Space</t>
  </si>
  <si>
    <t>13-49 00 00</t>
  </si>
  <si>
    <t>Environmentally Controlled Spaces</t>
  </si>
  <si>
    <t>13-49 11 00</t>
  </si>
  <si>
    <t>Anechoic Chamber</t>
  </si>
  <si>
    <t>13-49 13 00</t>
  </si>
  <si>
    <t>Hazard Containment</t>
  </si>
  <si>
    <t>13-49 15 00</t>
  </si>
  <si>
    <t>Clean Room</t>
  </si>
  <si>
    <t>13-49 15 11</t>
  </si>
  <si>
    <t>Clean Room Class 1</t>
  </si>
  <si>
    <t>13-49 15 13</t>
  </si>
  <si>
    <t>Clean Room Class 2</t>
  </si>
  <si>
    <t>13-49 15 15</t>
  </si>
  <si>
    <t>Clean Room Class 3</t>
  </si>
  <si>
    <t>13-49 15 17</t>
  </si>
  <si>
    <t>Clean Room Class 4</t>
  </si>
  <si>
    <t>13-49 15 19</t>
  </si>
  <si>
    <t>Clean Room Class 5</t>
  </si>
  <si>
    <t>13-49 15 21</t>
  </si>
  <si>
    <t>Clean Room Class 6</t>
  </si>
  <si>
    <t>13-49 15 23</t>
  </si>
  <si>
    <t>Clean Room Class 7</t>
  </si>
  <si>
    <t>13-49 15 25</t>
  </si>
  <si>
    <t>Clean Room Class 8</t>
  </si>
  <si>
    <t>13-49 15 27</t>
  </si>
  <si>
    <t>Clean Room Class 9</t>
  </si>
  <si>
    <t>13-49 15 29</t>
  </si>
  <si>
    <t>Clean Room Support Space</t>
  </si>
  <si>
    <t>13-49 17 00</t>
  </si>
  <si>
    <t>Temperature and Pressure Chamber</t>
  </si>
  <si>
    <t>13-49 19 00</t>
  </si>
  <si>
    <t>Data Center</t>
  </si>
  <si>
    <t>13-49 19 11</t>
  </si>
  <si>
    <t>Data Center Tier I</t>
  </si>
  <si>
    <t>13-49 19 13</t>
  </si>
  <si>
    <t>Data Center Tier II</t>
  </si>
  <si>
    <t>13-49 19 15</t>
  </si>
  <si>
    <t>Data Center Tier III</t>
  </si>
  <si>
    <t>13-49 19 17</t>
  </si>
  <si>
    <t>Data Center Tier IV</t>
  </si>
  <si>
    <t>13-49 19 19</t>
  </si>
  <si>
    <t>Data Center Support Space</t>
  </si>
  <si>
    <t>13-49 21 00</t>
  </si>
  <si>
    <t>Controlled Space Support</t>
  </si>
  <si>
    <t>13-49 23 00</t>
  </si>
  <si>
    <t>Miscellaneous Environmentally Controlled Spaces</t>
  </si>
  <si>
    <t>13-49 23 11</t>
  </si>
  <si>
    <t>Film Storage Vault</t>
  </si>
  <si>
    <t>13-49 23 13</t>
  </si>
  <si>
    <t>13-51 00 00</t>
  </si>
  <si>
    <t>Healthcare Spaces</t>
  </si>
  <si>
    <t>13-51 11 00</t>
  </si>
  <si>
    <t>General Examination Spaces</t>
  </si>
  <si>
    <t>13-51 11 11</t>
  </si>
  <si>
    <t>Exam Room</t>
  </si>
  <si>
    <t>13-51 11 13</t>
  </si>
  <si>
    <t>Exam Room, Airborne Infection Isolation</t>
  </si>
  <si>
    <t>13-51 11 15</t>
  </si>
  <si>
    <t>Exam Room, Isolation</t>
  </si>
  <si>
    <t>13-51 11 17</t>
  </si>
  <si>
    <t>Exam Room, OB/Gyn</t>
  </si>
  <si>
    <t>13-51 11 19</t>
  </si>
  <si>
    <t>Exam Room, Pediatric</t>
  </si>
  <si>
    <t>13-51 11 21</t>
  </si>
  <si>
    <t>Exam Room, Protective Environment Isolation</t>
  </si>
  <si>
    <t>13-51 11 23</t>
  </si>
  <si>
    <t>Exam Room, Podiatry</t>
  </si>
  <si>
    <t>13-51 11 25</t>
  </si>
  <si>
    <t>Exam Room, Security</t>
  </si>
  <si>
    <t>13-51 11 27</t>
  </si>
  <si>
    <t>Height/Weight Screening Space</t>
  </si>
  <si>
    <t>13-51 11 29</t>
  </si>
  <si>
    <t>Holding Room, Secured</t>
  </si>
  <si>
    <t>13-51 14 00</t>
  </si>
  <si>
    <t>Inpatient Care Spaces</t>
  </si>
  <si>
    <t>13-51 14 11</t>
  </si>
  <si>
    <t>Anteroom, Inpatient Airborne Infection Isolation</t>
  </si>
  <si>
    <t>13-51 14 13</t>
  </si>
  <si>
    <t>Anteroom, Inpatient Protective Environment Isolation</t>
  </si>
  <si>
    <t>13-51 14 17</t>
  </si>
  <si>
    <t>Anteroom, Inpatient Isolation/Seclusion</t>
  </si>
  <si>
    <t>13-51 14 19</t>
  </si>
  <si>
    <t>Labor, Delivery, Recovery, Postpartum Room</t>
  </si>
  <si>
    <t>13-51 14 21</t>
  </si>
  <si>
    <t>Medical Information Computer System Room</t>
  </si>
  <si>
    <t>13-51 14 23</t>
  </si>
  <si>
    <t>Newborn Nursery</t>
  </si>
  <si>
    <t>13-51 14 25</t>
  </si>
  <si>
    <t>NICU Nursery</t>
  </si>
  <si>
    <t>13-51 14 27</t>
  </si>
  <si>
    <t>Nursery Transport Unit Alcove</t>
  </si>
  <si>
    <t>13-51 14 29</t>
  </si>
  <si>
    <t>Nursery, Airborne Infection Isolation</t>
  </si>
  <si>
    <t>13-51 14 31</t>
  </si>
  <si>
    <t>Nursery, Observation</t>
  </si>
  <si>
    <t>13-51 14 33</t>
  </si>
  <si>
    <t>Nursery, Special Care</t>
  </si>
  <si>
    <t>13-51 14 35</t>
  </si>
  <si>
    <t>Patient Room</t>
  </si>
  <si>
    <t>13-51 14 35 11</t>
  </si>
  <si>
    <t>Patient Room, Airborne Infection Isolation</t>
  </si>
  <si>
    <t>13-51 14 35 13</t>
  </si>
  <si>
    <t>Patient Room, Bariatric</t>
  </si>
  <si>
    <t>13-51 14 35 15</t>
  </si>
  <si>
    <t>Patient Room, Intensive Care</t>
  </si>
  <si>
    <t>13-51 14 35 17</t>
  </si>
  <si>
    <t>Patient Room, Intensive Care, Airborne Infection Isolation</t>
  </si>
  <si>
    <t>13-51 14 35 19</t>
  </si>
  <si>
    <t>Patient Room, Intensive Care, Protective Environment Isolation</t>
  </si>
  <si>
    <t>13-51 14 35 21</t>
  </si>
  <si>
    <t>Patient Room, Isolation</t>
  </si>
  <si>
    <t>13-51 14 35 23</t>
  </si>
  <si>
    <t>Patient Room, Monitored</t>
  </si>
  <si>
    <t>13-51 14 35 25</t>
  </si>
  <si>
    <t>Patient Room, One-Bed</t>
  </si>
  <si>
    <t>13-51 14 35 27</t>
  </si>
  <si>
    <t>Patient Room, Protective Environment Isolation</t>
  </si>
  <si>
    <t>13-51 14 35 29</t>
  </si>
  <si>
    <t>Patient Room, Seclusion</t>
  </si>
  <si>
    <t>13-51 14 35 31</t>
  </si>
  <si>
    <t>Patient Room, Transitional, One-Bed</t>
  </si>
  <si>
    <t>13-51 14 35 33</t>
  </si>
  <si>
    <t>Patient Room, Two-Bed</t>
  </si>
  <si>
    <t>13-51 17 00</t>
  </si>
  <si>
    <t>Multi-Medical Service Support Spaces</t>
  </si>
  <si>
    <t>13-51 17 11</t>
  </si>
  <si>
    <t>Clean Linen Storage Room, Healthcare</t>
  </si>
  <si>
    <t>13-51 17 13</t>
  </si>
  <si>
    <t>Clean Supply Room, Healthcare</t>
  </si>
  <si>
    <t>13-51 17 15</t>
  </si>
  <si>
    <t>Clean Utility Room, Healthcare</t>
  </si>
  <si>
    <t>13-51 17 17</t>
  </si>
  <si>
    <t>Consultation Room, Patient</t>
  </si>
  <si>
    <t>13-51 17 19</t>
  </si>
  <si>
    <t>Mental Health Interview/Counseling Room</t>
  </si>
  <si>
    <t>13-51 17 21</t>
  </si>
  <si>
    <t>Equipment Storage Room, Healthcare</t>
  </si>
  <si>
    <t>13-51 17 22</t>
  </si>
  <si>
    <t>Medical Records Storage Room</t>
  </si>
  <si>
    <t>13-51 17 23</t>
  </si>
  <si>
    <t>Nurse Workspaces</t>
  </si>
  <si>
    <t>13-51 17 23 11</t>
  </si>
  <si>
    <t>Nurse Station</t>
  </si>
  <si>
    <t>13-51 17 23 13</t>
  </si>
  <si>
    <t>Nurse Station/Communication Center</t>
  </si>
  <si>
    <t>13-51 17 23 15</t>
  </si>
  <si>
    <t>Nurse Sub-Station</t>
  </si>
  <si>
    <t>13-51 17 23 17</t>
  </si>
  <si>
    <t>Nurse Triage Space</t>
  </si>
  <si>
    <t>13-51 17 25</t>
  </si>
  <si>
    <t>Soiled Utility Room, Healthcare</t>
  </si>
  <si>
    <t>13-51 17 27</t>
  </si>
  <si>
    <t>Soiled Utility/Supply Room, Healthcare</t>
  </si>
  <si>
    <t>13-51 17 29</t>
  </si>
  <si>
    <t>Mental Health Multipurpose Room w/Control Room</t>
  </si>
  <si>
    <t>13-51 17 31</t>
  </si>
  <si>
    <t>Resuscitation Cart Alcove</t>
  </si>
  <si>
    <t>13-51 17 35</t>
  </si>
  <si>
    <t>Mental Health Quiet Room</t>
  </si>
  <si>
    <t>13-51 21 00</t>
  </si>
  <si>
    <t>Diagnostic Imaging Spaces</t>
  </si>
  <si>
    <t>13-51 21 11</t>
  </si>
  <si>
    <t>Angiographic Procedure Room</t>
  </si>
  <si>
    <t>13-51 21 13</t>
  </si>
  <si>
    <t>Bone Densitometry Room</t>
  </si>
  <si>
    <t>13-51 21 15</t>
  </si>
  <si>
    <t>CT Scanning Room</t>
  </si>
  <si>
    <t>13-51 21 17</t>
  </si>
  <si>
    <t>CT Simulator Room</t>
  </si>
  <si>
    <t>13-51 21 19</t>
  </si>
  <si>
    <t>Cystoscopic Radiology Room</t>
  </si>
  <si>
    <t>13-51 21 21</t>
  </si>
  <si>
    <t>Head Radiographic Room</t>
  </si>
  <si>
    <t>13-51 21 23</t>
  </si>
  <si>
    <t>Mammography Room</t>
  </si>
  <si>
    <t>13-51 21 25</t>
  </si>
  <si>
    <t>Mobile Imaging System Alcove</t>
  </si>
  <si>
    <t>13-51 21 27</t>
  </si>
  <si>
    <t>MRI Scanning Room</t>
  </si>
  <si>
    <t>13-51 21 29</t>
  </si>
  <si>
    <t>MRI System Component Room</t>
  </si>
  <si>
    <t>13-51 21 31</t>
  </si>
  <si>
    <t>PET/CT Scanning Room</t>
  </si>
  <si>
    <t>13-51 21 33</t>
  </si>
  <si>
    <t>PET/CT Simulator Room</t>
  </si>
  <si>
    <t>13-51 21 35</t>
  </si>
  <si>
    <t>Radiographic Chest Room</t>
  </si>
  <si>
    <t>13-51 21 37</t>
  </si>
  <si>
    <t>Radiographic Room</t>
  </si>
  <si>
    <t>13-51 21 39</t>
  </si>
  <si>
    <t>Radiographic/Fluoroscopic Room</t>
  </si>
  <si>
    <t>13-51 21 41</t>
  </si>
  <si>
    <t>Radiographic/Tomographic Room</t>
  </si>
  <si>
    <t>13-51 21 43</t>
  </si>
  <si>
    <t>Radiology Computer Systems Room</t>
  </si>
  <si>
    <t>13-51 21 45</t>
  </si>
  <si>
    <t>Stereotactic Mammography Room</t>
  </si>
  <si>
    <t>13-51 21 47</t>
  </si>
  <si>
    <t>Ultrasound Room</t>
  </si>
  <si>
    <t>13-51 21 49</t>
  </si>
  <si>
    <t>Ultrasound/Optical Coherence Tomography Room</t>
  </si>
  <si>
    <t>13-51 21 51</t>
  </si>
  <si>
    <t>Whole Body Scanning Room</t>
  </si>
  <si>
    <t>13-51 24 00</t>
  </si>
  <si>
    <t>Diagnostic Imaging Support Spaces</t>
  </si>
  <si>
    <t>13-51 24 11</t>
  </si>
  <si>
    <t>Angiographic Control Room</t>
  </si>
  <si>
    <t>13-51 24 13</t>
  </si>
  <si>
    <t>Angiographic Instrument Room</t>
  </si>
  <si>
    <t>13-51 24 15</t>
  </si>
  <si>
    <t>Angiographic Procedure Control Area</t>
  </si>
  <si>
    <t>13-51 24 17</t>
  </si>
  <si>
    <t>Angiographic System Component Room</t>
  </si>
  <si>
    <t>13-51 24 19</t>
  </si>
  <si>
    <t>Silver Collection Area, Diagnostic Imaging</t>
  </si>
  <si>
    <t>13-51 24 21</t>
  </si>
  <si>
    <t>Computed Radiology Reader Area</t>
  </si>
  <si>
    <t>13-51 24 23</t>
  </si>
  <si>
    <t>Computer Image Processing Area, Diagnostic Imaging</t>
  </si>
  <si>
    <t>13-51 24 24</t>
  </si>
  <si>
    <t>X-Ray, Digital Image Storage Space</t>
  </si>
  <si>
    <t>13-51 24 25</t>
  </si>
  <si>
    <t>CT Control Area</t>
  </si>
  <si>
    <t>13-51 24 27</t>
  </si>
  <si>
    <t>CT Power and Equipment Room</t>
  </si>
  <si>
    <t>13-51 24 29</t>
  </si>
  <si>
    <t>Image Quality Control Room</t>
  </si>
  <si>
    <t>13-51 24 31</t>
  </si>
  <si>
    <t>Image Reading Room</t>
  </si>
  <si>
    <t>13-51 24 32</t>
  </si>
  <si>
    <t>X-Ray, Plane Film Storage Space</t>
  </si>
  <si>
    <t>13-51 24 33</t>
  </si>
  <si>
    <t>Mammography Processing Room</t>
  </si>
  <si>
    <t>13-51 24 34</t>
  </si>
  <si>
    <t>X-Ray Film, Daylight Processing Space</t>
  </si>
  <si>
    <t>13-51 24 35</t>
  </si>
  <si>
    <t>MRI Control Room</t>
  </si>
  <si>
    <t>13-51 24 37</t>
  </si>
  <si>
    <t>MRI Equipment Storage Room</t>
  </si>
  <si>
    <t>13-51 24 39</t>
  </si>
  <si>
    <t>MRI Viewing Room</t>
  </si>
  <si>
    <t>13-51 24 41</t>
  </si>
  <si>
    <t>PET/CT Control Room</t>
  </si>
  <si>
    <t>13-51 24 43</t>
  </si>
  <si>
    <t>Radiographic Control Room</t>
  </si>
  <si>
    <t>13-51 24 45</t>
  </si>
  <si>
    <t>Radiographic Darkroom</t>
  </si>
  <si>
    <t>13-51 24 47</t>
  </si>
  <si>
    <t>Tele-Radiology/Tele-Medicine Room</t>
  </si>
  <si>
    <t>13-51 24 49</t>
  </si>
  <si>
    <t>Viewing/Consultation Room, Diagnostic Imaging</t>
  </si>
  <si>
    <t>13-51 24 51</t>
  </si>
  <si>
    <t>X-Ray, Mobile C-Arm Alcove</t>
  </si>
  <si>
    <t>13-51 27 00</t>
  </si>
  <si>
    <t>Radiation Diagnostic and Therapy Spaces</t>
  </si>
  <si>
    <t>13-51 27 11</t>
  </si>
  <si>
    <t>Equipment Calibration Space, Radiation Diagnostic and Therapy</t>
  </si>
  <si>
    <t>13-51 27 13</t>
  </si>
  <si>
    <t>Health Physics Laboratory</t>
  </si>
  <si>
    <t>13-51 27 15</t>
  </si>
  <si>
    <t>Linear Accelerator Component Room, Healthcare</t>
  </si>
  <si>
    <t>13-51 27 17</t>
  </si>
  <si>
    <t>Linear Accelerator Entrance Maze, Healthcare</t>
  </si>
  <si>
    <t>13-51 27 19</t>
  </si>
  <si>
    <t>Linear Accelerator Room, Healthcare</t>
  </si>
  <si>
    <t>13-51 27 21</t>
  </si>
  <si>
    <t>Linear Accelerator Control Room, Healthcare</t>
  </si>
  <si>
    <t>13-51 27 23</t>
  </si>
  <si>
    <t>Radioactive Waste Storage Room, Healthcare</t>
  </si>
  <si>
    <t>13-51 27 25</t>
  </si>
  <si>
    <t>Nuclear Medicine Dose Calibration Space</t>
  </si>
  <si>
    <t>13-51 27 27</t>
  </si>
  <si>
    <t>Nuclear Medicine Scanning Room</t>
  </si>
  <si>
    <t>13-51 27 29</t>
  </si>
  <si>
    <t>Nuclear Medicine Patient "Hot" Waiting Room</t>
  </si>
  <si>
    <t>13-51 27 31</t>
  </si>
  <si>
    <t>Patient Dose/Thyroid Uptake Room</t>
  </si>
  <si>
    <t>13-51 27 33</t>
  </si>
  <si>
    <t>Radiation Dosimetry Planning Room</t>
  </si>
  <si>
    <t>13-51 27 35</t>
  </si>
  <si>
    <t>Radiopharmacy</t>
  </si>
  <si>
    <t>13-51 27 37</t>
  </si>
  <si>
    <t>Radium Cart Holding Space</t>
  </si>
  <si>
    <t>13-51 27 38</t>
  </si>
  <si>
    <t>Radiation Therapy, Mold Fabrication Shop</t>
  </si>
  <si>
    <t>13-51 27 39</t>
  </si>
  <si>
    <t>Sealed Source Room</t>
  </si>
  <si>
    <t>13-51 31 00</t>
  </si>
  <si>
    <t>Heart and Lung Diagnostic and Treatment Spaces</t>
  </si>
  <si>
    <t>13-51 31 11</t>
  </si>
  <si>
    <t>Brachytherapy Room</t>
  </si>
  <si>
    <t>13-51 31 13</t>
  </si>
  <si>
    <t>Cardiac Catheter Instrument Room</t>
  </si>
  <si>
    <t>13-51 31 15</t>
  </si>
  <si>
    <t>Cardiac Catheter System Component Room</t>
  </si>
  <si>
    <t>13-51 31 17</t>
  </si>
  <si>
    <t>Cardiac Catheterization Control Room</t>
  </si>
  <si>
    <t>13-51 31 19</t>
  </si>
  <si>
    <t>Cardiac Catheterization Laboratory</t>
  </si>
  <si>
    <t>13-51 31 21</t>
  </si>
  <si>
    <t>Cardiac Electrophysiology Room</t>
  </si>
  <si>
    <t>13-51 31 23</t>
  </si>
  <si>
    <t>Cardiac Testing Room</t>
  </si>
  <si>
    <t>13-51 31 25</t>
  </si>
  <si>
    <t>Echocardiograph Room</t>
  </si>
  <si>
    <t>13-51 31 27</t>
  </si>
  <si>
    <t>EKG Testing Room</t>
  </si>
  <si>
    <t>13-51 31 29</t>
  </si>
  <si>
    <t>Extended Pulmonary Function Testing Laboratory</t>
  </si>
  <si>
    <t>13-51 31 31</t>
  </si>
  <si>
    <t>Microvascular Laboratory</t>
  </si>
  <si>
    <t>13-51 31 33</t>
  </si>
  <si>
    <t>Pacemaker ICD Interrogation Room</t>
  </si>
  <si>
    <t>13-51 31 35</t>
  </si>
  <si>
    <t>Pacemaker/Holter Monitor Room</t>
  </si>
  <si>
    <t>13-51 31 37</t>
  </si>
  <si>
    <t>Procedure Viewing Area</t>
  </si>
  <si>
    <t>13-51 31 39</t>
  </si>
  <si>
    <t>Pulmonary Function Testing Laboratory</t>
  </si>
  <si>
    <t>13-51 31 40</t>
  </si>
  <si>
    <t>Pulmonary Function Treadmill Room</t>
  </si>
  <si>
    <t>13-51 31 41</t>
  </si>
  <si>
    <t>Pulmonary Screening Room</t>
  </si>
  <si>
    <t>13-51 31 43</t>
  </si>
  <si>
    <t>Respiratory Inhalation Cubicle</t>
  </si>
  <si>
    <t>13-51 31 45</t>
  </si>
  <si>
    <t>Respiratory Therapy Clean-up Room</t>
  </si>
  <si>
    <t>13-51 31 47</t>
  </si>
  <si>
    <t>Spirometry Test Room</t>
  </si>
  <si>
    <t>13-51 31 49</t>
  </si>
  <si>
    <t>Stress Echocardiograph Room</t>
  </si>
  <si>
    <t>13-51 31 51</t>
  </si>
  <si>
    <t>Stress Testing Treadmill Room</t>
  </si>
  <si>
    <t>13-51 31 53</t>
  </si>
  <si>
    <t>Transesophageal Echocardiography Room</t>
  </si>
  <si>
    <t>13-51 34 00</t>
  </si>
  <si>
    <t>General Diagnostic Procedure and Treatment Spaces</t>
  </si>
  <si>
    <t>13-51 34 11</t>
  </si>
  <si>
    <t>Allergen Preparation Space</t>
  </si>
  <si>
    <t>13-51 34 13</t>
  </si>
  <si>
    <t>Allergy Injection Room</t>
  </si>
  <si>
    <t>13-51 34 15</t>
  </si>
  <si>
    <t>Allergy Skin Testing</t>
  </si>
  <si>
    <t>13-51 34 17</t>
  </si>
  <si>
    <t>Antepartum Testing (NST) Room</t>
  </si>
  <si>
    <t>13-51 34 19</t>
  </si>
  <si>
    <t>Biofeedback Treatment Control/Office</t>
  </si>
  <si>
    <t>13-51 34 21</t>
  </si>
  <si>
    <t>Biofeedback Treatment Room</t>
  </si>
  <si>
    <t>13-51 34 23</t>
  </si>
  <si>
    <t>Cast and Splint Room</t>
  </si>
  <si>
    <t>13-51 34 25</t>
  </si>
  <si>
    <t>Chemotherapy Treatment Room</t>
  </si>
  <si>
    <t>13-51 34 27</t>
  </si>
  <si>
    <t>Dermatology Cryotherapy Space</t>
  </si>
  <si>
    <t>13-51 34 29</t>
  </si>
  <si>
    <t>Dermatology Procedure Room</t>
  </si>
  <si>
    <t>13-51 34 31</t>
  </si>
  <si>
    <t>Dialysis Clean Equipment Preparation Room</t>
  </si>
  <si>
    <t>13-51 34 33</t>
  </si>
  <si>
    <t>Dialysis Soiled Equipment Processing</t>
  </si>
  <si>
    <t>13-51 34 35</t>
  </si>
  <si>
    <t>Dialysis Training Room</t>
  </si>
  <si>
    <t>13-51 34 37</t>
  </si>
  <si>
    <t>EEG Exam Room</t>
  </si>
  <si>
    <t>13-51 34 39</t>
  </si>
  <si>
    <t>EEG Instrument and Work Room</t>
  </si>
  <si>
    <t>13-51 34 41</t>
  </si>
  <si>
    <t>EEG/Sleep Study Monitoring Room</t>
  </si>
  <si>
    <t>13-51 34 43</t>
  </si>
  <si>
    <t>Electromyography Room</t>
  </si>
  <si>
    <t>13-51 34 45</t>
  </si>
  <si>
    <t>ENT Procedure Room</t>
  </si>
  <si>
    <t>13-51 34 47</t>
  </si>
  <si>
    <t>Evoked Potential Response Room</t>
  </si>
  <si>
    <t>13-51 34 49</t>
  </si>
  <si>
    <t>General Purpose Dirty Treatment Room</t>
  </si>
  <si>
    <t>13-51 34 51</t>
  </si>
  <si>
    <t>Immunization Room</t>
  </si>
  <si>
    <t>13-51 34 53</t>
  </si>
  <si>
    <t>Infectious Disease Decontamination Shower</t>
  </si>
  <si>
    <t>13-51 34 55</t>
  </si>
  <si>
    <t>Infectious Disease Decontamination Suite</t>
  </si>
  <si>
    <t>13-51 34 57</t>
  </si>
  <si>
    <t>Life Support Unit Room</t>
  </si>
  <si>
    <t>13-51 34 61</t>
  </si>
  <si>
    <t>OB/GYN Treatment Room</t>
  </si>
  <si>
    <t>13-51 34 63</t>
  </si>
  <si>
    <t>Patient Observation and Treatment Room</t>
  </si>
  <si>
    <t>13-51 34 65</t>
  </si>
  <si>
    <t>Pentamidine Treatment Room</t>
  </si>
  <si>
    <t>13-51 34 67</t>
  </si>
  <si>
    <t>Peritoneal Dialysis Exam Room</t>
  </si>
  <si>
    <t>13-51 34 69</t>
  </si>
  <si>
    <t>Peritoneal Dialysis Procedure Room</t>
  </si>
  <si>
    <t>13-51 34 71</t>
  </si>
  <si>
    <t>Phototherapy Treatment Room</t>
  </si>
  <si>
    <t>13-51 34 73</t>
  </si>
  <si>
    <t>Renal Dialysis Bed Station, Private</t>
  </si>
  <si>
    <t>13-51 34 75</t>
  </si>
  <si>
    <t>Renal Dialysis Room, Negative Pressure</t>
  </si>
  <si>
    <t>13-51 34 77</t>
  </si>
  <si>
    <t>Renal Dialysis, Chair Station, Cubicle</t>
  </si>
  <si>
    <t>13-51 34 78</t>
  </si>
  <si>
    <t>Renal Dialysis, Water Treatment Room</t>
  </si>
  <si>
    <t>13-51 34 79</t>
  </si>
  <si>
    <t>Sleep Study Room</t>
  </si>
  <si>
    <t>13-51 34 81</t>
  </si>
  <si>
    <t>Provider Trainee Observation Area, Healthcare</t>
  </si>
  <si>
    <t>13-51 34 83</t>
  </si>
  <si>
    <t>Treatment Cubicle, Healthcare</t>
  </si>
  <si>
    <t>13-51 34 85</t>
  </si>
  <si>
    <t>Treatment Room, Healthcare</t>
  </si>
  <si>
    <t>13-51 34 87</t>
  </si>
  <si>
    <t>Neuropsychology Testing Laboratory</t>
  </si>
  <si>
    <t>13-51 37 00</t>
  </si>
  <si>
    <t>Eye and Ear Healthcare Spaces</t>
  </si>
  <si>
    <t>13-51 37 11</t>
  </si>
  <si>
    <t>Audiology Immittance Room</t>
  </si>
  <si>
    <t>13-51 37 13</t>
  </si>
  <si>
    <t>Audiometric Exam Booth</t>
  </si>
  <si>
    <t>13-51 37 15</t>
  </si>
  <si>
    <t>Audiometric Exam Suite</t>
  </si>
  <si>
    <t>13-51 37 17</t>
  </si>
  <si>
    <t>Audiometric Multi-Exam Suite</t>
  </si>
  <si>
    <t>13-51 37 19</t>
  </si>
  <si>
    <t>Audiology Electrophysiology Exam Room</t>
  </si>
  <si>
    <t>13-51 37 20</t>
  </si>
  <si>
    <t>Hearing Aid Testing Laboratory</t>
  </si>
  <si>
    <t>13-51 37 21</t>
  </si>
  <si>
    <t>Electroretinography Room</t>
  </si>
  <si>
    <t>13-51 37 23</t>
  </si>
  <si>
    <t>ENT Exam Room</t>
  </si>
  <si>
    <t>13-51 37 25</t>
  </si>
  <si>
    <t>Exam/Training Room, Low Vision</t>
  </si>
  <si>
    <t>13-51 37 27</t>
  </si>
  <si>
    <t>Eye Lane</t>
  </si>
  <si>
    <t>13-51 37 29</t>
  </si>
  <si>
    <t>Laser Treatment Room</t>
  </si>
  <si>
    <t>13-51 37 31</t>
  </si>
  <si>
    <t>Ophthalmology Procedure Room</t>
  </si>
  <si>
    <t>13-51 37 33</t>
  </si>
  <si>
    <t>Ophthalmology/Optometry Exam Room</t>
  </si>
  <si>
    <t>13-51 37 35</t>
  </si>
  <si>
    <t>Photography Room, Ophthalmology/Optometry</t>
  </si>
  <si>
    <t>13-51 37 37</t>
  </si>
  <si>
    <t>PRK/LASIK Treatment Room</t>
  </si>
  <si>
    <t>13-51 37 39</t>
  </si>
  <si>
    <t>Sinusoidal Vertical Axis Rotational Rest Room</t>
  </si>
  <si>
    <t>13-51 37 41</t>
  </si>
  <si>
    <t>Tilt Table Testing Room</t>
  </si>
  <si>
    <t>13-51 37 43</t>
  </si>
  <si>
    <t>Training Room, Low Vision, Polytrauma</t>
  </si>
  <si>
    <t>13-51 37 45</t>
  </si>
  <si>
    <t>13-51 37 47</t>
  </si>
  <si>
    <t>Vestibulography Room</t>
  </si>
  <si>
    <t>13-51 37 49</t>
  </si>
  <si>
    <t>Vision/Hearing Screening Room</t>
  </si>
  <si>
    <t>13-51 37 51</t>
  </si>
  <si>
    <t>Vision Screening Room</t>
  </si>
  <si>
    <t>13-51 37 53</t>
  </si>
  <si>
    <t>Vision Testing Station</t>
  </si>
  <si>
    <t>13-51 37 55</t>
  </si>
  <si>
    <t>Visual Fields Room</t>
  </si>
  <si>
    <t>13-51 37 57</t>
  </si>
  <si>
    <t>Eye, Contact Lens Fitting/Dispensing Space</t>
  </si>
  <si>
    <t>13-51 37 59</t>
  </si>
  <si>
    <t>Eyeglass Fitting and Dispensing Space</t>
  </si>
  <si>
    <t>13-51 41 00</t>
  </si>
  <si>
    <t>Endoscopy/Gastroenterology Spaces</t>
  </si>
  <si>
    <t>13-51 41 11</t>
  </si>
  <si>
    <t>Bronchoscopy Equipment Preparation Room</t>
  </si>
  <si>
    <t>13-51 41 13</t>
  </si>
  <si>
    <t>Bronchoscopy Procedure Room</t>
  </si>
  <si>
    <t>13-51 41 15</t>
  </si>
  <si>
    <t>Endoscope Clean-up, Sterilization, and Storage Room</t>
  </si>
  <si>
    <t>13-51 41 17</t>
  </si>
  <si>
    <t>Endoscopy Room</t>
  </si>
  <si>
    <t>13-51 41 19</t>
  </si>
  <si>
    <t>Gastroenterology Laboratory</t>
  </si>
  <si>
    <t>13-51 41 21</t>
  </si>
  <si>
    <t>Proctoscopy/Sigmoidoscopy Room</t>
  </si>
  <si>
    <t>13-51 41 23</t>
  </si>
  <si>
    <t>Urodynamics Treatment Room</t>
  </si>
  <si>
    <t>13-51 44 00</t>
  </si>
  <si>
    <t>Surgical Spaces</t>
  </si>
  <si>
    <t>13-51 44 11</t>
  </si>
  <si>
    <t>Anesthesia Workroom and Equipment Storage</t>
  </si>
  <si>
    <t>13-51 44 13</t>
  </si>
  <si>
    <t>Cardiac Operating Room</t>
  </si>
  <si>
    <t>13-51 44 15</t>
  </si>
  <si>
    <t>Cardiac Pump Room</t>
  </si>
  <si>
    <t>13-51 44 17</t>
  </si>
  <si>
    <t>Cesarean Birth Room</t>
  </si>
  <si>
    <t>13-51 44 19</t>
  </si>
  <si>
    <t>Cystoscopy Room</t>
  </si>
  <si>
    <t>13-51 44 21</t>
  </si>
  <si>
    <t>Equipment Storage Room, Surgical</t>
  </si>
  <si>
    <t>13-51 44 23</t>
  </si>
  <si>
    <t>Frozen Section Laboratory</t>
  </si>
  <si>
    <t>13-51 44 25</t>
  </si>
  <si>
    <t>General Operating Room</t>
  </si>
  <si>
    <t>13-51 44 27</t>
  </si>
  <si>
    <t>Nerve Block Induction Room</t>
  </si>
  <si>
    <t>13-51 44 29</t>
  </si>
  <si>
    <t>Neurosurgery Operating Room</t>
  </si>
  <si>
    <t>13-51 44 31</t>
  </si>
  <si>
    <t>Orthopedic Operating Room</t>
  </si>
  <si>
    <t>13-51 44 33</t>
  </si>
  <si>
    <t>Patient Holding Area, Surgical</t>
  </si>
  <si>
    <t>13-51 44 35</t>
  </si>
  <si>
    <t>Postanesthesia Recovery Cubicle</t>
  </si>
  <si>
    <t>13-51 44 37</t>
  </si>
  <si>
    <t>Postanesthesia Recovery Isolation Room</t>
  </si>
  <si>
    <t>13-51 44 39</t>
  </si>
  <si>
    <t>Postoperative Recovery Lounge</t>
  </si>
  <si>
    <t>13-51 44 41</t>
  </si>
  <si>
    <t>Preparation/Recovery Spaces, Surgical</t>
  </si>
  <si>
    <t>13-51 44 41 11</t>
  </si>
  <si>
    <t>Preparation/Recovery Cubicle, Surgical</t>
  </si>
  <si>
    <t>13-51 44 41 13</t>
  </si>
  <si>
    <t>Preparation/Recovery Room, Surgical</t>
  </si>
  <si>
    <t>13-51 44 43</t>
  </si>
  <si>
    <t>Procedure/Minor Operating Room</t>
  </si>
  <si>
    <t>13-51 44 45</t>
  </si>
  <si>
    <t>Scrub/Gowning Area</t>
  </si>
  <si>
    <t>13-51 44 47</t>
  </si>
  <si>
    <t>Sub-Sterile Room</t>
  </si>
  <si>
    <t>13-51 44 50</t>
  </si>
  <si>
    <t>Operating Room, Sterile Storage</t>
  </si>
  <si>
    <t>13-51 44 51</t>
  </si>
  <si>
    <t>Surgical Laser Treatment Room</t>
  </si>
  <si>
    <t>13-51 44 53</t>
  </si>
  <si>
    <t>Recovery Room, Surgical</t>
  </si>
  <si>
    <t>13-51 44 55</t>
  </si>
  <si>
    <t>Surgical Suite, Workroom and Supply Space</t>
  </si>
  <si>
    <t>13-51 47 00</t>
  </si>
  <si>
    <t>Clinical Laboratory Spaces</t>
  </si>
  <si>
    <t>13-51 47 11</t>
  </si>
  <si>
    <t>Automated Clinical Laboratory</t>
  </si>
  <si>
    <t>13-51 47 13</t>
  </si>
  <si>
    <t>Bioassay (Radioimmunoassay) Room</t>
  </si>
  <si>
    <t>13-51 47 15</t>
  </si>
  <si>
    <t>Blood Gas Laboratory</t>
  </si>
  <si>
    <t>13-51 47 17</t>
  </si>
  <si>
    <t>Blood Hemotherapeutics Room</t>
  </si>
  <si>
    <t>13-51 47 19</t>
  </si>
  <si>
    <t>Bone Dissection Laboratory</t>
  </si>
  <si>
    <t>13-51 47 21</t>
  </si>
  <si>
    <t>Clinical Chemistry Laboratory</t>
  </si>
  <si>
    <t>13-51 47 23</t>
  </si>
  <si>
    <t>Clinical Microbiology Laboratory</t>
  </si>
  <si>
    <t>13-51 47 25</t>
  </si>
  <si>
    <t>Cytology Laboratory</t>
  </si>
  <si>
    <t>13-51 47 27</t>
  </si>
  <si>
    <t>Cytology Screening and Histology Space</t>
  </si>
  <si>
    <t>13-51 47 29</t>
  </si>
  <si>
    <t>Dermatology Laboratory</t>
  </si>
  <si>
    <t>13-51 47 31</t>
  </si>
  <si>
    <t>Electron Microscope Suite</t>
  </si>
  <si>
    <t>13-51 47 33</t>
  </si>
  <si>
    <t>Electron Microscope System Room</t>
  </si>
  <si>
    <t>13-51 47 35</t>
  </si>
  <si>
    <t>Entomology Laboratory</t>
  </si>
  <si>
    <t>13-51 47 37</t>
  </si>
  <si>
    <t>Flow Cytometer Space</t>
  </si>
  <si>
    <t>13-51 47 39</t>
  </si>
  <si>
    <t>Fluorescence Microscope Room</t>
  </si>
  <si>
    <t>13-51 47 41</t>
  </si>
  <si>
    <t>General Clinical Laboratory Area</t>
  </si>
  <si>
    <t>13-51 47 43</t>
  </si>
  <si>
    <t>Hematology Laboratory, Coagulation</t>
  </si>
  <si>
    <t>13-51 47 45</t>
  </si>
  <si>
    <t>Hematology Laboratory, Routine</t>
  </si>
  <si>
    <t>13-51 47 47</t>
  </si>
  <si>
    <t>Histology Laboratory</t>
  </si>
  <si>
    <t>13-51 47 49</t>
  </si>
  <si>
    <t>Immunopathology Laboratory</t>
  </si>
  <si>
    <t>13-51 47 51</t>
  </si>
  <si>
    <t>Microbiology Biosafety Laboratory</t>
  </si>
  <si>
    <t>13-51 47 53</t>
  </si>
  <si>
    <t>Microbiology Mycology Laboratory</t>
  </si>
  <si>
    <t>13-51 47 55</t>
  </si>
  <si>
    <t>Microbiology Mycobacteriology Laboratory</t>
  </si>
  <si>
    <t>13-51 47 57</t>
  </si>
  <si>
    <t>Moh's Laboratory</t>
  </si>
  <si>
    <t>13-51 47 59</t>
  </si>
  <si>
    <t>Mycology Laboratory</t>
  </si>
  <si>
    <t>13-51 47 61</t>
  </si>
  <si>
    <t>Nephrology Renal Study Space</t>
  </si>
  <si>
    <t>13-51 47 63</t>
  </si>
  <si>
    <t>Renal Studies Laboratory</t>
  </si>
  <si>
    <t>13-51 47 65</t>
  </si>
  <si>
    <t>Special Chemistry Laboratory</t>
  </si>
  <si>
    <t>13-51 47 67</t>
  </si>
  <si>
    <t>Urine Testing Alcove</t>
  </si>
  <si>
    <t>13-51 47 69</t>
  </si>
  <si>
    <t>Urinalysis Laboratory</t>
  </si>
  <si>
    <t>13-51 47 71</t>
  </si>
  <si>
    <t>Urology Laboratory</t>
  </si>
  <si>
    <t>13-51 47 73</t>
  </si>
  <si>
    <t xml:space="preserve">Medical Autopsy Room </t>
  </si>
  <si>
    <t>13-51 51 00</t>
  </si>
  <si>
    <t>Clinical Laboratory Support Spaces</t>
  </si>
  <si>
    <t>13-51 51 11</t>
  </si>
  <si>
    <t>Blood Bank Donor Station</t>
  </si>
  <si>
    <t>13-51 51 13</t>
  </si>
  <si>
    <t>Blood Bank Preparation Rom</t>
  </si>
  <si>
    <t>13-51 51 15</t>
  </si>
  <si>
    <t>Blood Bank Blood Product Storage Space</t>
  </si>
  <si>
    <t>13-51 51 17</t>
  </si>
  <si>
    <t>Blood Bank Storage and Transfusion Room</t>
  </si>
  <si>
    <t>13-51 51 19</t>
  </si>
  <si>
    <t>Blood Specimen Collection Room</t>
  </si>
  <si>
    <t>13-51 51 21</t>
  </si>
  <si>
    <t>Cell Bank Freezer, Ultra Low</t>
  </si>
  <si>
    <t>13-51 51 23</t>
  </si>
  <si>
    <t>Electron Microscope Automated Data Processing Room</t>
  </si>
  <si>
    <t>13-51 51 25</t>
  </si>
  <si>
    <t>Electron Microscope Cutting Room</t>
  </si>
  <si>
    <t>13-51 51 27</t>
  </si>
  <si>
    <t>Electron Microscope Dark Room</t>
  </si>
  <si>
    <t>13-51 51 29</t>
  </si>
  <si>
    <t>Electron Microscope Developing, Printing and Enlarging Room</t>
  </si>
  <si>
    <t>13-51 51 31</t>
  </si>
  <si>
    <t>Electron Microscope Finishing Room</t>
  </si>
  <si>
    <t>13-51 51 33</t>
  </si>
  <si>
    <t>Electron Microscope Preparation Room</t>
  </si>
  <si>
    <t>13-51 51 35</t>
  </si>
  <si>
    <t>Glassware Washing and Decontamination Room, Clinical Laboratory</t>
  </si>
  <si>
    <t>13-51 51 37</t>
  </si>
  <si>
    <t>Glassware Washing Room, Clinical Laboratory</t>
  </si>
  <si>
    <t>13-51 51 39</t>
  </si>
  <si>
    <t>Slides and Blocks Storage Room, Clinical Laboratory</t>
  </si>
  <si>
    <t>13-51 51 41</t>
  </si>
  <si>
    <t>Sterilization and Solution Preparation Room, Clinical Laboratory</t>
  </si>
  <si>
    <t>13-51 51 43</t>
  </si>
  <si>
    <t>Tissue Storage Area, Clinical Laboratory</t>
  </si>
  <si>
    <t>13-51 51 45</t>
  </si>
  <si>
    <t>Microbiology Media Preparation Laboratory</t>
  </si>
  <si>
    <t>13-51 51 47</t>
  </si>
  <si>
    <t>Specimen Accessioning, Processing and Distribution Room</t>
  </si>
  <si>
    <t>13-51 51 49</t>
  </si>
  <si>
    <t>Laboratory, Water</t>
  </si>
  <si>
    <t>13-51 54 00</t>
  </si>
  <si>
    <t>Pharmacy Spaces</t>
  </si>
  <si>
    <t>13-51 54 11</t>
  </si>
  <si>
    <t>Chemotherapy Agent Medication Preparation Room</t>
  </si>
  <si>
    <t>13-51 54 13</t>
  </si>
  <si>
    <t>Compound Sterile Preparation Space - High Risk</t>
  </si>
  <si>
    <t>13-51 54 15</t>
  </si>
  <si>
    <t>Compound Sterile Preparation Space - Low Risk</t>
  </si>
  <si>
    <t>13-51 54 17</t>
  </si>
  <si>
    <t>Compounding Area</t>
  </si>
  <si>
    <t>13-51 54 19</t>
  </si>
  <si>
    <t>Dialysate Preparation Room</t>
  </si>
  <si>
    <t>13-51 54 21</t>
  </si>
  <si>
    <t>IV Admixture Anteroom</t>
  </si>
  <si>
    <t>13-51 54 23</t>
  </si>
  <si>
    <t>IV Admixture Room</t>
  </si>
  <si>
    <t>13-51 54 25</t>
  </si>
  <si>
    <t>Medication Preparation Room</t>
  </si>
  <si>
    <t>13-51 54 27</t>
  </si>
  <si>
    <t>Methadone Dispensing Station</t>
  </si>
  <si>
    <t>13-51 54 29</t>
  </si>
  <si>
    <t>Oncology Drug Preparation Area</t>
  </si>
  <si>
    <t>13-51 54 31</t>
  </si>
  <si>
    <t>Pharmacy</t>
  </si>
  <si>
    <t>13-51 54 32</t>
  </si>
  <si>
    <t>Pharmacy, Dispensing Space</t>
  </si>
  <si>
    <t>13-51 54 33</t>
  </si>
  <si>
    <t>Pharmacy Manufacturing &amp; Prepack Space</t>
  </si>
  <si>
    <t>13-51 54 35</t>
  </si>
  <si>
    <t>Prescription Receiving Station</t>
  </si>
  <si>
    <t>13-51 54 37</t>
  </si>
  <si>
    <t>Pharmacy, Bulk, Breakdown and Verification Area</t>
  </si>
  <si>
    <t>13-51 54 39</t>
  </si>
  <si>
    <t>Pharmacy, Controlled Substances and Secured Dispensing</t>
  </si>
  <si>
    <t>13-51 57 00</t>
  </si>
  <si>
    <t>Medical Services Logistic Spaces</t>
  </si>
  <si>
    <t>13-51 57 11</t>
  </si>
  <si>
    <t>Automatic Cart Wash Area, Healthcare</t>
  </si>
  <si>
    <t>13-51 57 13</t>
  </si>
  <si>
    <t>BSL3 Infectious Disease Suite, Autoclave Room</t>
  </si>
  <si>
    <t>13-51 57 15</t>
  </si>
  <si>
    <t>BSL3 Suite, Autoclave Room</t>
  </si>
  <si>
    <t>13-51 57 17</t>
  </si>
  <si>
    <t>Cart Assembly/Queue Area, Healthcare</t>
  </si>
  <si>
    <t>13-51 57 19</t>
  </si>
  <si>
    <t>Clean Cart Holding Area, Healthcare</t>
  </si>
  <si>
    <t>13-51 57 20</t>
  </si>
  <si>
    <t>Medical Material Cart Restocking Area</t>
  </si>
  <si>
    <t>13-51 57 21</t>
  </si>
  <si>
    <t>Clean Linen Preparation and Storage Area, Healthcare</t>
  </si>
  <si>
    <t>13-51 57 23</t>
  </si>
  <si>
    <t>Clean Supply Preparation and Assembly Area, Healthcare</t>
  </si>
  <si>
    <t>13-51 57 25</t>
  </si>
  <si>
    <t>Clean Supply Preparation Area, Healthcare</t>
  </si>
  <si>
    <t>13-51 57 27</t>
  </si>
  <si>
    <t>Equipment Processing and Clean Storage Room, Healthcare</t>
  </si>
  <si>
    <t>13-51 57 29</t>
  </si>
  <si>
    <t>Ethylene Oxide Gas Sterilizer Room</t>
  </si>
  <si>
    <t>13-51 57 31</t>
  </si>
  <si>
    <t>Instrument Sterilization Room</t>
  </si>
  <si>
    <t>13-51 57 32</t>
  </si>
  <si>
    <t>Central Sterile, Receiving and Decontamination</t>
  </si>
  <si>
    <t>13-51 57 33</t>
  </si>
  <si>
    <t>Manual Cart Wash Area, Healthcare</t>
  </si>
  <si>
    <t>13-51 57 35</t>
  </si>
  <si>
    <t>Soiled Cart Holding Area, Healthcare</t>
  </si>
  <si>
    <t>13-51 57 37</t>
  </si>
  <si>
    <t>Soiled Cart Receiving Area, Healthcare</t>
  </si>
  <si>
    <t>13-51 57 39</t>
  </si>
  <si>
    <t>Soiled Instrument and Equipment Receiving and Decontamination Room, Healthcare</t>
  </si>
  <si>
    <t>13-51 57 41</t>
  </si>
  <si>
    <t>Sterile Supply Preparation and Assembly Area, Healthcare</t>
  </si>
  <si>
    <t>13-51 57 43</t>
  </si>
  <si>
    <t>Biomedical Electronic Repair</t>
  </si>
  <si>
    <t>13-51 61 00</t>
  </si>
  <si>
    <t>Rehabilitation Spaces</t>
  </si>
  <si>
    <t>13-51 61 11</t>
  </si>
  <si>
    <t>Amputee Training Area</t>
  </si>
  <si>
    <t>13-51 61 13</t>
  </si>
  <si>
    <t>Brace Shop Fitting Shop</t>
  </si>
  <si>
    <t>13-51 61 15</t>
  </si>
  <si>
    <t>Brace Shop , Adjustment/Modification Area</t>
  </si>
  <si>
    <t>13-51 61 17</t>
  </si>
  <si>
    <t>Brace Shop Welding Area</t>
  </si>
  <si>
    <t>13-51 61 19</t>
  </si>
  <si>
    <t>Computer Activities Room, Rehabilitation</t>
  </si>
  <si>
    <t>13-51 61 21</t>
  </si>
  <si>
    <t>Prosthesis Design and Manufacturing Room, Rehabilitation</t>
  </si>
  <si>
    <t>13-51 61 23</t>
  </si>
  <si>
    <t>Dynamic Alignment Room</t>
  </si>
  <si>
    <t>13-51 61 25</t>
  </si>
  <si>
    <t>Therapeutic Exercise Spaces</t>
  </si>
  <si>
    <t>13-51 61 25 11</t>
  </si>
  <si>
    <t>Therapeutic Exercise Area</t>
  </si>
  <si>
    <t>13-51 61 25 13</t>
  </si>
  <si>
    <t>Exercise/Therapy Gymnasium</t>
  </si>
  <si>
    <t>13-51 61 25 15</t>
  </si>
  <si>
    <t>Individual Therapeutic Exercise Area</t>
  </si>
  <si>
    <t>13-51 61 25 17</t>
  </si>
  <si>
    <t>Treatment/Exercise Area</t>
  </si>
  <si>
    <t>13-51 61 27</t>
  </si>
  <si>
    <t>Eye Fitting Studio</t>
  </si>
  <si>
    <t>13-51 61 29</t>
  </si>
  <si>
    <t>Facial/Body Fitting Studio</t>
  </si>
  <si>
    <t>13-51 61 31</t>
  </si>
  <si>
    <t>Fitting Room, Custom Fabrication</t>
  </si>
  <si>
    <t>13-51 61 33</t>
  </si>
  <si>
    <t>Fitting Room, Soft Goods Fabrication</t>
  </si>
  <si>
    <t>13-51 61 35</t>
  </si>
  <si>
    <t>Gait Lane</t>
  </si>
  <si>
    <t>13-51 61 37</t>
  </si>
  <si>
    <t>Gait Study Track</t>
  </si>
  <si>
    <t>13-51 61 39</t>
  </si>
  <si>
    <t>Hearing Aid Fabrication and Modification Room</t>
  </si>
  <si>
    <t>13-51 61 41</t>
  </si>
  <si>
    <t>Hubbard Tank - Full Immersion</t>
  </si>
  <si>
    <t>13-51 61 43</t>
  </si>
  <si>
    <t>Hubbard Tank - Partial Immersion</t>
  </si>
  <si>
    <t>13-51 61 45</t>
  </si>
  <si>
    <t>Hydrotherapy Area</t>
  </si>
  <si>
    <t>13-51 61 47</t>
  </si>
  <si>
    <t>Neurophysiology Rehabilitation Room</t>
  </si>
  <si>
    <t>13-51 61 49</t>
  </si>
  <si>
    <t>Occupational Therapy Room</t>
  </si>
  <si>
    <t>13-51 61 50</t>
  </si>
  <si>
    <t>Occupational Therapy, Daily Living Skills Training and Evaluation Room</t>
  </si>
  <si>
    <t>13-51 61 51</t>
  </si>
  <si>
    <t>Pediatric Developmental Therapy Space</t>
  </si>
  <si>
    <t>13-51 61 53</t>
  </si>
  <si>
    <t>Physical Therapy/Kinesiology Therapy Room</t>
  </si>
  <si>
    <t>13-51 61 55</t>
  </si>
  <si>
    <t>Posturography Exam Room</t>
  </si>
  <si>
    <t>13-51 61 57</t>
  </si>
  <si>
    <t>Prosthetic and Orthotic Dust Room</t>
  </si>
  <si>
    <t>13-51 61 59</t>
  </si>
  <si>
    <t>Prosthetic and Orthotic Fume Room</t>
  </si>
  <si>
    <t>13-51 61 61</t>
  </si>
  <si>
    <t>Prosthetic and Orthotic Work Station</t>
  </si>
  <si>
    <t>13-51 61 63</t>
  </si>
  <si>
    <t>Prosthetic and Orthotic, Maintenance Support Room</t>
  </si>
  <si>
    <t>13-51 61 65</t>
  </si>
  <si>
    <t>Rehabilitation Therapy Gym</t>
  </si>
  <si>
    <t>13-51 61 67</t>
  </si>
  <si>
    <t>Speech Pathology Individual Therapy Room</t>
  </si>
  <si>
    <t>13-51 61 68</t>
  </si>
  <si>
    <t>Speech Therapist, Exam and Treatment Space</t>
  </si>
  <si>
    <t>13-51 61 69</t>
  </si>
  <si>
    <t>Therapeutic Pool</t>
  </si>
  <si>
    <t>13-51 61 71</t>
  </si>
  <si>
    <t>Wheelchair Repair Workspace</t>
  </si>
  <si>
    <t>13-51 61 73</t>
  </si>
  <si>
    <t>Whirlpool</t>
  </si>
  <si>
    <t>13-51 61 75</t>
  </si>
  <si>
    <t>Rehabilitation Living Skills Training Apartment</t>
  </si>
  <si>
    <t>13-51 64 00</t>
  </si>
  <si>
    <t>Dental Spaces</t>
  </si>
  <si>
    <t>13-51 64 11</t>
  </si>
  <si>
    <t>Dental CS Suite</t>
  </si>
  <si>
    <t>13-51 64 13</t>
  </si>
  <si>
    <t>Dental Hygiene and Operatory Room</t>
  </si>
  <si>
    <t>13-51 64 15</t>
  </si>
  <si>
    <t>Dental Hygiene Room</t>
  </si>
  <si>
    <t>13-51 64 17</t>
  </si>
  <si>
    <t>Dental Porcelain Room</t>
  </si>
  <si>
    <t>13-51 64 19</t>
  </si>
  <si>
    <t>Dental Prosthetics Laboratory</t>
  </si>
  <si>
    <t>13-51 64 21</t>
  </si>
  <si>
    <t>Dental Screening Room</t>
  </si>
  <si>
    <t>13-51 64 23</t>
  </si>
  <si>
    <t>Dental Self Preparation Area</t>
  </si>
  <si>
    <t>13-51 64 25</t>
  </si>
  <si>
    <t>Dental Treatment t Room, Mini Laboratory</t>
  </si>
  <si>
    <t>13-51 64 27</t>
  </si>
  <si>
    <t>Dental Treatment Room</t>
  </si>
  <si>
    <t>13-51 64 29</t>
  </si>
  <si>
    <t>Dental Treatment Room, Conscious Sedation Support</t>
  </si>
  <si>
    <t>13-51 64 31</t>
  </si>
  <si>
    <t>Dental Treatment Room, Endodontics</t>
  </si>
  <si>
    <t>13-51 64 33</t>
  </si>
  <si>
    <t>Dental Treatment Room, Orthodontics</t>
  </si>
  <si>
    <t>13-51 64 35</t>
  </si>
  <si>
    <t>Dental Treatment Room, Pediatrics</t>
  </si>
  <si>
    <t>13-51 64 37</t>
  </si>
  <si>
    <t>Dental Treatment Room, Periodontics</t>
  </si>
  <si>
    <t>13-51 64 39</t>
  </si>
  <si>
    <t>Dental Treatment Room, Prosthodontics</t>
  </si>
  <si>
    <t>13-51 64 41</t>
  </si>
  <si>
    <t>Dental X-Ray Room</t>
  </si>
  <si>
    <t>13-51 64 43</t>
  </si>
  <si>
    <t>Instrument Preparation and Sterilization Room</t>
  </si>
  <si>
    <t>13-51 64 45</t>
  </si>
  <si>
    <t>Maxillo-Facial Laboratory</t>
  </si>
  <si>
    <t>13-51 64 47</t>
  </si>
  <si>
    <t>Maxillo-Facial Treatment Room</t>
  </si>
  <si>
    <t>13-51 64 49</t>
  </si>
  <si>
    <t>Oral Pathology Laboratory</t>
  </si>
  <si>
    <t>13-51 64 51</t>
  </si>
  <si>
    <t>Oral Surgery Residency Room</t>
  </si>
  <si>
    <t>13-51 64 53</t>
  </si>
  <si>
    <t>Oral Surgery Room</t>
  </si>
  <si>
    <t>13-51 64 55</t>
  </si>
  <si>
    <t>Panoramic Dental X-Ray Room</t>
  </si>
  <si>
    <t>13-51 64 57</t>
  </si>
  <si>
    <t>Dental X-Ray Support Room</t>
  </si>
  <si>
    <t>13-51 67 00</t>
  </si>
  <si>
    <t>Medical Research and Development Spaces</t>
  </si>
  <si>
    <t>13-51 67 11</t>
  </si>
  <si>
    <t>Research Animal Recovery Area</t>
  </si>
  <si>
    <t>13-51 67 13</t>
  </si>
  <si>
    <t>Barrier Suite, Procedure Laboratory</t>
  </si>
  <si>
    <t>13-51 67 15</t>
  </si>
  <si>
    <t>Biomedical Research BSL3 Suite Tissue Culture Room</t>
  </si>
  <si>
    <t>13-51 67 17</t>
  </si>
  <si>
    <t>Biomedical Research Tissue Culture Room</t>
  </si>
  <si>
    <t>13-51 67 18</t>
  </si>
  <si>
    <t>Laboratory, Research, Biochemistry</t>
  </si>
  <si>
    <t>13-51 67 19</t>
  </si>
  <si>
    <t>Biosafety Level 3 Laboratory</t>
  </si>
  <si>
    <t>13-51 67 21</t>
  </si>
  <si>
    <t>BSL3 Infectious Disease Suite, Procedure Laboratory</t>
  </si>
  <si>
    <t>13-51 67 23</t>
  </si>
  <si>
    <t>BSL3 Procedure Room</t>
  </si>
  <si>
    <t>13-51 67 25</t>
  </si>
  <si>
    <t>Environmental Suite Infectious Disease Procedure Laboratory</t>
  </si>
  <si>
    <t>13-51 67 27</t>
  </si>
  <si>
    <t>Research Infectious Disease Animal Holding Area</t>
  </si>
  <si>
    <t>13-51 67 29</t>
  </si>
  <si>
    <t>Research Veterinary Radiography Control Room</t>
  </si>
  <si>
    <t>13-51 67 31</t>
  </si>
  <si>
    <t>Research and Development Machine Shop</t>
  </si>
  <si>
    <t>13-51 67 33</t>
  </si>
  <si>
    <t>Research Veterinary Radiography Procedure Room</t>
  </si>
  <si>
    <t>13-51 67 35</t>
  </si>
  <si>
    <t>Research Diagnostic Laboratory</t>
  </si>
  <si>
    <t>13-51 67 37</t>
  </si>
  <si>
    <t>Research NMR Room</t>
  </si>
  <si>
    <t>13-51 67 39</t>
  </si>
  <si>
    <t>Research Procedure Laboratory</t>
  </si>
  <si>
    <t>13-51 67 41</t>
  </si>
  <si>
    <t>Research Veterinary Surgical Suite, Animal Preparation Room</t>
  </si>
  <si>
    <t>13-51 67 43</t>
  </si>
  <si>
    <t>Research Veterinary BSL3 Infectious Disease Suite Holding Room</t>
  </si>
  <si>
    <t>13-51 67 45</t>
  </si>
  <si>
    <t>Research Veterinary Barrier Suite Holding Room</t>
  </si>
  <si>
    <t>13-51 67 47</t>
  </si>
  <si>
    <t>Research Veterinary Chemical/Radioisotope Suite Holding Room</t>
  </si>
  <si>
    <t>13-51 67 49</t>
  </si>
  <si>
    <t>Research Veterinary Environmental Suite Holding Room</t>
  </si>
  <si>
    <t>13-51 67 51</t>
  </si>
  <si>
    <t>Research Veterinary Quarantine Holding Room</t>
  </si>
  <si>
    <t>13-51 67 53</t>
  </si>
  <si>
    <t>Research Veterinary Surgery Room</t>
  </si>
  <si>
    <t>13-51 91 00</t>
  </si>
  <si>
    <t>Veterinary Spaces</t>
  </si>
  <si>
    <t>13-51 91 11</t>
  </si>
  <si>
    <t>Hospitalization Kennel</t>
  </si>
  <si>
    <t>13-51 91 14</t>
  </si>
  <si>
    <t>Infectious Disease Animal Holding Area</t>
  </si>
  <si>
    <t>13-51 91 17</t>
  </si>
  <si>
    <t>Veterinary Radiography Control Room</t>
  </si>
  <si>
    <t>13-51 91 20</t>
  </si>
  <si>
    <t>Veterinary Radiography Procedure Room</t>
  </si>
  <si>
    <t>13-51 91 23</t>
  </si>
  <si>
    <t>Veterinary Surgical Suite, Animal Preparation Room</t>
  </si>
  <si>
    <t>13-51 91 26</t>
  </si>
  <si>
    <t>Veterinary BSL3 Infectious Disease Suite Holding Room</t>
  </si>
  <si>
    <t>13-51 91 29</t>
  </si>
  <si>
    <t>Veterinary Barrier Suite Holding Room</t>
  </si>
  <si>
    <t>13-51 91 32</t>
  </si>
  <si>
    <t>Veterinary Examination and Treatment Room</t>
  </si>
  <si>
    <t>13-51 91 35</t>
  </si>
  <si>
    <t>Veterinary Quarantine Holding Room</t>
  </si>
  <si>
    <t>13-51 91 38</t>
  </si>
  <si>
    <t>Veterinary Surgery Room</t>
  </si>
  <si>
    <t>13-51 91 41</t>
  </si>
  <si>
    <t>Cage Wash Area</t>
  </si>
  <si>
    <t>13-51 91 44</t>
  </si>
  <si>
    <t>Veterinary Food Preparation Room</t>
  </si>
  <si>
    <t>13-53 00 00</t>
  </si>
  <si>
    <t>Laboratory Spaces</t>
  </si>
  <si>
    <t>13-53 11 00</t>
  </si>
  <si>
    <t>Chemistry Laboratories</t>
  </si>
  <si>
    <t>13-53 13 00</t>
  </si>
  <si>
    <t>Biosciences Laboratories</t>
  </si>
  <si>
    <t>13-53 15 00</t>
  </si>
  <si>
    <t>Physical Sciences Laboratories</t>
  </si>
  <si>
    <t>13-53 15 11</t>
  </si>
  <si>
    <t>Optical Physics Laboratory</t>
  </si>
  <si>
    <t>13-53 15 13</t>
  </si>
  <si>
    <t>Physics Research Laboratory</t>
  </si>
  <si>
    <t>13-53 17 00</t>
  </si>
  <si>
    <t>Astronomy Laboratories</t>
  </si>
  <si>
    <t>13-53 17 11</t>
  </si>
  <si>
    <t>13-53 19 00</t>
  </si>
  <si>
    <t>Earth and Environmental Sciences Laboratories</t>
  </si>
  <si>
    <t>13-53 19 11</t>
  </si>
  <si>
    <t>Geology Laboratory</t>
  </si>
  <si>
    <t>13-53 19 13</t>
  </si>
  <si>
    <t>Earth Sciences Research Laboratory</t>
  </si>
  <si>
    <t>13-53 21 00</t>
  </si>
  <si>
    <t>Forensics Laboratories</t>
  </si>
  <si>
    <t>13-53 23 00</t>
  </si>
  <si>
    <t>Psychology Laboratories</t>
  </si>
  <si>
    <t>13-53 25 00</t>
  </si>
  <si>
    <t>Bench Laboratories</t>
  </si>
  <si>
    <t>13-53 27 00</t>
  </si>
  <si>
    <t>Dry Laboratories</t>
  </si>
  <si>
    <t>13-53 29 00</t>
  </si>
  <si>
    <t>Integration Laboratories</t>
  </si>
  <si>
    <t>13-53 31 00</t>
  </si>
  <si>
    <t>Wet Laboratories</t>
  </si>
  <si>
    <t>13-53 33 00</t>
  </si>
  <si>
    <t>Laboratory Storage Spaces</t>
  </si>
  <si>
    <t>13-53 35 00</t>
  </si>
  <si>
    <t>Laboratory Support Spaces</t>
  </si>
  <si>
    <t>13-55 00 00</t>
  </si>
  <si>
    <t>Commerce Activity Spaces</t>
  </si>
  <si>
    <t>13-55 11 00</t>
  </si>
  <si>
    <t>Office Spaces</t>
  </si>
  <si>
    <t>13-55 11 11</t>
  </si>
  <si>
    <t>Office Service</t>
  </si>
  <si>
    <t>13-55 11 13</t>
  </si>
  <si>
    <t>Dedicated Enclosed Workstation</t>
  </si>
  <si>
    <t>13-55 11 15</t>
  </si>
  <si>
    <t>Shared Enclosed Workstation</t>
  </si>
  <si>
    <t>13-55 11 17</t>
  </si>
  <si>
    <t>Dedicated Open Workstation</t>
  </si>
  <si>
    <t>13-55 11 19</t>
  </si>
  <si>
    <t>Shared Open Workstation</t>
  </si>
  <si>
    <t>13-55 11 21</t>
  </si>
  <si>
    <t>Open Team Setting</t>
  </si>
  <si>
    <t>13-55 11 23</t>
  </si>
  <si>
    <t>General File and Storage</t>
  </si>
  <si>
    <t>13-55 11 25</t>
  </si>
  <si>
    <t>Shared Workstation File and Storage</t>
  </si>
  <si>
    <t>13-55 11 27</t>
  </si>
  <si>
    <t>Shared Equipment Station</t>
  </si>
  <si>
    <t>13-55 11 29</t>
  </si>
  <si>
    <t>Lookout Gallery</t>
  </si>
  <si>
    <t>13-55 13 00</t>
  </si>
  <si>
    <t>13-55 13 11</t>
  </si>
  <si>
    <t>Bank Teller Space</t>
  </si>
  <si>
    <t>13-55 13 13</t>
  </si>
  <si>
    <t>Automatic Teller Machine Space</t>
  </si>
  <si>
    <t>13-55 13 15</t>
  </si>
  <si>
    <t>Vault</t>
  </si>
  <si>
    <t>13-55 15 00</t>
  </si>
  <si>
    <t>Trading Spaces</t>
  </si>
  <si>
    <t>13-55 15 11</t>
  </si>
  <si>
    <t>Trading Floor</t>
  </si>
  <si>
    <t>13-55 17 00</t>
  </si>
  <si>
    <t>Demonstration Spaces</t>
  </si>
  <si>
    <t>13-55 19 00</t>
  </si>
  <si>
    <t>Sales Spaces</t>
  </si>
  <si>
    <t>13-55 19 11</t>
  </si>
  <si>
    <t>Checkout Space</t>
  </si>
  <si>
    <t>13-55 19 13</t>
  </si>
  <si>
    <t>Display Space</t>
  </si>
  <si>
    <t>13-55 19 15</t>
  </si>
  <si>
    <t>Fitting Space</t>
  </si>
  <si>
    <t>13-55 19 17</t>
  </si>
  <si>
    <t>13-55 19 19</t>
  </si>
  <si>
    <t>Auction Room</t>
  </si>
  <si>
    <t>13-55 19 21</t>
  </si>
  <si>
    <t>Pet Shop Animal Space</t>
  </si>
  <si>
    <t>13-55 21 00</t>
  </si>
  <si>
    <t>Commercial Service and Repair Spaces</t>
  </si>
  <si>
    <t>13-55 23 00</t>
  </si>
  <si>
    <t>Commercial Support Spaces</t>
  </si>
  <si>
    <t>13-55 27 00</t>
  </si>
  <si>
    <t>Hotel, Motel, Hostel, and Dormitory Service Spaces</t>
  </si>
  <si>
    <t>13-55 27 11</t>
  </si>
  <si>
    <t>Dormitory</t>
  </si>
  <si>
    <t>13-55 27 13</t>
  </si>
  <si>
    <t>13-55 29 00</t>
  </si>
  <si>
    <t>Commerce Activity Support Areas</t>
  </si>
  <si>
    <t>13-55 29 11</t>
  </si>
  <si>
    <t>Information Counter</t>
  </si>
  <si>
    <t>13-55 29 13</t>
  </si>
  <si>
    <t>Lobby Non-Circulation Space</t>
  </si>
  <si>
    <t>13-55 29 15</t>
  </si>
  <si>
    <t>Post Office Space</t>
  </si>
  <si>
    <t>13-55 29 17</t>
  </si>
  <si>
    <t>Mail Room Space</t>
  </si>
  <si>
    <t>13-55 29 19</t>
  </si>
  <si>
    <t>13-55 29 21</t>
  </si>
  <si>
    <t>13-55 29 21 11</t>
  </si>
  <si>
    <t>13-55 29 21 13</t>
  </si>
  <si>
    <t>Press Conference Room</t>
  </si>
  <si>
    <t>13-55 29 21 15</t>
  </si>
  <si>
    <t>13-55 29 21 17</t>
  </si>
  <si>
    <t>War Room</t>
  </si>
  <si>
    <t>13-55 29 21 19</t>
  </si>
  <si>
    <t>Meeting Equipment Room</t>
  </si>
  <si>
    <t>13-55 29 23</t>
  </si>
  <si>
    <t>Waiting Space</t>
  </si>
  <si>
    <t>13-55 29 23 11</t>
  </si>
  <si>
    <t>13-55 29 23 13</t>
  </si>
  <si>
    <t>13-55 29 23 15</t>
  </si>
  <si>
    <t>13-55 29 25</t>
  </si>
  <si>
    <t>Business Support Space</t>
  </si>
  <si>
    <t>13-57 00 00</t>
  </si>
  <si>
    <t>Service Activity Spaces</t>
  </si>
  <si>
    <t>13-57 11 00</t>
  </si>
  <si>
    <t>Grooming Activity Spaces</t>
  </si>
  <si>
    <t>13-57 11 11</t>
  </si>
  <si>
    <t>Makeup Space</t>
  </si>
  <si>
    <t>13-57 11 13</t>
  </si>
  <si>
    <t>Haircutting Space</t>
  </si>
  <si>
    <t>13-57 13 00</t>
  </si>
  <si>
    <t>Food Service</t>
  </si>
  <si>
    <t>13-57 13 11</t>
  </si>
  <si>
    <t>13-57 13 13</t>
  </si>
  <si>
    <t>Kitchen Space</t>
  </si>
  <si>
    <t>13-57 13 13 11</t>
  </si>
  <si>
    <t>Food Preparation Space</t>
  </si>
  <si>
    <t>13-57 13 13 13</t>
  </si>
  <si>
    <t>Cooking Space</t>
  </si>
  <si>
    <t>13-57 13 13 15</t>
  </si>
  <si>
    <t>Dishwashing Station</t>
  </si>
  <si>
    <t>13-57 13 15</t>
  </si>
  <si>
    <t>13-57 13 15 11</t>
  </si>
  <si>
    <t>Dining Room</t>
  </si>
  <si>
    <t>13-57 13 15 13</t>
  </si>
  <si>
    <t>Banquet Hall</t>
  </si>
  <si>
    <t>13-57 13 15 15</t>
  </si>
  <si>
    <t>Food Court</t>
  </si>
  <si>
    <t>13-57 13 15 17</t>
  </si>
  <si>
    <t>Snack Bar</t>
  </si>
  <si>
    <t>13-57 13 15 19</t>
  </si>
  <si>
    <t>Salad Bar</t>
  </si>
  <si>
    <t>13-57 13 15 21</t>
  </si>
  <si>
    <t>Liquor Bar</t>
  </si>
  <si>
    <t>13-57 13 15 23</t>
  </si>
  <si>
    <t>Beverage Station</t>
  </si>
  <si>
    <t>13-57 13 15 25</t>
  </si>
  <si>
    <t>Table Bussing Station</t>
  </si>
  <si>
    <t>13-57 13 15 27</t>
  </si>
  <si>
    <t>Serving Station</t>
  </si>
  <si>
    <t>13-57 13 15 29</t>
  </si>
  <si>
    <t>Vending Perishable Product Space</t>
  </si>
  <si>
    <t>13-57 13 15 31</t>
  </si>
  <si>
    <t>Cafeteria Vending Space</t>
  </si>
  <si>
    <t>13-57 13 15 33</t>
  </si>
  <si>
    <t>Tray Return Space</t>
  </si>
  <si>
    <t>13-57 13 15 35</t>
  </si>
  <si>
    <t>Food Discard Station</t>
  </si>
  <si>
    <t>13-57 13 17</t>
  </si>
  <si>
    <t xml:space="preserve">Coffee stations </t>
  </si>
  <si>
    <t>13-57 15 00</t>
  </si>
  <si>
    <t>13-57 15 11</t>
  </si>
  <si>
    <t xml:space="preserve">Daycare sickroom </t>
  </si>
  <si>
    <t>13-57 15 13</t>
  </si>
  <si>
    <t>Child Day Care Space</t>
  </si>
  <si>
    <t>13-57 15 15</t>
  </si>
  <si>
    <t>Play Room</t>
  </si>
  <si>
    <t>13-57 15 17</t>
  </si>
  <si>
    <t>CLD–Child Care</t>
  </si>
  <si>
    <t>13-57 17 00</t>
  </si>
  <si>
    <t>13-57 17 11</t>
  </si>
  <si>
    <t>Rest Area</t>
  </si>
  <si>
    <t>13-57 17 13</t>
  </si>
  <si>
    <t>13-57 21 00</t>
  </si>
  <si>
    <t>Laundry/Dry Cleaning Space</t>
  </si>
  <si>
    <t>13-57 23 00</t>
  </si>
  <si>
    <t>Smoking Space</t>
  </si>
  <si>
    <t>13-59 00 00</t>
  </si>
  <si>
    <t>Production, Fabrication, and Maintenance Spaces</t>
  </si>
  <si>
    <t>13-59 11 00</t>
  </si>
  <si>
    <t>Material Handling Area</t>
  </si>
  <si>
    <t>13-59 13 00</t>
  </si>
  <si>
    <t>Batching Space</t>
  </si>
  <si>
    <t>13-59 15 00</t>
  </si>
  <si>
    <t>Production Process</t>
  </si>
  <si>
    <t>13-59 15 11</t>
  </si>
  <si>
    <t>Workbench</t>
  </si>
  <si>
    <t>13-59 15 13</t>
  </si>
  <si>
    <t>Mock-up Space</t>
  </si>
  <si>
    <t>13-59 17 00</t>
  </si>
  <si>
    <t>Printing and Reproduction Spaces</t>
  </si>
  <si>
    <t>13-59 19 00</t>
  </si>
  <si>
    <t>Quality Control and Test Spaces</t>
  </si>
  <si>
    <t>13-59 19 11</t>
  </si>
  <si>
    <t>Product Inspection Space</t>
  </si>
  <si>
    <t>13-59 19 13</t>
  </si>
  <si>
    <t>Production Observation Space</t>
  </si>
  <si>
    <t>13-59 21 00</t>
  </si>
  <si>
    <t>Production Service and Repair Spaces</t>
  </si>
  <si>
    <t>13-59 23 00</t>
  </si>
  <si>
    <t>Production and In-Process Storage Spaces</t>
  </si>
  <si>
    <t>13-59 25 00</t>
  </si>
  <si>
    <t>Production Support Spaces</t>
  </si>
  <si>
    <t>13-59 29 00</t>
  </si>
  <si>
    <t>Greenhouse Spaces</t>
  </si>
  <si>
    <t>13-59 29 11</t>
  </si>
  <si>
    <t>Greenhouse Support Space</t>
  </si>
  <si>
    <t>13-61 00 00</t>
  </si>
  <si>
    <t>Protective Spaces</t>
  </si>
  <si>
    <t>13-61 11 00</t>
  </si>
  <si>
    <t>Animal Securing Spaces</t>
  </si>
  <si>
    <t>13-61 11 11</t>
  </si>
  <si>
    <t>Cage</t>
  </si>
  <si>
    <t>13-61 11 13</t>
  </si>
  <si>
    <t>Animal Stall</t>
  </si>
  <si>
    <t>13-61 11 15</t>
  </si>
  <si>
    <t>13-61 11 17</t>
  </si>
  <si>
    <t>Aquarium</t>
  </si>
  <si>
    <t>13-61 13 00</t>
  </si>
  <si>
    <t xml:space="preserve">Detention Spaces </t>
  </si>
  <si>
    <t>13-61 13 11</t>
  </si>
  <si>
    <t>Detention Cell</t>
  </si>
  <si>
    <t>13-61 13 13</t>
  </si>
  <si>
    <t>Holding Cell</t>
  </si>
  <si>
    <t>13-61 13 15</t>
  </si>
  <si>
    <t>Impound Lot</t>
  </si>
  <si>
    <t>13-61 13 17</t>
  </si>
  <si>
    <t>Dayroom</t>
  </si>
  <si>
    <t>13-61 15 00</t>
  </si>
  <si>
    <t>Spaces for Protection from the Elements</t>
  </si>
  <si>
    <t>13-61 15 11</t>
  </si>
  <si>
    <t>Park Shelter</t>
  </si>
  <si>
    <t>13-61 15 13</t>
  </si>
  <si>
    <t>13-61 15 15</t>
  </si>
  <si>
    <t>Covered Walkway</t>
  </si>
  <si>
    <t>13-61 15 17</t>
  </si>
  <si>
    <t>Canopy</t>
  </si>
  <si>
    <t>13-61 15 19</t>
  </si>
  <si>
    <t>Shielded Room</t>
  </si>
  <si>
    <t>13-61 15 21</t>
  </si>
  <si>
    <t>Containment Room</t>
  </si>
  <si>
    <t>13-61 17 00</t>
  </si>
  <si>
    <t>Spaces for Protection from Violence</t>
  </si>
  <si>
    <t>13-61 17 11</t>
  </si>
  <si>
    <t>Safe Room</t>
  </si>
  <si>
    <t>13-61 17 13</t>
  </si>
  <si>
    <t>Bunker</t>
  </si>
  <si>
    <t>13-61 17 15</t>
  </si>
  <si>
    <t>13-63 00 00</t>
  </si>
  <si>
    <t>13-63 11 00</t>
  </si>
  <si>
    <t>Warehouse Spaces</t>
  </si>
  <si>
    <t>13-63 11 11</t>
  </si>
  <si>
    <t>High Bay Warehouse Space</t>
  </si>
  <si>
    <t>13-63 11 13</t>
  </si>
  <si>
    <t>General Warehouse Space</t>
  </si>
  <si>
    <t>13-63 11 15</t>
  </si>
  <si>
    <t>Warehouse Support Space</t>
  </si>
  <si>
    <t>13-63 13 00</t>
  </si>
  <si>
    <t>Non-Warehouse Storage Spaces</t>
  </si>
  <si>
    <t>13-63 13 11</t>
  </si>
  <si>
    <t>13-63 13 11 11</t>
  </si>
  <si>
    <t>GNS–General Storage</t>
  </si>
  <si>
    <t>13-63 13 13</t>
  </si>
  <si>
    <t>13-63 13 15</t>
  </si>
  <si>
    <t>Coat Check</t>
  </si>
  <si>
    <t>13-63 13 17</t>
  </si>
  <si>
    <t>13-63 13 19</t>
  </si>
  <si>
    <t>Filing Space</t>
  </si>
  <si>
    <t>13-63 13 21</t>
  </si>
  <si>
    <t>13-63 13 23</t>
  </si>
  <si>
    <t>Unit Storage</t>
  </si>
  <si>
    <t>13-63 13 25</t>
  </si>
  <si>
    <t>Consolidation/Containerization Point</t>
  </si>
  <si>
    <t>13-63 13 27</t>
  </si>
  <si>
    <t>Self Storage Space</t>
  </si>
  <si>
    <t>13-63 13 29</t>
  </si>
  <si>
    <t>Operational Storage (Misc)</t>
  </si>
  <si>
    <t>13-63 13 31</t>
  </si>
  <si>
    <t>Operational Hazardous/Flammable Storage</t>
  </si>
  <si>
    <t>13-63 15 00</t>
  </si>
  <si>
    <t>Moveable Storage Spaces</t>
  </si>
  <si>
    <t>13-63 15 11</t>
  </si>
  <si>
    <t xml:space="preserve">Vehicle Storage Compartment </t>
  </si>
  <si>
    <t>13-63 15 13</t>
  </si>
  <si>
    <t>Portable Bin</t>
  </si>
  <si>
    <t>13-63 15 15</t>
  </si>
  <si>
    <t>Vessel Hold</t>
  </si>
  <si>
    <t>13-63 17 00</t>
  </si>
  <si>
    <t>Environmentally Controlled Storage Spaces</t>
  </si>
  <si>
    <t>13-63 17 11</t>
  </si>
  <si>
    <t>Refrigeration Compartment</t>
  </si>
  <si>
    <t>13-63 17 13</t>
  </si>
  <si>
    <t>Freezing Compartment</t>
  </si>
  <si>
    <t>13-63 17 15</t>
  </si>
  <si>
    <t>Humidity Controlled Storage Space</t>
  </si>
  <si>
    <t>13-63 17 17</t>
  </si>
  <si>
    <t>Vacuum Sealed Storage Compartment</t>
  </si>
  <si>
    <t>13-63 19 00</t>
  </si>
  <si>
    <t>Specialty Storage Spaces</t>
  </si>
  <si>
    <t>13-63 19 11</t>
  </si>
  <si>
    <t>Sanitary Storage Room</t>
  </si>
  <si>
    <t>13-63 19 13</t>
  </si>
  <si>
    <t>Soiled Storage Room Space</t>
  </si>
  <si>
    <t>13-63 19 15</t>
  </si>
  <si>
    <t>Sacristy</t>
  </si>
  <si>
    <t>13-63 19 17</t>
  </si>
  <si>
    <t>Vestry</t>
  </si>
  <si>
    <t>13-63 19 19</t>
  </si>
  <si>
    <t>Hazardous Material Storage Space</t>
  </si>
  <si>
    <t>13-63 19 21</t>
  </si>
  <si>
    <t>Book Stacks</t>
  </si>
  <si>
    <t>13-63 19 23</t>
  </si>
  <si>
    <t>Baggage Claim</t>
  </si>
  <si>
    <t>13-63 19 25</t>
  </si>
  <si>
    <t>13-63 19 27</t>
  </si>
  <si>
    <t>Vehicle Impound Lot</t>
  </si>
  <si>
    <t>13-63 19 29</t>
  </si>
  <si>
    <t>Operating Fuel Storage</t>
  </si>
  <si>
    <t>13-65 00 00</t>
  </si>
  <si>
    <t>Private Residential Spaces</t>
  </si>
  <si>
    <t>13-65 11 00</t>
  </si>
  <si>
    <t>On-call Room</t>
  </si>
  <si>
    <t>13-65 13 00</t>
  </si>
  <si>
    <t>13-65 13 11</t>
  </si>
  <si>
    <t>Shower Space</t>
  </si>
  <si>
    <t>13-65 13 13</t>
  </si>
  <si>
    <t>Toilet Space</t>
  </si>
  <si>
    <t>13-65 13 15</t>
  </si>
  <si>
    <t>13-65 13 17</t>
  </si>
  <si>
    <t>Combination Toilet and Bathing Space</t>
  </si>
  <si>
    <t>13-65 15 00</t>
  </si>
  <si>
    <t>Mud Room</t>
  </si>
  <si>
    <t>13-65 17 00</t>
  </si>
  <si>
    <t>13-65 19 00</t>
  </si>
  <si>
    <t>13-65 19 11</t>
  </si>
  <si>
    <t>Mental Health Resident Bedroom</t>
  </si>
  <si>
    <t>13-65 19 13</t>
  </si>
  <si>
    <t>Mental Health Resident Bedroom, Bariatric</t>
  </si>
  <si>
    <t>13-65 21 00</t>
  </si>
  <si>
    <t>Nursery</t>
  </si>
  <si>
    <t>13-65 23 00</t>
  </si>
  <si>
    <t>Kitchen</t>
  </si>
  <si>
    <t>13-67 00 00</t>
  </si>
  <si>
    <t>Alternate Workplace</t>
  </si>
  <si>
    <t>13-67 11 00</t>
  </si>
  <si>
    <t>Customer Site</t>
  </si>
  <si>
    <t>13-67 13 00</t>
  </si>
  <si>
    <t>Home Office</t>
  </si>
  <si>
    <t>13-67 15 00</t>
  </si>
  <si>
    <t>Rent-An-Office</t>
  </si>
  <si>
    <t>13-67 17 00</t>
  </si>
  <si>
    <t>No Fixed Location</t>
  </si>
  <si>
    <t>13-67 19 00</t>
  </si>
  <si>
    <t>Supplier Site</t>
  </si>
  <si>
    <t>13-69 00 00</t>
  </si>
  <si>
    <t xml:space="preserve">Building Associated Spaces </t>
  </si>
  <si>
    <t>13-69 11 00</t>
  </si>
  <si>
    <t>13-69 13 00</t>
  </si>
  <si>
    <t>Roof Terrace</t>
  </si>
  <si>
    <t>13-69 15 00</t>
  </si>
  <si>
    <t>Penthouse</t>
  </si>
  <si>
    <t>13-69 17 00</t>
  </si>
  <si>
    <t>Antenna Farm</t>
  </si>
  <si>
    <t>13-69 19 00</t>
  </si>
  <si>
    <t>Heliport</t>
  </si>
  <si>
    <t>13-69 21 00</t>
  </si>
  <si>
    <t>Balcony</t>
  </si>
  <si>
    <t>13-69 23 00</t>
  </si>
  <si>
    <t>Deck</t>
  </si>
  <si>
    <t>13-69 25 00</t>
  </si>
  <si>
    <t>Pedestrian Travel Spaces</t>
  </si>
  <si>
    <t>13-69 25 11</t>
  </si>
  <si>
    <t>Sidewalk</t>
  </si>
  <si>
    <t>13-69 25 13</t>
  </si>
  <si>
    <t>Pedestrian Way</t>
  </si>
  <si>
    <t>13-69 25 15</t>
  </si>
  <si>
    <t>Pedestrian Bridge</t>
  </si>
  <si>
    <t>13-69 25 17</t>
  </si>
  <si>
    <t>Footpath</t>
  </si>
  <si>
    <t>13-69 25 19</t>
  </si>
  <si>
    <t>Trail</t>
  </si>
  <si>
    <t>13-69 25 21</t>
  </si>
  <si>
    <t>Gangway</t>
  </si>
  <si>
    <t>Amounts of space establish for development of design scenarios</t>
  </si>
  <si>
    <t>Spaces planned to perform a function in support of the occupant business objectives.</t>
  </si>
  <si>
    <t xml:space="preserve">Spaces planned to support the operation of the building enabling the occupants to work in a safe and supportive environment. </t>
  </si>
  <si>
    <t>Spaces planned to be provided as a convenience offering occupants support beyond their business driven functional requirements.</t>
  </si>
  <si>
    <t>Spaces planned for circulation to provide or control access to and between other spaces within the facility, entry, and egress.</t>
  </si>
  <si>
    <t>Spaces planned to be used to circulate and station vehicles.</t>
  </si>
  <si>
    <t>A space inside the building where floor structure might otherwise be expected. The lowest floor of a multi-story void is classified based on the utilization at that level.</t>
  </si>
  <si>
    <t xml:space="preserve">Multi-story, enclosed space in a building, which may have a skylight. Every level of the atrium </t>
  </si>
  <si>
    <t>a vertical (or near vertical) shaft that supplies ventilation to a tunnel or other underground facility</t>
  </si>
  <si>
    <t>Opening in a  floor created for the specific benefit of an occupant.</t>
  </si>
  <si>
    <t xml:space="preserve">The space taken up by any of various permanent upright constructions having a length much greater than the thickness and presenting a continuous surface except where pierced by doors, windows, etc.: used for shelter, protection, or privacy, or to subdivide interior space, to support floors, roofs, or the like. </t>
  </si>
  <si>
    <t>a structure  that creates the separation necessary to enclose a building. (derived from BOMA definition)</t>
  </si>
  <si>
    <t>The space of a wall that divides/separates inside spaces only. The wall may be structural or non-structural</t>
  </si>
  <si>
    <t>The space associated with base building elements that prevent the use of the space for furniture, equipment, circulation, or other occupant function.</t>
  </si>
  <si>
    <t>The space associated with a base building element that is located inside the building but not on the outer wall.</t>
  </si>
  <si>
    <t>The space associated with a base building element that is located on the outer wall.</t>
  </si>
  <si>
    <t>Spaces used to circulate and station vehicles.</t>
  </si>
  <si>
    <t>Outdoor area used for transient storage of motor vehicles, not including loading docks, sally ports and building service areas such as enclosed auxiliary lobbies used to enter a building from parking areas.</t>
  </si>
  <si>
    <t>Outdoor space used to circulate vehicles and providing access to parking stalls.</t>
  </si>
  <si>
    <t xml:space="preserve">Outdoor parking access control point space such as attendant booth, gate, card reader, or self serve ticket dispenser. </t>
  </si>
  <si>
    <t>Outdoor space provided for parking a vehicle (car, truck, bicycles or motorbikes).</t>
  </si>
  <si>
    <t>Totally or partially enclosed space that is normally used to circulate and station vehicles.</t>
  </si>
  <si>
    <t>Interior space including ramps used to circulate vehicles and providing access to parking stalls.</t>
  </si>
  <si>
    <t xml:space="preserve">Interior parking access control point space such as attendant booth, gate, card reader, or self serve ticket dispenser. </t>
  </si>
  <si>
    <t>Interior space provided for parking a vehicle (car, truck, bicycles or motorbikes).</t>
  </si>
  <si>
    <t>Interior parking stall and circulation space used to provide vehicle services.</t>
  </si>
  <si>
    <t>portion of a building  that provides services that enable occupants to work in a building</t>
  </si>
  <si>
    <t>opening  in a floor that serves a building or system distribution function</t>
  </si>
  <si>
    <t>Space used by mechanical modes of circulation such as elevators and escalators providing transportation between floors of a structure.</t>
  </si>
  <si>
    <t>An enclosed space extending through one or more stories of a building connecting vertical openings in successive floors, or floors and the roof used to enclose an elevator.</t>
  </si>
  <si>
    <t>Platform or an enclosure raised and lowered in a vertical shaft to transport people or freight.</t>
  </si>
  <si>
    <t>A room to house elevator motors, pumps,  controls or lifting equipment</t>
  </si>
  <si>
    <t>A small lift / elevator used to move food etc. from one floor of a building to another.</t>
  </si>
  <si>
    <t>Set of moving steps attached to a continuously circulating belt that carries people up or down between levels in a building.</t>
  </si>
  <si>
    <t>Device for vertical transportation of freight to different floors or levels in a building</t>
  </si>
  <si>
    <t>Space used by a static circulation path providing transportation between floors of a structure.</t>
  </si>
  <si>
    <t>A stair that is part of an exit or leads to an exit.</t>
  </si>
  <si>
    <t>A stair that is accessible only by the tenant</t>
  </si>
  <si>
    <t>Space occupied by a larger than necessary, architectural stair.  Space with clear headroom under the stair may be classified differently.</t>
  </si>
  <si>
    <t>A walking surface that has a running slope steeper than 1 unit vertical in 20 units horizontal (5-percent slope). (IBC)</t>
  </si>
  <si>
    <t>a primarily vertical enclosure containing one or more passageways for conveying flue gasses to the outside atmosphere.</t>
  </si>
  <si>
    <t>(postal, refuse, laundry) which end at a "termination room" - a shaft enclosure that does not extend to the underside of the roof sheathing, deck, or slab of the building.</t>
  </si>
  <si>
    <t xml:space="preserve">Space used to accommodate intra-floor services such as flues, fire towers, fire hose cabinets (because of the pipes attached to them), stacks, pipe shafts, electricity, vertical air conditioning ducts and other vertical ducts.                         </t>
  </si>
  <si>
    <t>A vertical service pipe or duct providing a route for electrical cabling to service  floors with electricity</t>
  </si>
  <si>
    <t>A vertical service pipe or duct providing a route for communication cabling to service floors with tele and/or data communications</t>
  </si>
  <si>
    <t>A vertical service pipe or duct providing a route for gas piping to service floors with gas.</t>
  </si>
  <si>
    <t>A vertical service pipe or duct providing a route for piping to service floors with water and/or other liquids</t>
  </si>
  <si>
    <t>Space solely used to accommodate horizontal distribution of infrastructure for HVAC, Power and Communications. Within Interstitial space the tracking of horizontal distribution is optional. Generally the final distribution such as electrical circuits within an office area are not tracked.</t>
  </si>
  <si>
    <t>A horizontal space providing a route to distribute electricity on a floor</t>
  </si>
  <si>
    <t>A horizontal space providing a route to distribute tele and/or data communications on a floor</t>
  </si>
  <si>
    <t>A horizontal space providing a route to distribute gas on a floor</t>
  </si>
  <si>
    <t>A horizontal space providing a route to distribute water and/or other liquids on a floor</t>
  </si>
  <si>
    <t>Space used for the control and monitoring of  life safety and communication services.</t>
  </si>
  <si>
    <t>Space for fire department operations with the location, layout, content and features and approved by the fire department; includes Fire Protection System (FPS)</t>
  </si>
  <si>
    <t>Booth or room within building line used to house security for building or tenant.</t>
  </si>
  <si>
    <t xml:space="preserve">A secondary building entrance space used to accommodate shipping and delivery of bulk materials to the structure.   </t>
  </si>
  <si>
    <t xml:space="preserve">A space with washing and toilet facilities. </t>
  </si>
  <si>
    <t>Toilet(s) used exclusively by men.</t>
  </si>
  <si>
    <t>Toilet(s) used exclusively by women.</t>
  </si>
  <si>
    <t>Public toilet for individual use by either men or women</t>
  </si>
  <si>
    <t>Space provided for the general operation of heating, ventilating, and air conditioning, plumbing and electrical, life safety and communication services; including sections of tunnels which are dedicated to distribution of utilities.</t>
  </si>
  <si>
    <t>A room meeting prescribed safety requirements and in which refrigeration systems or components thereof are located.</t>
  </si>
  <si>
    <t>A room primarily utilized for the installation of fuel-burning, space-heating and water-heating appliances other than boilers.</t>
  </si>
  <si>
    <t>A room used for reducing combustible refuse material to ashes.</t>
  </si>
  <si>
    <t xml:space="preserve">A separately ventilated, fully enclosed room for the storage of fuel </t>
  </si>
  <si>
    <t>A separately ventilated, fully enclosed room in which only compressed gases and associated equipment and supplies are stored or used</t>
  </si>
  <si>
    <t>A room classified as a Group H-3 occupancy used for the storage of flammable or combustible liquids in a closed condition</t>
  </si>
  <si>
    <t>A room in which Class I, II, and IIIA flammable or combustible liquids are used, dispensed or mixed in open containers</t>
  </si>
  <si>
    <t>an assembly of piping, devices and apparatus designed to generate, store, contain, distribute or transport a nontoxic, gaseous hydrogen containing mixture</t>
  </si>
  <si>
    <t>A designated room containing electrical equipment.</t>
  </si>
  <si>
    <t xml:space="preserve"> Contains electrical switch gear and equipment.</t>
  </si>
  <si>
    <t>A designated room containing telecommunications equipment.</t>
  </si>
  <si>
    <t>A separately ventilated, fully enclosed room to house the building power transformer</t>
  </si>
  <si>
    <t>Space used for holding garbage and recyclable materials.</t>
  </si>
  <si>
    <t>An area used for the storage of chemicals or substances that pose a physical or health hazard that are in waste condition.</t>
  </si>
  <si>
    <t>Other building service space, such as space used for the building operator and custodian office, workshop and supplies.</t>
  </si>
  <si>
    <t xml:space="preserve"> Space for the property manager</t>
  </si>
  <si>
    <t>Room that contains sink(s) or mop sink(s) and is used by custodial services for CUST. their related activities.</t>
  </si>
  <si>
    <t>A place where things are crafted</t>
  </si>
  <si>
    <t>Space that leads to prefabricated sewage system "man hole" structures</t>
  </si>
  <si>
    <t>A subsurface space adjacent to a building open at the top or protected at the top by a grating or guard</t>
  </si>
  <si>
    <t>Clear floor space in front of an appliance to assure adequate space for servicing.</t>
  </si>
  <si>
    <t xml:space="preserve">Furred-out space is created when the floor layout must accommodate irregular wall surfaces or conceal mechanical obstructions. </t>
  </si>
  <si>
    <t xml:space="preserve">Unexcavated space that has restricted headroom and is not occupiable. </t>
  </si>
  <si>
    <t>The space between the ceiling beams of the top story and the roof rafters.</t>
  </si>
  <si>
    <t>A horizontal chamber intended to contain air, gas, or liquid at positive pressure</t>
  </si>
  <si>
    <t>An unoccupied elevated platform used exclusively for mechanical systems or industrial process equipment, including the associated elevated walkways, stairs and ladders necessary to access the platform.</t>
  </si>
  <si>
    <t>The area of load bearing surfaces located above or below occupied building floor that are not available for general occupancy often due to inadequate clear headroom and contain building mechanical or electrical systems predominantly serving the adjacent floors or to provide access to such systems.</t>
  </si>
  <si>
    <t xml:space="preserve">The portion of a building that has been constructed with minimal enclosure for future use. </t>
  </si>
  <si>
    <t>Spaces temporarily out of use because they are being altered, remodeled, or rehabilitated at the time of the inventory.</t>
  </si>
  <si>
    <t>Spaces for circulation that provide or control access to and between other spaces within the facility, entry, and egress.</t>
  </si>
  <si>
    <t xml:space="preserve">The direct path on a floor necessary for access to egress stairs, elevator lobbies, toilet rooms, refuge space, building lobbies and entrances. </t>
  </si>
  <si>
    <t>An enclosed exit access component that defines and provides a path of egress travel to an exit.</t>
  </si>
  <si>
    <t>An exit access component that defines and provides a path of egress travel.</t>
  </si>
  <si>
    <t>A roofed or covered common pedestrian area within a covered mall building that serves as access for two or more tenants.</t>
  </si>
  <si>
    <t>A large open space in a building where people can gather.</t>
  </si>
  <si>
    <t>A structure with a roof and open sides that connects two buildings.</t>
  </si>
  <si>
    <t>A slow conveyor belt that transports people horizontally or on an incline in a similar manner to an escalator.</t>
  </si>
  <si>
    <t xml:space="preserve">Space adjacent to the entry points such as lobbies. </t>
  </si>
  <si>
    <t>A passage, hall or room between the outer door and the interior of a building</t>
  </si>
  <si>
    <t>A large entrance area of hall that serves as a foyer</t>
  </si>
  <si>
    <t>Entranceway or foyer within the building line.</t>
  </si>
  <si>
    <t>A small passage, hall, or room between a door or room and another room, corridor, or lobby</t>
  </si>
  <si>
    <t>Lobby that separates the elevator shaft enclosure doors from each floor by fire partitions.</t>
  </si>
  <si>
    <t>A small passage, hall, or room between a door or room and a freight elevator.</t>
  </si>
  <si>
    <t>An in-between platform or large bottom-most or top-most step of a staircase</t>
  </si>
  <si>
    <t>A room before, or forming an entrance to, another</t>
  </si>
  <si>
    <t>An airlock is a device which permits the passage of people and objects between a pressure vessel and its surroundings while minimizing the change of pressure in the vessel and loss of air from it. The lock consists of a small chamber with two airtight doors in series which do not open simultaneously.</t>
  </si>
  <si>
    <t>A small controlled space with two doors. Access requires that one door must remain closed to proceed, used for security.</t>
  </si>
  <si>
    <t>An enclosed, telescoping, movable ramplike bridge connecting an airport terminal and an aircraft, for use by passengers in boarding and disembarking.</t>
  </si>
  <si>
    <t xml:space="preserve">A covered or enclosed bridge, walk-way, tunnel or other similar connecting element between two separate buildings. </t>
  </si>
  <si>
    <t>Unenclosed corridors meeting circulation and exiting requirements of the local building code, and only when there are no fully enclosed corridors on a Floor that provide that function..</t>
  </si>
  <si>
    <t>A portion of a floor required for access to some subdivision of the floor, that does not serve all occupants on a floor, and is not defined as primary circulation Space.</t>
  </si>
  <si>
    <t>A recess in a vertical wall plane that contains an access and egress to a tenant area, or amenity area, or building service area.</t>
  </si>
  <si>
    <t>Space that is normally available for use but is set aside by regulatory authority, such as clear space requirements for electrical closets.</t>
  </si>
  <si>
    <t>An enclosed space that is protected from the effects of fire permitting a delay in required egress travel time.</t>
  </si>
  <si>
    <t>Space used for education.</t>
  </si>
  <si>
    <t>A space associated with a classroom or training room that is designated for discussions, side meetings, and breaks.</t>
  </si>
  <si>
    <t xml:space="preserve">Spaces used for classes, lectures, symposiums, and speeches.  </t>
  </si>
  <si>
    <t xml:space="preserve">A room in which teaching or learning activities can take place. </t>
  </si>
  <si>
    <t xml:space="preserve">A room in which teaching or learning activities can take place for older children, ages 9 and over. </t>
  </si>
  <si>
    <t xml:space="preserve">A room in which teaching or learning activities can take place for younger children, ages 8 and younger. </t>
  </si>
  <si>
    <t>A large room used for instruction, typically at a college or university, with a capacity in the hundreds.</t>
  </si>
  <si>
    <t>A hall where many students and teachers can congregate.</t>
  </si>
  <si>
    <t>A space for conducting a course offered for a small group of advanced students.</t>
  </si>
  <si>
    <t>A space used primarily for formally or regularly scheduled instruction that require special purpose equipment or a specific space configuration for student participation, experimentation, observation, or practice in an academic discipline.</t>
  </si>
  <si>
    <t>An educational space that provides controlled conditions in which scientific research, experiments, and measurement may be performed for teaching purposes.</t>
  </si>
  <si>
    <t>An educational laboratory space for teaching physics through hands on experimentation and demonstration.</t>
  </si>
  <si>
    <t>An educational laboratory space for teaching astronomy through hands on experimentation and demonstration.  May require a planetarium and rooftop observation platforms.</t>
  </si>
  <si>
    <t xml:space="preserve">A space used for laboratory experimentation, research, or training in research methods; professional research and observation; or structured creative activity within a specific program or for sponsored research. </t>
  </si>
  <si>
    <t>A space that directly serves one or more class laboratories as an extension of the activities in those spaces.</t>
  </si>
  <si>
    <t xml:space="preserve">Space that is similar in configuration to a classroom but which contains specialized equipment or machinery used as part of a specific training activity.  </t>
  </si>
  <si>
    <t>Space, often found in libraries, schools, government buildings, science labs, or community centers, which contains many networked computers and may contain printers, scanners, or other peripherals for public use.</t>
  </si>
  <si>
    <t xml:space="preserve">A room for providing vocational education and training in the skills needed to perform a particular job, such as wood or metal working. </t>
  </si>
  <si>
    <t>Space which is used for support services directly related to training activities.</t>
  </si>
  <si>
    <t>Space for training of those who perform or administer religious rites, both laypeople and clergy.</t>
  </si>
  <si>
    <t>Spaces in which learning or experimentation take place.</t>
  </si>
  <si>
    <t>A room or area used by individuals to study at their convenience, the space not being restricted to a particular subject or discipline by contained equipment.</t>
  </si>
  <si>
    <t>A space that directly serves study spaces, stacks, open-stack study spaces, or processing rooms as a direct extension of the activities in those spaces. stack and study areas.</t>
  </si>
  <si>
    <t>A space for any leisure activity, such as play, that diverts, amuses or stimulates.</t>
  </si>
  <si>
    <t xml:space="preserve">Spaces for participating in sports and athletic activities. </t>
  </si>
  <si>
    <t>The covered seating area used by students, staff, or the public to watch athletic events.</t>
  </si>
  <si>
    <t>A seating section commonly found in athletic spaces but occasionally found in performance spaces, containing bench seating instead of separate seats.</t>
  </si>
  <si>
    <t xml:space="preserve">Spaces for participating in team sports and athletic activities. </t>
  </si>
  <si>
    <t>A playing field on which the game of baseball is played.</t>
  </si>
  <si>
    <t>A playing field on which the game of softball is played.  See also Baseball Field</t>
  </si>
  <si>
    <t>A sunken shelter at the side of a baseball or football (soccer) field where non-playing team members sit.</t>
  </si>
  <si>
    <t>A grass field on which a game, esp. a ball game, is played.</t>
  </si>
  <si>
    <t>A field, often used for team sports, planted with a synthetic grass substitute.</t>
  </si>
  <si>
    <t>A playing field on which the game of American football is played. Also used as an informal measurement of size.</t>
  </si>
  <si>
    <t>A playing field on which the game of soccer is played.</t>
  </si>
  <si>
    <t>A concreted outside area or tiled or wooden inside area on which the game of basketball is played.</t>
  </si>
  <si>
    <t>Spaces for lighting equipment used to illuminate a team sport playfield.</t>
  </si>
  <si>
    <t xml:space="preserve">The section in a stadium or arena set aside for the press, or specifically for sportscasters. </t>
  </si>
  <si>
    <t>A large board that displays the score in a game or contest.</t>
  </si>
  <si>
    <t xml:space="preserve">Spaces for participating in individual sports and athletic activities. </t>
  </si>
  <si>
    <t>Hard-surfaced spaces used for individual or team recreation, such as playgrounds.</t>
  </si>
  <si>
    <t>A firm, rectangular surface, marked with lines and having a net across the middle, where the game of tennis is played.</t>
  </si>
  <si>
    <t>A rectangular surface marked with lines and having a high net across the middle, where the game of volleyball is played.</t>
  </si>
  <si>
    <t>A grassy course consisting of series of holes, each with a teeing ground, fairway, rough and other hazards, and a green with a pin and cup, all designed for the game of golf.</t>
  </si>
  <si>
    <t xml:space="preserve">A facility for practicing driving golf balls. </t>
  </si>
  <si>
    <t>Spaces designed to support golf courses on the installation.  Space may include equipment storage and maintenance areas, locker rooms, and equipment sales area.</t>
  </si>
  <si>
    <t>A specially frozen surface of water on which people skate or play ice hockey.</t>
  </si>
  <si>
    <t>A space, usually square, with elastic ropes around the edge, in which a boxing match is competed.</t>
  </si>
  <si>
    <t>A space in which a wrestling match is competed.</t>
  </si>
  <si>
    <t>A springboard used for diving into water</t>
  </si>
  <si>
    <t>A space in which players attempt to score points by rolling a bowling ball along a flat surface into objects called pins.</t>
  </si>
  <si>
    <t>A space in which darts can be thrown at a circular target (dartboard) hung on a wall.</t>
  </si>
  <si>
    <t>A space for interval training in which strength exercises are combined with endurance/aerobic exercises.</t>
  </si>
  <si>
    <t>A track for holding running events at track and field competitions.</t>
  </si>
  <si>
    <t xml:space="preserve">Space for a device that transports skiers up a mountain. </t>
  </si>
  <si>
    <t>A space to perform physical activity intended to improve strength and fitness.</t>
  </si>
  <si>
    <t>A space for a machine designed to enable exercise to enhance or maintain physical fitness and overall health.</t>
  </si>
  <si>
    <t>A space for a form of exercise, designed to enhance one's cardiovascular fitness, often performed to music.</t>
  </si>
  <si>
    <t>An artificial wall used for the sport of climbing.</t>
  </si>
  <si>
    <t>A challenging outdoor personal development and team building activity which usually consists of elements of varying height connected by rope bridges that must be traversed.</t>
  </si>
  <si>
    <t>Non-enclosed swimming pools intended for recreational use.  See also: Indoor Swimming Pool</t>
  </si>
  <si>
    <t>An artificially enclosed body of water intended for swimming or water-based recreation, designed for year-round use.  See also: Outdoor Swimming Pool</t>
  </si>
  <si>
    <t xml:space="preserve">A water-filled structure for training related to SCUBA diving. </t>
  </si>
  <si>
    <t>Spaces for recreation and entertainment that do not include athletic activity or sports.</t>
  </si>
  <si>
    <t>A tract of ground kept in its natural state, about or adjacent to a residence, as for the preservation of game, for walking, riding, or the like or a piece of ground, in or near a city or town, enclosed and kept for ornament and recreation; as, Hyde Park in London; Central Park in New York.</t>
  </si>
  <si>
    <t>A garden that is opened to the public for recreation, differentiated from other public gardens by containing entertainments in addition to the planting; for example, concert halls or bandstands, rides, zoos or menageries.</t>
  </si>
  <si>
    <t xml:space="preserve">Indoor firing ranges provide marksmanship training space for the firing of pistols and small caliber rifles.  </t>
  </si>
  <si>
    <t>A training range for the firing of small arms</t>
  </si>
  <si>
    <t xml:space="preserve">Wood or timber flat surface capable of supporting weight and used in a number of ways - as part of garden landscaping, to extend living areas of houses, and as an alternative to stone based features such as patios. </t>
  </si>
  <si>
    <t>A large open space where children play or small area for children with dedicated play equipment - slide, or tubes, or swings, etc.</t>
  </si>
  <si>
    <t xml:space="preserve">A room used for a variety of purposes, such as parties, games and other everyday or casual use. </t>
  </si>
  <si>
    <t>A table where games of chance such as poker, craps, or roulette are played and bet upon.</t>
  </si>
  <si>
    <t xml:space="preserve">A device found at carnivals, fairs/funfairs, or amusement parks meant to appeal to various senses of the rider.  </t>
  </si>
  <si>
    <t>A large area of hard ground, usually of concrete or tarmac, where soldiers practice routine marching maneuvers.</t>
  </si>
  <si>
    <t>A space for projecting an apparent reality that is only based in the computer.</t>
  </si>
  <si>
    <t xml:space="preserve">A facility that provide space for administration, drawing and art studio, storage, photo dark room, audio/photo sales area, separate areas for individual crafts and arts, and kiln area for ceramics.  </t>
  </si>
  <si>
    <t>A dance floor construction, which may include a sprung floor, flooring typically made of vinyl sheeting, also called a marley floor, or an illuminated dance floor, also called a disco dance floor.</t>
  </si>
  <si>
    <t>Space that is related to medical and other wellness services provided to the personnel in a facility; such as first aid stations.</t>
  </si>
  <si>
    <t>Spaces for exercise and fitness activities.</t>
  </si>
  <si>
    <t>Space used for physical wellness but does not include weight-lifting equipment</t>
  </si>
  <si>
    <t>Space used for weight-lifting, either using exercise equipment or free weights.</t>
  </si>
  <si>
    <t xml:space="preserve">A place provided for general public access and use. </t>
  </si>
  <si>
    <t xml:space="preserve">Spaces supporting the work of the justice system. </t>
  </si>
  <si>
    <t>The room where a judge presides over hearings and trials, sometimes with a jury</t>
  </si>
  <si>
    <t>The area in a courtroom wherein the jury is seated during a trial.</t>
  </si>
  <si>
    <t>The room where a jury is sequestered and deliberates at the close of a trial.</t>
  </si>
  <si>
    <t xml:space="preserve">The location in a courtroom where a judge sits. </t>
  </si>
  <si>
    <t>Room used to secure legal evidence, usually near a courtroom.</t>
  </si>
  <si>
    <t>Room where prospective jurors gather to wait or assemble before being selected for jury duty. Includes seating area and may include TV, work stations, and tables.</t>
  </si>
  <si>
    <t>An enclosed area in a courtroom where witnesses give their evidence.</t>
  </si>
  <si>
    <t>The office of a judge.</t>
  </si>
  <si>
    <t>Space with features exceeding typical office space standards such as extensive wood millwork, wood base, chair rail, fabric wall covering, vinyl wall covering, sound board, speakers, CCTV monitors and/or cameras, panic buttons, recessed can lighting, ceiling fans, and cabinetry.</t>
  </si>
  <si>
    <t>Space for a law clerk that assists a judge.</t>
  </si>
  <si>
    <t>Space for judges to change into their robes.</t>
  </si>
  <si>
    <t>Room used by courts and administrative agencies as a location where evidence and testimony is submitted for findings of fact.</t>
  </si>
  <si>
    <t>Small court facilities that typically have features such as column spacing less than 30’-0” on center, above-standard lighting and HVAC, built-in judge’s bench, chair rail, sound system, recessed can lighting, separate air, walls-to-deck crown molding, built-in podium, built-in spectator railing, above-standard doors, sound lock entry, articulation in the ceiling, and smaller-in-scale millwork and cabinetry than found in CRJ.</t>
  </si>
  <si>
    <t>Spaces supporting the legislative assemblies of government.</t>
  </si>
  <si>
    <t xml:space="preserve">A specialized meeting space generally associated with local government facilities. The space is designed to allow councilors to interact face to face and includes gallery space for citizens. </t>
  </si>
  <si>
    <t>Room where members of legislative bodies and their committees and subcommittees hold hearings for receipt of testimony and evidence in reference to action on legislation.  Typically has audience space.</t>
  </si>
  <si>
    <t>Spaces associated with Military training functions</t>
  </si>
  <si>
    <t xml:space="preserve">A room or area used by Reserve Officer Training Corps (ROTC) and ancillary units for military training and/or instructional activities. </t>
  </si>
  <si>
    <t xml:space="preserve">A space that directly serves an armory facility as an extension of the activities in that facility.  </t>
  </si>
  <si>
    <t xml:space="preserve">Space used for any performance type such as dance, music or theater. </t>
  </si>
  <si>
    <t xml:space="preserve">An outdoor facility to accommodate cultural events such as plays, concerts, and festivals.  </t>
  </si>
  <si>
    <t xml:space="preserve">A space for events in which performers perform for an audience. </t>
  </si>
  <si>
    <t>A space for the performance of theatrical productions.</t>
  </si>
  <si>
    <t xml:space="preserve">The area in a theater, usually located in a lowered area in front of the stage, in which musicians perform. </t>
  </si>
  <si>
    <t>A space for conducting preparatory music and theatre performances before the official public performance.</t>
  </si>
  <si>
    <t>A soundproof, hangar-like space used for the production of theatrical motion pictures and television shows, usually located in a movie studio.</t>
  </si>
  <si>
    <t>A room or theater, often with tiers of seats, which serves as performance venue, such as for classical instrumental music or jazz, or for hearing lectures or presentations.  Includes  amphitheaters, auditoriums, or concert halls.</t>
  </si>
  <si>
    <t>Space for marching band rehearsal.</t>
  </si>
  <si>
    <t>Spaces for a group of people who observe a performing art.</t>
  </si>
  <si>
    <t>A room used for entry from the outside in a building that houses performing arts productions, and in which the audience can gather before showtime and at intermission.</t>
  </si>
  <si>
    <t>A space where audience members can sit during a performance.</t>
  </si>
  <si>
    <t xml:space="preserve">Spaces used to provide support to any performance type such as dance, music or theater.  </t>
  </si>
  <si>
    <t>Space in a movie theater that houses the projector and other equipment used to show the movie.</t>
  </si>
  <si>
    <t>An elevated walkway in a theater or soundstage used to access rigging for lights, curtains, sets, and other items.</t>
  </si>
  <si>
    <t>Areas adjacent to the stage in a theater, where support personnel and players can stand.</t>
  </si>
  <si>
    <t>Space for a motion picture screen and associated equipment.</t>
  </si>
  <si>
    <t>Areas for the display of art and other exhibit materials</t>
  </si>
  <si>
    <t>A room, group of rooms, or other space where works of art are placed on display, possibly for sale.</t>
  </si>
  <si>
    <t xml:space="preserve">A space for a public showing or exhibition of items of interest. </t>
  </si>
  <si>
    <t>An outdoor garden dedicated to the presentation of sculpture, usually several permanently-sited works in durable materials in landscaped surroundings.</t>
  </si>
  <si>
    <t>A planned space, usually outdoors, set aside for the display, cultivation, and enjoyment of ornamental plants and flowers.</t>
  </si>
  <si>
    <t xml:space="preserve">A platform situated upon a tall architectural structure or natural feature. </t>
  </si>
  <si>
    <t xml:space="preserve">Space fit-up with features facilitating the production of art and/or the broadcasting, recording, editing or storage of audio visual productions.  </t>
  </si>
  <si>
    <t>Space fit-up to facilitate the recording of sounds</t>
  </si>
  <si>
    <t>Space fit-up to facilitate the development of works of art</t>
  </si>
  <si>
    <t>Space fit-up to facilitate the production and/or repair of film and electronic photography</t>
  </si>
  <si>
    <t>Space for the distribution of motion picture prints for viewing by military personnel.</t>
  </si>
  <si>
    <t>Space fit-up with features facilitating the production of televised programming live or recorded.</t>
  </si>
  <si>
    <t>Space supporting media production such as make-up station, dressing room, guess waiting room, wardrobe/prop room</t>
  </si>
  <si>
    <t>Room that provides an acoustical buffer to eliminate the transfer of sound to adjoining space.</t>
  </si>
  <si>
    <t>An enclosed shallow sandpit containing sand, gravel, rocks, and occasionally grass and/or other natural elements, raked and arranged artfully, usually providing a quiet, contemplative setting.</t>
  </si>
  <si>
    <t>A space in a museum for the exhibition, and educational interpretation of objects having scientific, historical, cultural or artistic value.</t>
  </si>
  <si>
    <t>Space in which literary, musical, artistic, or reference materials (as books, manuscripts, recordings, or films) are kept for use but not for sale.</t>
  </si>
  <si>
    <t>A space used to house arranged collections of literary, musical, artistic, educational or reference materials for use.</t>
  </si>
  <si>
    <t>Space designated for the practice of religion or meditation .</t>
  </si>
  <si>
    <t>Spaces for conducting worship activities, such as prayer, religious or spiritual ceremonies or celebration, or meditation.</t>
  </si>
  <si>
    <t>A space provided for obtaining a deeper state of relaxation or awareness.</t>
  </si>
  <si>
    <t>A space upon which offerings can be made for religious purposes, or some other sacred place where ceremonies take place.</t>
  </si>
  <si>
    <t>A space for self-observation and contemplation of conscious inner thoughts, desires and sensations.</t>
  </si>
  <si>
    <t>A space for infusion of something with holiness or divine will.</t>
  </si>
  <si>
    <t>A space used as a place for fellowship and worship for Christians.</t>
  </si>
  <si>
    <t>A niche in the wall of a mosque that indicates the direction of the Kaaba in Mecca and hence the direction that Muslims should face when praying.</t>
  </si>
  <si>
    <t>A holy or sacred place which is dedicated to a specific deity, ancestor, hero, martyr, saint or similar figure of awe and respect, at which they are venerated or worshipped.</t>
  </si>
  <si>
    <t xml:space="preserve">The consecrated area of a church or temple around its tabernacle or altar. </t>
  </si>
  <si>
    <t>A small, enclosed booth used for the Sacrament of Penance, often called confession, in the Catholic Church.</t>
  </si>
  <si>
    <t>A cabinet used to store a synagogue's Torah scroll.</t>
  </si>
  <si>
    <t>The elevated area or platform in a Jewish synagogue where the person reading aloud from the Torah stands.</t>
  </si>
  <si>
    <t>A case on the altar of a church that contains the consecrated host and wine for the Eucharist.</t>
  </si>
  <si>
    <t>A raised platform in a church, usually enclosed, where the minister or preacher stands to conduct the sermon.</t>
  </si>
  <si>
    <t>A narrow recessed balcony area along an upper floor on the interior of a church, usually marked by a colonnade.</t>
  </si>
  <si>
    <t>A space for performing a ceremony to change the religious nature or status of a person.</t>
  </si>
  <si>
    <t>A space for conducting marriage ceremonies.</t>
  </si>
  <si>
    <t>The area in a church surrounding the baptismal font.</t>
  </si>
  <si>
    <t>A space in a religious structure for performing circumcisions.</t>
  </si>
  <si>
    <t>The space surrounding the chair or throne of a bishop.</t>
  </si>
  <si>
    <t>A space for performing a spiritual procession or orderly gathering and movement.</t>
  </si>
  <si>
    <t>Spaces for religious and other proceedings surrounding death, funerals, and internment.</t>
  </si>
  <si>
    <t xml:space="preserve">A chambered burial vault used to store the deceased. </t>
  </si>
  <si>
    <t xml:space="preserve">A facility for the identification, preparation, and holding of human remains.  </t>
  </si>
  <si>
    <t>A room used for the storage of human remains awaiting identification, or removal for autopsy, burial, cremation or some other post death ritual.</t>
  </si>
  <si>
    <t xml:space="preserve">A place where a dead body is buried. </t>
  </si>
  <si>
    <t>Space with environments where such variables as humidity, temperature, pressure, sound, contamination are tightly controlled.  These Spaces may be part of the research or production processes.</t>
  </si>
  <si>
    <t>Space that is isolated from external sound and electromagnetic radiation sources, using sound proofing and electromagnetic absorptive material to prevent the reflection of wave phenomena (reverberation).</t>
  </si>
  <si>
    <t xml:space="preserve">Specialized containment space for hazardous agents such as biological, radiological and chemical hazards. </t>
  </si>
  <si>
    <t xml:space="preserve">Space in which the air quality, temperature and humidity are highly regulated in order to protect sensitive equipment and materials from contamination. </t>
  </si>
  <si>
    <t>The ISO 14644-1 classification describes Clean rooms rated as "Class 1," where there exists no more than 10 particles larger than 0.1 micrometer in any given cubic meter of air;</t>
  </si>
  <si>
    <t>The ISO 14644-1 classification describes Clean rooms rated as "Class 2," where there exists no more than 100 particles larger than 0.1 micrometer in any given cubic meter of air;</t>
  </si>
  <si>
    <t>The ISO 14644-1 classification describes Clean rooms rated as "Class 3," where there exists no more than 1,000 particles larger than 0.1 micrometer in any given cubic meter of air;</t>
  </si>
  <si>
    <t>The ISO 14644-1 classification describes Clean rooms rated as "Class 4," where there exists no more than 10,000 particles larger than 0.1 micrometer in any given cubic meter of air;</t>
  </si>
  <si>
    <t>The ISO 14644-1 classification describes Clean rooms rated as "Class 5," where there exists no more than 100,000 particles larger than 0.1 micrometer in any given cubic meter of air;</t>
  </si>
  <si>
    <t>The ISO 14644-1 classification describes Clean rooms rated as "Class 6," where there exists no more than 1,000,000 particles larger than 0.1 micrometer in any given cubic meter of air;</t>
  </si>
  <si>
    <t>The ISO 14644-1 classification describes Clean rooms rated as "Class 7," where there exists no more than 10,000,000 particles larger than 0.1 micrometer in any given cubic meter of air;</t>
  </si>
  <si>
    <t>The ISO 14644-1 classification describes Clean rooms rated as "Class 8," where there exists no more than 100,000,000 particles larger than 0.1 micrometer in any given cubic meter of air;</t>
  </si>
  <si>
    <t>The ISO 14644-1 classification describes Clean rooms rated as "Class 8," where there exists no more than 1,000,000,000 particles larger than 0.1 micrometer in any given cubic meter of air;</t>
  </si>
  <si>
    <t xml:space="preserve">Support space for a classified room but not enclosed within a classified room.  </t>
  </si>
  <si>
    <t xml:space="preserve">Space in which air or other gases can be added or removed to create low/ high air pressure environments. Chambers can also control the thermal environment.  </t>
  </si>
  <si>
    <t xml:space="preserve">Space designed to accommodate the needs of large quantities of co-located computer equipment. </t>
  </si>
  <si>
    <t>Basic Site Structure providing non-redundant capacity and single path distribution systems.</t>
  </si>
  <si>
    <t>Redundant Capacity Components with single path distribution systems.</t>
  </si>
  <si>
    <t>Concurrently Maintainable Infrastructure which provides redundant capacity and multiple distribution paths.</t>
  </si>
  <si>
    <t>Fault Tolerant Infrastructure providing redundant capacity and multiple distribution paths simultaneously serving dual powered equipment.</t>
  </si>
  <si>
    <t xml:space="preserve">Support space for a Data Center but not enclosed within a Data Center.  </t>
  </si>
  <si>
    <t>Support space directly involved with environmentally controlled spaces.</t>
  </si>
  <si>
    <t>Other Environmentally Controlled space not readily classified in one of the other classes.</t>
  </si>
  <si>
    <t xml:space="preserve"> Space fit-up with climate controls and storage equipment to facilitate the preservation of film</t>
  </si>
  <si>
    <t>Climate controlled space for servers associated with office environments</t>
  </si>
  <si>
    <t>Space which is used for services directly related to the heath care and medical practice. Most uses are applicable to providing medical care to humans as well as veterinarian services for animals. Size of the space may vary according to the size of the patient however the functions would be consistent as in admissions, diagnostics, surgery etc.</t>
  </si>
  <si>
    <t>Spaces used by multiple medical services for routine patient examinations.</t>
  </si>
  <si>
    <t>Space used for routine, urgent, and emergent examination (physical inspection of a patient or parts of his body) in order to verify health or diagnose disease or injury. May also be Space used for minor procedures such as injections, wound care, and suturing.</t>
  </si>
  <si>
    <t xml:space="preserve">Space used for examination of patients who are suspected to have or have a condition which could pose an airborne infection threat to other patients. </t>
  </si>
  <si>
    <t>Space used for examination of patients with suspected contagious diseases.</t>
  </si>
  <si>
    <t>Space used for gynecological  examination of women.</t>
  </si>
  <si>
    <t xml:space="preserve">Space used for examination of patients who conform to institutional criteria as being children, generally 1 year old to 20 years old. </t>
  </si>
  <si>
    <t xml:space="preserve">Space used for examination of patients who are suspected to have or have a condition which makes them highly susceptible to infection. </t>
  </si>
  <si>
    <t xml:space="preserve">Space used for the diagnosis and treatment of disorders of the foot, ankle and leg. </t>
  </si>
  <si>
    <t>Space used for examination and holding of patients who are under custodial observation due to mental infirmity or judicial restraint.</t>
  </si>
  <si>
    <t xml:space="preserve">Space used for taking measurement of patient height and weight. </t>
  </si>
  <si>
    <t>Space used for placement of patients who need observation for a period of time under police supervision.</t>
  </si>
  <si>
    <t>Spaces used for overnight patient care.</t>
  </si>
  <si>
    <t>Space used for protective segregation of patients who have or are suspected of having contagious diseases to provide access control and environmental separation.</t>
  </si>
  <si>
    <t>Space used for protective segregation of patients whose immune system is compromised to provide access control and environmental separation.</t>
  </si>
  <si>
    <t>Space used in mental health units to provide controlled access to a seclusion room.</t>
  </si>
  <si>
    <t>Space used for the “birthing process” including pre-delivery preparation, delivery, and post delivery recovery. Where the acronym is “LDR” the function does not include the post recovery hospital stay for the mother.</t>
  </si>
  <si>
    <t>Space used for equipment and personnel charged with monitoring vital signs telemetry for an intensive care unit setting.</t>
  </si>
  <si>
    <t>Space used for observation of newborn infants prior to placement in a newborn nursery or when their condition requires heightened attention or special intervention.</t>
  </si>
  <si>
    <t xml:space="preserve">Space used for comprehensive and intensive care for neonates who have low birth weight, are very pre-mature, or who have other developmental and medical complications. </t>
  </si>
  <si>
    <t>Space used for parking of specialized infant transport carts including those for transport to other facilities.</t>
  </si>
  <si>
    <t>Space used for airborne infection isolation (AII) segregation of newborns.</t>
  </si>
  <si>
    <t>Space used for observation of newborn infants prior to placement in a newborn nursery.</t>
  </si>
  <si>
    <t>Space used for overnight patient care.</t>
  </si>
  <si>
    <t>Space used for protective segregation of inpatients who have or are suspected of having contagious diseases.</t>
  </si>
  <si>
    <t>Space used for the care of patients who are morbidly obese in an acute care inpatient nursing unit</t>
  </si>
  <si>
    <t>Space used for care of patients whose health status requires highly focused and concentrated medical care services by staff with specialized training and skills.</t>
  </si>
  <si>
    <t>Space used for protective segregation of intensive care patients who have or are suspected of having contagious diseases.</t>
  </si>
  <si>
    <t>Space used for protective segregation of intensive care patients whose immune system is compromised.</t>
  </si>
  <si>
    <t>Space used for restrained isolation of patients for a short duration in a mental health setting</t>
  </si>
  <si>
    <t>Space used in an inpatient setting where a patient care room must be capable of monitoring of vital signs</t>
  </si>
  <si>
    <t>Space used for patient sleeping and care in an inpatient setting for a single patient.</t>
  </si>
  <si>
    <t>Space used for protective segregation of patients whose immune system is compromised.</t>
  </si>
  <si>
    <t>Used for segregation of patients who may pose a risk to themselves or others due to behavioral factors.</t>
  </si>
  <si>
    <t>Space used for patient sleeping and care in a transitional or apartment setting.</t>
  </si>
  <si>
    <t>Space used for patient sleeping and care in an inpatient setting for two patients.</t>
  </si>
  <si>
    <t>Spaces used by multiple medical services to provide direct support for patient care.</t>
  </si>
  <si>
    <t>Space used for storage of clean linen.</t>
  </si>
  <si>
    <t>Space used for storage of clean supplies on carts or shelves.</t>
  </si>
  <si>
    <t>Space used for the storage of clean supplies and clean linens and their preparation for patient use and for patient care support equipment such as icemakers and refrigerators.</t>
  </si>
  <si>
    <t xml:space="preserve">Space used for meetings with patients and family members to discuss health status, learn health history, and provide information. </t>
  </si>
  <si>
    <t>Space used for interviews and counseling with patients in an individual or group format.</t>
  </si>
  <si>
    <t>Space used for storage of equipment such as surgical tables, accessories, carts, etc.</t>
  </si>
  <si>
    <t>Space used for organized, active filing of physical patient charts, in a specially ordered and controlled environment</t>
  </si>
  <si>
    <t>Spaces used by nurses to perform their work and administer activities.</t>
  </si>
  <si>
    <t>Space used as a central work and management area by nurses, physicians, and technicians. Functions performed include: charting, staff workflow management, monitoring of patient call system, conferring with other patient care staff, and monitoring of patient vital signs.</t>
  </si>
  <si>
    <t xml:space="preserve">Space used as a central work and management area by nurses, physicians, and technicians. Functions performed include: charting, staff workflow management, monitoring of patient call system, conferring with other patient care staff, and monitoring of patient vital signs. </t>
  </si>
  <si>
    <t>Space used as a satellite work area for one or two nurses placed where they are in close proximity to patient rooms and (in many cases) have observation windows from the workstation to the patient.</t>
  </si>
  <si>
    <t>Space used to do a rapid assessment of patient acuity in order to determine priority of treatment.</t>
  </si>
  <si>
    <t>Space used for disposal of human waste, bio-hazardous waste, and trash and for temporary storage of soiled linens, and for clean-up of soiled and non-disposable items.</t>
  </si>
  <si>
    <t>Space used for clean up of equipment Space used for patient care, disposal of trash and biologic waste and storage of soiled linen.</t>
  </si>
  <si>
    <t>Space used for group therapy and activity sessions in a mental health setting where undetected observation is required.</t>
  </si>
  <si>
    <t>Space used for emergency resuscitation cart so that it can be near patient care areas.</t>
  </si>
  <si>
    <t>Space used as a place where a patient can go to calm down if over stimulated by other activities or events.</t>
  </si>
  <si>
    <t>Spaces used for examination of patients by devices which produce an image of tissue, bone, or biophysical structure excluding those used in cardiac diagnostic and interventional services, nuclear medicine services, and radiation therapy services.</t>
  </si>
  <si>
    <t>Space used for complex, percutaneous interventional radiology procedures to diagnose problems of the arteries, veins, and heart chambers.</t>
  </si>
  <si>
    <t>Space used for a radiographic technology which measures bone loss, most frequently to diagnose osteoporosis.</t>
  </si>
  <si>
    <t>Space used for computerized tomography which creates radiographic images of whole slices of tissue.</t>
  </si>
  <si>
    <t>Space used for planning patient treatment which will be preformed using a linear accelerator.</t>
  </si>
  <si>
    <t>Space used for performing examination of the bladder and urethra using either a flexible or rigid cystoscope. May also involve minor surgical procedures such as removal of stones.</t>
  </si>
  <si>
    <t>Space used for making radiographic images of the head and neck.</t>
  </si>
  <si>
    <t>Space used for low-dose radiographic imaging of the breast.</t>
  </si>
  <si>
    <t>Space used for parking mobile X-Ray units so that they will be readily accessible, but not obstructing corridors or passageways.</t>
  </si>
  <si>
    <t>Space used for examination of organ structure and condition by use of alternating magnetic fields which create minute but detectable radio frequency waves of different characteristics from different types of tissue.</t>
  </si>
  <si>
    <t>Space used for electronic and mechanical components which support a magnetic resonance imaging system.</t>
  </si>
  <si>
    <t>Space used for creation of images which superimpose information about the metabolism of the body (positron emission tomography – PET) over the anatomic information about location, shape, and size of various lesions and tissue (computerized tomography – CT).</t>
  </si>
  <si>
    <t>Space used for patient treatment planning for PET/CT system.</t>
  </si>
  <si>
    <t>Space used for special imaging equipment which is capable of rapid patient throughput for routine chest x-rays.</t>
  </si>
  <si>
    <t>Space used for taking routine radiographic images of the body.</t>
  </si>
  <si>
    <t>Space used for radiographic imaging equipment which has fluoroscopic capabilities allowing real time examination of the internal organs.</t>
  </si>
  <si>
    <t>Space used for making tomographic X-Ray images.</t>
  </si>
  <si>
    <t>Space used for Picture Archiving Computer/ Communication System (PACS) associated with imaging systems which produce digital vs. film images.</t>
  </si>
  <si>
    <t>Space used for a radiographic procedure which produces three dimensional images to aid in performing a needle biopsy of the breast.</t>
  </si>
  <si>
    <t xml:space="preserve">Space used in services such as gynecology, cardiology, and ophthalmology for real-time examination of internal organs utilizing high frequency sound waves. </t>
  </si>
  <si>
    <t>Space used in Ophthalmology for the location of unseen intraocular foreign  bodies, for retinal detachment, and for internal view when the patient’s eye lid can not be opened or the patient’s eye is blocked by blood or cataracts.</t>
  </si>
  <si>
    <t>Space used in nuclear medicine for scanning by use of gamma or scintillation cameras of the whole body for use in diagnosis of a variety of conditions.</t>
  </si>
  <si>
    <t>Spaces used in support of imaging equipment and personnel.</t>
  </si>
  <si>
    <t>Space used for operator control of angiography equipment</t>
  </si>
  <si>
    <t>Space used for preparation, cleaning, and storage of certain equipment used in angiography.</t>
  </si>
  <si>
    <t>Space used for operator control of an angiographic system and its components.</t>
  </si>
  <si>
    <t>Space used for electronic and mechanical equipment which supports an angiographic imaging system.</t>
  </si>
  <si>
    <t>Space used for the collection of and storage of silver from film based radiographic imaging systems.</t>
  </si>
  <si>
    <t>Space used for viewing digital images.</t>
  </si>
  <si>
    <t>Space used for computer equipment which serves digital  imaging modalities.</t>
  </si>
  <si>
    <t>Space used for picture archiving computer system and image quality control.</t>
  </si>
  <si>
    <t>Space used for operator controls for a computerized tomography (CT) imaging system</t>
  </si>
  <si>
    <t>Space used to house the electrical power panels and electronic panels, X-ray power supply and components, computer system image processor components, and other peripheral devices for a computerized tomography (CT) imaging system.</t>
  </si>
  <si>
    <t>Space used by technicians to check the quality of images so that retakes can be ordered if needed.</t>
  </si>
  <si>
    <t>Space used for examination of images produced by radiography, fluoroscopy, nuclear medicine, ultrasound and related technologies.</t>
  </si>
  <si>
    <t>Space used for plane film storage of patient radiographs in a made for purpose system and controlled environment.</t>
  </si>
  <si>
    <t>Space used for developing films from a mammography imaging system.</t>
  </si>
  <si>
    <t>Space used for daylight film processors serving certain types of x-ray equipment.</t>
  </si>
  <si>
    <t>Space used for operator control console and for operator observation of a magnetic resonance imaging (MRI) procedure.</t>
  </si>
  <si>
    <t>Space used for technician and physician viewing of images created using a magnetic resonance imaging system.</t>
  </si>
  <si>
    <t>Space used for operator control of a positron emission tomography/computerized tomography scanning system.</t>
  </si>
  <si>
    <t>Space used for operator control of an imaging system. The operator is protected by an emission opaque wall which has a special view window for observation of the patient.</t>
  </si>
  <si>
    <t>Use for developing plane film images.</t>
  </si>
  <si>
    <t>Space used for electronic transmission of images to and consultation with providers at outside locations.</t>
  </si>
  <si>
    <t>Space used for review of diagnostic images and consultation with other providers, family, and patients.</t>
  </si>
  <si>
    <t>Space used for temporary "parking" of mobile x-ray systems.</t>
  </si>
  <si>
    <t>Spaces used for examination and treatment of patients by devices which primarily use ionizing radiation or its byproducts (such as thallium). This section is limited to systems used for oncology and nuclear medicine.</t>
  </si>
  <si>
    <t>Space used for equipment adjustment as part of a nuclear medicine service.</t>
  </si>
  <si>
    <t>Space used to calculate safe levels of radiation in various diagnostic and therapeutic procedures.</t>
  </si>
  <si>
    <t xml:space="preserve">Space used for the linear accelerator device which generates radiation Space used in the patient treatment area. </t>
  </si>
  <si>
    <t xml:space="preserve">Space used for shielding spaces surrounding the entrance to a linear accelerator room from ionizing radiation. </t>
  </si>
  <si>
    <t xml:space="preserve">Space used for external beam radiation treatments for patients with benign or malignant tumors. May also be associated with Intensity Modulated Radiation Therapy (IMRT), Image Guided Radiation Therapy (IGRT), Stereotactic Radiosurgery (SRS), and Stereotactic Body Radio Therapy (SBRT0. </t>
  </si>
  <si>
    <t xml:space="preserve">Space used for equipment which controls the operation of a linear accelerator and its associated safety devices. </t>
  </si>
  <si>
    <t>Space used for storage of medical radioactive waste.</t>
  </si>
  <si>
    <t>Space used for the calculation and verification of radioactive injectibles Space used in nuclear medicine testing.</t>
  </si>
  <si>
    <t>Space used in nuclear medicine for scanning by use of gamma or scintillation cameras of the whole body or portions of the body for use in diagnosis of a variety of conditions.</t>
  </si>
  <si>
    <t>Space used for nuclear medicine patients who have received a radioactive material as part of their treatment or diagnostic routine.</t>
  </si>
  <si>
    <t>Space used for administration of radiopharmaceuticals by injection or intravenously prior to certain imaging procedures.</t>
  </si>
  <si>
    <t xml:space="preserve">Space used for calculation of radiation dose and duration to be utilized in several different types of radiation therapy systems. </t>
  </si>
  <si>
    <t>Space used for the storage, preparation, and dispensing of radiopharmaceuticals.</t>
  </si>
  <si>
    <t>Space used for temporary parking of radium transport carts.</t>
  </si>
  <si>
    <t>Space used for layout and fabrication of specialized masks which shield portions of a patient's body during radiation therapy treatment.</t>
  </si>
  <si>
    <t>Space used for storage and preparation of sealed sources containing radioactive substances used in patient treatment.</t>
  </si>
  <si>
    <t>Spaces used for cardiac and pulmonary function diagnostic and interventional services.</t>
  </si>
  <si>
    <t xml:space="preserve">Space used for treatment of in-stent restenosis by radiating the site of the restenosis, or blocking of an artery at a stent. The procedure starts with an angioplasty in which radioactive isotopes are placed at the site of the blockage. After a few minutes the isotopes are removed. </t>
  </si>
  <si>
    <t>Space used for preparation, cleaning and storage of certain catheterization equipment.</t>
  </si>
  <si>
    <t>Space used for electronic and mechanical equipment which supports a cardiac catheterization imaging system.</t>
  </si>
  <si>
    <t>Space used for operator control of a catheterization imaging system.</t>
  </si>
  <si>
    <t>Space used for a diagnostic and interventional form of fluoroscopy (cardiac angiogram) in which a catheter is inserted through the arm or groin into the heart.</t>
  </si>
  <si>
    <t xml:space="preserve">Space used to record the electrical activity and pathways to the heart in order to diagnose and treat irregular rhythms of the heart. The procedure is similar to that employed for cardiac catheterization. </t>
  </si>
  <si>
    <t>Space used to conduct a test in which a patient is given an electrocardiogram before and after induction of physical stress. The variation in heart activity between resting and stressed states is evaluated to determine heart condition. This test is closely associated with “thallium stress test” or “cardiolite stress test” in which an “image” of the patient’s heart activity resting and under stress is taken using a nuclear medicine “camera.”</t>
  </si>
  <si>
    <t xml:space="preserve">Space used to perform an ultrasonic examination of the heart by creating two dimensional or three dimensional real-time images. </t>
  </si>
  <si>
    <t xml:space="preserve">Space used for a non-invasive test which measures electrical activity of the heart to diagnose underlying conditions of the heart. The electrocardiogram test strip is interpreted by looking for characteristic waveform patterns. </t>
  </si>
  <si>
    <t>Space used to conduct a wide range of tests of the pulmonary system.</t>
  </si>
  <si>
    <t>Space used for the diagnosis and treatment of the finer blood vessels as opposed to macrovascular laboratory which is concerned with the major vessels. Modalities may include traditional surgery and laser surgery.</t>
  </si>
  <si>
    <t>Space used for “reading” performance parameters from an implantatable cardioverter defibrillator (ICD) or a pacemaker.</t>
  </si>
  <si>
    <t>Space used to connect a patient to a portable electrocardiogram machine (Holter Monitor) which the patient wears for 24 hours and to read the results of the test.</t>
  </si>
  <si>
    <t>Space used for observation of invasive cardiology procedures done in a catheterization laboratory.</t>
  </si>
  <si>
    <t xml:space="preserve">Space used for a limited battery of tests of patients who are suspected of having lung or airway system condition by pulmonary medicine providers. </t>
  </si>
  <si>
    <t>Space used by the patient for physical exercise during which the patient’s pulmonary function and response of gaseous exchange is measured and later analyzed.</t>
  </si>
  <si>
    <t xml:space="preserve">Space used for initial screening of patients by pulmonary medicine providers. </t>
  </si>
  <si>
    <t xml:space="preserve">Space used for administration of oxygen to ambulatory patients to promote healing. </t>
  </si>
  <si>
    <t>Space used for decontamination and cleaning of respiratory therapy equipment.</t>
  </si>
  <si>
    <t>Space used for performing spirometry tests as a part of pulmonary medicine service.</t>
  </si>
  <si>
    <t>Space used to perform an echocardiogram (sonogram) during which the heart is placed under physical stress.</t>
  </si>
  <si>
    <t xml:space="preserve">Space used to conduct cardiac stress tests in which an electrocardiogram is made while the patient rests and then the patient is stressed by walking on a treadmill. The test is Space used to determine how the heart reacts to exertion and to detect abnormal heart rhythms or ischemia. </t>
  </si>
  <si>
    <t xml:space="preserve">Space used for performing an echocardiograph (a form of sonogram) in which the specialized probe is passed thru the mouth and esophagus of the patient. </t>
  </si>
  <si>
    <t>Spaces used by multiple medical services for specific diagnostic and treatment functions which are typically exclusive to those services.</t>
  </si>
  <si>
    <t xml:space="preserve">Space used to compound a formulated preparation for oral administration and ingestion containing an immunotherapeutically active amount of at least one allergen. </t>
  </si>
  <si>
    <t xml:space="preserve">Space used for administration of compounded allergens by injection. </t>
  </si>
  <si>
    <t xml:space="preserve">Space used for application of various agents to the bare skin in order to determine source of allergies. </t>
  </si>
  <si>
    <t>Space used to determine and control the causes of fetal distress in the antepartum (before labor) period. A variety of tests may used including nonstress test (NST), biophysical profile, and contraction stress test (CST).</t>
  </si>
  <si>
    <t>Space used for technician control of biofeedback treatment and for related administrative work.</t>
  </si>
  <si>
    <t xml:space="preserve">Space used for development of patient self-awareness through the use of a variety of physiological and vital signs monitors which help the patient apply control to otherwise autonomous functions. The monitoring systems may include electromyography systems, automated sphygmomanometers, neuro-processors and polygraphs. </t>
  </si>
  <si>
    <t>Space used for the placement of casts and splints on patients with orthopedic injury.</t>
  </si>
  <si>
    <t xml:space="preserve">Space used for infusion of chemotherapy drugs to one or more patients. </t>
  </si>
  <si>
    <t xml:space="preserve">Space used for removal of a variety of benign and malignant lesions by use of a substance such as liquid nitrogen kept at an extremely low temperature. </t>
  </si>
  <si>
    <t xml:space="preserve">Space used for invasive and non-invasive procedures to ameliorate or correct conditions of the skin, hair, nails, oral cavity, and genitals. May be used for Moh’s surgery. </t>
  </si>
  <si>
    <t>Space used for packaging clean dialysis equipment and preparing it for subsequent uses.</t>
  </si>
  <si>
    <t>Space used for decontamination and cleaning of dialysis equipment prior to its being prepared for subsequent use.</t>
  </si>
  <si>
    <t xml:space="preserve">Space used for training of dialysis patients and their caregivers in various dialysis techniques </t>
  </si>
  <si>
    <t xml:space="preserve">Space used for the diagnosis of epilepsy, seizures, sleep disorders, and related conditions by recording electrical signals of the brain. </t>
  </si>
  <si>
    <t>Space used for monitoring equipment and technician workspace in a sleep study laboratory</t>
  </si>
  <si>
    <t>Space used for conducting sleep studies with an electroencephalograph machine.</t>
  </si>
  <si>
    <t xml:space="preserve">Space used to conduct electromyograms (EMG) which detect electrical activity in the muscles. The test is used to diagnose the cause of unexplained muscle weakness including muscular dystrophy, inflammation, pinched nerves, amyotrophic lateral sclerosis (ALS), myasthenia gravis, disc herniation, etc. </t>
  </si>
  <si>
    <t xml:space="preserve">This room accommodates equipment used for instrumental evaluation and treatment including larygoscopy, stroboscopy, fiberoptic endoscopy (FEES), surface electromyography (SEMG), cervical auscultation, respiration and swallow coordination assessment, manometry, and digital imaging equipment to view radiology images. This room is also used for tracheo-esophageal puncture voice prosthesis fitting procedures. </t>
  </si>
  <si>
    <t xml:space="preserve">Space used to conduct visual evoked response (VER), visual evoked potential (VEP), auditory brain evoked response (ABER), auditory brain evoked potential (ABEP), somatosensory evoked response (SSER), or somatosensory evoked potential (SSEP) studies for multiple sclerosis, other neurological diseases, or with damaged optic nerves and eyes. </t>
  </si>
  <si>
    <t xml:space="preserve">Space used for minor medical or surgical treatments which result in excretions of substances which pose a risk of contamination, but  which do not require a special level of sterility. </t>
  </si>
  <si>
    <t xml:space="preserve">Space used for administration of vaccines and other prophylactic substances, generally by injection. </t>
  </si>
  <si>
    <t>Space used to shower patients and/or healthcare workers who may have come in contact with certain toxic substances or particulate radiation.</t>
  </si>
  <si>
    <t>Space used to decontaminate persons who have come in contact with persons who have or may have an infectious disease.</t>
  </si>
  <si>
    <t>Space used for the emergent care of patients who are at immediate risk of loss of life or serious disability such as loss of limb.</t>
  </si>
  <si>
    <t xml:space="preserve">Space used for the examination and treatment of reproductive organs and conditions of women. </t>
  </si>
  <si>
    <t>Space used for patients who require a combination of treatment and a period of observation pre or post treatment.</t>
  </si>
  <si>
    <t>Space used for the administration of pentamidine to patients with suppressed immune systems.</t>
  </si>
  <si>
    <t>Space used for examination of patients with end stage renal disease who may be suited for peritoneal dialysis or for existing peritoneal dialysis patients. Peritoneal dialysis is a process in which the patient’s peritoneum (membrane surrounding the abdominal cavity) is Space used as a membrane across which fluids and dissolved matter can be passed in order to exchange them from the blood.</t>
  </si>
  <si>
    <t xml:space="preserve">Space used for the peritoneal dialysis infusion/diffusion process for outpatients with impaired kidney function. Differentiated from hemodialysis. Unless the room is located and configured for overnight stay, the room would not be suited for automated peritoneal dialysis (APD). </t>
  </si>
  <si>
    <t xml:space="preserve">Space used for a procedure which utilizes a photosensitizing drug applied to the patient which is later exposed to light of a specific wavelength to destroy precancerous and cancerous cells. Also known as photodynamic therapy (PDT), it can be Space used for acne, rosacea, skin cancer, sun damage, cosmetic skin improvement, wrinkles, warts, psoriasis and other skin conditions. </t>
  </si>
  <si>
    <t>Space used for hemodialysis or peritoneal dialysis of inpatients with impaired kidney function.</t>
  </si>
  <si>
    <t xml:space="preserve">Space used for hemodialysis of patients with impaired kidney function who also are diagnosed with infectious diseases. </t>
  </si>
  <si>
    <t>Space used for hemodialysis of patients with impaired kidney function.</t>
  </si>
  <si>
    <t>Space used for purification of water which will be used in the dialysis cleansing treatment</t>
  </si>
  <si>
    <t xml:space="preserve">Space used for conducting a multi-parametric test to diagnose sleep disorders such as sleep apnea. The test utilizes a polysomnograph instrument which records a comprehensive record of biophysical changes that occur during sleep. </t>
  </si>
  <si>
    <t>Space used for observation of patient treatment by medical students and trainees.</t>
  </si>
  <si>
    <t xml:space="preserve">Space used for and useful for a variety of minor medical and surgical treatments. </t>
  </si>
  <si>
    <t>Space used for various types of treatments, generally of a non-specialty nature where specialized equipment is not required.</t>
  </si>
  <si>
    <t>Space used to study the structure and function of the brain with relationship to specific psychological processes as may occur with traumatic brain injury.</t>
  </si>
  <si>
    <t>Spaces used for diagnosis and treatment of conditions relating to sight, hearing, balance and related functions.</t>
  </si>
  <si>
    <t>Space used for tests with certain types of measuring instruments to determine electrical characteristics of the auditory system.</t>
  </si>
  <si>
    <t>Space used for audiometric tests in a “soundproof” booth.</t>
  </si>
  <si>
    <t xml:space="preserve">Space used for tests to determine the health status of auditory systems including hearing loss, sensitivity threshold, understanding, and other conditions in a pre-fabricated, "soundproof" testing room with attached control room.  </t>
  </si>
  <si>
    <t>Space used for an audiometric suite with two booths and a common workroom.</t>
  </si>
  <si>
    <t xml:space="preserve">Space used in audiology for the study of the electrical properties of biological cells and tissues. </t>
  </si>
  <si>
    <t>Space used for testing of hearing aids and for related minor adjustments.</t>
  </si>
  <si>
    <t xml:space="preserve">Space used for visual digitized equipment for conducting electro-oculographic, electroretinographic, and visual evoked cortical potential testing of retina, optic nerve, and visual pathway functioning with analysis. </t>
  </si>
  <si>
    <t>Space used for examination of patients with suspected disorders or injuries to the ears, nose, and throat for routine, minor treatments such as cerumen management.</t>
  </si>
  <si>
    <t>Space used for examination of low vision patients, storage of low vision devices, and for minor training and education.</t>
  </si>
  <si>
    <t xml:space="preserve">Space used for routine visual acuity screening generally by using a chart placed a certain distance from the patient who is asked to read successive rows of letters and numbers. </t>
  </si>
  <si>
    <t>Space used for treatment of conditions of the eye with one of several types of laser systems. These include: LASIK, LASEK, LTK and PRK</t>
  </si>
  <si>
    <t xml:space="preserve">This room is Space used for assessment of eye health, acuity, and presence of disease and for minor treatments. It includes equipment such as a phropter for measuring acuity and a slit lamp Space used in conjunction with a biomicroscope for examination of the eye exterior and interior structure. Some conditions of the eye may be treated with minor surgical or with medical procedures in the treatment room. </t>
  </si>
  <si>
    <t xml:space="preserve">Space used for the examination of eyes and related tissue to determine status of health (including visual acuity) and presence of diseases or injured tissue. Methods of examination include direct visual observation and use of equipment such as slit lamps, retinoscopes, and phoropters. </t>
  </si>
  <si>
    <t xml:space="preserve">Space used for a special camera attached to a low power microscope (fundus camera or retinal camera) to take pictures of the interior lining of the eyeball and related structures including the retina, optic disc, macula, and posterior pole. </t>
  </si>
  <si>
    <t xml:space="preserve">Space used for two types of laser surgery on the eye. Photorefractive keratectomy (PRK) is Space used to reshape the surface of the cornea. Laser in situ keratomileusis (LASIK) uses a laser underneath the corneal flap to reshape the cornea. It uses an excimer laser specially designed for the procedure. Both techniques treat refractive errors such as myopia, hyperopia, and astigmatism. </t>
  </si>
  <si>
    <t xml:space="preserve">Space used for a  specific test which is generally part of a battery of tests to diagnose certain conditions of the vestibular and ocular systems. </t>
  </si>
  <si>
    <t xml:space="preserve">Space used to determine the cause of fainting. The patient is placed on a table which is tilted upward in increments while the vital signs (blood pressure, pulse, other symptoms) are being monitored. </t>
  </si>
  <si>
    <t>Space used to provide vision rehabilitation care. Patient education and eye care counseling sessions are conducted so that patients can learn how to use prescribed low vision and other aids.</t>
  </si>
  <si>
    <t xml:space="preserve">Space used for examination of the vestibular system which controls balance and sense of spatial orientation. It provides dominant input about equilibrioception and movement and for performing electronystagmography (ENG) or videonystagmography (VNG) for patients with balance or vestibular disorder. </t>
  </si>
  <si>
    <t>Space used for initial vision and hearing screening and preparation of patients for further diagnostic tests</t>
  </si>
  <si>
    <t xml:space="preserve">Space used to assist in the performance of preliminary testing and preparation of the patient’s profile with the supervision of the optometrist or ophthalmologist. </t>
  </si>
  <si>
    <t>Space used for initial screening and preparation of patients by ophthalmology technicians under the supervision of providers.</t>
  </si>
  <si>
    <t>Space used to test, evaluate and monitor the visual fields (side vision) of a patient who may or may not be ambulant.</t>
  </si>
  <si>
    <t>Space used for fitting of prescription contact lenses and for related patient education.</t>
  </si>
  <si>
    <t>Space used for fitting of prescription eyeglasses.</t>
  </si>
  <si>
    <t>Spaces used for examinations and treatments of the esophagus, lungs, stomach, digestive and associated anatomical structures using endoscopes and related systems.</t>
  </si>
  <si>
    <t>Space used for decontamination, cleaning, packaging, and storing equipment Space used to perform bronchoscopies.</t>
  </si>
  <si>
    <t xml:space="preserve">Space used for examination of patient’s lungs, airways, voice box, vocal cord, and trachea by placement of a flexible fiberoptic bronchoscope into the windpipe which displays the images on a monitor or at the end of the instrument. The procedure often involves “conscious sedation.” </t>
  </si>
  <si>
    <t>Space used for cleaning and sanitizing or sterilizing medical endoscopes and related or similar devices</t>
  </si>
  <si>
    <t xml:space="preserve">Space used for examination of the upper and lower gastrointestinal tract by use of a thin, flexible tube or wireless capsule (endoscope) which transmits real time images to a display monitor. The device may also allow biopsy and electrocautery. </t>
  </si>
  <si>
    <t>Space used for gastric analysis studies (to analyze stomach contents) and esophageal manometry (study to determine swallowing disorders).</t>
  </si>
  <si>
    <t xml:space="preserve">Space used for examination of the rectum and lower colon by use of a flexible tube (sigmoidoscope) to determine the cause of rectal bleeding and diarrhea and as screening examination for conditions of the colon. </t>
  </si>
  <si>
    <t xml:space="preserve">Space used for various tests which provide information about the bladder. Most of the tests do not require sophisticated equipment, but video urodynamics utilizes radiographic or sonographic systems. May also serve as preparation room for other tests and procedures relating to bladder function and voiding disorders. </t>
  </si>
  <si>
    <t>Spaces used for surgical procedures and for direct support of surgical functions.</t>
  </si>
  <si>
    <t xml:space="preserve">Space used for storage, minor operator maintenance, and preparation of anesthesia machines and associated equipment. </t>
  </si>
  <si>
    <t xml:space="preserve">Space used for cardiac and cardiovascular surgical procedures, in particular those in which a heart/lung machine is utilized. </t>
  </si>
  <si>
    <t>Space used for equipment associated with heart/lung machines utilized in open heart surgery.</t>
  </si>
  <si>
    <t xml:space="preserve">Space used for the surgical procedure of delivery of infants via Cesarean Section. </t>
  </si>
  <si>
    <t xml:space="preserve">Space used for surgery of the excretory organs. </t>
  </si>
  <si>
    <t xml:space="preserve">Space used for storage of equipment such as OR tables, accessories, carts, etc. </t>
  </si>
  <si>
    <t>Space used for rapid preparation, sectioning and microscopic examination of specimens obtained during surgery.</t>
  </si>
  <si>
    <t xml:space="preserve">Space used for non-specialized surgical procedures. </t>
  </si>
  <si>
    <t>Space used for the injection of local anesthetic for temporary reduction of pain. The process may include the use of ultrasound, fluoroscopy, or CT.</t>
  </si>
  <si>
    <t>Space used for surgery of the brain and central and peripheral nervous system</t>
  </si>
  <si>
    <t xml:space="preserve">Space used for surgery of the skeletal system, muscles, tendons, ligaments and associated tissue. </t>
  </si>
  <si>
    <t xml:space="preserve">Space used for temporary holding of pre-surgical patients in the surgical department. Additional uses may include anesthesiologist interview of patient, preparation of surgical site, and inception of sedation or anesthesia agents. </t>
  </si>
  <si>
    <t>Space used for the recovery of a patient who has had general anesthesia during a surgical procedure</t>
  </si>
  <si>
    <t xml:space="preserve">Space used for post anesthesia recovery of patients who may have an infectious disease. </t>
  </si>
  <si>
    <t xml:space="preserve">Space used for step down or Phase II recovery of surgical patients, particularly outpatients who will be discharged to home subsequent to their discharge from the postanesthesia recovery room. </t>
  </si>
  <si>
    <t>Space used for preoperative patient preparation and postoperative recovery.</t>
  </si>
  <si>
    <t>Space used for preoperative patient preparation and postoperative recovery in an ambulatory or outpatient surgery setting</t>
  </si>
  <si>
    <t>Space used for preparation and holding of patients prior to surgery and for recovery after surgery, generally in an outpatient or ambulatory care setting.</t>
  </si>
  <si>
    <t>Space used for a class of surgical procedure which generally does not require general anesthesia and which are generally performed on ambulatory patients. Examples include: incision and drainage of abscesses and cysts, evacuation of hemmohoids, excision of small skin lesions, small skin grafts, debridement of wounds, and suture removal.</t>
  </si>
  <si>
    <t xml:space="preserve">Space used by surgical staff for scrubbing of hands and lower arms during the process of preparing for surgery and for donning sterile gowns before entering an operating room. </t>
  </si>
  <si>
    <t xml:space="preserve">Space used to support one or more operating rooms by providing space for flash sterilization of instruments, storage of warmed blankets, and other accessory functions. </t>
  </si>
  <si>
    <t>Space used for storage of supplies which must be maintained in a sterile state.</t>
  </si>
  <si>
    <t xml:space="preserve">Space used for surgical techniques which employ various types of lasers. In addition to eye surgery, surgical lasers are Space used in dermatological procedures, vascular surgery, neurosurgery, and spinal orthopedic procedures. Procedures which require general anesthesia are performed in an operating room. </t>
  </si>
  <si>
    <t>Space used for the recovery of patients who have been administered general anesthesia.</t>
  </si>
  <si>
    <t>Space used for cleaning and sterilization of surgical instruments, preparation of sterile surgical instrument packs, and storage of surgical supplies in a veterinary research service setting.</t>
  </si>
  <si>
    <t>Spaces used for testing of human biological specimens to determine health status, to diagnose disease, and to prepare blood and serum for patient use.</t>
  </si>
  <si>
    <t xml:space="preserve">Space used to house a central area in the clinical laboratory that performs the high-volume, automated testing of hematology, coagulation, chemistry, and urinalysis specimens. </t>
  </si>
  <si>
    <t>Space used for a technique which employs a radiolabeled antigen and other substances to measure the level of a specific antigen in the serum of a patient. The test is employed to study conditions of the immune system. The test procedure is extremely sensitive, but it requires special equipment and hazardous substances.</t>
  </si>
  <si>
    <t xml:space="preserve">Space used for testing equipment which determines the concentrations of certain gases in the bloodstream. Function is associated with intensive inpatient care, cardiovascular care, and pulmonary medicine. </t>
  </si>
  <si>
    <t>Space used for the collection of special blood components (white blood cells, platelets, etc.) from patients; and the therapeutic removal of plasma (plasmapheresis) or blood cells (cytopheresis).</t>
  </si>
  <si>
    <t xml:space="preserve">Space used for dissection and analysis of bones and bone specimens in a clinical pathology or autopsy service setting. </t>
  </si>
  <si>
    <t xml:space="preserve">Space used for chemistry, hematology, and urinalysis functions in a hospital, ambulatory care, or outpatient facility. </t>
  </si>
  <si>
    <t>Space used for manual and automated microbiology tests and systems.</t>
  </si>
  <si>
    <t>Space used for the examination of cells to determine the presence of disease, cancer or other conditions especially gynecological specimens.</t>
  </si>
  <si>
    <t>Space used to study cells for morphologic abnormalities indicative of disease.</t>
  </si>
  <si>
    <t xml:space="preserve">Space used for analysis of specimens obtained during dermatological procedures in a clinic or outpatient setting. </t>
  </si>
  <si>
    <t xml:space="preserve">A group of rooms Space used to house an electron microscope and its related components. Electron microscopes use a beam of electrons to achieve magnifications (up to 2 million times) which is much greater than that possible with a light microscope. Electron microscopes have a variety of scientific and industrial applications. In science these include: cryobiology, electron tomography, cellular tomography, toxicology, pharmaceutical quality control, and virology. </t>
  </si>
  <si>
    <t>Space used for the principal components of an electron microscope</t>
  </si>
  <si>
    <t>Space used for the examination of insects which may carry disease and/or which may be vectors that carry disease to humans.</t>
  </si>
  <si>
    <t>Space used for a test which counts and examines microscopic particles, such as cells. It is Space used for diagnosis of certain health disorders such as blood cancers.</t>
  </si>
  <si>
    <t>Space used for fluorescence microscope work. One component of the specimen is labeled with a fluorescent material and then illuminated with a light of a specific wavelength to reveal its properties.</t>
  </si>
  <si>
    <t>Space used for testing of specimens or other substances to determine their chemical and biological properties for the purposes of research and patient care</t>
  </si>
  <si>
    <t>Space used to tests to study those properties of blood specimens relating to coagulation, a process through which blood loss is limited after injury to the blood carrying structure.</t>
  </si>
  <si>
    <t>Space used for the study of blood and blood forming organs for the diagnosis of disease or chronic health problems.</t>
  </si>
  <si>
    <t>Space used for the processing of tissue specimens through automated processors, embedding the specimens in paraffin blocks, sectioning the specimens and staining them for examination by pathologists.</t>
  </si>
  <si>
    <t xml:space="preserve">Space used for the study of immune responses related to disease.  </t>
  </si>
  <si>
    <t>Space used for testing of biologically hazardous specimens.</t>
  </si>
  <si>
    <t>Space used for identification and testing of fungi and susceptibility testing for anti-fungal drugs.</t>
  </si>
  <si>
    <t>Space used for TB culture and susceptibility testing of microorganisms.</t>
  </si>
  <si>
    <t xml:space="preserve">Space used for analysis of specimens/biopsies obtained during dermatological procedures. </t>
  </si>
  <si>
    <t>Space used for the study of fungi and their relationship with health conditions.</t>
  </si>
  <si>
    <t>Space used by nephrologists for study of renal condition and mal-performance.</t>
  </si>
  <si>
    <t xml:space="preserve">Space used for the investigation of diseases and conditions of the kidneys and related systems. </t>
  </si>
  <si>
    <t xml:space="preserve">Space used for special and unique diagnostic procedures such as chromatography, EMIT and/or manual spectrophotemetry, fluorometry, etc. to perform therapeutic drug monitoring, toxicology, endocrinology, heavy metal, nutrition and metabolism studies. </t>
  </si>
  <si>
    <t>Space used in conjunction with and adjacent to a specimen collection toilet for routine testing of urine specimens.</t>
  </si>
  <si>
    <t>Space used for the biochemical analysis and microscopic examination of urine and feces for the detection of abnormalities or disease.</t>
  </si>
  <si>
    <t>Space used to examine urine, blood, and secretions of the genitourinary tract in order to assess the health conditions of the genitourinary system and, where indicated, develop a diagnosis and plan of treatment</t>
  </si>
  <si>
    <t>Space used for forensic examination of human remains.</t>
  </si>
  <si>
    <t>Spaces used exclusively in support of clinical laboratory operations.</t>
  </si>
  <si>
    <t>Space used for donating blood in an organized blood banking program.</t>
  </si>
  <si>
    <t>Space used for red cell packing, red cell washing, freezing/ rejuvenating, thawing and deglycerolizing, freezing of frozen plasma, preparation of cryoprecipitate, thawing of cryoprecipitate, pooling of cryoprecipitate, platelet and granulocyte concentrates from single units, and pooling platelets.</t>
  </si>
  <si>
    <t>Space used to store, type, and cross match blood.</t>
  </si>
  <si>
    <t>Space used to store, type, cross match, and transfuse blood.</t>
  </si>
  <si>
    <t>Space used for phlebotomy, drawing of blood specimens from patients.</t>
  </si>
  <si>
    <t>Space used for the storage of cell stocks Space used in research to inhibit deterioration of the functional and biological characteristics of the cells.</t>
  </si>
  <si>
    <t>Space used for data processing equipment utilized by technicians in the analysis of results obtained during examination of specimens.</t>
  </si>
  <si>
    <t>Space used for sectioning prepared specimens prior to examination by an electron microscope.</t>
  </si>
  <si>
    <t>Space used for the processing of films made during examination of specimens using an electron microscope.</t>
  </si>
  <si>
    <t>Space used to develop and process films and prints made during electron microscope examination.</t>
  </si>
  <si>
    <t>Space used for final work in preparing prints for use.</t>
  </si>
  <si>
    <t>Space used for preparing specimens for examination under an electron microscope. This may involve using chemical compounds, dehydration, or cryofixation. Specimens are then embedded in a stabilizing material which allows them to be sectioned.</t>
  </si>
  <si>
    <t>Space used for gross decontamination, cleaning, washing and sterilizing various types of glassware Space used in clinical and research laboratories</t>
  </si>
  <si>
    <t>Space used to store slides, as a matter of record keeping, for a set period of time after they have been examined by a pathologist.</t>
  </si>
  <si>
    <t>Space used for sterilizing solutions and compounds Space used during the analysis of specimens in a laboratory.</t>
  </si>
  <si>
    <t>Space used for storage of tissues which may be in a variety of forms such as paraffin blocks or in preservative fluid filled sealed containers.</t>
  </si>
  <si>
    <t>Space used to prepare media for culturing in support of microbiology.</t>
  </si>
  <si>
    <t>Space used as a general receiving area for specimens and requests.</t>
  </si>
  <si>
    <t>Space used to treat water which has acquired certain chemicals during its used in sterilizing surgical instruments.</t>
  </si>
  <si>
    <t>Spaces used to receive, prepare, compound, test and examine pharmaceuticals and to dispense them as requested for patient care.</t>
  </si>
  <si>
    <t>Space used for preparation of compounds and IV admixtures to be administered to patients with cancer.</t>
  </si>
  <si>
    <t>Space used for compounding of medications which require a sterile environment.</t>
  </si>
  <si>
    <t>Space used for pharmacist preparation of medications.</t>
  </si>
  <si>
    <t>Space used for the preparation of dialysate prior to dialysis patient treatment.</t>
  </si>
  <si>
    <t>Space used for gowning and hand sanitizing prior to entry into an IV Admixture Room.</t>
  </si>
  <si>
    <t>Space used for preparation of IV admixtures in a sterile environment.</t>
  </si>
  <si>
    <t>Space used for the preparation of prescribed medicines for administration to a patient.</t>
  </si>
  <si>
    <t>Space used for dispensing methadone to heroin addicts.</t>
  </si>
  <si>
    <t>Space used for preparation of drugs Space used in chemotherapy, in particular those administered intravenously.</t>
  </si>
  <si>
    <t>Space used for compounding, packaging, dispensing and managing pharmaceuticals.</t>
  </si>
  <si>
    <t>Space used in a pharmacy for dispensing medications to outpatients or for patient care units.</t>
  </si>
  <si>
    <t>Space used for compounding, packaging, and sorting of medications for dispensing and administration to patients.</t>
  </si>
  <si>
    <t>Space used by a pharmacist or pharmacy technician  for receiving prescriptions.</t>
  </si>
  <si>
    <t>Space used for storage of pharmceuticals in a pharmacy in bulk packaging format and for cross checking delivery records.</t>
  </si>
  <si>
    <t>Space used in a pharmacy for storage of controlled pharmaceuticals and related controlled pharmacy supplies. This is the vault and dispensing area for drugs identified by DEA requiring separation from other medications due to high abuse potential.</t>
  </si>
  <si>
    <t>Spaces used for cleaning, sterilizing, packaging, stocking and distributing various types of supplies in a health care setting. Includes spaces used for receiving and holding soiled linens and receiving and distributing clean linens.</t>
  </si>
  <si>
    <t>Space used for mechanical system which washes various types of carts Space used for surgical cases, supply delivery, and/or linen handling.</t>
  </si>
  <si>
    <t>Space used for sterilizing equipment and supplies within a biosafety level 3 infectious disease suite .</t>
  </si>
  <si>
    <t>Space used for sterilizing equipment and supplies within a biosafety level 3 suite.</t>
  </si>
  <si>
    <t>Space used in a surgical clean core concept for “stacking” of surgical case carts in the clean core or designated area of central sterile supply.</t>
  </si>
  <si>
    <t>Use for clean carts containing supplies or linens.</t>
  </si>
  <si>
    <t>Space used for stocking of unit supply carts in a hospital supply cart distribution system.</t>
  </si>
  <si>
    <t>Space used for preparation and stocking of linens for distribution to patient service units.</t>
  </si>
  <si>
    <t>Space used for preparation and assembly of supplies for distribution to patient service units.</t>
  </si>
  <si>
    <t>Space used for equipment and supply packaging and preparation for future use where storage is provided elsewhere.</t>
  </si>
  <si>
    <t>Space used for the processing of equipment such as cystoscopes, preparing them for future use, and clean storage</t>
  </si>
  <si>
    <t>Space used to house an ethylene oxide gas sterilizer Space used for terminal sterilization of certain types of medical and surgical equipment.</t>
  </si>
  <si>
    <t>Space used for post-decontamination, cleaning, washing and sterilizing various types of medical equipment of the types generally Space used for invasive procedures.</t>
  </si>
  <si>
    <t>Space used for reception and gross decontamination of supplies and equipment used in various surgical and other invasive procedures.</t>
  </si>
  <si>
    <t>Space used for washing soiled carts such as food carts, supply carts or surgical case carts.</t>
  </si>
  <si>
    <t>Space used for temporary holding (parking) of supply or case carts which require washing or disinfection prior to reuse.</t>
  </si>
  <si>
    <t>Space used for gross decontamination of surgical instruments and equipment prior to repackaging and/or sterilization.</t>
  </si>
  <si>
    <t>Space used for packaging, preparation, assembly and storage of surgical and other procedure packs where a sterile environment is required.</t>
  </si>
  <si>
    <t>Space used for repair of electrical and electronic components of medical instruments and equipment.</t>
  </si>
  <si>
    <t>Spaces used for physical and occupational/vocational rehabilitation, for designing, and for manufacturing dispensing and fitting orthotic and prosthetic appliances.</t>
  </si>
  <si>
    <t xml:space="preserve">Space used in physical therapy and rehabilitation medicine for training and exercises for persons who have suffered limb loss. </t>
  </si>
  <si>
    <t>Space used to apply casts, fit, construct, and adjust artificial facial or body appliances that need color coordination with adjacent body tones.</t>
  </si>
  <si>
    <t>Space used for adjustments and changes which must be made to prosthetics during the process of fitting to a patient.</t>
  </si>
  <si>
    <t>Space used for fabrication of prosthetic braces where welding is required.</t>
  </si>
  <si>
    <t>Space used for rehabilitative therapy related to the use of computers.</t>
  </si>
  <si>
    <t>Space used for computerized equipment to scan and measure residual limbs of patients with amputation and for a computerized lathe for fabrication.</t>
  </si>
  <si>
    <t>Space used for a particular system for fitting and adjustment of prostheses for lower leg amputee</t>
  </si>
  <si>
    <t>Spaces used for various exercise and related therapeutic modalities intended to restore or improve physical function.</t>
  </si>
  <si>
    <t>Space used for individual and group exercise and for exercise classes and instruction.</t>
  </si>
  <si>
    <t>Space used for group and individual therapy including various types of exercises ranging from use of free weights to machines such as treadmills and exercise bikes.</t>
  </si>
  <si>
    <t>Space used for individual physical training and exercise as a part of a physical rehabilitation program.</t>
  </si>
  <si>
    <t xml:space="preserve">Space used for physical therapy gymnasium to accommodate a wide variety of exercise procedures and training functions. </t>
  </si>
  <si>
    <t>Space used to display, fit, match and color coordinate artificial eyes.</t>
  </si>
  <si>
    <t>Space used to fit custom made prosthetics and orthotics to a patient.</t>
  </si>
  <si>
    <t>Space used for examination of patients prior to and during fabrication of prosthetic and orthotic devices.</t>
  </si>
  <si>
    <t xml:space="preserve">Space used for fitting of various prosthetic and orthotic devices and for follow-up examination. </t>
  </si>
  <si>
    <t xml:space="preserve">Space used in physical therapy treatment of problems of ambulation and in training and exercise for patients with lower extremity prosthetic devices. The gait lane is focSpace used on persons with lower limb or trunk conditions sometime associated with neurological or orthopedic impairment. The parallel bar area is focSpace used on restoring basic ambulation skills. </t>
  </si>
  <si>
    <t>Space used for diagnosis and treatment of ambulation disorders where equipment is Space used in obtaining and analyzing patient movement.</t>
  </si>
  <si>
    <t>Space used for construction, adjustment and maintenance of hearing aids and bioelectric implants</t>
  </si>
  <si>
    <t>Space used for a specialized treatment tank in which pressurized and/or heated streams of water are circulated around the body of the patient</t>
  </si>
  <si>
    <t>Space used for a specialized treatment tank in which pressurized and/or heated streams of water are circulated around an immersed portions of the body of a patient</t>
  </si>
  <si>
    <t xml:space="preserve">Space used for treatments in which the patient or a portion of his body is immersed in a tank in which the water is heated and circulated by jets or other devices. </t>
  </si>
  <si>
    <t>Space used for treatment of problems relating to nervous system functioning. May include techniques and procedures also Space used for vocational therapy</t>
  </si>
  <si>
    <t>Space used for development of occupational (work) related skills and attitudes.</t>
  </si>
  <si>
    <t>Space used to train patients in adaptive behavior needed to perform routine living skills. Generally arranged to include fixed and movable items which a person would encounter in daily living.</t>
  </si>
  <si>
    <t xml:space="preserve">Space used for treatment of children who suffer from chronic or acute conditions which have impaired their physical and/or neurological development. May include occupational therapy, speech therapy, and physical therapy. </t>
  </si>
  <si>
    <t xml:space="preserve">Space used for physical therapy treatment and gymnasium to accommodate a wide variety of functions including prosthetic and orthotic training. </t>
  </si>
  <si>
    <t>Space used for examination of patients with a battery of tests to evaluate balance function using a series of tasks to simulate situations encountered in daily life.</t>
  </si>
  <si>
    <t>Space used for fabrication equipment which generates quantities of dust.</t>
  </si>
  <si>
    <t>Space used for fabrication processes which generate toxic or unpleasant fumes.</t>
  </si>
  <si>
    <t>Space used for prosthetic and orthotic technician workspace, bench space, and power equipment.</t>
  </si>
  <si>
    <t>Space used for repairs and routine maintenance of prosthetic and orthotic devices.</t>
  </si>
  <si>
    <t xml:space="preserve">Space used for exercise and treatment interventions related to physical therapy. </t>
  </si>
  <si>
    <t>Space used for speech therapy for a single patient.</t>
  </si>
  <si>
    <t>Space used for individual examination and treatment of speech deficits by a speech therapist.</t>
  </si>
  <si>
    <t>Space used for therapeutic swimming and related activities for individuals or groups.</t>
  </si>
  <si>
    <t>Space used for the repair of wheelchairs.</t>
  </si>
  <si>
    <t xml:space="preserve">Space used for a specialized treatment tank in which pressurized and/or heated water is circulated around the arm or leg of a patient. </t>
  </si>
  <si>
    <t>Space used in a rehabilitation program to train  and evaluate patients, shortly before discharge, in a realistic living setting.</t>
  </si>
  <si>
    <t>Spaces used for dental hygiene care, routine dentistry, and for design, fabrication, application and adjustment of dental and maxillo-facial appliances for corrective and reconstructive purposes.</t>
  </si>
  <si>
    <t>Spaces which constitute a specialized dental support and sterilization function.</t>
  </si>
  <si>
    <t>Space used  for dental hygiene and routine treatments such as fillings, crowns, application of sealants and some cosmetic procedures.</t>
  </si>
  <si>
    <t>Space used  for routine dental hygiene.</t>
  </si>
  <si>
    <t>Space used for the fabrication of porcelain dental prosthetics.</t>
  </si>
  <si>
    <t>Space used for the fabrication and adjustment of dental prosthetics.</t>
  </si>
  <si>
    <t>Space used  for routine screening examination (triage) to determine health of the teeth, gums and surrounding tissue.</t>
  </si>
  <si>
    <t>Space used by patients to prepare for dental services.</t>
  </si>
  <si>
    <t xml:space="preserve">Space used  for routine dental office procedures such as making impressions, crowns, and bridges to support general dentistry. </t>
  </si>
  <si>
    <t xml:space="preserve">Operatory, General Treatment or Operatory, Dental Hygiene Space used  for routine cleaning and examination of teeth, gums and surrounding tissue and for treatments not requiring general anesthesia such as fillings crowns, application of sealants and some cosmetic procedures. </t>
  </si>
  <si>
    <t>Space used  for preparation of anesthetizing and sedating agents which produce a state of relaxation and/or pain relief to be given to patients undergoing dental prosthetic/reconstructive surgery</t>
  </si>
  <si>
    <t xml:space="preserve">Space used  for the diagnosis and treatment of conditions relating to the tooth pulp and the tissues surrounding the root of the tooth. </t>
  </si>
  <si>
    <t xml:space="preserve">Space used  for the design, application and control of corrective appliances to move teeth or adjust underlying bone to bring teeth, lips, and jaws into proper alignment and achieve facial balance. </t>
  </si>
  <si>
    <t xml:space="preserve">Space used  for examination, diagnosis and treatment of teeth, gums, and supporting structures of pediatric patients. </t>
  </si>
  <si>
    <t xml:space="preserve">Space used  for the prevention, diagnosis, and treatment of patients with diseases affecting the gums and supporting structures of the teeth. Includes placement and maintenance of dental implants. </t>
  </si>
  <si>
    <t xml:space="preserve">Space used  for the examination and treatment of patients who may require special prosthetics for missing or deficient teeth or oral and maxillo-facial tissues. </t>
  </si>
  <si>
    <t>Space used  to make intra-oral (several teeth) and cephalometric (entire head) x-rays for use in diagnosis and treatment of dental and maxillo-facial conditions.</t>
  </si>
  <si>
    <t>Space used for cleaning, sterilizing and packing dental instruments and supplies.</t>
  </si>
  <si>
    <t>Space used  for prosthetic treatment of patients with abnormal conditions of the face and oral structures.</t>
  </si>
  <si>
    <t>Space used for prosthetic treatment of patients with abnormal conditions of the face and oral structures.</t>
  </si>
  <si>
    <t>Space used for the study of tissue from oral and facial areas</t>
  </si>
  <si>
    <t>Space used for surgery of the mouth and jaw particularly where anesthesia or heavy sedation is Space used in services which include a residency program.</t>
  </si>
  <si>
    <t>Space used for surgery of the mouth and jaw particularly where anesthesia or heavy sedation is Space used.</t>
  </si>
  <si>
    <t>Space used for making panoramic x-rays for use in diagnosis and treatment of dental conditions.</t>
  </si>
  <si>
    <t>Space used for support of dental x-ray systems.</t>
  </si>
  <si>
    <t>Spaces used for basic research on the nature and prevention of disease and injury. May involve use of animals and/or highly toxic or infectious matter which must be contained in special rooms or suites of rooms.</t>
  </si>
  <si>
    <t>Space used in a veterinary research area for recovery of animals who have had surgery.</t>
  </si>
  <si>
    <t>Space used for the control of microbial agents Space used in animal research to keep to keep harmful agents away from the area.</t>
  </si>
  <si>
    <t>Space used for preparation, culturing, and examination of tissue research specimens in a clean room environment.</t>
  </si>
  <si>
    <t>Space used for preparation, culturing, and examination of research specimens.</t>
  </si>
  <si>
    <t>Space used for biochemistry research related to human health and treatment of injury and disease.</t>
  </si>
  <si>
    <t xml:space="preserve">A group of spaces which are Space used for procedures which are part of animal research and which require a high level of environmental containment. </t>
  </si>
  <si>
    <t>Space used for the preparation and administration of infectious diseases to animal subjects in a research setting where a high degree of risk is present. The purpose is to keep agents in the suite from being transmitted outside the suite, i.e. containment.</t>
  </si>
  <si>
    <t xml:space="preserve">Space used for procedures which are part of animal research and which require a high level of environmental containment. The Department of Homeland Security defines the  BSL-3 level of containment as follows: “BSL-3: Microorganisms present in the United States, and foreign and emerging agents that may cause serious consequences in livestock but are not harmful to human beings because of available protective measures.” </t>
  </si>
  <si>
    <t xml:space="preserve">Space used for performing diagnostic laboratory procedures such as routine bacterial cultures, serology, hematology, clinical chemistry, and parasitological examinations in a veterinary research facility. </t>
  </si>
  <si>
    <t>Space used for temporary segregation in a research facility of animals who have or are suspected of having a contagious disease.</t>
  </si>
  <si>
    <t>Space used in a research facility for the operator controls for a veterinary radiographic imaging system for  animals.</t>
  </si>
  <si>
    <t>Space used for fabrication of mechanical and electro-mechanical devices to be Space used in various research programs.</t>
  </si>
  <si>
    <t>Space in a research facility used for veterinary radiographic imaging for animals</t>
  </si>
  <si>
    <t>Space used for performing routine diagnostic laboratory procedures such as bacterial cultures, serology, hematology, clinical chemistry, and parasitological examinations in a research setting where high level environmental control is not required.</t>
  </si>
  <si>
    <t>Space used to house a 400 megahertz super shielded instrument in a research setting.</t>
  </si>
  <si>
    <t>Space used for multi-user performance of minor surgical procedures, specimen collection, and monitoring procedures in a research setting.</t>
  </si>
  <si>
    <t xml:space="preserve">Space used for the preparation of animals prior to surgery in a research facility. </t>
  </si>
  <si>
    <t>Space used for temporary placement of research animals in a biosafety level 3 suite.</t>
  </si>
  <si>
    <t>Space in a research facility used where immune-suppressed animals are present to prevent entrance of harmful agents.</t>
  </si>
  <si>
    <t>Space used to temporarily house animals where animal experiments involve the administration of harmful chemical or radioactive agents.</t>
  </si>
  <si>
    <t>Space used to accommodate animals Space used in research requiring rigid control of various environmental factors such as light, temperature, humidity, sound and air movement.</t>
  </si>
  <si>
    <t>Space in a research facility used for segregation of animals who may have contagious diseases or infections.</t>
  </si>
  <si>
    <t>Space in a research facility used for surgical procedures on animals.</t>
  </si>
  <si>
    <t>Spaces used for housing, treatment, training and other types of care for animals.</t>
  </si>
  <si>
    <t>Space used for housing animals which require veterinary care.</t>
  </si>
  <si>
    <t>Space used for temporary segregation of animals who have or are suspected of having a contagious disease.</t>
  </si>
  <si>
    <t>Space used for the operator controls for a veterinary radiographic imaging system.</t>
  </si>
  <si>
    <t>Space used for veterinary radiographic imaging</t>
  </si>
  <si>
    <t xml:space="preserve">Space used for the preparation of animals prior to surgery. </t>
  </si>
  <si>
    <t>Space used for temporary placement of animals in a biosafety level 3 suite.</t>
  </si>
  <si>
    <t>Space used where immune-suppressed animals are present to prevent entrance of harmful agents.</t>
  </si>
  <si>
    <t>Space used for the examination and treatment of animals in a veterinary clinic or laboratory.</t>
  </si>
  <si>
    <t>Space used for segregation of animals who may have contagious diseases or infections.</t>
  </si>
  <si>
    <t>Space used for surgical procedures on animals.</t>
  </si>
  <si>
    <t>Space used for manual or automatic animal cage washing.</t>
  </si>
  <si>
    <t>Space used to prepare food for animals, including special diets for research animals.</t>
  </si>
  <si>
    <t>Space that has built-in equipment, plumbing, and/or utilities for the qualitative and/or quantitative analysis of matter, experimentation, or the processing of materials, including wet and clean laboratories.</t>
  </si>
  <si>
    <t>A laboratory for research in chemistry.  Includes Organic Chemistry Laboratories, Inorganic Chemistry Laboratories, Analytical Chemistry Laboratories, and Biochemistry Laboratories.</t>
  </si>
  <si>
    <t>Spaces with shared equipment or housing specialized functions including fume hoods and biosafety equipment.</t>
  </si>
  <si>
    <t>Spaces for building experiments with a minimum of built-in furniture where power and piped services are usually provided overhead</t>
  </si>
  <si>
    <t>Spaces requiring light control</t>
  </si>
  <si>
    <t>Specialized spaces with extensive controls over the surrounding environment.</t>
  </si>
  <si>
    <t>Field based observation facilities and office based computational facilities</t>
  </si>
  <si>
    <t>Often requires extensive storage of samples</t>
  </si>
  <si>
    <t>Field based sciences that require processing of field samples from a dirty sample to very clean analytical equipment with a strong overlap to chemistry and applied engineering</t>
  </si>
  <si>
    <t>Spaces with high performance standards for cleanliness, temperature, humidity, and vibration controls.</t>
  </si>
  <si>
    <t>Open and flexible spaces that can be set up to accommodate many different types of studies.  May have animal use</t>
  </si>
  <si>
    <t xml:space="preserve">Space specifically used in development and testing of equipment and circuitry. </t>
  </si>
  <si>
    <t xml:space="preserve">Space used in the development and/or testing of hardware including semiconductors and optics.  </t>
  </si>
  <si>
    <t xml:space="preserve">Laboratory designed for assembly and testing of components and sub assemblies, mechanical and electronic.  </t>
  </si>
  <si>
    <t xml:space="preserve">Space used in the development of test materials, processes, or equipment that involve the use of liquids and gases; usually chemical and biotechnology work. </t>
  </si>
  <si>
    <t>Storage space adjacent to laboratory facilities and is specifically designed for storage of lab materials such as gas canisters, etc.</t>
  </si>
  <si>
    <t xml:space="preserve">Space which is used for support services directly related to the use of the laboratory.  </t>
  </si>
  <si>
    <t>Spaces where customers or clients view, sample, purchase and return product or where business, clerical or professional activities are conducted</t>
  </si>
  <si>
    <t>Space in which business, clerical or professional activities are conducted.</t>
  </si>
  <si>
    <t>A space that directly serves an office or group of offices as an extension of the activities in those spaces.</t>
  </si>
  <si>
    <t>An enclosed space used as one workstation occupied by a particular person on an ongoing basis.</t>
  </si>
  <si>
    <t>An enclosed space used as one or more workstations by a variety of persons who are not specifically assigned to a particular workstation.</t>
  </si>
  <si>
    <t>An non-enclosed space used as one workstation occupied by a particular person on an ongoing basis.</t>
  </si>
  <si>
    <t>An non-enclosed space used as one or more  workstations by variety of persons who are not specifically assigned to a particular workstation.</t>
  </si>
  <si>
    <t>A free-address space that is designed to be used by a group of people working together with no fixed workstation assignments.</t>
  </si>
  <si>
    <t>Space set aside for storage of material that is used by an area, group of persons or department.</t>
  </si>
  <si>
    <t xml:space="preserve">Space designated for the materials used by persons using shared workstations.  </t>
  </si>
  <si>
    <t>Space set aside for office equipment used jointly by the occupants in the immediate area.</t>
  </si>
  <si>
    <t>Space used to observe employees in work areas performing work-related functions. This includes the ladder rooms to access the lookout gallery.</t>
  </si>
  <si>
    <t>Space specific to banking such as teller spaces, vaults, safety deposit space and automated teller machines.</t>
  </si>
  <si>
    <t>Area fit-up for face to face customer service usually over a counter</t>
  </si>
  <si>
    <t>Area associated with a wall mounted banking machine and space for the user to access the machine</t>
  </si>
  <si>
    <t>A reinforced room or compartment in a bank building where valuables are stored</t>
  </si>
  <si>
    <t>Open space used for security or commodity trading.</t>
  </si>
  <si>
    <t xml:space="preserve">Area used to facilitate the communication between professionals on a stock exchange or futures exchange which involves shouting and the use of hand signals to transfer information primarily about buy and sell orders, also know as the  pit. </t>
  </si>
  <si>
    <t>Space where the product is demonstrated in an operational setting; often for large and/or complex operations and products.</t>
  </si>
  <si>
    <t>Space where customers or clients can view or purchase product.</t>
  </si>
  <si>
    <t>Space with counters and product sales/returns equipment</t>
  </si>
  <si>
    <t>Space used to display articles for sale including associated circulation area.</t>
  </si>
  <si>
    <t>Space supporting clothing/footwear/sports equipment sales providing customers opportunity to try on products and/or have them sized for alterations</t>
  </si>
  <si>
    <t>Space accommodating vending equipment for non-perishable goods</t>
  </si>
  <si>
    <t xml:space="preserve">A space to accommodate a regularly occurring auction process, such as those for automobiles or livestock.  This space will often contain special furnishing for displaying the items being bid on, as well as a raised platform for the auctioneer and assistants, and audio visual and lighting enhancements needed to support the auction..  </t>
  </si>
  <si>
    <t>Space for the display of animals, insects, fish and birds that would require additional equipment (cages/aquariums) and associated plumbing, power and ventilation.</t>
  </si>
  <si>
    <t>Space designed for the service or repair of product, including customer waiting and stockrooms for replacement parts as part of the customer-facing operation.</t>
  </si>
  <si>
    <t>Space for storage room, back office and other support functions required for Commercial Space.</t>
  </si>
  <si>
    <t>Spaces used for lodging on a short-term basis.</t>
  </si>
  <si>
    <t xml:space="preserve">Space where two or more persons are housed in the same room or share restroom facilities.  </t>
  </si>
  <si>
    <t>Private residence room in a hotel or motel for lodging on a short-term basis.</t>
  </si>
  <si>
    <t>Space housing functions supporting the business process or secondary business functions.</t>
  </si>
  <si>
    <t>A space where visitors can ask questions, get directions, or pick up pamphlets and other basic informational materials.</t>
  </si>
  <si>
    <t>Portions of the Lobby, which are used for purposes other than circulation and are not readily designated as another classification.</t>
  </si>
  <si>
    <t xml:space="preserve">Specialized space in a facility that houses United States Postal Service operations. </t>
  </si>
  <si>
    <t>Mail sorting and distribution space including remote mail stops on floors.</t>
  </si>
  <si>
    <t>Lobby with post office-type boxes. Usually assigned to U.S. Postal Service.</t>
  </si>
  <si>
    <t>Space specifically designed for groups of people to interact on a occasional basis having appropriate seating and other amenities to support this activity.</t>
  </si>
  <si>
    <t>Any office room used primarily as a conference room by a single tenant</t>
  </si>
  <si>
    <t xml:space="preserve">A room to accommodate a media event in which newsmakers invite journalists to hear them speak and, most often, ask questions; this room often includes a podium, seating for the press, and audio-visual, communications, power, and lighting enhancements to accommodate the work of broadcast journalists. </t>
  </si>
  <si>
    <t>An often public space for community organizations to carry out meetings and programs</t>
  </si>
  <si>
    <t>A single location from which any activity is directed.</t>
  </si>
  <si>
    <t>Audio/Visual equipment rooms associated with conference rooms, courtrooms, and auditoriums. Room used to house radio equipment and/or conduct associated activities.</t>
  </si>
  <si>
    <t xml:space="preserve">Space with seating where people wait prior to entering another space or receiving service. </t>
  </si>
  <si>
    <t>A waiting area, such as a lobby or front office desk of an organization or business.</t>
  </si>
  <si>
    <t>A room in some public space for people to wait.</t>
  </si>
  <si>
    <t>A waiting space used to organize people into a first-come-first-served order.</t>
  </si>
  <si>
    <t>Any other business service space that is not readily categorized into one of the other classes.</t>
  </si>
  <si>
    <t>Space for conducting commercial activities and those in support of personal needs.</t>
  </si>
  <si>
    <t>Spaces for cleaning, grooming, or maintaining parts of the body, including primping, hair dressing, shaving, and providing manicures and pedicures.</t>
  </si>
  <si>
    <t>Space for the professional application of cosmetics and makeup, often used in the entertainment or fashion industries</t>
  </si>
  <si>
    <t>Space used by barber or hair dresser to conduct said business.</t>
  </si>
  <si>
    <t xml:space="preserve">Space used for preparation and serving of food or providing seating for dining. </t>
  </si>
  <si>
    <t>Spaces used for preparation of food.</t>
  </si>
  <si>
    <t>A room or area for preparing and cooking food.</t>
  </si>
  <si>
    <t>Space for the preparation of food that does not require cooking, or for preparation of food for cooking.</t>
  </si>
  <si>
    <t>Space for cooking food.</t>
  </si>
  <si>
    <t>Area and equipment for the cleaning of cooking and serving utensils</t>
  </si>
  <si>
    <t>Spaces used for the serving and consumption of food and beverages, or providing seating for dining.</t>
  </si>
  <si>
    <t xml:space="preserve">A room in a home or hotel, or a private area in a restaurant away from the main public area, where meals are eaten. </t>
  </si>
  <si>
    <t>A space that can accommodate large groups for dining and where celebratory meals may be eaten.</t>
  </si>
  <si>
    <t>A common area for dining, containing or surrounded by contiguous counters of multiple food vendors.</t>
  </si>
  <si>
    <t>A small restaurant serving light meals or a counter in some other establishment having the same function.</t>
  </si>
  <si>
    <t>A buffet space for self-serving salad and cold food.</t>
  </si>
  <si>
    <t>The serving counter space of a business licensed to sell intoxicating beverages for consumption on the premises or a similar device or area containing alcoholic beverages in a private house or a hotel room.</t>
  </si>
  <si>
    <t>A space, often self-serve, for preparing consumable liquids, including tea, coffee, liquor, beer, milk, or soft drinks.</t>
  </si>
  <si>
    <t>A space in restaurant or dining area for collecting dirty dishes, and storing silverware and supplies for cleaning and refreshing tables.</t>
  </si>
  <si>
    <t>A space for the final preparation or assembling of meals before serving.</t>
  </si>
  <si>
    <t xml:space="preserve">A space for housing coin-operated, automatic machines that dispenses foodstuffs. </t>
  </si>
  <si>
    <t>Space in a cafeteria or dining hall in which customers select their food at a counter.</t>
  </si>
  <si>
    <t xml:space="preserve">A space in a Dining Hall or Cafeteria where serving trays are returned by customers and stacked before washing. </t>
  </si>
  <si>
    <t>Space set up to receive soiled service ware (dishes, cutlery etc)</t>
  </si>
  <si>
    <t>Room or area used by employees during break times. This may include a service unit and can BREAK also contain miscellaneous storage, localized mail stop facilities, and other miscellaneous office amenities.</t>
  </si>
  <si>
    <t>Spaces designed for the care of a young child or children</t>
  </si>
  <si>
    <t>A room in a day care facility to be used by a child who is ill.</t>
  </si>
  <si>
    <t>A space for the daytime supervision of children.</t>
  </si>
  <si>
    <t>A room, allocated as a children's play area, in which noisy or boisterous activities are tolerated. (NEW TITLE: Playroom?)</t>
  </si>
  <si>
    <t>Space specifically built for child care use with features such as above-standard flooring, indoor play area, and laundry facilities.</t>
  </si>
  <si>
    <t>A space where one can rest.</t>
  </si>
  <si>
    <t>A place on the interstate where one can stop to use the restroom, rest or do other things.</t>
  </si>
  <si>
    <t>A room at a business which is set aside for coffee breaks, snacks, lunches, etc.  Synonym: Lunchroom</t>
  </si>
  <si>
    <t>Space that provides large-scale laundry and/or dry cleaning operations, or personal coin operated laundry equipment.</t>
  </si>
  <si>
    <t>Space that is designed specifically for smoking.</t>
  </si>
  <si>
    <t xml:space="preserve">Spaces where manufactured items are created or maintained. </t>
  </si>
  <si>
    <t>Space for the movement, storage, control and protection of materials, goods and products throughout the process of manufacturing, distribution, consumption and disposal</t>
  </si>
  <si>
    <t>Space for the preparation of mixtures in manufacturing and process plants</t>
  </si>
  <si>
    <t>Space where items are fabricated and/or assembled using a materials process.</t>
  </si>
  <si>
    <t>Space accommodating a component supporting production, fabrication, testing or maintenance functions</t>
  </si>
  <si>
    <t>Space accommodating a function supporting production</t>
  </si>
  <si>
    <t>Space for the reproduction and distribution of documents.</t>
  </si>
  <si>
    <t>Space where items are tested and inspected.</t>
  </si>
  <si>
    <t>Space for the direct evaluation of a product in production</t>
  </si>
  <si>
    <t>Space for the observation of the operation of a product in production</t>
  </si>
  <si>
    <t>Space where items are corrected for defects.</t>
  </si>
  <si>
    <t>Space for raw material or work in process within the production process.</t>
  </si>
  <si>
    <t>Space to support the functioning of other production space.</t>
  </si>
  <si>
    <t xml:space="preserve">A space used for growing in a facility with glass walls and roof in which temperature and humidity can be regulated for the growing and protection of plants.  </t>
  </si>
  <si>
    <t>Space housing equipment supporting a greenhouse</t>
  </si>
  <si>
    <t>Spaces to provide shelter or keep someone safe from harm or discomfort.</t>
  </si>
  <si>
    <t>A space that directly serves an animal quarters facility as an extension of the activities in that facility.</t>
  </si>
  <si>
    <t>A typically small, freestanding, wire enclosed space for detaining an animal or bird</t>
  </si>
  <si>
    <t xml:space="preserve">An enclosed floor space, typically open to the structure ceiling for detaining an animal.  </t>
  </si>
  <si>
    <t>An enclosed, typically permanent, floor space generally used to detain a dog or cat</t>
  </si>
  <si>
    <t xml:space="preserve">An tank, containing or filled with water, generally used to detain a fish or marine animal.  </t>
  </si>
  <si>
    <t>Space associated with the holding of humans as prisons, criminals or people suspected of committing a crime.</t>
  </si>
  <si>
    <t>An enclosed floor space use to confine a convicted person(s) for an extended period of time in a particular place</t>
  </si>
  <si>
    <t>An enclosed floor space use to confine a person(s) of interest for a very short period of time in a particular place</t>
  </si>
  <si>
    <t>An area used to secure vehicles from general access of the public</t>
  </si>
  <si>
    <t>A room associated with enforced confinement which is used for daytime recreation, esp. a communal room in an institution.</t>
  </si>
  <si>
    <t>Spaces to provide shelter or keep someone safe from environmental harm or discomfort.</t>
  </si>
  <si>
    <t>A pavilion structure commonly found in parks, gardens, and spacious public areas.  See also Gazebo.</t>
  </si>
  <si>
    <t>A covered entrance to a vestibule or doorway attached to a building.</t>
  </si>
  <si>
    <t>A sidewalk or path with a cover to provide shelter from weather or sunlight.</t>
  </si>
  <si>
    <t xml:space="preserve">An overhead roof or structure that is able to provide shade or shelter. </t>
  </si>
  <si>
    <t>Space with protection from radiation or other harmful effect, often adjacent to a space in which radioactive or other harmful materials may be used.</t>
  </si>
  <si>
    <t>Space with shielding for radiation or biological harms inside of which harmful materials can be used.</t>
  </si>
  <si>
    <t>Spaces to provide shelter or keep someone safe from violent or force-based harm or discomfort.</t>
  </si>
  <si>
    <t>A fortified room installed in a private residence or business to provide a safe hiding place for the inhabitants in the event of a break-in, home invasion, or other threat.</t>
  </si>
  <si>
    <t>A hardened shelter, often buried partly or fully underground, designed to protect the inhabitants from falling bombs or other attacks.</t>
  </si>
  <si>
    <t xml:space="preserve">A space for the protection of the civil population as well as military personnel against bombing from the air. </t>
  </si>
  <si>
    <t>Space specifically designed for the storage of raw material, in process materials or finished goods.</t>
  </si>
  <si>
    <t>Warehouse space with usable storage heights at 24' or higher.</t>
  </si>
  <si>
    <t xml:space="preserve">Warehouse space with usable storage heights of less than 24 feet.  </t>
  </si>
  <si>
    <t xml:space="preserve">Space that directly supports warehouse functions.  </t>
  </si>
  <si>
    <t>Spaces for the storage of goods and materials for long and short terms</t>
  </si>
  <si>
    <t>A room that is used to store equipment or materials and that serves multiple room use categories, organizational units, or buildings.</t>
  </si>
  <si>
    <t>Space that is used for storage and has diminished use that prohibits the space from otherwise being used as general office space.</t>
  </si>
  <si>
    <t>Small room used for containment of work-related items.</t>
  </si>
  <si>
    <t>Space for the temporary storage of outerwear and other personal items during events or at entertainment facilities</t>
  </si>
  <si>
    <t>Room containing lockers or small lockable cupboards or compartments in which people secure possessions.</t>
  </si>
  <si>
    <t>Space for filing cabinets and storage of paper materials</t>
  </si>
  <si>
    <t>Room for storage of regularly used supplies, such as in an educational or office facility</t>
  </si>
  <si>
    <t xml:space="preserve">A dedicated storage area or location at an educational facility under the direct control and management of a specific institutional division, department, office, business unit, or similar organizational unit </t>
  </si>
  <si>
    <t xml:space="preserve">Space for outloading, stuffing, and receiving containers </t>
  </si>
  <si>
    <t>A space in a facility divided into storage spaces that are rented to tenants, usually on a monthly basis</t>
  </si>
  <si>
    <t>A space used for bulk storage areas of major end items, and operational material to support multiple Departments/Divisions within a command.</t>
  </si>
  <si>
    <t xml:space="preserve">A space for the storage of materials used in daily operations (paint, acetone, oil, etc.) that are considered to be hazardous and/or flammable and require special environmental separation. </t>
  </si>
  <si>
    <t>Spaces, which do not have a fixed location, used for the storage of goods and materials for long and short terms</t>
  </si>
  <si>
    <t>A storage space in a vehicle designed to move on land</t>
  </si>
  <si>
    <t>Movable storage container, used for relocation or temporary storage purposes</t>
  </si>
  <si>
    <t>A storage space in a vehicle or craft designed to move across (or through) water</t>
  </si>
  <si>
    <t xml:space="preserve">A facility for cooling and storage of materials at the depot level.  </t>
  </si>
  <si>
    <t>Space served by refrigeration equipment, used to lower the internal temperature, often for the purposes of storing perishables.</t>
  </si>
  <si>
    <t>Space served by equipment to lower the internal temperature below the freezing point of water, often for the purposes of storing perishables.</t>
  </si>
  <si>
    <t xml:space="preserve">A space for storage of materials at a controlled humidity at the depot level.  </t>
  </si>
  <si>
    <t>Space served by equipment to provide lowered air pressure, often for the purposes of storing perishables.</t>
  </si>
  <si>
    <t>Spaces for the storage of goods and materials in specialized ways or of special quality or type for long and short terms</t>
  </si>
  <si>
    <t>Space for the storage of sterile or clean items, often in a healthcare setting</t>
  </si>
  <si>
    <t>Space for the storage of used or dirty items prior to cleaning or discard, often in a healthcare setting</t>
  </si>
  <si>
    <t>A room for keeping vestments (such as the alb and chasuble) and other church furnishings, sacred vessels, and parish records.</t>
  </si>
  <si>
    <t>A room within or attached to a church which is used to store vestments and other items used in worship. It is usually of sufficient size to allow those using vestments to change into them, and thus in England and elsewhere was often used for meetings dealing with the administration of the local parish.</t>
  </si>
  <si>
    <t xml:space="preserve">A facility for the storage of hazardous materials at the depot level.  </t>
  </si>
  <si>
    <t>Space for the storage of printed material, with specialized shelving and environmental controls suitable to that task.</t>
  </si>
  <si>
    <t>A space in an airport terminal or other transportation hub where one claims checked-in baggage after disembarking.</t>
  </si>
  <si>
    <t>A secure room where vital evidence is kept until it can be used in court or in the investigation and prosecution of a crime.</t>
  </si>
  <si>
    <t>A space for the storage of abandoned, towed, or disabled vehicles, either for short term prior to claim by their owners, or for longer term prior to auction or disposal.</t>
  </si>
  <si>
    <t>Storage tanks that provide an operating and reserve supply of fuel.  Cost factors are based on a 5000 GA tank.</t>
  </si>
  <si>
    <t xml:space="preserve">Space used to provide accommodation for people when not at work. The accommodation provides facilities for sleeping and relaxation and usually cooking, eating, cleaning,  </t>
  </si>
  <si>
    <t>Space where workers on standby are able to sleep, such as in hospitals.</t>
  </si>
  <si>
    <t xml:space="preserve">Either a "full bathroom," containing a bathtub or shower, toilet, and sink or a "half (1/2) bath" (or "powder room") containing just a toilet and sink. </t>
  </si>
  <si>
    <t xml:space="preserve">A space in which one bathes underneath a spray of water.  </t>
  </si>
  <si>
    <t>A space containing a toilet or similar fixture that disposes of human waste by using water to flush it through a drainpipe to another location.</t>
  </si>
  <si>
    <t>Space for washing one's body or part of it.</t>
  </si>
  <si>
    <t>Space used for both toilet and bathing functions and related personal grooming</t>
  </si>
  <si>
    <t>An entryway or hall that is generally located at the front entrance of a house, designed to be an easy-to-clean transition space.</t>
  </si>
  <si>
    <t>A room where clothes are washed.</t>
  </si>
  <si>
    <t>A private room where people sleep for the night.</t>
  </si>
  <si>
    <t>Space used in non-acute healthcare settings to provide sleeping accommodations for a resident.</t>
  </si>
  <si>
    <t>Space used for housing residents who are morbidly obese in a non-hospital, residential setting.</t>
  </si>
  <si>
    <t xml:space="preserve">A bedroom within a house or other dwelling set aside for an infant or toddler. </t>
  </si>
  <si>
    <t>A room or part of a room used for cooking and food preparation.</t>
  </si>
  <si>
    <t xml:space="preserve">Space that is used to accommodate employees during the workday but which are not part of the institution's real estate portfolio. </t>
  </si>
  <si>
    <t>Specific dedicated space at a customer's site which is used by employees.</t>
  </si>
  <si>
    <t>Space used as an office within the home of an employee.</t>
  </si>
  <si>
    <t>A short-term office rental which is typically by the room and may have office services provided.</t>
  </si>
  <si>
    <t>The implied space to support personnel who have no designed work location.</t>
  </si>
  <si>
    <t>Specific dedicated space at a supplier site which is used by employees.</t>
  </si>
  <si>
    <t>A construct oriented more than 15º from vertical that Encloses the interior of a Building underneath from the exterior above, affording protection from the elements appropriate to the occupancy and the local climate.</t>
  </si>
  <si>
    <t>An unenclosed horizontal Roof (other than a Plaza) with a Load Bearing surface intended for use along with other appropriate and required features such as railings.</t>
  </si>
  <si>
    <t>Fully enclosed Floor area located on the Roof level of a Building that occupies less than all of the Roof.</t>
  </si>
  <si>
    <t>Space designed to support communications antenna.</t>
  </si>
  <si>
    <t>Space designed to support the arrival and departure of helicopters.</t>
  </si>
  <si>
    <t>A horizontal extension of an adjacent floor outside the exterior enclosure of a building that is not a roof.</t>
  </si>
  <si>
    <t>An unenclosed surface contiguous with a Building that is suitable for use by an occupant and supported by structure above the ground.</t>
  </si>
  <si>
    <t>Spaces for travel by people on foot.</t>
  </si>
  <si>
    <t xml:space="preserve">A pathway constructed to support pedestrian traffic.  Construction is of concrete, asphalt, paving blocks, gravel, or the like.  </t>
  </si>
  <si>
    <t>A decorative path for travel by people on foot.</t>
  </si>
  <si>
    <t xml:space="preserve">Bridges that support walkway crossing of a river, underpass, or similar gap.  </t>
  </si>
  <si>
    <t>Trail, which runs through a park or rural area, or which is a path of travel for recreation and/or transportation within a park, natural environment, or designated corridor that is not classified as a highway, road, or street.</t>
  </si>
  <si>
    <t>A simple thoroughfare used for travel on foot or possibly by horse, bicycle or other simple device that is not a highway or associated with a highway</t>
  </si>
  <si>
    <t xml:space="preserve">An aisle or walkway between apartment buildings or houses, or any raised walkway or platform </t>
  </si>
  <si>
    <t>Definitions</t>
  </si>
  <si>
    <t>Astronomy Research Laboratory</t>
  </si>
  <si>
    <t>Astronomy Teaching Laboratory</t>
  </si>
  <si>
    <t>changed default row count to 200 for spaces and 1000 for assets as a workaround fix for copy/paste bug</t>
  </si>
  <si>
    <t>fixed table 13, added definitions for space types with minor file size impacts</t>
  </si>
  <si>
    <t>v0.6</t>
  </si>
  <si>
    <t>Fixed Space Classification picklist in tab 6.</t>
  </si>
  <si>
    <t>cleaned up Defined Names broken references using Name Manager</t>
  </si>
  <si>
    <t xml:space="preserve"> PN72968</t>
  </si>
  <si>
    <t>SEPS to Attainia</t>
  </si>
  <si>
    <t>Onuma, Inc.</t>
  </si>
  <si>
    <t>100</t>
  </si>
  <si>
    <t>Clinic</t>
  </si>
  <si>
    <t>BRNP5</t>
  </si>
  <si>
    <t>BEDROOM, SECLUSION</t>
  </si>
  <si>
    <t>13-51 14 35 29: Patient Room, Seclusion</t>
  </si>
  <si>
    <t>BRNP5 - BEDROOM, SECLUSION</t>
  </si>
  <si>
    <t>1st Floor - CLINIC</t>
  </si>
  <si>
    <t>CRA01</t>
  </si>
  <si>
    <t>CONFERENCE ROOM, SMALL</t>
  </si>
  <si>
    <t>13-55 29 21 11: Conference Room</t>
  </si>
  <si>
    <t>CRA01 - CONFERENCE ROOM, SMALL</t>
  </si>
  <si>
    <t>DAYR1</t>
  </si>
  <si>
    <t>DAYROOM</t>
  </si>
  <si>
    <t>13-51 14 00: Inpatient Care Spaces</t>
  </si>
  <si>
    <t>DAYR1 - DAYROOM</t>
  </si>
  <si>
    <t>EXRG3</t>
  </si>
  <si>
    <t>EXAM ROOM</t>
  </si>
  <si>
    <t>13-51 61 55: Posturography Exam Room</t>
  </si>
  <si>
    <t>EXRG3 - EXAM ROOM</t>
  </si>
  <si>
    <t>104</t>
  </si>
  <si>
    <t>Hall</t>
  </si>
  <si>
    <t>104 - Hall</t>
  </si>
  <si>
    <t>OFA03</t>
  </si>
  <si>
    <t>CUBICLE, ADMINISTRATIVE</t>
  </si>
  <si>
    <t>13-55 11 17: Dedicated Open Workstation</t>
  </si>
  <si>
    <t>OFA03 - CUBICLE, ADMINISTRATIVE</t>
  </si>
  <si>
    <t>2nd Floor - Administration</t>
  </si>
  <si>
    <t>OFC01</t>
  </si>
  <si>
    <t>OFFICE</t>
  </si>
  <si>
    <t>13-55 11 13: Dedicated Enclosed Workstation</t>
  </si>
  <si>
    <t>OFC01 - OFFICE</t>
  </si>
  <si>
    <t>204</t>
  </si>
  <si>
    <t>204 - Hall</t>
  </si>
  <si>
    <t>A5145-35</t>
  </si>
  <si>
    <t>A5145 - Hook, Garment, Double, SS, Surface Mounted</t>
  </si>
  <si>
    <t>23-21 00 00: Furnishings, Fixtures and Equipment Products</t>
  </si>
  <si>
    <t>Furnishings</t>
  </si>
  <si>
    <t xml:space="preserve">21-05 20 00: Furnishings   </t>
  </si>
  <si>
    <t>A5145</t>
  </si>
  <si>
    <t>0</t>
  </si>
  <si>
    <t>A5145-5</t>
  </si>
  <si>
    <t>A5180-2</t>
  </si>
  <si>
    <t>A5180 - Track, Cubicle, Surface Mounted, With Curtain</t>
  </si>
  <si>
    <t>A5180</t>
  </si>
  <si>
    <t>A6046-33</t>
  </si>
  <si>
    <t>A6046 - Artwork, Decorative, With Frame</t>
  </si>
  <si>
    <t>A6046</t>
  </si>
  <si>
    <t>Door-33</t>
  </si>
  <si>
    <t>Single-Flush</t>
  </si>
  <si>
    <t>E0948</t>
  </si>
  <si>
    <t>E0948 - Cart, General Storage, Mobile, 42"H x 32"W x 22"D</t>
  </si>
  <si>
    <t>21-05 10 30: Commercial Equipment</t>
  </si>
  <si>
    <t>F0210</t>
  </si>
  <si>
    <t>F0210 - Chair, Side, Without Arms</t>
  </si>
  <si>
    <t>National Business Furniture</t>
  </si>
  <si>
    <t>info@nationalbusinessfurniture.com</t>
  </si>
  <si>
    <t>F0280-55</t>
  </si>
  <si>
    <t>F0280 - Chair, Swivel, Low Back</t>
  </si>
  <si>
    <t>F0280</t>
  </si>
  <si>
    <t>F0340</t>
  </si>
  <si>
    <t>F0340 - Stool, Self Adjusting</t>
  </si>
  <si>
    <t>Wayfair</t>
  </si>
  <si>
    <t>www.wayfair.com</t>
  </si>
  <si>
    <t>F2000-3</t>
  </si>
  <si>
    <t>F2000 - Basket, Wastepaper, Round, Metal</t>
  </si>
  <si>
    <t>F2000</t>
  </si>
  <si>
    <t>F2000-4</t>
  </si>
  <si>
    <t>F3200-28</t>
  </si>
  <si>
    <t>F3200 - Clock, Battery, 12" Diameter</t>
  </si>
  <si>
    <t>F3200</t>
  </si>
  <si>
    <t>M1620</t>
  </si>
  <si>
    <t>M1620 - Holder, Chart, Patient, Wall or Door Mounted</t>
  </si>
  <si>
    <t>M1801-34</t>
  </si>
  <si>
    <t>M1801 - Computer, Microprocessing, w/Flat Panel Monitor</t>
  </si>
  <si>
    <t>M1801</t>
  </si>
  <si>
    <t>M1802</t>
  </si>
  <si>
    <t>M1802 - Work Station, Computer,  Retractable, Wall Mounted</t>
  </si>
  <si>
    <t>M3072</t>
  </si>
  <si>
    <t>M3072 - Frame, Infectious Waste Bag w/Lid</t>
  </si>
  <si>
    <t>M4100</t>
  </si>
  <si>
    <t>M4100 - Sphygmomanometer, Aneroid, Wall Mounted</t>
  </si>
  <si>
    <t>M4200-6</t>
  </si>
  <si>
    <t>M4200 - Otoscope/Ophthalmoscope, Wall Mounted</t>
  </si>
  <si>
    <t>M4200</t>
  </si>
  <si>
    <t>M7401</t>
  </si>
  <si>
    <t>M7401 - Light, Exam, Mobile, Spotlight, Mobile Stand</t>
  </si>
  <si>
    <t>M9025</t>
  </si>
  <si>
    <t>M9025 - Table, Examination/Treatment, With Cabinet</t>
  </si>
  <si>
    <t>P3100-8</t>
  </si>
  <si>
    <t>P3100 - Lavatory, Vitreous China, Slab Type</t>
  </si>
  <si>
    <t>P3100</t>
  </si>
  <si>
    <t>Eagle MHC</t>
  </si>
  <si>
    <t>HSA-10-FE</t>
  </si>
  <si>
    <t>2309f90939</t>
  </si>
  <si>
    <t>info@eaglegrp.com</t>
  </si>
  <si>
    <t>2015-10-14</t>
  </si>
  <si>
    <t>2016-01-19</t>
  </si>
  <si>
    <t>24</t>
  </si>
  <si>
    <t>X3830</t>
  </si>
  <si>
    <t>X3830 - Illuminator, Film, Single, Wall Mounted</t>
  </si>
  <si>
    <t>A1010-73</t>
  </si>
  <si>
    <t>A1010 - Telecommunication Outlet</t>
  </si>
  <si>
    <t>A1010</t>
  </si>
  <si>
    <t>A1015-6</t>
  </si>
  <si>
    <t>A1015 - Telephone, Desk, Multiple Line</t>
  </si>
  <si>
    <t>A1015</t>
  </si>
  <si>
    <t>A6046-20</t>
  </si>
  <si>
    <t>Door-04</t>
  </si>
  <si>
    <t>E0123</t>
  </si>
  <si>
    <t>E0123 - Workstation, Straight, Free Standing, 72" W</t>
  </si>
  <si>
    <t>F0205-10</t>
  </si>
  <si>
    <t>F0205 - Chair, Side With Arms</t>
  </si>
  <si>
    <t>F0205</t>
  </si>
  <si>
    <t>F0275-10</t>
  </si>
  <si>
    <t>F0275 - Chair, Swivel, High Back</t>
  </si>
  <si>
    <t>F0275</t>
  </si>
  <si>
    <t>F0420-3</t>
  </si>
  <si>
    <t>F0420 - Cabinet, Filing, Lateral, Half Height</t>
  </si>
  <si>
    <t>F0420</t>
  </si>
  <si>
    <t>F2000-10</t>
  </si>
  <si>
    <t>M1801-22</t>
  </si>
  <si>
    <t>A1010-77</t>
  </si>
  <si>
    <t>A1010-78</t>
  </si>
  <si>
    <t>A1015-9</t>
  </si>
  <si>
    <t>A5155-5</t>
  </si>
  <si>
    <t>A5155 - Costumer, Wall, Executive</t>
  </si>
  <si>
    <t>A5155</t>
  </si>
  <si>
    <t>A6046-21</t>
  </si>
  <si>
    <t>A6046-22</t>
  </si>
  <si>
    <t>Door-05</t>
  </si>
  <si>
    <t>F0120-4</t>
  </si>
  <si>
    <t>F0120 - Bookcase, Executive, 3 Shelf, Wood</t>
  </si>
  <si>
    <t>F0120</t>
  </si>
  <si>
    <t>F0235-8</t>
  </si>
  <si>
    <t>F0235 - Chair, Executive, Side</t>
  </si>
  <si>
    <t>F0235</t>
  </si>
  <si>
    <t>F0235-9</t>
  </si>
  <si>
    <t>F0240-4</t>
  </si>
  <si>
    <t>F0240 - Chair, Executive, Swivel</t>
  </si>
  <si>
    <t>F0240</t>
  </si>
  <si>
    <t>F0600-5</t>
  </si>
  <si>
    <t>F0600 - Credenza, Executive, Wood</t>
  </si>
  <si>
    <t>F0600</t>
  </si>
  <si>
    <t>F0650-4</t>
  </si>
  <si>
    <t>F0650 - Desk, Executive, Wood</t>
  </si>
  <si>
    <t>F0650</t>
  </si>
  <si>
    <t>F0710-5</t>
  </si>
  <si>
    <t>F0710 - Table, Computer, With Print Shelf</t>
  </si>
  <si>
    <t>F0710</t>
  </si>
  <si>
    <t>F2005-5</t>
  </si>
  <si>
    <t>F2005 - Basket, Wastepaper, Executive, Wood</t>
  </si>
  <si>
    <t>F2005</t>
  </si>
  <si>
    <t>F3200-16</t>
  </si>
  <si>
    <t>F8010-1</t>
  </si>
  <si>
    <t>F8010 - Flags, Command &amp; Staff</t>
  </si>
  <si>
    <t>F8010</t>
  </si>
  <si>
    <t>M1801-23</t>
  </si>
  <si>
    <t>M1825-14</t>
  </si>
  <si>
    <t>M1825 - Printer, Computer</t>
  </si>
  <si>
    <t>M1825</t>
  </si>
  <si>
    <t>Captain Hook</t>
  </si>
  <si>
    <t>Leviton</t>
  </si>
  <si>
    <t>RT-45TRG</t>
  </si>
  <si>
    <t>3894808</t>
  </si>
  <si>
    <t>www.leviton.com</t>
  </si>
  <si>
    <t>2390853-25</t>
  </si>
  <si>
    <t>H5TTT33</t>
  </si>
  <si>
    <t>H4490999</t>
  </si>
  <si>
    <t>H4490998</t>
  </si>
  <si>
    <t>www.captainhook.com</t>
  </si>
  <si>
    <t>Magnuson Group</t>
  </si>
  <si>
    <t>www.magnusongroup.com</t>
  </si>
  <si>
    <t xml:space="preserve">PC550 </t>
  </si>
  <si>
    <t>9499-32</t>
  </si>
  <si>
    <t>Medline</t>
  </si>
  <si>
    <t>CCD144X99COR</t>
  </si>
  <si>
    <t>34239400</t>
  </si>
  <si>
    <t>www.medline.com</t>
  </si>
  <si>
    <t>www.archframing.com</t>
  </si>
  <si>
    <t>Arch Framing</t>
  </si>
  <si>
    <t>QR549</t>
  </si>
  <si>
    <t>Work Station Industries</t>
  </si>
  <si>
    <t>WR4436</t>
  </si>
  <si>
    <t>www.workstationindustries.com</t>
  </si>
  <si>
    <t>4343524242</t>
  </si>
  <si>
    <t>234234234242</t>
  </si>
  <si>
    <t>543535</t>
  </si>
  <si>
    <t>45644564</t>
  </si>
  <si>
    <t>5675757</t>
  </si>
  <si>
    <t>5646456353</t>
  </si>
  <si>
    <t>2322534534</t>
  </si>
  <si>
    <t>6645643</t>
  </si>
  <si>
    <t>223424536</t>
  </si>
  <si>
    <t>343455242</t>
  </si>
  <si>
    <t>2342423423</t>
  </si>
  <si>
    <t>63453453</t>
  </si>
  <si>
    <t>324234234</t>
  </si>
  <si>
    <t>A6025</t>
  </si>
  <si>
    <t>A6025 - Mirror, Safety, Convex</t>
  </si>
  <si>
    <t>A6025-1</t>
  </si>
  <si>
    <t>Door-18</t>
  </si>
  <si>
    <t>M7011</t>
  </si>
  <si>
    <t>M7011 - Bed, Platform, Without Visible Legs, Psychiatric</t>
  </si>
  <si>
    <t>M7011-1</t>
  </si>
  <si>
    <t>A1010-64</t>
  </si>
  <si>
    <t>A1010-76</t>
  </si>
  <si>
    <t>A1010-80</t>
  </si>
  <si>
    <t>A1011-6</t>
  </si>
  <si>
    <t>A1011 - Telephone, Desk, 1 Line</t>
  </si>
  <si>
    <t>A1011</t>
  </si>
  <si>
    <t>A5145-2</t>
  </si>
  <si>
    <t>A5145-4</t>
  </si>
  <si>
    <t>A5212-6</t>
  </si>
  <si>
    <t>A5212 - Bracket, Television, Wall-Mounted, Tilt/Angle</t>
  </si>
  <si>
    <t>A5212</t>
  </si>
  <si>
    <t>Rosewill</t>
  </si>
  <si>
    <t>www.rosewill.com</t>
  </si>
  <si>
    <t>A5220-6</t>
  </si>
  <si>
    <t>A5220 - Bracket, Television, Wall Backing</t>
  </si>
  <si>
    <t>A5220</t>
  </si>
  <si>
    <t>A6046-2</t>
  </si>
  <si>
    <t>A6046-5</t>
  </si>
  <si>
    <t>Door-23</t>
  </si>
  <si>
    <t>F0220-16</t>
  </si>
  <si>
    <t>F0220 - Chair, Conference</t>
  </si>
  <si>
    <t>F0220</t>
  </si>
  <si>
    <t>F0220-2</t>
  </si>
  <si>
    <t>F0220-28</t>
  </si>
  <si>
    <t>F0220-30</t>
  </si>
  <si>
    <t>F0220-32</t>
  </si>
  <si>
    <t>F0220-34</t>
  </si>
  <si>
    <t>F0220-36</t>
  </si>
  <si>
    <t>F0220-4</t>
  </si>
  <si>
    <t>F0690-3</t>
  </si>
  <si>
    <t>F0690 - Workstation, Computer, Enclosed, With Lock</t>
  </si>
  <si>
    <t>F0690</t>
  </si>
  <si>
    <t>F0755-2</t>
  </si>
  <si>
    <t>F0755 - Table, Conference, Wood</t>
  </si>
  <si>
    <t>F0755</t>
  </si>
  <si>
    <t>F2000-14</t>
  </si>
  <si>
    <t>F3200-3</t>
  </si>
  <si>
    <t>M0385-4</t>
  </si>
  <si>
    <t>M0385 - Projector, Multimedia/Data</t>
  </si>
  <si>
    <t>M0385</t>
  </si>
  <si>
    <t>M0400-4</t>
  </si>
  <si>
    <t>M0400 - Screen, Projection, 144x144, Remote Control</t>
  </si>
  <si>
    <t>M0400</t>
  </si>
  <si>
    <t>M0507-4</t>
  </si>
  <si>
    <t>M0507 - Video Teleconferencing System</t>
  </si>
  <si>
    <t>M0507</t>
  </si>
  <si>
    <t>M0512-6</t>
  </si>
  <si>
    <t>M0512 - Television, HDTV, Large Screen, 60"</t>
  </si>
  <si>
    <t>M0512</t>
  </si>
  <si>
    <t>M1801-3</t>
  </si>
  <si>
    <t>M1875-4</t>
  </si>
  <si>
    <t>M1875 - Board, Copy, Electronic Facsimile</t>
  </si>
  <si>
    <t>M1875</t>
  </si>
  <si>
    <t>A1010-81</t>
  </si>
  <si>
    <t>A1010-82</t>
  </si>
  <si>
    <t>A1012-1</t>
  </si>
  <si>
    <t>A1012 - Telephone, Wall Mounted, 1 Line</t>
  </si>
  <si>
    <t>A1012</t>
  </si>
  <si>
    <t>A5185</t>
  </si>
  <si>
    <t>A5185 - Track, Drapery, Ceil/Wall Mntd, Sngl Channel Cord</t>
  </si>
  <si>
    <t>A6046-18</t>
  </si>
  <si>
    <t>A6046-23</t>
  </si>
  <si>
    <t>A6305</t>
  </si>
  <si>
    <t>A6305 - Drapes, Pair</t>
  </si>
  <si>
    <t>Door-24</t>
  </si>
  <si>
    <t>F0225</t>
  </si>
  <si>
    <t>F0225 - Chair, Dining Room</t>
  </si>
  <si>
    <t>F0225-1</t>
  </si>
  <si>
    <t>F0225-2</t>
  </si>
  <si>
    <t>F0225-3</t>
  </si>
  <si>
    <t>F0255</t>
  </si>
  <si>
    <t>F0255 - Chair, Easy</t>
  </si>
  <si>
    <t>F0255-1</t>
  </si>
  <si>
    <t>F0255-2</t>
  </si>
  <si>
    <t>F0255-3</t>
  </si>
  <si>
    <t>F0280-53</t>
  </si>
  <si>
    <t>F0375</t>
  </si>
  <si>
    <t>F0375 - Sofa, Upholstered</t>
  </si>
  <si>
    <t>F0470</t>
  </si>
  <si>
    <t>F0470 - Cabinet, Television / Video Recorder</t>
  </si>
  <si>
    <t>F0740</t>
  </si>
  <si>
    <t>F0740 - Table, Occasional, Lamp</t>
  </si>
  <si>
    <t>F0740-1</t>
  </si>
  <si>
    <t>F0795</t>
  </si>
  <si>
    <t>F0795 - Table, Dining</t>
  </si>
  <si>
    <t>F2000-15</t>
  </si>
  <si>
    <t>F2305</t>
  </si>
  <si>
    <t>F2305 - Rack, Magazine, F/S</t>
  </si>
  <si>
    <t>F2420-2</t>
  </si>
  <si>
    <t>F2420 - Lamp, Table, With Shade</t>
  </si>
  <si>
    <t>F2420</t>
  </si>
  <si>
    <t>F2420-4</t>
  </si>
  <si>
    <t>F3200-14</t>
  </si>
  <si>
    <t>M0430</t>
  </si>
  <si>
    <t>M0430 - Recorder/ Player, Digital, Video, DVD</t>
  </si>
  <si>
    <t>M0515</t>
  </si>
  <si>
    <t>M0515 - Television, Plasma</t>
  </si>
  <si>
    <t>M1801-15</t>
  </si>
  <si>
    <t>A1010-30</t>
  </si>
  <si>
    <t>A1010-31</t>
  </si>
  <si>
    <t>A1012-2</t>
  </si>
  <si>
    <t>A1066-2</t>
  </si>
  <si>
    <t>A1066 - Mirror, Float Glass, With SS Frame</t>
  </si>
  <si>
    <t>A1066</t>
  </si>
  <si>
    <t>A1132-6</t>
  </si>
  <si>
    <t>A1132 - Rail, Accessory Mounting, Length As Required</t>
  </si>
  <si>
    <t>A1132</t>
  </si>
  <si>
    <t xml:space="preserve">Hospital Systems, Inc. </t>
  </si>
  <si>
    <t>www.HSIheadwalls.com</t>
  </si>
  <si>
    <t>A5075-16</t>
  </si>
  <si>
    <t>A5075 - Dispenser, Soap, Disposable</t>
  </si>
  <si>
    <t>A5075</t>
  </si>
  <si>
    <t>Bobrick</t>
  </si>
  <si>
    <t>www.bobrick.com</t>
  </si>
  <si>
    <t>A5080-13</t>
  </si>
  <si>
    <t>A5080 - Dispenser, Paper Towel, SS, Surface Mounted</t>
  </si>
  <si>
    <t>A5080</t>
  </si>
  <si>
    <t>A5106-9</t>
  </si>
  <si>
    <t>A5106 - Waste Disposal Unit, Sharps w/Glove Dispenser</t>
  </si>
  <si>
    <t>A5106</t>
  </si>
  <si>
    <t>3894809</t>
  </si>
  <si>
    <t>3894810</t>
  </si>
  <si>
    <t>3894811</t>
  </si>
  <si>
    <t>3894812</t>
  </si>
  <si>
    <t>3894813</t>
  </si>
  <si>
    <t>3894814</t>
  </si>
  <si>
    <t>3894815</t>
  </si>
  <si>
    <t>3894816</t>
  </si>
  <si>
    <t>3894817</t>
  </si>
  <si>
    <t>D1-48UYY</t>
  </si>
  <si>
    <t>W1-85TTE</t>
  </si>
  <si>
    <t>2390853-54</t>
  </si>
  <si>
    <t>2390853-55</t>
  </si>
  <si>
    <t>2390853-65</t>
  </si>
  <si>
    <t>3209843-66</t>
  </si>
  <si>
    <t>H4490988</t>
  </si>
  <si>
    <t>H4490977</t>
  </si>
  <si>
    <t>FS-4</t>
  </si>
  <si>
    <t>FS-B4</t>
  </si>
  <si>
    <t>34239401</t>
  </si>
  <si>
    <t>u23-48920</t>
  </si>
  <si>
    <t>u3r9ifhqw89</t>
  </si>
  <si>
    <t>q09u3r0</t>
  </si>
  <si>
    <t>452452436</t>
  </si>
  <si>
    <t>764575674567</t>
  </si>
  <si>
    <t>456364545455</t>
  </si>
  <si>
    <t>CSWA-55</t>
  </si>
  <si>
    <t>CSA-44</t>
  </si>
  <si>
    <t>CC-343</t>
  </si>
  <si>
    <t>CDR-33</t>
  </si>
  <si>
    <t>CES-323</t>
  </si>
  <si>
    <t>NBF-CS-34</t>
  </si>
  <si>
    <t>NBF-CE-54</t>
  </si>
  <si>
    <t>NBF-CS-HB-32</t>
  </si>
  <si>
    <t>NBF-CS-LB-32</t>
  </si>
  <si>
    <t>SSA-342</t>
  </si>
  <si>
    <t>SOU-3443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</si>
</sst>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yyyy/mm/dd"/>
  </numFmts>
  <fonts count="50" x14ac:knownFonts="1">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0"/>
      <color theme="0"/>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sz val="10"/>
      <color theme="0"/>
      <name val="Calibri"/>
      <family val="2"/>
      <scheme val="minor"/>
    </font>
    <font>
      <sz val="18"/>
      <name val="Calibri"/>
      <family val="2"/>
      <scheme val="minor"/>
    </font>
    <font>
      <sz val="20"/>
      <color theme="1"/>
      <name val="Calibri"/>
      <family val="2"/>
      <scheme val="minor"/>
    </font>
    <font>
      <b/>
      <sz val="10"/>
      <color theme="1"/>
      <name val="Calibri"/>
      <family val="2"/>
      <scheme val="minor"/>
    </font>
    <font>
      <sz val="10"/>
      <color theme="1" tint="0.34998626667073579"/>
      <name val="Calibri"/>
      <family val="2"/>
      <scheme val="minor"/>
    </font>
    <font>
      <sz val="16"/>
      <color theme="1"/>
      <name val="Calibri"/>
      <family val="2"/>
      <scheme val="minor"/>
    </font>
    <font>
      <sz val="28"/>
      <color theme="1"/>
      <name val="Calibri"/>
      <family val="2"/>
      <scheme val="minor"/>
    </font>
    <font>
      <sz val="26"/>
      <name val="Calibri"/>
      <family val="2"/>
      <scheme val="minor"/>
    </font>
    <font>
      <b/>
      <sz val="14"/>
      <name val="Calibri"/>
      <family val="2"/>
      <scheme val="minor"/>
    </font>
    <font>
      <sz val="14"/>
      <name val="Calibri"/>
      <family val="2"/>
      <scheme val="minor"/>
    </font>
    <font>
      <sz val="14"/>
      <color theme="1"/>
      <name val="Calibri"/>
      <family val="2"/>
      <scheme val="minor"/>
    </font>
    <font>
      <b/>
      <u/>
      <sz val="11"/>
      <name val="Calibri"/>
      <family val="2"/>
      <scheme val="minor"/>
    </font>
    <font>
      <u/>
      <sz val="9.9"/>
      <name val="Calibri"/>
      <family val="2"/>
    </font>
    <font>
      <sz val="10"/>
      <name val="Calibri"/>
      <family val="2"/>
      <scheme val="minor"/>
    </font>
    <font>
      <sz val="10"/>
      <color theme="1"/>
      <name val="Calibri"/>
      <family val="2"/>
      <scheme val="minor"/>
    </font>
    <font>
      <sz val="12"/>
      <name val="Calibri"/>
      <family val="2"/>
      <scheme val="minor"/>
    </font>
    <font>
      <b/>
      <sz val="10"/>
      <color rgb="FFFF0000"/>
      <name val="Calibri"/>
      <family val="2"/>
      <scheme val="minor"/>
    </font>
    <font>
      <b/>
      <sz val="12"/>
      <name val="Calibri"/>
      <family val="2"/>
      <scheme val="minor"/>
    </font>
    <font>
      <sz val="12"/>
      <color theme="1"/>
      <name val="Calibri"/>
      <family val="2"/>
      <scheme val="minor"/>
    </font>
    <font>
      <sz val="18"/>
      <color theme="1"/>
      <name val="Calibri"/>
      <family val="2"/>
      <scheme val="minor"/>
    </font>
    <font>
      <sz val="10"/>
      <color theme="1"/>
      <name val="Calibri"/>
      <family val="2"/>
    </font>
    <font>
      <sz val="10"/>
      <color rgb="FFFF0000"/>
      <name val="Calibri"/>
      <family val="2"/>
      <scheme val="minor"/>
    </font>
    <font>
      <sz val="10"/>
      <name val="Arial"/>
      <family val="2"/>
    </font>
    <font>
      <sz val="10"/>
      <color theme="1"/>
      <name val="Calibri"/>
      <family val="2"/>
      <scheme val="minor"/>
    </font>
    <font>
      <b/>
      <sz val="14"/>
      <color theme="1"/>
      <name val="Calibri"/>
      <family val="2"/>
      <scheme val="minor"/>
    </font>
    <font>
      <b/>
      <i/>
      <sz val="16"/>
      <name val="Calibri"/>
      <family val="2"/>
      <scheme val="minor"/>
    </font>
    <font>
      <b/>
      <i/>
      <sz val="10"/>
      <color theme="1"/>
      <name val="Calibri"/>
      <family val="2"/>
      <scheme val="minor"/>
    </font>
    <font>
      <b/>
      <i/>
      <sz val="11"/>
      <color theme="0"/>
      <name val="Calibri"/>
      <family val="2"/>
      <scheme val="minor"/>
    </font>
    <font>
      <sz val="11"/>
      <color theme="1"/>
      <name val="Calibri"/>
      <family val="2"/>
    </font>
    <font>
      <sz val="16"/>
      <name val="Calibri"/>
      <family val="2"/>
    </font>
    <font>
      <u/>
      <sz val="11"/>
      <color theme="1"/>
      <name val="Calibri"/>
      <family val="2"/>
      <scheme val="minor"/>
    </font>
    <font>
      <sz val="24"/>
      <color theme="1"/>
      <name val="Calibri"/>
      <family val="2"/>
      <scheme val="minor"/>
    </font>
  </fonts>
  <fills count="17">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theme="4" tint="0.59999389629810485"/>
      </patternFill>
    </fill>
    <fill>
      <patternFill patternType="solid">
        <fgColor rgb="FF92D050"/>
        <bgColor indexed="64"/>
      </patternFill>
    </fill>
    <fill>
      <patternFill patternType="solid">
        <fgColor rgb="FFFF0000"/>
        <bgColor indexed="64"/>
      </patternFill>
    </fill>
    <fill>
      <patternFill patternType="solid">
        <fgColor rgb="FF92CDDC"/>
        <bgColor indexed="64"/>
      </patternFill>
    </fill>
    <fill>
      <patternFill patternType="solid">
        <fgColor rgb="FFC3D69B"/>
        <bgColor indexed="64"/>
      </patternFill>
    </fill>
    <fill>
      <patternFill patternType="solid">
        <fgColor theme="0" tint="-0.14996795556505021"/>
        <bgColor auto="1"/>
      </patternFill>
    </fill>
    <fill>
      <patternFill patternType="solid">
        <fgColor rgb="FFC0C0C0"/>
        <bgColor indexed="64"/>
      </patternFill>
    </fill>
    <fill>
      <patternFill patternType="solid">
        <fgColor rgb="FFFFFF00"/>
        <bgColor theme="4" tint="0.59999389629810485"/>
      </patternFill>
    </fill>
    <fill>
      <patternFill patternType="solid">
        <fgColor rgb="FF000000"/>
        <bgColor indexed="64"/>
      </patternFill>
    </fill>
  </fills>
  <borders count="18">
    <border>
      <left/>
      <right/>
      <top/>
      <bottom/>
      <diagonal/>
    </border>
    <border>
      <left/>
      <right/>
      <top style="hair">
        <color theme="0" tint="-0.14996795556505021"/>
      </top>
      <bottom style="hair">
        <color theme="0" tint="-0.14996795556505021"/>
      </bottom>
      <diagonal/>
    </border>
    <border>
      <left/>
      <right/>
      <top/>
      <bottom style="medium">
        <color rgb="FFFF0000"/>
      </bottom>
      <diagonal/>
    </border>
    <border>
      <left/>
      <right style="thin">
        <color theme="0"/>
      </right>
      <top style="thin">
        <color theme="1"/>
      </top>
      <bottom/>
      <diagonal/>
    </border>
    <border>
      <left/>
      <right/>
      <top style="thin">
        <color theme="1"/>
      </top>
      <bottom/>
      <diagonal/>
    </border>
    <border>
      <left/>
      <right/>
      <top style="thin">
        <color theme="1"/>
      </top>
      <bottom style="thin">
        <color theme="1"/>
      </bottom>
      <diagonal/>
    </border>
    <border>
      <left/>
      <right/>
      <top/>
      <bottom style="thin">
        <color theme="1"/>
      </bottom>
      <diagonal/>
    </border>
    <border>
      <left/>
      <right/>
      <top style="medium">
        <color auto="1"/>
      </top>
      <bottom/>
      <diagonal/>
    </border>
    <border>
      <left/>
      <right/>
      <top style="hair">
        <color theme="0" tint="-0.14996795556505021"/>
      </top>
      <bottom/>
      <diagonal/>
    </border>
    <border>
      <left/>
      <right/>
      <top/>
      <bottom style="hair">
        <color theme="0" tint="-0.14996795556505021"/>
      </bottom>
      <diagonal/>
    </border>
    <border>
      <left style="thin">
        <color rgb="FF000000"/>
      </left>
      <right style="thin">
        <color rgb="FF000000"/>
      </right>
      <top style="thin">
        <color rgb="FF000000"/>
      </top>
      <bottom style="thin">
        <color rgb="FF000000"/>
      </bottom>
      <diagonal/>
    </border>
    <border>
      <left style="thin">
        <color rgb="FFC0C0C0"/>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5">
    <xf numFmtId="0" fontId="0" fillId="0" borderId="0">
      <alignment horizontal="center" vertical="center" wrapText="1"/>
    </xf>
    <xf numFmtId="0" fontId="9" fillId="2" borderId="0" applyNumberFormat="0" applyBorder="0" applyAlignment="0" applyProtection="0"/>
    <xf numFmtId="0" fontId="8" fillId="3" borderId="0" applyNumberFormat="0" applyBorder="0" applyAlignment="0" applyProtection="0"/>
    <xf numFmtId="0" fontId="30" fillId="0" borderId="0" applyNumberFormat="0" applyFont="0" applyFill="0" applyBorder="0" applyAlignment="0" applyProtection="0">
      <alignment vertical="top"/>
      <protection locked="0"/>
    </xf>
    <xf numFmtId="0" fontId="32" fillId="0" borderId="0">
      <alignment horizontal="center" vertical="center" wrapText="1"/>
    </xf>
  </cellStyleXfs>
  <cellXfs count="320">
    <xf numFmtId="0" fontId="0" fillId="0" borderId="0" xfId="0">
      <alignment horizontal="center" vertical="center" wrapText="1"/>
    </xf>
    <xf numFmtId="0" fontId="0" fillId="4" borderId="0" xfId="0" applyFont="1" applyFill="1">
      <alignment horizontal="center" vertical="center" wrapText="1"/>
    </xf>
    <xf numFmtId="0" fontId="0" fillId="0" borderId="0" xfId="0" applyNumberFormat="1" applyFont="1" applyFill="1" applyBorder="1" applyProtection="1">
      <alignment horizontal="center" vertical="center" wrapText="1"/>
    </xf>
    <xf numFmtId="0" fontId="12" fillId="0" borderId="0" xfId="0" applyNumberFormat="1" applyFont="1" applyFill="1" applyBorder="1" applyProtection="1">
      <alignment horizontal="center" vertical="center" wrapText="1"/>
    </xf>
    <xf numFmtId="0" fontId="13" fillId="5" borderId="0" xfId="0" applyFont="1" applyFill="1" applyBorder="1" applyAlignment="1">
      <alignment horizontal="left" vertical="top" wrapText="1" shrinkToFit="1"/>
    </xf>
    <xf numFmtId="0" fontId="14" fillId="0" borderId="0" xfId="0" applyFont="1" applyFill="1" applyAlignment="1">
      <alignment horizontal="left"/>
    </xf>
    <xf numFmtId="0" fontId="14" fillId="0" borderId="0" xfId="0" applyFont="1" applyFill="1" applyAlignment="1">
      <alignment horizontal="center"/>
    </xf>
    <xf numFmtId="0" fontId="14" fillId="0" borderId="0" xfId="0" applyFont="1" applyFill="1">
      <alignment horizontal="center" vertical="center" wrapText="1"/>
    </xf>
    <xf numFmtId="0" fontId="14" fillId="0" borderId="1" xfId="0" applyFont="1" applyFill="1" applyBorder="1" applyAlignment="1">
      <alignment horizontal="left" vertical="top" wrapText="1"/>
    </xf>
    <xf numFmtId="0" fontId="16" fillId="0" borderId="0" xfId="0" applyFont="1" applyFill="1" applyAlignment="1">
      <alignment horizontal="left"/>
    </xf>
    <xf numFmtId="0" fontId="14"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14" fillId="0" borderId="0" xfId="0" applyFont="1" applyAlignment="1">
      <alignment vertical="top" wrapText="1"/>
    </xf>
    <xf numFmtId="0" fontId="14" fillId="0" borderId="0" xfId="1" applyFont="1" applyFill="1" applyBorder="1" applyAlignment="1">
      <alignment horizontal="center" vertical="center" wrapText="1"/>
    </xf>
    <xf numFmtId="0" fontId="15" fillId="0" borderId="0" xfId="1" applyFont="1" applyFill="1" applyBorder="1" applyAlignment="1">
      <alignment horizontal="center" vertical="center" wrapText="1"/>
    </xf>
    <xf numFmtId="0" fontId="14" fillId="0" borderId="0" xfId="1" applyFont="1" applyFill="1" applyBorder="1" applyAlignment="1">
      <alignment horizontal="left" vertical="center" wrapText="1"/>
    </xf>
    <xf numFmtId="0" fontId="11" fillId="0" borderId="0" xfId="0" applyNumberFormat="1" applyFont="1" applyFill="1" applyProtection="1">
      <alignment horizontal="center" vertical="center" wrapText="1"/>
    </xf>
    <xf numFmtId="0" fontId="11" fillId="0" borderId="0" xfId="0" applyNumberFormat="1" applyFont="1" applyAlignment="1" applyProtection="1">
      <alignment horizontal="center"/>
    </xf>
    <xf numFmtId="0" fontId="11" fillId="0" borderId="0" xfId="0" applyNumberFormat="1" applyFont="1" applyProtection="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12" fillId="4" borderId="0" xfId="0" applyNumberFormat="1" applyFont="1" applyFill="1" applyBorder="1" applyProtection="1">
      <alignment horizontal="center" vertical="center" wrapText="1"/>
    </xf>
    <xf numFmtId="0" fontId="13" fillId="5" borderId="0" xfId="0" applyFont="1" applyFill="1" applyBorder="1" applyAlignment="1">
      <alignment horizontal="left" vertical="top" shrinkToFit="1"/>
    </xf>
    <xf numFmtId="0" fontId="15" fillId="0" borderId="0" xfId="0" applyFont="1" applyFill="1" applyAlignment="1">
      <alignment horizontal="left" vertical="center"/>
    </xf>
    <xf numFmtId="0" fontId="15" fillId="0" borderId="1" xfId="0" applyFont="1" applyFill="1" applyBorder="1" applyAlignment="1">
      <alignment horizontal="left" vertical="top"/>
    </xf>
    <xf numFmtId="0" fontId="14" fillId="0" borderId="1" xfId="0" applyFont="1" applyFill="1" applyBorder="1" applyAlignment="1">
      <alignment horizontal="left" vertical="top"/>
    </xf>
    <xf numFmtId="0" fontId="14" fillId="0" borderId="0" xfId="0" applyFont="1" applyFill="1" applyAlignment="1">
      <alignment horizontal="left" vertical="center"/>
    </xf>
    <xf numFmtId="0" fontId="15" fillId="0" borderId="0" xfId="0" applyFont="1" applyFill="1" applyBorder="1" applyAlignment="1">
      <alignment horizontal="left" vertical="top"/>
    </xf>
    <xf numFmtId="0" fontId="14" fillId="0" borderId="0" xfId="0" applyFont="1" applyFill="1" applyBorder="1" applyAlignment="1">
      <alignment horizontal="center" vertical="top" wrapText="1"/>
    </xf>
    <xf numFmtId="0" fontId="14" fillId="4" borderId="0" xfId="0" applyFont="1" applyFill="1" applyAlignment="1">
      <alignment vertical="center" wrapText="1"/>
    </xf>
    <xf numFmtId="0" fontId="14" fillId="4" borderId="0" xfId="0" applyFont="1" applyFill="1" applyAlignment="1">
      <alignment horizontal="center" vertical="center" wrapText="1"/>
    </xf>
    <xf numFmtId="0" fontId="25" fillId="4" borderId="0" xfId="0" applyFont="1" applyFill="1" applyAlignment="1">
      <alignment horizontal="left" vertical="top"/>
    </xf>
    <xf numFmtId="0" fontId="17" fillId="4" borderId="0" xfId="0" applyFont="1" applyFill="1" applyAlignment="1">
      <alignment horizontal="left" vertical="top"/>
    </xf>
    <xf numFmtId="0" fontId="19" fillId="4" borderId="0" xfId="0" applyFont="1" applyFill="1" applyAlignment="1">
      <alignment vertical="top"/>
    </xf>
    <xf numFmtId="0" fontId="13" fillId="4" borderId="0" xfId="0" applyFont="1" applyFill="1" applyBorder="1" applyAlignment="1">
      <alignment horizontal="center" vertical="top" wrapText="1" shrinkToFit="1"/>
    </xf>
    <xf numFmtId="0" fontId="14" fillId="4" borderId="0" xfId="0" applyFont="1" applyFill="1">
      <alignment horizontal="center" vertical="center" wrapText="1"/>
    </xf>
    <xf numFmtId="0" fontId="15" fillId="4" borderId="0" xfId="0" applyFont="1" applyFill="1" applyAlignment="1">
      <alignment horizontal="left" vertical="center"/>
    </xf>
    <xf numFmtId="0" fontId="14" fillId="4" borderId="0" xfId="0" applyFont="1" applyFill="1" applyAlignment="1">
      <alignment horizontal="left"/>
    </xf>
    <xf numFmtId="0" fontId="17" fillId="4" borderId="0" xfId="0" applyFont="1" applyFill="1" applyAlignment="1">
      <alignment vertical="top"/>
    </xf>
    <xf numFmtId="0" fontId="14" fillId="0" borderId="0" xfId="0" applyFont="1" applyFill="1" applyBorder="1" applyAlignment="1">
      <alignment horizontal="left" vertical="center"/>
    </xf>
    <xf numFmtId="0" fontId="0" fillId="0" borderId="0" xfId="0" applyFont="1" applyFill="1">
      <alignment horizontal="center" vertical="center" wrapText="1"/>
    </xf>
    <xf numFmtId="0" fontId="0" fillId="0" borderId="0" xfId="0" applyFill="1" applyBorder="1">
      <alignment horizontal="center"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0" fillId="0" borderId="0" xfId="1" applyFont="1" applyFill="1" applyBorder="1" applyAlignment="1">
      <alignment horizontal="center" vertical="center" wrapText="1"/>
    </xf>
    <xf numFmtId="0" fontId="0" fillId="0" borderId="0" xfId="1" applyFont="1" applyFill="1" applyBorder="1" applyAlignment="1">
      <alignment horizontal="left" vertical="center" wrapText="1"/>
    </xf>
    <xf numFmtId="49" fontId="0" fillId="0" borderId="0" xfId="1" applyNumberFormat="1" applyFont="1" applyFill="1" applyBorder="1" applyAlignment="1">
      <alignment horizontal="center" vertical="center" wrapText="1"/>
    </xf>
    <xf numFmtId="0" fontId="14" fillId="0" borderId="0" xfId="0" applyFont="1" applyFill="1" applyBorder="1" applyAlignment="1">
      <alignment horizontal="center" vertical="center" wrapText="1"/>
    </xf>
    <xf numFmtId="0" fontId="15" fillId="0" borderId="0" xfId="0" applyFont="1" applyFill="1" applyBorder="1" applyAlignment="1">
      <alignment horizontal="left" vertical="center" wrapText="1"/>
    </xf>
    <xf numFmtId="0" fontId="27" fillId="0" borderId="0" xfId="0" applyFont="1" applyFill="1" applyBorder="1" applyAlignment="1">
      <alignment horizontal="center" vertical="center" wrapText="1"/>
    </xf>
    <xf numFmtId="0" fontId="26" fillId="0" borderId="0" xfId="0" applyFont="1" applyFill="1" applyBorder="1" applyAlignment="1">
      <alignment horizontal="left" vertical="center" wrapText="1"/>
    </xf>
    <xf numFmtId="0" fontId="0" fillId="0" borderId="0" xfId="0">
      <alignment horizontal="center" vertical="center" wrapText="1"/>
    </xf>
    <xf numFmtId="0" fontId="0" fillId="4" borderId="0" xfId="0" applyFont="1" applyFill="1" applyBorder="1">
      <alignment horizontal="center" vertical="center" wrapText="1"/>
    </xf>
    <xf numFmtId="0" fontId="24" fillId="4" borderId="0" xfId="0" applyFont="1" applyFill="1" applyBorder="1" applyAlignment="1">
      <alignment vertical="top"/>
    </xf>
    <xf numFmtId="0" fontId="28" fillId="4" borderId="0" xfId="0" applyFont="1" applyFill="1" applyBorder="1" applyAlignment="1"/>
    <xf numFmtId="0" fontId="0" fillId="4" borderId="0" xfId="0" applyFont="1" applyFill="1" applyBorder="1" applyAlignment="1">
      <alignment horizontal="left" vertical="center" wrapText="1"/>
    </xf>
    <xf numFmtId="0" fontId="0" fillId="4" borderId="0" xfId="0" applyFill="1">
      <alignment horizontal="center" vertical="center" wrapText="1"/>
    </xf>
    <xf numFmtId="0" fontId="0" fillId="4" borderId="0" xfId="3" applyFont="1" applyFill="1" applyBorder="1" applyAlignment="1" applyProtection="1">
      <alignment horizontal="center" vertical="center" wrapText="1"/>
    </xf>
    <xf numFmtId="0" fontId="27" fillId="4" borderId="0" xfId="0" applyFont="1" applyFill="1" applyAlignment="1">
      <alignment vertical="top"/>
    </xf>
    <xf numFmtId="0" fontId="0" fillId="0" borderId="0" xfId="0" applyAlignment="1">
      <alignment horizontal="center" vertical="center" wrapText="1"/>
    </xf>
    <xf numFmtId="0" fontId="0" fillId="0" borderId="0" xfId="0" applyFont="1" applyFill="1" applyBorder="1" applyAlignment="1">
      <alignment horizontal="center" vertical="center"/>
    </xf>
    <xf numFmtId="0" fontId="18" fillId="0" borderId="0" xfId="3" applyFont="1" applyFill="1" applyBorder="1" applyAlignment="1" applyProtection="1">
      <alignment horizontal="center" vertical="center" wrapText="1"/>
    </xf>
    <xf numFmtId="0" fontId="21" fillId="0" borderId="0" xfId="3" applyFont="1" applyFill="1" applyBorder="1" applyAlignment="1" applyProtection="1">
      <alignment horizontal="center" vertical="center" wrapText="1"/>
    </xf>
    <xf numFmtId="0" fontId="31" fillId="0" borderId="0" xfId="0" applyFont="1" applyFill="1" applyBorder="1" applyAlignment="1">
      <alignment horizontal="left" vertical="center" wrapText="1"/>
    </xf>
    <xf numFmtId="0" fontId="14" fillId="0" borderId="0" xfId="0" applyFont="1" applyFill="1" applyAlignment="1">
      <alignment vertical="center" wrapText="1"/>
    </xf>
    <xf numFmtId="0" fontId="32" fillId="0" borderId="0" xfId="0" applyFont="1" applyFill="1" applyBorder="1" applyAlignment="1">
      <alignment horizontal="left" vertical="center" wrapText="1"/>
    </xf>
    <xf numFmtId="0" fontId="0" fillId="0" borderId="0" xfId="0">
      <alignment horizontal="center" vertical="center" wrapText="1"/>
    </xf>
    <xf numFmtId="0" fontId="0" fillId="0" borderId="0" xfId="0" applyAlignment="1">
      <alignment horizontal="left" vertical="center" wrapText="1"/>
    </xf>
    <xf numFmtId="0" fontId="14" fillId="0" borderId="0" xfId="0" applyFont="1" applyFill="1" applyBorder="1" applyAlignment="1">
      <alignment horizontal="left" vertical="center"/>
    </xf>
    <xf numFmtId="0" fontId="14" fillId="0" borderId="0" xfId="0" applyFont="1" applyFill="1" applyBorder="1" applyAlignment="1">
      <alignment horizontal="center" vertical="center" wrapText="1"/>
    </xf>
    <xf numFmtId="0" fontId="0" fillId="0" borderId="0" xfId="0" applyAlignment="1">
      <alignment horizontal="center" vertical="center" wrapText="1"/>
    </xf>
    <xf numFmtId="0" fontId="14" fillId="0" borderId="0" xfId="0" applyFont="1" applyFill="1" applyAlignment="1">
      <alignment horizontal="center" vertical="center" wrapText="1"/>
    </xf>
    <xf numFmtId="0" fontId="15" fillId="0" borderId="0" xfId="0" applyFont="1" applyFill="1" applyAlignment="1">
      <alignment horizontal="lef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27" fillId="0" borderId="0" xfId="0" applyFont="1" applyFill="1" applyAlignment="1">
      <alignment vertical="top"/>
    </xf>
    <xf numFmtId="0" fontId="25" fillId="0" borderId="0" xfId="0" applyFont="1" applyFill="1" applyAlignment="1">
      <alignment horizontal="left" vertical="top"/>
    </xf>
    <xf numFmtId="0" fontId="17" fillId="0" borderId="0" xfId="0" applyFont="1" applyFill="1" applyAlignment="1">
      <alignment horizontal="left" vertical="top"/>
    </xf>
    <xf numFmtId="0" fontId="19" fillId="0" borderId="0" xfId="0" applyFont="1" applyFill="1" applyAlignment="1">
      <alignment vertical="top"/>
    </xf>
    <xf numFmtId="0" fontId="33" fillId="0" borderId="0" xfId="0" applyFont="1" applyFill="1" applyBorder="1" applyAlignment="1">
      <alignment horizontal="right" vertical="center"/>
    </xf>
    <xf numFmtId="0" fontId="35" fillId="0" borderId="0" xfId="0" applyFont="1" applyFill="1" applyBorder="1" applyAlignment="1">
      <alignment horizontal="right" vertical="center" wrapText="1"/>
    </xf>
    <xf numFmtId="0" fontId="0" fillId="0" borderId="0" xfId="0" applyFill="1" applyBorder="1" applyAlignment="1">
      <alignment horizontal="left" vertical="center" wrapText="1"/>
    </xf>
    <xf numFmtId="0" fontId="28" fillId="0" borderId="0" xfId="0" applyFont="1" applyAlignment="1" applyProtection="1"/>
    <xf numFmtId="0" fontId="23" fillId="0" borderId="0" xfId="0" applyFont="1" applyAlignment="1" applyProtection="1"/>
    <xf numFmtId="0" fontId="0" fillId="0" borderId="0" xfId="0" applyNumberFormat="1" applyFont="1" applyProtection="1">
      <alignment horizontal="center" vertical="center" wrapText="1"/>
    </xf>
    <xf numFmtId="0" fontId="24" fillId="0" borderId="0" xfId="0" applyFont="1" applyAlignment="1" applyProtection="1">
      <alignment horizontal="left" vertical="top"/>
    </xf>
    <xf numFmtId="0" fontId="12" fillId="0" borderId="0" xfId="0" applyNumberFormat="1" applyFont="1" applyFill="1" applyBorder="1" applyAlignment="1" applyProtection="1">
      <alignment wrapText="1"/>
    </xf>
    <xf numFmtId="0" fontId="22" fillId="0" borderId="0" xfId="0" applyFont="1" applyFill="1" applyBorder="1" applyProtection="1">
      <alignment horizontal="center" vertical="center" wrapText="1"/>
    </xf>
    <xf numFmtId="0" fontId="0" fillId="0" borderId="0" xfId="0" applyAlignment="1" applyProtection="1">
      <alignment horizontal="right" vertical="center" wrapText="1"/>
    </xf>
    <xf numFmtId="0" fontId="0" fillId="0" borderId="0" xfId="0" applyProtection="1">
      <alignment horizontal="center" vertical="center" wrapText="1"/>
    </xf>
    <xf numFmtId="0" fontId="24" fillId="0" borderId="0" xfId="0" applyFont="1" applyAlignment="1" applyProtection="1">
      <alignment vertical="top"/>
    </xf>
    <xf numFmtId="0" fontId="0" fillId="0" borderId="0" xfId="0" applyAlignment="1" applyProtection="1">
      <alignment vertical="center" wrapText="1"/>
    </xf>
    <xf numFmtId="0" fontId="0" fillId="0" borderId="0" xfId="0" applyFont="1" applyFill="1" applyBorder="1" applyProtection="1">
      <alignment horizontal="center" vertical="center" wrapText="1"/>
    </xf>
    <xf numFmtId="49" fontId="22" fillId="0" borderId="0" xfId="0" applyNumberFormat="1" applyFont="1" applyFill="1" applyBorder="1" applyProtection="1">
      <alignment horizontal="center" vertical="center" wrapText="1"/>
    </xf>
    <xf numFmtId="0" fontId="0" fillId="0" borderId="0" xfId="0" applyAlignment="1" applyProtection="1">
      <alignment horizontal="left" vertical="center"/>
    </xf>
    <xf numFmtId="0" fontId="0" fillId="4" borderId="0" xfId="0" applyNumberFormat="1" applyFont="1" applyFill="1" applyProtection="1">
      <alignment horizontal="center" vertical="center" wrapText="1"/>
    </xf>
    <xf numFmtId="0" fontId="28" fillId="4" borderId="0" xfId="0" applyFont="1" applyFill="1" applyAlignment="1" applyProtection="1">
      <alignment horizontal="left"/>
    </xf>
    <xf numFmtId="0" fontId="20" fillId="4" borderId="0" xfId="0" applyFont="1" applyFill="1" applyAlignment="1" applyProtection="1">
      <alignment horizontal="left"/>
    </xf>
    <xf numFmtId="0" fontId="0" fillId="4" borderId="0" xfId="0" applyNumberFormat="1" applyFont="1" applyFill="1" applyAlignment="1" applyProtection="1">
      <alignment horizontal="left"/>
    </xf>
    <xf numFmtId="0" fontId="24" fillId="4" borderId="0" xfId="0" applyFont="1" applyFill="1" applyAlignment="1" applyProtection="1">
      <alignment horizontal="left" vertical="top"/>
    </xf>
    <xf numFmtId="0" fontId="12" fillId="4" borderId="0" xfId="0" applyNumberFormat="1" applyFont="1" applyFill="1" applyBorder="1" applyAlignment="1" applyProtection="1">
      <alignment wrapText="1"/>
    </xf>
    <xf numFmtId="0" fontId="22" fillId="0" borderId="0" xfId="1" applyFont="1" applyFill="1" applyBorder="1" applyAlignment="1" applyProtection="1">
      <alignment horizontal="center" vertical="center" wrapText="1"/>
    </xf>
    <xf numFmtId="0" fontId="22" fillId="0" borderId="0" xfId="1" applyNumberFormat="1" applyFont="1" applyFill="1" applyBorder="1" applyAlignment="1" applyProtection="1">
      <alignment horizontal="center" vertical="center" wrapText="1"/>
    </xf>
    <xf numFmtId="14" fontId="22" fillId="0" borderId="0" xfId="1" applyNumberFormat="1" applyFont="1" applyFill="1" applyBorder="1" applyAlignment="1" applyProtection="1">
      <alignment horizontal="center" vertical="center" wrapText="1"/>
    </xf>
    <xf numFmtId="0" fontId="22" fillId="0" borderId="0" xfId="0" applyFont="1" applyFill="1" applyBorder="1" applyAlignment="1" applyProtection="1">
      <alignment horizontal="center" vertical="center" wrapText="1"/>
    </xf>
    <xf numFmtId="14" fontId="0" fillId="0" borderId="0" xfId="0" applyNumberFormat="1" applyFont="1" applyFill="1" applyBorder="1" applyProtection="1">
      <alignment horizontal="center" vertical="center" wrapText="1"/>
    </xf>
    <xf numFmtId="0" fontId="0" fillId="0" borderId="0" xfId="0" applyFill="1">
      <alignment horizontal="center" vertical="center" wrapText="1"/>
    </xf>
    <xf numFmtId="0" fontId="0" fillId="0" borderId="0" xfId="0" applyFont="1" applyFill="1" applyBorder="1">
      <alignment horizontal="center" vertical="center" wrapText="1"/>
    </xf>
    <xf numFmtId="0" fontId="0" fillId="6" borderId="0" xfId="0" applyFill="1">
      <alignment horizontal="center" vertical="center" wrapText="1"/>
    </xf>
    <xf numFmtId="49" fontId="12" fillId="0" borderId="0" xfId="0" applyNumberFormat="1" applyFont="1" applyFill="1" applyBorder="1" applyAlignment="1">
      <alignment horizontal="center" vertical="center"/>
    </xf>
    <xf numFmtId="0" fontId="0" fillId="6" borderId="0" xfId="0" applyFill="1" applyBorder="1">
      <alignment horizontal="center" vertical="center" wrapText="1"/>
    </xf>
    <xf numFmtId="49" fontId="0" fillId="0" borderId="0" xfId="0" applyNumberFormat="1" applyFont="1" applyFill="1" applyBorder="1" applyAlignment="1">
      <alignment horizontal="center" vertical="center"/>
    </xf>
    <xf numFmtId="0" fontId="0" fillId="0" borderId="0" xfId="0" applyAlignment="1"/>
    <xf numFmtId="0" fontId="0" fillId="6" borderId="0" xfId="0" applyFont="1" applyFill="1" applyBorder="1">
      <alignment horizontal="center" vertical="center" wrapText="1"/>
    </xf>
    <xf numFmtId="0" fontId="0" fillId="0" borderId="0" xfId="0" applyNumberFormat="1" applyFill="1" applyBorder="1" applyAlignment="1" applyProtection="1">
      <alignment horizontal="center" vertical="center" wrapText="1"/>
    </xf>
    <xf numFmtId="0" fontId="0" fillId="0" borderId="0" xfId="0" applyNumberFormat="1" applyFill="1" applyBorder="1" applyAlignment="1" applyProtection="1">
      <alignment horizontal="center" vertical="center" wrapText="1" shrinkToFit="1"/>
    </xf>
    <xf numFmtId="49" fontId="0" fillId="7" borderId="0" xfId="0" applyNumberFormat="1" applyFill="1" applyBorder="1" applyAlignment="1">
      <alignment horizontal="center" vertical="center"/>
    </xf>
    <xf numFmtId="0" fontId="0" fillId="9" borderId="0" xfId="0" applyFill="1">
      <alignment horizontal="center" vertical="center" wrapText="1"/>
    </xf>
    <xf numFmtId="0" fontId="0" fillId="0" borderId="0" xfId="0" applyNumberFormat="1" applyFont="1" applyAlignment="1" applyProtection="1">
      <alignment horizontal="center" vertical="center" wrapText="1"/>
    </xf>
    <xf numFmtId="0" fontId="39" fillId="6" borderId="0" xfId="0" applyFont="1" applyFill="1" applyBorder="1">
      <alignment horizontal="center" vertical="center" wrapText="1"/>
    </xf>
    <xf numFmtId="0" fontId="18" fillId="0" borderId="0" xfId="3" applyNumberFormat="1" applyFont="1" applyFill="1" applyBorder="1" applyAlignment="1" applyProtection="1">
      <alignment horizontal="center" vertical="center" wrapText="1"/>
    </xf>
    <xf numFmtId="0" fontId="18" fillId="0" borderId="0" xfId="3" applyNumberFormat="1" applyFont="1" applyFill="1" applyBorder="1" applyAlignment="1" applyProtection="1">
      <alignment horizontal="center" vertical="center" wrapText="1" shrinkToFit="1"/>
    </xf>
    <xf numFmtId="0" fontId="14" fillId="4" borderId="0" xfId="0" applyFont="1" applyFill="1" applyAlignment="1">
      <alignment horizontal="left" vertical="center"/>
    </xf>
    <xf numFmtId="0" fontId="17" fillId="4" borderId="0" xfId="0" applyFont="1" applyFill="1" applyAlignment="1">
      <alignment vertical="center"/>
    </xf>
    <xf numFmtId="0" fontId="17" fillId="4" borderId="0" xfId="0" applyFont="1" applyFill="1" applyAlignment="1">
      <alignment horizontal="left" vertical="center"/>
    </xf>
    <xf numFmtId="0" fontId="13" fillId="5" borderId="0" xfId="0" applyFont="1" applyFill="1" applyBorder="1" applyAlignment="1">
      <alignment horizontal="center" vertical="center" wrapText="1" shrinkToFit="1"/>
    </xf>
    <xf numFmtId="0" fontId="14" fillId="0" borderId="1" xfId="0" applyFont="1" applyFill="1" applyBorder="1" applyAlignment="1">
      <alignment horizontal="center" vertical="center" wrapText="1"/>
    </xf>
    <xf numFmtId="0" fontId="40" fillId="0" borderId="0" xfId="0" applyFont="1" applyBorder="1" applyAlignment="1">
      <alignment horizontal="center" vertical="center" wrapText="1"/>
    </xf>
    <xf numFmtId="0" fontId="40" fillId="10" borderId="0" xfId="0" applyFont="1" applyFill="1" applyBorder="1" applyAlignment="1">
      <alignment horizontal="center" vertical="center" wrapText="1"/>
    </xf>
    <xf numFmtId="0" fontId="40" fillId="11" borderId="0" xfId="0" applyFont="1" applyFill="1" applyBorder="1" applyAlignment="1">
      <alignment horizontal="center" vertical="center" wrapText="1"/>
    </xf>
    <xf numFmtId="0" fontId="32" fillId="11"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32" fillId="0" borderId="0" xfId="0" applyFont="1" applyBorder="1" applyAlignment="1">
      <alignment horizontal="center" vertical="center"/>
    </xf>
    <xf numFmtId="0" fontId="40" fillId="12" borderId="0" xfId="0" applyFont="1" applyFill="1" applyBorder="1" applyAlignment="1">
      <alignment horizontal="center" vertical="center" wrapText="1"/>
    </xf>
    <xf numFmtId="0" fontId="32" fillId="12" borderId="0" xfId="0" applyFont="1" applyFill="1" applyBorder="1" applyAlignment="1">
      <alignment horizontal="center" vertical="center" wrapText="1"/>
    </xf>
    <xf numFmtId="0" fontId="0" fillId="8" borderId="5" xfId="0" applyFont="1" applyFill="1" applyBorder="1" applyAlignment="1">
      <alignment horizontal="left" vertical="center" wrapText="1"/>
    </xf>
    <xf numFmtId="0" fontId="0" fillId="13" borderId="6" xfId="0" applyFont="1" applyFill="1" applyBorder="1" applyAlignment="1">
      <alignment horizontal="left" vertical="center" wrapText="1"/>
    </xf>
    <xf numFmtId="0" fontId="41" fillId="0" borderId="0" xfId="0" applyFont="1" applyFill="1" applyAlignment="1">
      <alignment horizontal="center" vertical="center"/>
    </xf>
    <xf numFmtId="0" fontId="0" fillId="0" borderId="0" xfId="0" applyFont="1" applyFill="1" applyAlignment="1">
      <alignment horizontal="left" vertical="center" wrapText="1"/>
    </xf>
    <xf numFmtId="0" fontId="33" fillId="0" borderId="0" xfId="0" applyFont="1" applyFill="1" applyAlignment="1">
      <alignment horizontal="left" vertical="top"/>
    </xf>
    <xf numFmtId="0" fontId="33" fillId="0" borderId="0" xfId="0" applyFont="1" applyFill="1" applyBorder="1" applyAlignment="1">
      <alignment horizontal="center" vertical="center" wrapText="1"/>
    </xf>
    <xf numFmtId="0" fontId="33" fillId="0" borderId="0" xfId="0" applyFont="1" applyFill="1" applyAlignment="1">
      <alignment vertical="top"/>
    </xf>
    <xf numFmtId="0" fontId="36" fillId="0" borderId="0" xfId="0" applyFont="1" applyFill="1" applyAlignment="1">
      <alignment vertical="center" wrapText="1"/>
    </xf>
    <xf numFmtId="0" fontId="36" fillId="0" borderId="0" xfId="0" applyFont="1" applyFill="1" applyAlignment="1">
      <alignment horizontal="center" vertical="center" wrapText="1"/>
    </xf>
    <xf numFmtId="0" fontId="36" fillId="0" borderId="0" xfId="0" applyFont="1" applyAlignment="1">
      <alignment horizontal="center" vertical="center" wrapText="1"/>
    </xf>
    <xf numFmtId="0" fontId="36" fillId="0" borderId="0" xfId="0" applyFont="1" applyAlignment="1">
      <alignment horizontal="left" vertical="center" wrapText="1"/>
    </xf>
    <xf numFmtId="0" fontId="42" fillId="0" borderId="0" xfId="0" applyFont="1" applyFill="1" applyAlignment="1">
      <alignment horizontal="left" vertical="center" wrapText="1"/>
    </xf>
    <xf numFmtId="0" fontId="0" fillId="0" borderId="0" xfId="0" applyFill="1" applyBorder="1" applyAlignment="1">
      <alignment horizontal="center" vertical="center" wrapText="1"/>
    </xf>
    <xf numFmtId="0" fontId="0" fillId="4" borderId="0" xfId="0" applyFill="1" applyBorder="1">
      <alignment horizontal="center" vertical="center" wrapText="1"/>
    </xf>
    <xf numFmtId="0" fontId="29" fillId="4" borderId="0" xfId="0" applyFont="1" applyFill="1" applyBorder="1" applyAlignment="1" applyProtection="1">
      <alignment horizontal="left" vertical="top"/>
      <protection hidden="1"/>
    </xf>
    <xf numFmtId="0" fontId="0" fillId="4" borderId="0" xfId="0" applyFill="1" applyBorder="1" applyAlignment="1" applyProtection="1">
      <protection hidden="1"/>
    </xf>
    <xf numFmtId="0" fontId="38" fillId="4" borderId="0" xfId="0" applyFont="1" applyFill="1" applyBorder="1">
      <alignment horizontal="center" vertical="center" wrapText="1"/>
    </xf>
    <xf numFmtId="0" fontId="0" fillId="0" borderId="0" xfId="0" applyBorder="1" applyAlignment="1">
      <alignment horizontal="center" vertical="center" wrapText="1"/>
    </xf>
    <xf numFmtId="0" fontId="0" fillId="0" borderId="0" xfId="0" applyNumberFormat="1" applyProtection="1">
      <alignment horizontal="center" vertical="center" wrapText="1"/>
    </xf>
    <xf numFmtId="0" fontId="0" fillId="0" borderId="0" xfId="0" applyNumberFormat="1" applyFill="1" applyBorder="1" applyProtection="1">
      <alignment horizontal="center" vertical="center" wrapText="1"/>
    </xf>
    <xf numFmtId="0" fontId="14" fillId="0" borderId="0" xfId="0" applyNumberFormat="1" applyFont="1" applyFill="1" applyBorder="1" applyAlignment="1">
      <alignment horizontal="left" vertical="center"/>
    </xf>
    <xf numFmtId="0" fontId="34" fillId="0" borderId="7" xfId="3" applyFont="1" applyFill="1" applyBorder="1" applyAlignment="1" applyProtection="1">
      <alignment horizontal="center" vertical="center" wrapText="1"/>
    </xf>
    <xf numFmtId="0" fontId="0" fillId="0" borderId="0" xfId="0" applyNumberFormat="1" applyAlignment="1">
      <alignment vertical="center" wrapText="1"/>
    </xf>
    <xf numFmtId="0" fontId="0" fillId="0" borderId="0" xfId="0" applyNumberFormat="1" applyFill="1" applyAlignment="1">
      <alignment horizontal="left" vertical="center" wrapText="1"/>
    </xf>
    <xf numFmtId="0" fontId="15" fillId="0" borderId="8" xfId="0" applyFont="1" applyFill="1" applyBorder="1" applyAlignment="1">
      <alignment horizontal="left" vertical="top"/>
    </xf>
    <xf numFmtId="0" fontId="14" fillId="0" borderId="8" xfId="0" applyFont="1" applyFill="1" applyBorder="1" applyAlignment="1">
      <alignment horizontal="center" vertical="center" wrapText="1"/>
    </xf>
    <xf numFmtId="0" fontId="14" fillId="0" borderId="9" xfId="0" applyFont="1" applyFill="1" applyBorder="1" applyAlignment="1">
      <alignment horizontal="left" vertical="top" wrapText="1"/>
    </xf>
    <xf numFmtId="0" fontId="14" fillId="0" borderId="9" xfId="0" applyFont="1" applyFill="1" applyBorder="1" applyAlignment="1">
      <alignment horizontal="center" vertical="center" wrapText="1"/>
    </xf>
    <xf numFmtId="0" fontId="14" fillId="0" borderId="8" xfId="0" applyFont="1" applyFill="1" applyBorder="1" applyAlignment="1">
      <alignment horizontal="left" vertical="top"/>
    </xf>
    <xf numFmtId="0" fontId="14" fillId="0" borderId="8" xfId="0" applyFont="1" applyFill="1" applyBorder="1" applyAlignment="1">
      <alignment horizontal="left" vertical="top" wrapText="1"/>
    </xf>
    <xf numFmtId="164" fontId="14" fillId="14" borderId="10" xfId="0" applyNumberFormat="1" applyFont="1" applyFill="1" applyBorder="1" applyAlignment="1" applyProtection="1">
      <alignment horizontal="center" readingOrder="1"/>
    </xf>
    <xf numFmtId="0" fontId="0" fillId="4" borderId="2" xfId="0" applyFont="1" applyFill="1" applyBorder="1">
      <alignment horizontal="center" vertical="center" wrapText="1"/>
    </xf>
    <xf numFmtId="0" fontId="0" fillId="4" borderId="11" xfId="0" applyFont="1" applyFill="1" applyBorder="1">
      <alignment horizontal="center" vertical="center" wrapText="1"/>
    </xf>
    <xf numFmtId="0" fontId="0" fillId="4" borderId="2" xfId="0" applyFill="1" applyBorder="1" applyAlignment="1" applyProtection="1">
      <protection hidden="1"/>
    </xf>
    <xf numFmtId="0" fontId="0" fillId="0" borderId="0" xfId="0" applyFill="1" applyBorder="1" applyAlignment="1">
      <alignment horizontal="left" vertical="center"/>
    </xf>
    <xf numFmtId="0" fontId="0" fillId="15" borderId="3" xfId="0" applyFill="1" applyBorder="1">
      <alignment horizontal="center" vertical="center" wrapText="1"/>
    </xf>
    <xf numFmtId="0" fontId="0" fillId="15" borderId="3" xfId="1" applyFont="1" applyFill="1" applyBorder="1" applyAlignment="1">
      <alignment horizontal="center" vertical="center" wrapText="1"/>
    </xf>
    <xf numFmtId="0" fontId="0" fillId="15" borderId="3" xfId="0" applyFont="1" applyFill="1" applyBorder="1">
      <alignment horizontal="center" vertical="center" wrapText="1"/>
    </xf>
    <xf numFmtId="0" fontId="0" fillId="15" borderId="4" xfId="0" applyFill="1" applyBorder="1">
      <alignment horizontal="center" vertical="center" wrapText="1"/>
    </xf>
    <xf numFmtId="0" fontId="37" fillId="0" borderId="0" xfId="0" applyFont="1" applyFill="1" applyBorder="1" applyAlignment="1">
      <alignment horizontal="center" vertical="center" wrapText="1"/>
    </xf>
    <xf numFmtId="0" fontId="0" fillId="0" borderId="0" xfId="0" applyFill="1" applyAlignment="1">
      <alignment horizontal="left" vertical="center" wrapText="1"/>
    </xf>
    <xf numFmtId="49" fontId="0" fillId="0" borderId="0" xfId="0" applyNumberFormat="1">
      <alignment horizontal="center" vertical="center" wrapText="1"/>
    </xf>
    <xf numFmtId="49" fontId="0" fillId="6" borderId="0" xfId="0" applyNumberFormat="1" applyFill="1" applyAlignment="1">
      <alignment vertical="top" wrapText="1"/>
    </xf>
    <xf numFmtId="49" fontId="0" fillId="0" borderId="0" xfId="0" applyNumberFormat="1" applyAlignment="1">
      <alignment vertical="top" wrapText="1"/>
    </xf>
    <xf numFmtId="0" fontId="40" fillId="6" borderId="12" xfId="0" applyNumberFormat="1" applyFont="1" applyFill="1" applyBorder="1" applyAlignment="1">
      <alignment vertical="top" wrapText="1"/>
    </xf>
    <xf numFmtId="49" fontId="40" fillId="6" borderId="12" xfId="0" applyNumberFormat="1" applyFont="1" applyFill="1" applyBorder="1" applyAlignment="1">
      <alignment vertical="top" wrapText="1"/>
    </xf>
    <xf numFmtId="49" fontId="0" fillId="6" borderId="12" xfId="0" applyNumberFormat="1" applyFill="1" applyBorder="1" applyAlignment="1">
      <alignment vertical="top" wrapText="1"/>
    </xf>
    <xf numFmtId="49" fontId="40" fillId="0" borderId="12" xfId="0" applyNumberFormat="1" applyFont="1" applyFill="1" applyBorder="1" applyAlignment="1">
      <alignment vertical="top" wrapText="1"/>
    </xf>
    <xf numFmtId="49" fontId="40" fillId="4" borderId="12" xfId="0" applyNumberFormat="1" applyFont="1" applyFill="1" applyBorder="1" applyAlignment="1">
      <alignment vertical="top" wrapText="1"/>
    </xf>
    <xf numFmtId="0" fontId="0" fillId="16" borderId="0" xfId="0" applyFont="1" applyFill="1">
      <alignment horizontal="center" vertical="center" wrapText="1"/>
    </xf>
    <xf numFmtId="0" fontId="0" fillId="16" borderId="0" xfId="0" applyFill="1">
      <alignment horizontal="center" vertical="center" wrapText="1"/>
    </xf>
    <xf numFmtId="0" fontId="0" fillId="16" borderId="0" xfId="1" applyFont="1" applyFill="1" applyBorder="1" applyAlignment="1">
      <alignment horizontal="center" vertical="center" wrapText="1"/>
    </xf>
    <xf numFmtId="0" fontId="0" fillId="6" borderId="0" xfId="0" applyFill="1" applyBorder="1" applyAlignment="1">
      <alignment horizontal="left" vertical="center" wrapText="1"/>
    </xf>
    <xf numFmtId="0" fontId="14" fillId="0" borderId="0" xfId="0" applyNumberFormat="1" applyFont="1" applyFill="1" applyBorder="1" applyAlignment="1" applyProtection="1">
      <alignment horizontal="center" vertical="center" wrapText="1"/>
    </xf>
    <xf numFmtId="0" fontId="14" fillId="0" borderId="0" xfId="0" applyNumberFormat="1" applyFont="1" applyFill="1" applyBorder="1" applyAlignment="1" applyProtection="1">
      <alignment horizontal="center" wrapText="1"/>
    </xf>
    <xf numFmtId="0" fontId="33" fillId="4" borderId="0" xfId="0" applyFont="1" applyFill="1" applyAlignment="1">
      <alignment horizontal="left"/>
    </xf>
    <xf numFmtId="165" fontId="0" fillId="0" borderId="0" xfId="1" applyNumberFormat="1" applyFont="1" applyFill="1" applyBorder="1" applyAlignment="1">
      <alignment horizontal="center" vertical="center" wrapText="1"/>
    </xf>
    <xf numFmtId="165" fontId="0" fillId="0" borderId="0" xfId="0" applyNumberFormat="1" applyProtection="1">
      <alignment horizontal="center" vertical="center" wrapText="1"/>
      <protection locked="0"/>
    </xf>
    <xf numFmtId="0" fontId="0" fillId="4" borderId="0" xfId="0" applyFont="1" applyFill="1" applyBorder="1" applyAlignment="1">
      <alignment horizontal="left" vertical="top" wrapText="1"/>
    </xf>
    <xf numFmtId="0" fontId="0" fillId="4" borderId="0" xfId="0" applyFill="1" applyBorder="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8" fillId="0" borderId="0" xfId="0" applyFont="1" applyAlignment="1">
      <alignment horizontal="left" vertical="top" wrapText="1"/>
    </xf>
    <xf numFmtId="0" fontId="43" fillId="4" borderId="0" xfId="0" applyFont="1" applyFill="1" applyBorder="1" applyAlignment="1" applyProtection="1">
      <alignment horizontal="left" vertical="top"/>
      <protection hidden="1"/>
    </xf>
    <xf numFmtId="0" fontId="18" fillId="16" borderId="0" xfId="0" applyFont="1" applyFill="1" applyBorder="1">
      <alignment horizontal="center" vertical="center" wrapText="1"/>
    </xf>
    <xf numFmtId="0" fontId="21" fillId="4" borderId="0" xfId="0" applyFont="1" applyFill="1" applyBorder="1">
      <alignment horizontal="center" vertical="center" wrapText="1"/>
    </xf>
    <xf numFmtId="0" fontId="21" fillId="4" borderId="0" xfId="0" applyFont="1" applyFill="1" applyBorder="1" applyAlignment="1">
      <alignment horizontal="left" vertical="center"/>
    </xf>
    <xf numFmtId="0" fontId="21" fillId="4" borderId="0" xfId="0" applyFont="1" applyFill="1" applyBorder="1" applyAlignment="1">
      <alignment horizontal="center" vertical="top" wrapText="1"/>
    </xf>
    <xf numFmtId="0" fontId="0" fillId="4" borderId="0" xfId="0" applyFill="1" applyBorder="1" applyAlignment="1">
      <alignment horizontal="left" vertical="center"/>
    </xf>
    <xf numFmtId="0" fontId="0" fillId="4" borderId="0" xfId="0" applyFill="1" applyBorder="1" applyAlignment="1">
      <alignment horizontal="left" vertical="center" wrapText="1"/>
    </xf>
    <xf numFmtId="0" fontId="44" fillId="4" borderId="0" xfId="3" applyFont="1" applyFill="1" applyBorder="1" applyAlignment="1" applyProtection="1">
      <alignment horizontal="left" vertical="top" wrapText="1"/>
    </xf>
    <xf numFmtId="0" fontId="0" fillId="4" borderId="0" xfId="3" applyFont="1" applyFill="1" applyBorder="1" applyAlignment="1" applyProtection="1">
      <alignment horizontal="left" vertical="top" wrapText="1"/>
    </xf>
    <xf numFmtId="0" fontId="18" fillId="16" borderId="0" xfId="0" applyFont="1" applyFill="1">
      <alignment horizontal="center" vertical="center" wrapText="1"/>
    </xf>
    <xf numFmtId="0" fontId="45" fillId="0" borderId="0" xfId="3" applyFont="1" applyFill="1" applyBorder="1" applyAlignment="1" applyProtection="1">
      <alignment horizontal="left" indent="6"/>
      <protection hidden="1"/>
    </xf>
    <xf numFmtId="0" fontId="18" fillId="0" borderId="0" xfId="0" applyFont="1" applyFill="1">
      <alignment horizontal="center" vertical="center" wrapText="1"/>
    </xf>
    <xf numFmtId="0" fontId="7" fillId="4" borderId="0" xfId="3" applyFont="1" applyFill="1" applyBorder="1" applyAlignment="1" applyProtection="1">
      <alignment horizontal="left" indent="2"/>
      <protection hidden="1"/>
    </xf>
    <xf numFmtId="0" fontId="32" fillId="4" borderId="0" xfId="3" applyFont="1" applyFill="1" applyBorder="1" applyAlignment="1" applyProtection="1">
      <alignment horizontal="center" vertical="center" wrapText="1"/>
    </xf>
    <xf numFmtId="0" fontId="7" fillId="4" borderId="0" xfId="3" applyFont="1" applyFill="1" applyBorder="1" applyAlignment="1" applyProtection="1">
      <alignment horizontal="left" indent="5"/>
      <protection hidden="1"/>
    </xf>
    <xf numFmtId="0" fontId="0" fillId="4" borderId="0" xfId="0" applyFont="1" applyFill="1" applyAlignment="1">
      <alignment horizontal="left" vertical="top"/>
    </xf>
    <xf numFmtId="0" fontId="17" fillId="4" borderId="2" xfId="0" applyFont="1" applyFill="1" applyBorder="1" applyAlignment="1" applyProtection="1">
      <alignment horizontal="left" vertical="top" indent="1"/>
      <protection hidden="1"/>
    </xf>
    <xf numFmtId="0" fontId="17" fillId="4" borderId="2" xfId="0" applyFont="1" applyFill="1" applyBorder="1" applyAlignment="1" applyProtection="1">
      <alignment horizontal="left" vertical="top"/>
      <protection hidden="1"/>
    </xf>
    <xf numFmtId="0" fontId="11" fillId="16" borderId="0" xfId="3" applyFont="1" applyFill="1" applyBorder="1" applyAlignment="1" applyProtection="1">
      <alignment horizontal="left" vertical="center" indent="6"/>
      <protection hidden="1"/>
    </xf>
    <xf numFmtId="0" fontId="7" fillId="4" borderId="0" xfId="3" applyFont="1" applyFill="1" applyBorder="1" applyAlignment="1" applyProtection="1">
      <protection hidden="1"/>
    </xf>
    <xf numFmtId="0" fontId="7" fillId="4" borderId="0" xfId="3" applyFont="1" applyFill="1" applyBorder="1" applyAlignment="1" applyProtection="1">
      <alignment horizontal="center" vertical="center" wrapText="1"/>
    </xf>
    <xf numFmtId="0" fontId="7" fillId="4" borderId="0" xfId="0" applyFont="1" applyFill="1" applyBorder="1">
      <alignment horizontal="center" vertical="center" wrapText="1"/>
    </xf>
    <xf numFmtId="0" fontId="7" fillId="4" borderId="0" xfId="0" applyFont="1" applyFill="1" applyBorder="1" applyAlignment="1" applyProtection="1">
      <protection hidden="1"/>
    </xf>
    <xf numFmtId="0" fontId="7" fillId="4" borderId="0" xfId="3" quotePrefix="1" applyFont="1" applyFill="1" applyBorder="1" applyAlignment="1" applyProtection="1">
      <protection hidden="1"/>
    </xf>
    <xf numFmtId="0" fontId="7" fillId="4" borderId="0" xfId="0" applyFont="1" applyFill="1" applyBorder="1" applyAlignment="1" applyProtection="1">
      <alignment horizontal="left" indent="4"/>
      <protection hidden="1"/>
    </xf>
    <xf numFmtId="0" fontId="7" fillId="4" borderId="0" xfId="0" applyFont="1" applyFill="1">
      <alignment horizontal="center" vertical="center" wrapText="1"/>
    </xf>
    <xf numFmtId="0" fontId="7" fillId="4" borderId="0" xfId="3" applyFont="1" applyFill="1" applyBorder="1" applyAlignment="1" applyProtection="1">
      <alignment horizontal="left" vertical="center" indent="2"/>
    </xf>
    <xf numFmtId="0" fontId="7" fillId="4" borderId="11" xfId="0" applyFont="1" applyFill="1" applyBorder="1" applyAlignment="1">
      <alignment horizontal="left" vertical="center" indent="1"/>
    </xf>
    <xf numFmtId="0" fontId="7" fillId="4" borderId="0" xfId="0" applyFont="1" applyFill="1" applyBorder="1" applyAlignment="1">
      <alignment horizontal="left" vertical="center" indent="2"/>
    </xf>
    <xf numFmtId="0" fontId="7" fillId="4" borderId="11" xfId="0" applyFont="1" applyFill="1" applyBorder="1">
      <alignment horizontal="center" vertical="center" wrapText="1"/>
    </xf>
    <xf numFmtId="0" fontId="0" fillId="0" borderId="0" xfId="0" applyNumberFormat="1" applyFont="1" applyFill="1" applyBorder="1" applyAlignment="1" applyProtection="1">
      <alignment horizontal="center" vertical="center" wrapText="1" shrinkToFit="1" readingOrder="1"/>
    </xf>
    <xf numFmtId="0" fontId="0" fillId="0" borderId="0" xfId="0" applyNumberFormat="1" applyFont="1" applyFill="1" applyBorder="1" applyAlignment="1" applyProtection="1">
      <alignment horizontal="center" vertical="center" wrapText="1" readingOrder="1"/>
    </xf>
    <xf numFmtId="0" fontId="0" fillId="0" borderId="0" xfId="0" applyNumberFormat="1" applyFont="1" applyFill="1" applyBorder="1" applyAlignment="1" applyProtection="1">
      <alignment horizontal="center" vertical="center" readingOrder="1"/>
    </xf>
    <xf numFmtId="0" fontId="0" fillId="0" borderId="0" xfId="0" applyNumberFormat="1" applyFill="1" applyBorder="1" applyAlignment="1" applyProtection="1">
      <alignment horizontal="center" vertical="center" wrapText="1" readingOrder="1"/>
    </xf>
    <xf numFmtId="0" fontId="0" fillId="0" borderId="0" xfId="0" applyFont="1" applyFill="1" applyBorder="1" applyAlignment="1">
      <alignment horizontal="left" vertical="center"/>
    </xf>
    <xf numFmtId="49" fontId="0" fillId="0" borderId="0" xfId="0" applyNumberFormat="1" applyProtection="1">
      <alignment horizontal="center" vertical="center" wrapText="1"/>
      <protection locked="0"/>
    </xf>
    <xf numFmtId="1" fontId="0" fillId="0" borderId="0" xfId="0" applyNumberFormat="1" applyProtection="1">
      <alignment horizontal="center" vertical="center" wrapText="1"/>
      <protection locked="0"/>
    </xf>
    <xf numFmtId="0" fontId="27" fillId="0" borderId="0" xfId="3" applyFont="1" applyFill="1" applyBorder="1" applyAlignment="1" applyProtection="1">
      <alignment horizontal="center" vertical="center" wrapText="1"/>
    </xf>
    <xf numFmtId="0" fontId="14" fillId="0" borderId="0" xfId="3" applyFont="1" applyFill="1" applyBorder="1" applyAlignment="1" applyProtection="1">
      <alignment horizontal="center" vertical="center" wrapText="1"/>
    </xf>
    <xf numFmtId="0" fontId="28" fillId="0" borderId="0" xfId="3" applyFont="1" applyFill="1" applyBorder="1" applyAlignment="1" applyProtection="1">
      <alignment horizontal="left" vertical="center"/>
    </xf>
    <xf numFmtId="0" fontId="0" fillId="0" borderId="0" xfId="0" applyAlignment="1">
      <alignment horizontal="center" vertical="center"/>
    </xf>
    <xf numFmtId="0" fontId="0" fillId="0" borderId="0" xfId="0" applyAlignment="1">
      <alignment horizontal="left" vertical="center"/>
    </xf>
    <xf numFmtId="0" fontId="49" fillId="0" borderId="0" xfId="0" applyFont="1" applyFill="1" applyAlignment="1">
      <alignment horizontal="left" vertical="center"/>
    </xf>
    <xf numFmtId="0" fontId="21" fillId="0" borderId="0" xfId="0" applyFont="1" applyAlignment="1">
      <alignment horizontal="left" vertical="center"/>
    </xf>
    <xf numFmtId="0" fontId="0" fillId="0" borderId="0" xfId="0" applyAlignment="1">
      <alignment horizontal="left" vertical="center" indent="3"/>
    </xf>
    <xf numFmtId="0" fontId="0" fillId="0" borderId="0" xfId="0" applyBorder="1" applyAlignment="1">
      <alignment vertical="center" wrapText="1"/>
    </xf>
    <xf numFmtId="14" fontId="0" fillId="0" borderId="0" xfId="0" applyNumberFormat="1" applyFont="1" applyFill="1" applyBorder="1"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14" fontId="0" fillId="0" borderId="0" xfId="0" applyNumberFormat="1" applyFill="1" applyBorder="1" applyAlignment="1">
      <alignment horizontal="left" vertical="center" wrapText="1"/>
    </xf>
    <xf numFmtId="14" fontId="0" fillId="0" borderId="0" xfId="0" applyNumberFormat="1" applyAlignment="1">
      <alignment vertical="center"/>
    </xf>
    <xf numFmtId="0" fontId="6" fillId="0" borderId="0" xfId="0" applyFont="1" applyFill="1" applyAlignment="1">
      <alignment horizontal="left" vertical="center" wrapText="1"/>
    </xf>
    <xf numFmtId="0" fontId="6" fillId="6" borderId="0" xfId="0" applyFont="1" applyFill="1" applyAlignment="1">
      <alignment horizontal="left" vertical="center" wrapText="1"/>
    </xf>
    <xf numFmtId="0" fontId="6" fillId="0" borderId="0" xfId="0" applyFont="1" applyAlignment="1">
      <alignment horizontal="left" vertical="center" wrapText="1"/>
    </xf>
    <xf numFmtId="0" fontId="6" fillId="0" borderId="0" xfId="0" applyFont="1" applyBorder="1" applyAlignment="1">
      <alignment horizontal="left" vertical="center" wrapText="1"/>
    </xf>
    <xf numFmtId="0" fontId="12" fillId="0" borderId="0" xfId="0" applyFont="1" applyFill="1" applyAlignment="1">
      <alignment horizontal="left" vertical="center" wrapText="1"/>
    </xf>
    <xf numFmtId="0" fontId="12" fillId="0" borderId="0" xfId="0" applyFont="1" applyFill="1" applyBorder="1" applyAlignment="1">
      <alignment horizontal="left" vertical="center" wrapText="1"/>
    </xf>
    <xf numFmtId="14" fontId="0" fillId="0" borderId="0" xfId="0" applyNumberFormat="1" applyBorder="1" applyAlignment="1">
      <alignment vertical="center"/>
    </xf>
    <xf numFmtId="14" fontId="0" fillId="0" borderId="0" xfId="0" applyNumberFormat="1">
      <alignment horizontal="center" vertical="center" wrapText="1"/>
    </xf>
    <xf numFmtId="14" fontId="6" fillId="0" borderId="0" xfId="0" applyNumberFormat="1" applyFont="1" applyAlignment="1">
      <alignment vertical="center"/>
    </xf>
    <xf numFmtId="14" fontId="6" fillId="0" borderId="0" xfId="0" applyNumberFormat="1" applyFont="1">
      <alignment horizontal="center" vertical="center" wrapText="1"/>
    </xf>
    <xf numFmtId="0" fontId="6" fillId="0" borderId="0" xfId="0" applyFont="1">
      <alignment horizontal="center" vertical="center" wrapText="1"/>
    </xf>
    <xf numFmtId="0" fontId="13" fillId="0" borderId="13" xfId="0" applyFont="1" applyFill="1" applyBorder="1" applyAlignment="1">
      <alignment horizontal="center" vertical="center"/>
    </xf>
    <xf numFmtId="0" fontId="13" fillId="0" borderId="13" xfId="0" applyFont="1" applyFill="1" applyBorder="1" applyAlignment="1">
      <alignment horizontal="left" vertical="center" wrapText="1"/>
    </xf>
    <xf numFmtId="0" fontId="13" fillId="0" borderId="14" xfId="0" applyFont="1" applyFill="1" applyBorder="1" applyAlignment="1">
      <alignment horizontal="center" vertical="center" wrapText="1"/>
    </xf>
    <xf numFmtId="0" fontId="13" fillId="0" borderId="0" xfId="0" applyFont="1" applyFill="1" applyBorder="1" applyAlignment="1">
      <alignment horizontal="center" vertical="center"/>
    </xf>
    <xf numFmtId="0" fontId="34" fillId="6" borderId="0" xfId="0" applyFont="1" applyFill="1" applyBorder="1" applyAlignment="1">
      <alignment horizontal="center"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0" borderId="0" xfId="0" applyFill="1" applyAlignment="1">
      <alignment horizontal="center" vertical="center"/>
    </xf>
    <xf numFmtId="0" fontId="34" fillId="0" borderId="0" xfId="0" applyFont="1" applyFill="1" applyBorder="1" applyAlignment="1">
      <alignment horizontal="center" vertical="center"/>
    </xf>
    <xf numFmtId="0" fontId="0" fillId="6" borderId="0" xfId="0" applyFill="1" applyAlignment="1">
      <alignment horizontal="left" vertical="center"/>
    </xf>
    <xf numFmtId="0" fontId="14" fillId="0" borderId="0" xfId="0" applyFont="1" applyFill="1" applyBorder="1" applyAlignment="1">
      <alignment vertical="center" wrapText="1"/>
    </xf>
    <xf numFmtId="0" fontId="6" fillId="0" borderId="0" xfId="0" applyFont="1" applyBorder="1" applyAlignment="1">
      <alignment vertical="center" wrapText="1"/>
    </xf>
    <xf numFmtId="0" fontId="0" fillId="0" borderId="0" xfId="0" applyAlignment="1">
      <alignment horizontal="right" vertical="center"/>
    </xf>
    <xf numFmtId="0" fontId="0" fillId="0" borderId="0" xfId="0" applyAlignment="1">
      <alignment horizontal="left" vertical="center" wrapText="1" indent="1"/>
    </xf>
    <xf numFmtId="0" fontId="0" fillId="0" borderId="0" xfId="0" applyAlignment="1">
      <alignment horizontal="left" vertical="center" wrapText="1" indent="2"/>
    </xf>
    <xf numFmtId="0" fontId="0" fillId="0" borderId="0" xfId="0" applyFill="1" applyBorder="1" applyAlignment="1">
      <alignment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Fill="1" applyBorder="1" applyAlignment="1">
      <alignment vertical="center" wrapText="1"/>
    </xf>
    <xf numFmtId="0" fontId="0" fillId="4" borderId="15" xfId="0" applyFont="1" applyFill="1" applyBorder="1">
      <alignment horizontal="center" vertical="center" wrapText="1"/>
    </xf>
    <xf numFmtId="0" fontId="0" fillId="4" borderId="17" xfId="0" applyFont="1" applyFill="1" applyBorder="1">
      <alignment horizontal="center" vertical="center" wrapText="1"/>
    </xf>
    <xf numFmtId="0" fontId="10" fillId="4" borderId="15" xfId="3" applyFont="1" applyFill="1" applyBorder="1" applyAlignment="1" applyProtection="1">
      <alignment horizontal="center"/>
      <protection hidden="1"/>
    </xf>
    <xf numFmtId="0" fontId="21" fillId="4" borderId="15" xfId="0" applyFont="1" applyFill="1" applyBorder="1" applyAlignment="1">
      <alignment horizontal="left"/>
    </xf>
    <xf numFmtId="0" fontId="0" fillId="4" borderId="16" xfId="0" applyFont="1" applyFill="1" applyBorder="1" applyAlignment="1">
      <alignment horizontal="left" vertical="center"/>
    </xf>
    <xf numFmtId="0" fontId="0" fillId="4" borderId="16" xfId="0" applyFont="1" applyFill="1" applyBorder="1">
      <alignment horizontal="center" vertical="center" wrapText="1"/>
    </xf>
    <xf numFmtId="0" fontId="0" fillId="4" borderId="16" xfId="0" applyFont="1" applyFill="1" applyBorder="1" applyAlignment="1">
      <alignment horizontal="left" vertical="top"/>
    </xf>
    <xf numFmtId="0" fontId="0" fillId="4" borderId="17" xfId="0" applyFont="1" applyFill="1" applyBorder="1" applyAlignment="1">
      <alignment horizontal="left" vertical="top"/>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21" fillId="4" borderId="15" xfId="0" applyFont="1" applyFill="1" applyBorder="1" applyAlignment="1">
      <alignment horizontal="center" wrapText="1"/>
    </xf>
    <xf numFmtId="15" fontId="0" fillId="4" borderId="16" xfId="0" applyNumberFormat="1" applyFont="1" applyFill="1" applyBorder="1" applyAlignment="1">
      <alignment horizontal="center" vertical="center"/>
    </xf>
    <xf numFmtId="164" fontId="0" fillId="4" borderId="17" xfId="0" applyNumberFormat="1" applyFont="1" applyFill="1" applyBorder="1" applyAlignment="1">
      <alignment horizontal="center" vertical="center"/>
    </xf>
    <xf numFmtId="0" fontId="3" fillId="0" borderId="0" xfId="0" applyFont="1" applyAlignment="1">
      <alignment horizontal="left" vertical="center" wrapText="1"/>
    </xf>
    <xf numFmtId="0" fontId="2" fillId="0" borderId="0" xfId="0" applyFont="1" applyAlignment="1">
      <alignment horizontal="left" vertical="center" wrapText="1"/>
    </xf>
    <xf numFmtId="0" fontId="0" fillId="4" borderId="16" xfId="0" applyFill="1" applyBorder="1" applyAlignment="1">
      <alignment horizontal="center" vertical="center" wrapText="1"/>
    </xf>
    <xf numFmtId="0" fontId="0" fillId="4" borderId="16" xfId="0" applyFill="1" applyBorder="1" applyAlignment="1">
      <alignment horizontal="left" vertical="center"/>
    </xf>
    <xf numFmtId="49" fontId="32" fillId="0" borderId="0" xfId="4" applyNumberFormat="1" applyProtection="1">
      <alignment horizontal="center" vertical="center" wrapText="1"/>
      <protection locked="0"/>
    </xf>
    <xf numFmtId="0" fontId="32" fillId="0" borderId="0" xfId="4" applyFill="1" applyAlignment="1" applyProtection="1"/>
    <xf numFmtId="49" fontId="32" fillId="0" borderId="0" xfId="4" applyNumberFormat="1" applyFont="1" applyAlignment="1">
      <alignment vertical="top"/>
    </xf>
    <xf numFmtId="0" fontId="32" fillId="0" borderId="0" xfId="4" applyAlignment="1"/>
    <xf numFmtId="0" fontId="0" fillId="0" borderId="0" xfId="4" applyFont="1" applyAlignment="1"/>
    <xf numFmtId="49" fontId="0" fillId="0" borderId="0" xfId="4" applyNumberFormat="1" applyFont="1" applyAlignment="1">
      <alignment vertical="top"/>
    </xf>
    <xf numFmtId="49" fontId="0" fillId="0" borderId="0" xfId="3" applyNumberFormat="1" applyFont="1" applyAlignment="1" applyProtection="1">
      <alignment vertical="top"/>
    </xf>
    <xf numFmtId="49" fontId="32" fillId="0" borderId="0" xfId="4" applyNumberFormat="1" applyAlignment="1" applyProtection="1">
      <alignment vertical="center" wrapText="1"/>
      <protection locked="0"/>
    </xf>
    <xf numFmtId="0" fontId="0" fillId="0" borderId="0" xfId="0" applyAlignment="1">
      <alignment horizontal="left" vertical="top" wrapText="1"/>
    </xf>
    <xf numFmtId="0" fontId="0" fillId="4" borderId="0" xfId="0" applyFill="1" applyBorder="1" applyAlignment="1">
      <alignment horizontal="left" vertical="top" wrapText="1"/>
    </xf>
    <xf numFmtId="0" fontId="0" fillId="4" borderId="0" xfId="0" applyFont="1" applyFill="1" applyBorder="1" applyAlignment="1">
      <alignment horizontal="left" vertical="top" wrapText="1"/>
    </xf>
    <xf numFmtId="0" fontId="21" fillId="0" borderId="0" xfId="0" applyFont="1" applyAlignment="1">
      <alignment horizontal="left" vertical="top" wrapText="1"/>
    </xf>
    <xf numFmtId="0" fontId="0" fillId="0" borderId="0" xfId="0" applyAlignment="1">
      <alignment horizontal="left" vertical="top" wrapText="1" indent="1"/>
    </xf>
    <xf numFmtId="0" fontId="38" fillId="0" borderId="0" xfId="0" applyFont="1" applyAlignment="1">
      <alignment horizontal="left" vertical="top" wrapText="1" indent="1"/>
    </xf>
    <xf numFmtId="0" fontId="0" fillId="4" borderId="0" xfId="0" applyFill="1" applyAlignment="1">
      <alignment horizontal="left" vertical="top" wrapText="1"/>
    </xf>
    <xf numFmtId="0" fontId="21" fillId="4" borderId="0" xfId="3" applyFont="1" applyFill="1" applyBorder="1" applyAlignment="1" applyProtection="1">
      <alignment horizontal="left" vertical="top" wrapText="1"/>
    </xf>
    <xf numFmtId="0" fontId="32" fillId="4" borderId="0" xfId="3" applyFont="1" applyFill="1" applyBorder="1" applyAlignment="1" applyProtection="1">
      <alignment horizontal="left" vertical="top" wrapText="1"/>
    </xf>
    <xf numFmtId="0" fontId="32" fillId="0" borderId="0" xfId="0" applyFont="1" applyAlignment="1" applyProtection="1">
      <alignment horizontal="left" vertical="top" wrapText="1"/>
      <protection hidden="1"/>
    </xf>
    <xf numFmtId="0" fontId="34" fillId="0" borderId="7" xfId="3" applyFont="1" applyFill="1" applyBorder="1" applyAlignment="1" applyProtection="1">
      <alignment horizontal="center" vertical="center" wrapText="1"/>
    </xf>
    <xf numFmtId="0" fontId="20" fillId="9" borderId="0" xfId="0" applyFont="1" applyFill="1" applyAlignment="1">
      <alignment horizontal="center" vertical="center" wrapText="1"/>
    </xf>
  </cellXfs>
  <cellStyles count="5">
    <cellStyle name="20% - Accent1" xfId="2" builtinId="30" hidden="1"/>
    <cellStyle name="Good" xfId="1" builtinId="26"/>
    <cellStyle name="Hyperlink" xfId="3" builtinId="8"/>
    <cellStyle name="Normal" xfId="0" builtinId="0" customBuiltin="1"/>
    <cellStyle name="Normal 2" xfId="4"/>
  </cellStyles>
  <dxfs count="178">
    <dxf>
      <font>
        <color rgb="FF9C0006"/>
      </font>
      <fill>
        <patternFill>
          <fgColor indexed="64"/>
          <bgColor rgb="FFFFC7CE"/>
        </patternFill>
      </fill>
    </dxf>
    <dxf>
      <font>
        <color rgb="FF9C0006"/>
      </font>
      <fill>
        <patternFill>
          <fgColor indexed="64"/>
          <bgColor rgb="FFFFC7CE"/>
        </patternFill>
      </fill>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8"/>
        <color theme="1"/>
        <name val="Calibri"/>
        <scheme val="minor"/>
      </font>
      <alignment horizontal="center" vertical="center" textRotation="0" wrapText="1" indent="0" justifyLastLine="0" shrinkToFit="0" readingOrder="0"/>
    </dxf>
    <dxf>
      <alignment horizontal="left" vertical="center" textRotation="0" wrapText="1" relative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rgb="FFFFFF00"/>
        </patternFill>
      </fill>
    </dxf>
    <dxf>
      <font>
        <b val="0"/>
        <i val="0"/>
        <strike val="0"/>
        <condense val="0"/>
        <extend val="0"/>
        <outline val="0"/>
        <shadow val="0"/>
        <u val="none"/>
        <vertAlign val="baseline"/>
        <sz val="10"/>
        <color theme="1"/>
        <name val="Calibri"/>
        <scheme val="minor"/>
      </font>
      <fill>
        <patternFill patternType="none">
          <fgColor indexed="64"/>
          <bgColor rgb="FFFFFF00"/>
        </patternFill>
      </fill>
    </dxf>
    <dxf>
      <alignment horizontal="left" vertical="center" textRotation="0" wrapText="1" indent="0" justifyLastLine="0" shrinkToFit="0" readingOrder="0"/>
    </dxf>
    <dxf>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ill>
        <patternFill patternType="solid">
          <fgColor theme="4" tint="0.59999389629810485"/>
          <bgColor rgb="FFFFFF00"/>
        </patternFill>
      </fill>
      <border diagonalUp="0" diagonalDown="0" outline="0">
        <left/>
        <right/>
        <top style="thin">
          <color theme="1"/>
        </top>
        <bottom/>
      </border>
    </dxf>
    <dxf>
      <font>
        <b val="0"/>
        <i val="0"/>
        <strike val="0"/>
        <condense val="0"/>
        <extend val="0"/>
        <outline val="0"/>
        <shadow val="0"/>
        <u val="none"/>
        <vertAlign val="baseline"/>
        <sz val="10"/>
        <color theme="1"/>
        <name val="Calibri"/>
        <scheme val="minor"/>
      </font>
      <fill>
        <patternFill patternType="solid">
          <fgColor theme="4" tint="0.59999389629810485"/>
          <bgColor rgb="FFFFFF00"/>
        </patternFill>
      </fill>
      <border diagonalUp="0" diagonalDown="0" outline="0">
        <left/>
        <right style="thin">
          <color theme="0"/>
        </right>
        <top style="thin">
          <color theme="1"/>
        </top>
        <bottom/>
      </border>
    </dxf>
    <dxf>
      <font>
        <b val="0"/>
        <i val="0"/>
        <strike val="0"/>
        <condense val="0"/>
        <extend val="0"/>
        <outline val="0"/>
        <shadow val="0"/>
        <u val="none"/>
        <vertAlign val="baseline"/>
        <sz val="10"/>
        <color theme="1"/>
        <name val="Calibri"/>
        <scheme val="minor"/>
      </font>
      <fill>
        <patternFill patternType="solid">
          <fgColor theme="4" tint="0.59999389629810485"/>
          <bgColor rgb="FFFFFF00"/>
        </patternFill>
      </fill>
      <border diagonalUp="0" diagonalDown="0" outline="0">
        <left/>
        <right style="thin">
          <color theme="0"/>
        </right>
        <top style="thin">
          <color theme="1"/>
        </top>
        <bottom/>
      </border>
    </dxf>
    <dxf>
      <font>
        <b val="0"/>
        <i val="0"/>
        <strike val="0"/>
        <condense val="0"/>
        <extend val="0"/>
        <outline val="0"/>
        <shadow val="0"/>
        <u val="none"/>
        <vertAlign val="baseline"/>
        <sz val="10"/>
        <color theme="1"/>
        <name val="Calibri"/>
        <scheme val="minor"/>
      </font>
      <fill>
        <patternFill patternType="solid">
          <fgColor theme="4" tint="0.59999389629810485"/>
          <bgColor rgb="FFFFFF00"/>
        </patternFill>
      </fill>
      <alignment horizontal="center" vertical="center" textRotation="0" wrapText="1" relativeIndent="0" justifyLastLine="0" shrinkToFit="0" readingOrder="0"/>
      <border diagonalUp="0" diagonalDown="0" outline="0">
        <left/>
        <right style="thin">
          <color theme="0"/>
        </right>
        <top style="thin">
          <color theme="1"/>
        </top>
        <bottom/>
      </border>
    </dxf>
    <dxf>
      <fill>
        <patternFill patternType="solid">
          <fgColor theme="4" tint="0.59999389629810485"/>
          <bgColor rgb="FFFFFF00"/>
        </patternFill>
      </fill>
      <border diagonalUp="0" diagonalDown="0" outline="0">
        <left/>
        <right style="thin">
          <color theme="0"/>
        </right>
        <top style="thin">
          <color theme="1"/>
        </top>
        <bottom/>
      </border>
    </dxf>
    <dxf>
      <border outline="0">
        <bottom style="thin">
          <color theme="1"/>
        </bottom>
      </border>
    </dxf>
    <dxf>
      <fill>
        <patternFill patternType="solid">
          <fgColor theme="4" tint="0.59999389629810485"/>
          <bgColor rgb="FFFFFF00"/>
        </patternFill>
      </fill>
    </dxf>
    <dxf>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condense val="0"/>
        <extend val="0"/>
        <color rgb="FF9C0006"/>
      </font>
    </dxf>
    <dxf>
      <font>
        <b val="0"/>
        <strike val="0"/>
        <outline val="0"/>
        <shadow val="0"/>
        <u val="none"/>
        <vertAlign val="baseline"/>
        <sz val="10"/>
        <color auto="1"/>
        <name val="Calibri"/>
        <scheme val="minor"/>
      </font>
      <alignment horizontal="center" vertical="center" textRotation="0" wrapText="1" indent="0" justifyLastLine="0" shrinkToFit="0" readingOrder="0"/>
    </dxf>
    <dxf>
      <alignment horizontal="general" vertical="center" textRotation="0" wrapText="1" relativeIndent="0" justifyLastLine="0" shrinkToFit="0" readingOrder="0"/>
    </dxf>
    <dxf>
      <alignment horizontal="center" vertical="center" textRotation="0" wrapText="0" relativeIndent="0" justifyLastLine="0" shrinkToFit="0" readingOrder="0"/>
    </dxf>
    <dxf>
      <fill>
        <patternFill patternType="solid">
          <fgColor rgb="FFFFFF00"/>
          <bgColor rgb="FF000000"/>
        </patternFill>
      </fill>
    </dxf>
    <dxf>
      <border outline="0">
        <bottom style="thick">
          <color theme="0"/>
        </bottom>
      </border>
    </dxf>
    <dxf>
      <fill>
        <patternFill patternType="none">
          <fgColor indexed="64"/>
          <bgColor auto="1"/>
        </patternFill>
      </fill>
    </dxf>
    <dxf>
      <alignment horizontal="left"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relative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relativeIndent="0" justifyLastLine="0" shrinkToFit="0" readingOrder="0"/>
    </dxf>
    <dxf>
      <alignment vertical="center" textRotation="0" indent="0" justifyLastLine="0" shrinkToFit="0" readingOrder="0"/>
    </dxf>
    <dxf>
      <numFmt numFmtId="0" formatCode="Genera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font>
        <condense val="0"/>
        <extend val="0"/>
        <color rgb="FF9C0006"/>
      </font>
    </dxf>
    <dxf>
      <font>
        <b/>
      </font>
    </dxf>
    <dxf>
      <font>
        <b/>
      </font>
    </dxf>
    <dxf>
      <font>
        <b/>
      </font>
    </dxf>
    <dxf>
      <font>
        <condense val="0"/>
        <extend val="0"/>
        <color rgb="FF9C0006"/>
      </font>
    </dxf>
    <dxf>
      <numFmt numFmtId="30" formatCode="@"/>
      <protection locked="0" hidden="0"/>
    </dxf>
    <dxf>
      <numFmt numFmtId="30" formatCode="@"/>
      <protection locked="0" hidden="0"/>
    </dxf>
    <dxf>
      <numFmt numFmtId="1" formatCode="0"/>
      <protection locked="0" hidden="0"/>
    </dxf>
    <dxf>
      <numFmt numFmtId="165" formatCode="yyyy/mm/dd"/>
      <protection locked="0" hidden="0"/>
    </dxf>
    <dxf>
      <numFmt numFmtId="165" formatCode="yyyy/mm/dd"/>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protection locked="0" hidden="0"/>
    </dxf>
    <dxf>
      <font>
        <strike val="0"/>
        <outline val="0"/>
        <shadow val="0"/>
        <u val="none"/>
        <vertAlign val="baseline"/>
        <sz val="10"/>
        <color theme="0"/>
        <name val="Calibri"/>
        <scheme val="minor"/>
      </font>
      <alignment horizontal="center" vertical="center" textRotation="0" wrapText="1" indent="0" justifyLastLine="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protection locked="1" hidden="0"/>
    </dxf>
    <dxf>
      <font>
        <b val="0"/>
        <i val="0"/>
        <strike val="0"/>
        <condense val="0"/>
        <extend val="0"/>
        <outline val="0"/>
        <shadow val="0"/>
        <u val="none"/>
        <vertAlign val="baseline"/>
        <sz val="10"/>
        <color theme="1" tint="0.34998626667073579"/>
        <name val="Calibri"/>
        <scheme val="minor"/>
      </font>
      <fill>
        <patternFill patternType="none">
          <fgColor indexed="64"/>
          <bgColor indexed="65"/>
        </patternFill>
      </fill>
      <alignment horizontal="center" vertical="center" textRotation="0" wrapText="1" relativeIndent="0" justifyLastLine="0" shrinkToFit="0" readingOrder="0"/>
      <protection locked="1" hidden="0"/>
    </dxf>
    <dxf>
      <protection locked="1" hidden="0"/>
    </dxf>
    <dxf>
      <protection locked="1" hidden="0"/>
    </dxf>
    <dxf>
      <alignment horizontal="center" vertical="center" textRotation="0" indent="0" justifyLastLine="0" readingOrder="1"/>
      <protection locked="1" hidden="0"/>
    </dxf>
    <dxf>
      <font>
        <color rgb="FF9C0006"/>
      </font>
      <fill>
        <patternFill>
          <fgColor indexed="64"/>
          <bgColor rgb="FFFFC7CE"/>
        </patternFill>
      </fill>
    </dxf>
    <dxf>
      <font>
        <color rgb="FF9C0006"/>
      </font>
      <fill>
        <patternFill>
          <fgColor indexed="64"/>
          <bgColor rgb="FFFFC7CE"/>
        </patternFill>
      </fill>
    </dxf>
    <dxf>
      <protection locked="1" hidden="0"/>
    </dxf>
    <dxf>
      <protection locked="1" hidden="0"/>
    </dxf>
    <dxf>
      <protection locked="1" hidden="0"/>
    </dxf>
    <dxf>
      <protection locked="1" hidden="0"/>
    </dxf>
    <dxf>
      <protection locked="1" hidden="0"/>
    </dxf>
    <dxf>
      <protection locked="1" hidden="0"/>
    </dxf>
    <dxf>
      <protection locked="1" hidden="0"/>
    </dxf>
    <dxf>
      <numFmt numFmtId="0" formatCode="General"/>
      <fill>
        <patternFill patternType="none">
          <fgColor indexed="64"/>
          <bgColor indexed="65"/>
        </patternFill>
      </fill>
      <alignment horizontal="center" vertical="center" textRotation="0" wrapText="1" indent="0" justifyLastLine="0" shrinkToFit="0" readingOrder="0"/>
      <protection locked="1"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protection locked="0" hidden="0"/>
    </dxf>
    <dxf>
      <font>
        <strike val="0"/>
        <outline val="0"/>
        <shadow val="0"/>
        <u val="none"/>
        <vertAlign val="baseline"/>
        <sz val="10"/>
        <color theme="0"/>
        <name val="Calibri"/>
        <scheme val="minor"/>
      </font>
      <protection locked="1" hidden="0"/>
    </dxf>
    <dxf>
      <font>
        <color rgb="FF9C0006"/>
      </font>
      <fill>
        <patternFill>
          <fgColor indexed="64"/>
          <bgColor rgb="FFFFC7CE"/>
        </patternFill>
      </fill>
    </dxf>
    <dxf>
      <font>
        <color rgb="FF9C0006"/>
      </font>
      <fill>
        <patternFill>
          <fgColor indexed="64"/>
          <bgColor rgb="FFFFC7CE"/>
        </patternFill>
      </fill>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protection locked="0" hidden="0"/>
    </dxf>
    <dxf>
      <protection locked="1" hidden="0"/>
    </dxf>
    <dxf>
      <font>
        <b val="0"/>
        <i val="0"/>
        <strike val="0"/>
        <condense val="0"/>
        <extend val="0"/>
        <outline val="0"/>
        <shadow val="0"/>
        <u val="none"/>
        <vertAlign val="baseline"/>
        <sz val="10"/>
        <color theme="1" tint="0.34998626667073579"/>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theme="1" tint="0.34998626667073579"/>
        <name val="Calibri"/>
        <scheme val="minor"/>
      </font>
      <fill>
        <patternFill patternType="none">
          <fgColor indexed="64"/>
          <bgColor indexed="65"/>
        </patternFill>
      </fill>
      <protection locked="1" hidden="0"/>
    </dxf>
    <dxf>
      <font>
        <b val="0"/>
        <i val="0"/>
        <strike val="0"/>
        <condense val="0"/>
        <extend val="0"/>
        <outline val="0"/>
        <shadow val="0"/>
        <u val="none"/>
        <vertAlign val="baseline"/>
        <sz val="10"/>
        <color theme="1" tint="0.34998626667073579"/>
        <name val="Calibri"/>
        <scheme val="minor"/>
      </font>
      <fill>
        <patternFill patternType="none">
          <fgColor indexed="64"/>
          <bgColor indexed="65"/>
        </patternFill>
      </fill>
      <protection locked="1" hidden="0"/>
    </dxf>
    <dxf>
      <numFmt numFmtId="0" formatCode="General"/>
      <protection locked="1" hidden="0"/>
    </dxf>
    <dxf>
      <protection locked="1" hidden="0"/>
    </dxf>
    <dxf>
      <protection locked="1" hidden="0"/>
    </dxf>
    <dxf>
      <protection locked="1" hidden="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i val="0"/>
        <color theme="0"/>
      </font>
      <fill>
        <patternFill patternType="solid">
          <fgColor theme="1"/>
          <bgColor theme="1"/>
        </patternFill>
      </fill>
    </dxf>
    <dxf>
      <font>
        <color theme="1"/>
      </font>
      <fill>
        <patternFill patternType="solid">
          <fgColor auto="1"/>
          <bgColor theme="0" tint="-0.14996795556505021"/>
        </patternFill>
      </fill>
      <border>
        <top style="thin">
          <color theme="1"/>
        </top>
        <bottom style="thin">
          <color theme="1"/>
        </bottom>
        <vertical style="thin">
          <color theme="0"/>
        </vertical>
        <horizontal style="thin">
          <color theme="1"/>
        </horizontal>
      </border>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i val="0"/>
        <color theme="0"/>
      </font>
      <fill>
        <patternFill patternType="solid">
          <fgColor theme="1"/>
          <bgColor theme="1"/>
        </patternFill>
      </fill>
    </dxf>
    <dxf>
      <font>
        <color theme="1"/>
      </font>
      <fill>
        <patternFill patternType="solid">
          <fgColor auto="1"/>
          <bgColor theme="0" tint="-0.14996795556505021"/>
        </patternFill>
      </fill>
      <border>
        <top style="thin">
          <color theme="1"/>
        </top>
        <bottom style="thin">
          <color theme="1"/>
        </bottom>
        <vertical style="thin">
          <color theme="0"/>
        </vertical>
        <horizontal style="thin">
          <color theme="1"/>
        </horizontal>
      </border>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top style="thin">
          <color theme="1"/>
        </top>
        <bottom style="thin">
          <color theme="1"/>
        </bottom>
        <vertical style="thin">
          <color theme="0"/>
        </vertical>
        <horizontal style="thin">
          <color theme="1"/>
        </horizontal>
      </border>
    </dxf>
    <dxf>
      <fill>
        <patternFill patternType="solid">
          <fgColor theme="4" tint="0.79995117038483843"/>
          <bgColor theme="0" tint="-4.9989318521683403E-2"/>
        </patternFill>
      </fill>
    </dxf>
    <dxf>
      <font>
        <b/>
        <i val="0"/>
        <color theme="0"/>
      </font>
      <fill>
        <patternFill patternType="solid">
          <fgColor theme="4"/>
          <bgColor theme="6"/>
        </patternFill>
      </fill>
      <border>
        <top style="thin">
          <color auto="1"/>
        </top>
        <bottom style="medium">
          <color auto="1"/>
        </bottom>
      </border>
    </dxf>
    <dxf>
      <font>
        <color theme="1"/>
      </font>
      <border>
        <left/>
        <right/>
        <top style="thin">
          <color auto="1"/>
        </top>
        <bottom style="thin">
          <color auto="1"/>
        </bottom>
        <horizontal style="thin">
          <color theme="0" tint="-0.24994659260841701"/>
        </horizontal>
      </border>
    </dxf>
    <dxf>
      <fill>
        <patternFill patternType="solid">
          <fgColor theme="4" tint="0.79995117038483843"/>
          <bgColor theme="0" tint="-4.9989318521683403E-2"/>
        </patternFill>
      </fill>
    </dxf>
    <dxf>
      <font>
        <b/>
        <i val="0"/>
        <color theme="0"/>
      </font>
      <fill>
        <patternFill patternType="solid">
          <fgColor theme="4"/>
          <bgColor theme="4"/>
        </patternFill>
      </fill>
      <border>
        <bottom style="medium">
          <color auto="1"/>
        </bottom>
      </border>
    </dxf>
    <dxf>
      <font>
        <color theme="1"/>
      </font>
      <border>
        <left/>
        <right/>
        <top style="thin">
          <color auto="1"/>
        </top>
        <bottom style="thin">
          <color auto="1"/>
        </bottom>
        <horizontal style="thin">
          <color theme="0" tint="-0.24994659260841701"/>
        </horizontal>
      </border>
    </dxf>
    <dxf>
      <fill>
        <patternFill patternType="solid">
          <fgColor theme="4" tint="0.79995117038483843"/>
          <bgColor theme="0" tint="-4.9989318521683403E-2"/>
        </patternFill>
      </fill>
    </dxf>
    <dxf>
      <font>
        <b/>
        <i val="0"/>
        <color theme="0"/>
      </font>
      <fill>
        <patternFill patternType="solid">
          <fgColor theme="4"/>
          <bgColor theme="9"/>
        </patternFill>
      </fill>
      <border>
        <top style="thin">
          <color auto="1"/>
        </top>
        <bottom style="medium">
          <color auto="1"/>
        </bottom>
      </border>
    </dxf>
    <dxf>
      <font>
        <color theme="1"/>
      </font>
      <border>
        <left/>
        <right/>
        <top style="thin">
          <color auto="1"/>
        </top>
        <bottom style="thin">
          <color auto="1"/>
        </bottom>
        <horizontal style="thin">
          <color theme="0" tint="-0.24994659260841701"/>
        </horizontal>
      </border>
    </dxf>
    <dxf>
      <fill>
        <patternFill patternType="solid">
          <fgColor theme="9" tint="0.59999389629810485"/>
          <bgColor theme="9" tint="0.59999389629810485"/>
        </patternFill>
      </fill>
    </dxf>
    <dxf>
      <fill>
        <patternFill patternType="solid">
          <fgColor theme="9" tint="0.59999389629810485"/>
          <bgColor theme="9" tint="0.59999389629810485"/>
        </patternFill>
      </fill>
    </dxf>
    <dxf>
      <font>
        <b/>
        <color theme="0"/>
      </font>
      <fill>
        <patternFill patternType="solid">
          <fgColor theme="9"/>
          <bgColor theme="9"/>
        </patternFill>
      </fill>
    </dxf>
    <dxf>
      <font>
        <b/>
        <color theme="0"/>
      </font>
      <fill>
        <patternFill patternType="solid">
          <fgColor theme="9"/>
          <bgColor theme="9"/>
        </patternFill>
      </fill>
    </dxf>
    <dxf>
      <font>
        <b/>
        <color theme="0"/>
      </font>
      <fill>
        <patternFill patternType="solid">
          <fgColor theme="9"/>
          <bgColor theme="9"/>
        </patternFill>
      </fill>
      <border>
        <top style="thick">
          <color theme="0"/>
        </top>
      </border>
    </dxf>
    <dxf>
      <font>
        <b/>
        <color theme="0"/>
      </font>
      <fill>
        <patternFill patternType="solid">
          <fgColor theme="9"/>
          <bgColor theme="9"/>
        </patternFill>
      </fill>
      <border>
        <bottom style="thick">
          <color theme="0"/>
        </bottom>
      </border>
    </dxf>
    <dxf>
      <font>
        <color theme="1"/>
      </font>
      <fill>
        <patternFill patternType="solid">
          <fgColor theme="9" tint="0.79998168889431442"/>
          <bgColor theme="9" tint="0.79998168889431442"/>
        </patternFill>
      </fill>
      <border diagonalDown="1">
        <top style="thin">
          <color theme="1"/>
        </top>
        <bottom style="thin">
          <color theme="1"/>
        </bottom>
        <diagonal style="thin">
          <color theme="1" tint="0.34998626667073579"/>
        </diagonal>
        <vertical style="thin">
          <color theme="0"/>
        </vertical>
        <horizontal style="thin">
          <color theme="1"/>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top style="thin">
          <color theme="1"/>
        </top>
        <bottom style="thin">
          <color theme="1"/>
        </bottom>
        <vertical style="thin">
          <color theme="0"/>
        </vertical>
        <horizontal style="thin">
          <color theme="1"/>
        </horizontal>
      </border>
    </dxf>
  </dxfs>
  <tableStyles count="8" defaultTableStyle="TableStyleMedium9" defaultPivotStyle="PivotStyleLight16">
    <tableStyle name="TableStyleMedium11 2" pivot="0" count="7">
      <tableStyleElement type="wholeTable" dxfId="177"/>
      <tableStyleElement type="headerRow" dxfId="176"/>
      <tableStyleElement type="totalRow" dxfId="175"/>
      <tableStyleElement type="firstColumn" dxfId="174"/>
      <tableStyleElement type="lastColumn" dxfId="173"/>
      <tableStyleElement type="firstRowStripe" dxfId="172"/>
      <tableStyleElement type="firstColumnStripe" dxfId="171"/>
    </tableStyle>
    <tableStyle name="TableStyleMedium14 2" pivot="0" count="7">
      <tableStyleElement type="wholeTable" dxfId="170"/>
      <tableStyleElement type="headerRow" dxfId="169"/>
      <tableStyleElement type="totalRow" dxfId="168"/>
      <tableStyleElement type="firstColumn" dxfId="167"/>
      <tableStyleElement type="lastColumn" dxfId="166"/>
      <tableStyleElement type="firstRowStripe" dxfId="165"/>
      <tableStyleElement type="firstColumnStripe" dxfId="164"/>
    </tableStyle>
    <tableStyle name="Asset Data" pivot="0" count="3">
      <tableStyleElement type="wholeTable" dxfId="163"/>
      <tableStyleElement type="headerRow" dxfId="162"/>
      <tableStyleElement type="firstRowStripe" dxfId="161"/>
    </tableStyle>
    <tableStyle name="Facility Data" pivot="0" count="3">
      <tableStyleElement type="wholeTable" dxfId="160"/>
      <tableStyleElement type="headerRow" dxfId="159"/>
      <tableStyleElement type="firstRowStripe" dxfId="158"/>
    </tableStyle>
    <tableStyle name="Space Data" pivot="0" count="3">
      <tableStyleElement type="wholeTable" dxfId="157"/>
      <tableStyleElement type="headerRow" dxfId="156"/>
      <tableStyleElement type="firstRowStripe" dxfId="155"/>
    </tableStyle>
    <tableStyle name="TableStyleMedium9 2" pivot="0" count="7">
      <tableStyleElement type="wholeTable" dxfId="154"/>
      <tableStyleElement type="headerRow" dxfId="153"/>
      <tableStyleElement type="totalRow" dxfId="152"/>
      <tableStyleElement type="firstColumn" dxfId="151"/>
      <tableStyleElement type="lastColumn" dxfId="150"/>
      <tableStyleElement type="firstRowStripe" dxfId="149"/>
      <tableStyleElement type="firstColumnStripe" dxfId="148"/>
    </tableStyle>
    <tableStyle name="USACE TableStyle FDW" pivot="0" count="7">
      <tableStyleElement type="wholeTable" dxfId="147"/>
      <tableStyleElement type="headerRow" dxfId="146"/>
      <tableStyleElement type="totalRow" dxfId="145"/>
      <tableStyleElement type="firstColumn" dxfId="144"/>
      <tableStyleElement type="lastColumn" dxfId="143"/>
      <tableStyleElement type="firstRowStripe" dxfId="142"/>
      <tableStyleElement type="firstColumnStripe" dxfId="141"/>
    </tableStyle>
    <tableStyle name="USACE TableStyle FDW1" pivot="0" count="7">
      <tableStyleElement type="wholeTable" dxfId="140"/>
      <tableStyleElement type="headerRow" dxfId="139"/>
      <tableStyleElement type="totalRow" dxfId="138"/>
      <tableStyleElement type="firstColumn" dxfId="137"/>
      <tableStyleElement type="lastColumn" dxfId="136"/>
      <tableStyleElement type="firstRowStripe" dxfId="135"/>
      <tableStyleElement type="firstColumnStripe" dxfId="134"/>
    </tableStyle>
  </tableStyles>
  <colors>
    <mruColors>
      <color rgb="FF000000"/>
      <color rgb="FFC0C0C0"/>
      <color rgb="FFD3E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6" Type="http://schemas.openxmlformats.org/officeDocument/2006/relationships/customXml" Target="../customXml/item1.xml"/><Relationship Id="rId17" Type="http://schemas.openxmlformats.org/officeDocument/2006/relationships/customXml" Target="../customXml/item2.xml"/><Relationship Id="rId1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3" Type="http://schemas.openxmlformats.org/officeDocument/2006/relationships/hyperlink" Target="#'1. Facility Data'!C10"/><Relationship Id="rId4" Type="http://schemas.openxmlformats.org/officeDocument/2006/relationships/hyperlink" Target="#'2. Space Data'!C10"/><Relationship Id="rId1" Type="http://schemas.openxmlformats.org/officeDocument/2006/relationships/image" Target="../media/image1.gif"/><Relationship Id="rId2" Type="http://schemas.openxmlformats.org/officeDocument/2006/relationships/hyperlink" Target="#'3. Asset Data'!C10"/></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7</xdr:row>
      <xdr:rowOff>22860</xdr:rowOff>
    </xdr:from>
    <xdr:to>
      <xdr:col>3</xdr:col>
      <xdr:colOff>137192</xdr:colOff>
      <xdr:row>7</xdr:row>
      <xdr:rowOff>123495</xdr:rowOff>
    </xdr:to>
    <xdr:sp macro="" textlink="">
      <xdr:nvSpPr>
        <xdr:cNvPr id="2" name="Chevron 1"/>
        <xdr:cNvSpPr/>
      </xdr:nvSpPr>
      <xdr:spPr>
        <a:xfrm>
          <a:off x="891540" y="160782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3</xdr:col>
      <xdr:colOff>38100</xdr:colOff>
      <xdr:row>9</xdr:row>
      <xdr:rowOff>30480</xdr:rowOff>
    </xdr:from>
    <xdr:to>
      <xdr:col>3</xdr:col>
      <xdr:colOff>137192</xdr:colOff>
      <xdr:row>9</xdr:row>
      <xdr:rowOff>131115</xdr:rowOff>
    </xdr:to>
    <xdr:sp macro="" textlink="">
      <xdr:nvSpPr>
        <xdr:cNvPr id="3" name="Chevron 2"/>
        <xdr:cNvSpPr/>
      </xdr:nvSpPr>
      <xdr:spPr>
        <a:xfrm>
          <a:off x="891540" y="196596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3</xdr:col>
      <xdr:colOff>38100</xdr:colOff>
      <xdr:row>11</xdr:row>
      <xdr:rowOff>38100</xdr:rowOff>
    </xdr:from>
    <xdr:to>
      <xdr:col>3</xdr:col>
      <xdr:colOff>137192</xdr:colOff>
      <xdr:row>11</xdr:row>
      <xdr:rowOff>138735</xdr:rowOff>
    </xdr:to>
    <xdr:sp macro="" textlink="">
      <xdr:nvSpPr>
        <xdr:cNvPr id="4" name="Chevron 3"/>
        <xdr:cNvSpPr/>
      </xdr:nvSpPr>
      <xdr:spPr>
        <a:xfrm>
          <a:off x="891540" y="232410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10</xdr:col>
      <xdr:colOff>259080</xdr:colOff>
      <xdr:row>2</xdr:row>
      <xdr:rowOff>60960</xdr:rowOff>
    </xdr:from>
    <xdr:to>
      <xdr:col>11</xdr:col>
      <xdr:colOff>205740</xdr:colOff>
      <xdr:row>3</xdr:row>
      <xdr:rowOff>270510</xdr:rowOff>
    </xdr:to>
    <xdr:pic>
      <xdr:nvPicPr>
        <xdr:cNvPr id="5" name="Picture 4" descr="logo-usace2.gif"/>
        <xdr:cNvPicPr>
          <a:picLocks noChangeAspect="1"/>
        </xdr:cNvPicPr>
      </xdr:nvPicPr>
      <xdr:blipFill>
        <a:blip xmlns:r="http://schemas.openxmlformats.org/officeDocument/2006/relationships" r:embed="rId1" cstate="print"/>
        <a:stretch>
          <a:fillRect/>
        </a:stretch>
      </xdr:blipFill>
      <xdr:spPr>
        <a:xfrm>
          <a:off x="5829300" y="411480"/>
          <a:ext cx="571500" cy="438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1295400</xdr:colOff>
      <xdr:row>2</xdr:row>
      <xdr:rowOff>243840</xdr:rowOff>
    </xdr:from>
    <xdr:to>
      <xdr:col>6</xdr:col>
      <xdr:colOff>1866900</xdr:colOff>
      <xdr:row>3</xdr:row>
      <xdr:rowOff>415289</xdr:rowOff>
    </xdr:to>
    <xdr:pic>
      <xdr:nvPicPr>
        <xdr:cNvPr id="3" name="Picture 2" descr="logo-usace2.gif"/>
        <xdr:cNvPicPr>
          <a:picLocks noChangeAspect="1"/>
        </xdr:cNvPicPr>
      </xdr:nvPicPr>
      <xdr:blipFill>
        <a:blip xmlns:r="http://schemas.openxmlformats.org/officeDocument/2006/relationships" r:embed="rId1" cstate="print"/>
        <a:stretch>
          <a:fillRect/>
        </a:stretch>
      </xdr:blipFill>
      <xdr:spPr>
        <a:xfrm>
          <a:off x="9067800" y="243840"/>
          <a:ext cx="571500" cy="438150"/>
        </a:xfrm>
        <a:prstGeom prst="rect">
          <a:avLst/>
        </a:prstGeom>
      </xdr:spPr>
    </xdr:pic>
    <xdr:clientData/>
  </xdr:twoCellAnchor>
  <xdr:twoCellAnchor editAs="oneCell">
    <xdr:from>
      <xdr:col>1</xdr:col>
      <xdr:colOff>78097</xdr:colOff>
      <xdr:row>9</xdr:row>
      <xdr:rowOff>31188</xdr:rowOff>
    </xdr:from>
    <xdr:to>
      <xdr:col>1</xdr:col>
      <xdr:colOff>177189</xdr:colOff>
      <xdr:row>9</xdr:row>
      <xdr:rowOff>131823</xdr:rowOff>
    </xdr:to>
    <xdr:sp macro="" textlink="">
      <xdr:nvSpPr>
        <xdr:cNvPr id="4" name="Chevron 3"/>
        <xdr:cNvSpPr/>
      </xdr:nvSpPr>
      <xdr:spPr>
        <a:xfrm>
          <a:off x="78097" y="3635448"/>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112208</xdr:colOff>
      <xdr:row>2</xdr:row>
      <xdr:rowOff>196327</xdr:rowOff>
    </xdr:from>
    <xdr:to>
      <xdr:col>7</xdr:col>
      <xdr:colOff>683708</xdr:colOff>
      <xdr:row>3</xdr:row>
      <xdr:rowOff>367777</xdr:rowOff>
    </xdr:to>
    <xdr:pic>
      <xdr:nvPicPr>
        <xdr:cNvPr id="2" name="Picture 1" descr="logo-usace2.gif"/>
        <xdr:cNvPicPr>
          <a:picLocks noChangeAspect="1"/>
        </xdr:cNvPicPr>
      </xdr:nvPicPr>
      <xdr:blipFill>
        <a:blip xmlns:r="http://schemas.openxmlformats.org/officeDocument/2006/relationships" r:embed="rId1" cstate="print"/>
        <a:stretch>
          <a:fillRect/>
        </a:stretch>
      </xdr:blipFill>
      <xdr:spPr>
        <a:xfrm>
          <a:off x="10246808" y="196327"/>
          <a:ext cx="571500" cy="438150"/>
        </a:xfrm>
        <a:prstGeom prst="rect">
          <a:avLst/>
        </a:prstGeom>
      </xdr:spPr>
    </xdr:pic>
    <xdr:clientData/>
  </xdr:twoCellAnchor>
  <xdr:twoCellAnchor editAs="oneCell">
    <xdr:from>
      <xdr:col>1</xdr:col>
      <xdr:colOff>83820</xdr:colOff>
      <xdr:row>9</xdr:row>
      <xdr:rowOff>30480</xdr:rowOff>
    </xdr:from>
    <xdr:to>
      <xdr:col>1</xdr:col>
      <xdr:colOff>182912</xdr:colOff>
      <xdr:row>9</xdr:row>
      <xdr:rowOff>131115</xdr:rowOff>
    </xdr:to>
    <xdr:sp macro="" textlink="">
      <xdr:nvSpPr>
        <xdr:cNvPr id="5" name="Chevron 4"/>
        <xdr:cNvSpPr/>
      </xdr:nvSpPr>
      <xdr:spPr>
        <a:xfrm>
          <a:off x="83820" y="304800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441014</xdr:colOff>
      <xdr:row>2</xdr:row>
      <xdr:rowOff>23607</xdr:rowOff>
    </xdr:from>
    <xdr:to>
      <xdr:col>18</xdr:col>
      <xdr:colOff>1005072</xdr:colOff>
      <xdr:row>3</xdr:row>
      <xdr:rowOff>136637</xdr:rowOff>
    </xdr:to>
    <xdr:pic>
      <xdr:nvPicPr>
        <xdr:cNvPr id="2" name="Picture 1" descr="logo-usace2.gif"/>
        <xdr:cNvPicPr>
          <a:picLocks noChangeAspect="1"/>
        </xdr:cNvPicPr>
      </xdr:nvPicPr>
      <xdr:blipFill>
        <a:blip xmlns:r="http://schemas.openxmlformats.org/officeDocument/2006/relationships" r:embed="rId1" cstate="print"/>
        <a:stretch>
          <a:fillRect/>
        </a:stretch>
      </xdr:blipFill>
      <xdr:spPr>
        <a:xfrm>
          <a:off x="27042434" y="374127"/>
          <a:ext cx="564058" cy="440690"/>
        </a:xfrm>
        <a:prstGeom prst="rect">
          <a:avLst/>
        </a:prstGeom>
      </xdr:spPr>
    </xdr:pic>
    <xdr:clientData/>
  </xdr:twoCellAnchor>
  <xdr:twoCellAnchor editAs="oneCell">
    <xdr:from>
      <xdr:col>1</xdr:col>
      <xdr:colOff>74022</xdr:colOff>
      <xdr:row>9</xdr:row>
      <xdr:rowOff>30480</xdr:rowOff>
    </xdr:from>
    <xdr:to>
      <xdr:col>1</xdr:col>
      <xdr:colOff>173114</xdr:colOff>
      <xdr:row>9</xdr:row>
      <xdr:rowOff>131115</xdr:rowOff>
    </xdr:to>
    <xdr:sp macro="" textlink="">
      <xdr:nvSpPr>
        <xdr:cNvPr id="3" name="Chevron 2"/>
        <xdr:cNvSpPr/>
      </xdr:nvSpPr>
      <xdr:spPr>
        <a:xfrm>
          <a:off x="74022" y="107442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365760</xdr:colOff>
      <xdr:row>2</xdr:row>
      <xdr:rowOff>129540</xdr:rowOff>
    </xdr:from>
    <xdr:to>
      <xdr:col>4</xdr:col>
      <xdr:colOff>937260</xdr:colOff>
      <xdr:row>3</xdr:row>
      <xdr:rowOff>300990</xdr:rowOff>
    </xdr:to>
    <xdr:pic>
      <xdr:nvPicPr>
        <xdr:cNvPr id="3" name="Picture 2" descr="logo-usace2.gif"/>
        <xdr:cNvPicPr>
          <a:picLocks noChangeAspect="1"/>
        </xdr:cNvPicPr>
      </xdr:nvPicPr>
      <xdr:blipFill>
        <a:blip xmlns:r="http://schemas.openxmlformats.org/officeDocument/2006/relationships" r:embed="rId1" cstate="print"/>
        <a:stretch>
          <a:fillRect/>
        </a:stretch>
      </xdr:blipFill>
      <xdr:spPr>
        <a:xfrm>
          <a:off x="5402580" y="304800"/>
          <a:ext cx="571500" cy="4381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1082040</xdr:colOff>
      <xdr:row>2</xdr:row>
      <xdr:rowOff>190500</xdr:rowOff>
    </xdr:from>
    <xdr:to>
      <xdr:col>6</xdr:col>
      <xdr:colOff>1653540</xdr:colOff>
      <xdr:row>3</xdr:row>
      <xdr:rowOff>400050</xdr:rowOff>
    </xdr:to>
    <xdr:pic>
      <xdr:nvPicPr>
        <xdr:cNvPr id="4" name="Picture 3" descr="logo-usace2.gif"/>
        <xdr:cNvPicPr>
          <a:picLocks noChangeAspect="1"/>
        </xdr:cNvPicPr>
      </xdr:nvPicPr>
      <xdr:blipFill>
        <a:blip xmlns:r="http://schemas.openxmlformats.org/officeDocument/2006/relationships" r:embed="rId1" cstate="print"/>
        <a:stretch>
          <a:fillRect/>
        </a:stretch>
      </xdr:blipFill>
      <xdr:spPr>
        <a:xfrm>
          <a:off x="7597140" y="190500"/>
          <a:ext cx="571500" cy="438150"/>
        </a:xfrm>
        <a:prstGeom prst="rect">
          <a:avLst/>
        </a:prstGeom>
      </xdr:spPr>
    </xdr:pic>
    <xdr:clientData/>
  </xdr:twoCellAnchor>
  <xdr:twoCellAnchor editAs="oneCell">
    <xdr:from>
      <xdr:col>1</xdr:col>
      <xdr:colOff>83820</xdr:colOff>
      <xdr:row>24</xdr:row>
      <xdr:rowOff>76200</xdr:rowOff>
    </xdr:from>
    <xdr:to>
      <xdr:col>1</xdr:col>
      <xdr:colOff>182912</xdr:colOff>
      <xdr:row>24</xdr:row>
      <xdr:rowOff>176835</xdr:rowOff>
    </xdr:to>
    <xdr:sp macro="" textlink="">
      <xdr:nvSpPr>
        <xdr:cNvPr id="3" name="Chevron 2">
          <a:hlinkClick xmlns:r="http://schemas.openxmlformats.org/officeDocument/2006/relationships" r:id="rId2"/>
        </xdr:cNvPr>
        <xdr:cNvSpPr/>
      </xdr:nvSpPr>
      <xdr:spPr>
        <a:xfrm>
          <a:off x="83820" y="717042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xdr:col>
      <xdr:colOff>83820</xdr:colOff>
      <xdr:row>5</xdr:row>
      <xdr:rowOff>76200</xdr:rowOff>
    </xdr:from>
    <xdr:to>
      <xdr:col>1</xdr:col>
      <xdr:colOff>182912</xdr:colOff>
      <xdr:row>5</xdr:row>
      <xdr:rowOff>176835</xdr:rowOff>
    </xdr:to>
    <xdr:sp macro="" textlink="">
      <xdr:nvSpPr>
        <xdr:cNvPr id="5" name="Chevron 4">
          <a:hlinkClick xmlns:r="http://schemas.openxmlformats.org/officeDocument/2006/relationships" r:id="rId3"/>
        </xdr:cNvPr>
        <xdr:cNvSpPr/>
      </xdr:nvSpPr>
      <xdr:spPr>
        <a:xfrm>
          <a:off x="83820" y="105156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xdr:col>
      <xdr:colOff>83820</xdr:colOff>
      <xdr:row>14</xdr:row>
      <xdr:rowOff>76200</xdr:rowOff>
    </xdr:from>
    <xdr:to>
      <xdr:col>1</xdr:col>
      <xdr:colOff>182912</xdr:colOff>
      <xdr:row>14</xdr:row>
      <xdr:rowOff>176835</xdr:rowOff>
    </xdr:to>
    <xdr:sp macro="" textlink="">
      <xdr:nvSpPr>
        <xdr:cNvPr id="6" name="Chevron 5">
          <a:hlinkClick xmlns:r="http://schemas.openxmlformats.org/officeDocument/2006/relationships" r:id="rId4"/>
        </xdr:cNvPr>
        <xdr:cNvSpPr/>
      </xdr:nvSpPr>
      <xdr:spPr>
        <a:xfrm>
          <a:off x="83820" y="408432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1082040</xdr:colOff>
      <xdr:row>1</xdr:row>
      <xdr:rowOff>190500</xdr:rowOff>
    </xdr:from>
    <xdr:to>
      <xdr:col>10</xdr:col>
      <xdr:colOff>846</xdr:colOff>
      <xdr:row>2</xdr:row>
      <xdr:rowOff>133350</xdr:rowOff>
    </xdr:to>
    <xdr:pic>
      <xdr:nvPicPr>
        <xdr:cNvPr id="6" name="Picture 5" descr="logo-usace2.gif"/>
        <xdr:cNvPicPr>
          <a:picLocks noChangeAspect="1"/>
        </xdr:cNvPicPr>
      </xdr:nvPicPr>
      <xdr:blipFill>
        <a:blip xmlns:r="http://schemas.openxmlformats.org/officeDocument/2006/relationships" r:embed="rId1" cstate="print"/>
        <a:stretch>
          <a:fillRect/>
        </a:stretch>
      </xdr:blipFill>
      <xdr:spPr>
        <a:xfrm>
          <a:off x="8275320" y="365760"/>
          <a:ext cx="571500" cy="438150"/>
        </a:xfrm>
        <a:prstGeom prst="rect">
          <a:avLst/>
        </a:prstGeom>
      </xdr:spPr>
    </xdr:pic>
    <xdr:clientData/>
  </xdr:twoCellAnchor>
  <xdr:twoCellAnchor editAs="oneCell">
    <xdr:from>
      <xdr:col>2</xdr:col>
      <xdr:colOff>121920</xdr:colOff>
      <xdr:row>4</xdr:row>
      <xdr:rowOff>137160</xdr:rowOff>
    </xdr:from>
    <xdr:to>
      <xdr:col>2</xdr:col>
      <xdr:colOff>221012</xdr:colOff>
      <xdr:row>4</xdr:row>
      <xdr:rowOff>237795</xdr:rowOff>
    </xdr:to>
    <xdr:sp macro="" textlink="">
      <xdr:nvSpPr>
        <xdr:cNvPr id="8" name="Chevron 7"/>
        <xdr:cNvSpPr/>
      </xdr:nvSpPr>
      <xdr:spPr>
        <a:xfrm>
          <a:off x="1470660" y="116586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2</xdr:col>
      <xdr:colOff>129540</xdr:colOff>
      <xdr:row>6</xdr:row>
      <xdr:rowOff>60960</xdr:rowOff>
    </xdr:from>
    <xdr:to>
      <xdr:col>2</xdr:col>
      <xdr:colOff>228632</xdr:colOff>
      <xdr:row>6</xdr:row>
      <xdr:rowOff>161595</xdr:rowOff>
    </xdr:to>
    <xdr:sp macro="" textlink="">
      <xdr:nvSpPr>
        <xdr:cNvPr id="10" name="Chevron 9"/>
        <xdr:cNvSpPr/>
      </xdr:nvSpPr>
      <xdr:spPr>
        <a:xfrm>
          <a:off x="1478280" y="1790700"/>
          <a:ext cx="99092" cy="100635"/>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tables/table1.xml><?xml version="1.0" encoding="utf-8"?>
<table xmlns="http://schemas.openxmlformats.org/spreadsheetml/2006/main" id="1" name="table.FacilityStandards" displayName="table.FacilityStandards" ref="C5:G8" totalsRowShown="0" headerRowDxfId="133" dataDxfId="132">
  <tableColumns count="5">
    <tableColumn id="1" name="Project Designation" dataDxfId="131"/>
    <tableColumn id="2" name="Project Description" dataDxfId="130"/>
    <tableColumn id="3" name="Construction Contractor" dataDxfId="129"/>
    <tableColumn id="4" name="Facility Designation" dataDxfId="128"/>
    <tableColumn id="5" name="Facility Description" dataDxfId="127"/>
  </tableColumns>
  <tableStyleInfo name="USACE TableStyle FDW" showFirstColumn="0" showLastColumn="0" showRowStripes="0" showColumnStripes="1"/>
</table>
</file>

<file path=xl/tables/table10.xml><?xml version="1.0" encoding="utf-8"?>
<table xmlns="http://schemas.openxmlformats.org/spreadsheetml/2006/main" id="13" name="table.RequiredAssets" displayName="table.RequiredAssets" ref="K6:M63" totalsRowShown="0" dataDxfId="49">
  <autoFilter ref="K6:M63"/>
  <sortState ref="K7:M63">
    <sortCondition ref="K6:K63"/>
  </sortState>
  <tableColumns count="3">
    <tableColumn id="10" name="OmniClass Title" dataDxfId="48"/>
    <tableColumn id="12" name="OmniClass Number" dataDxfId="47"/>
    <tableColumn id="5" name="Display" dataDxfId="46">
      <calculatedColumnFormula>table.RequiredAssets[[#This Row],[OmniClass Title]]&amp;" ("&amp;table.RequiredAssets[[#This Row],[OmniClass Number]]&amp;")"</calculatedColumnFormula>
    </tableColumn>
  </tableColumns>
  <tableStyleInfo name="USACE TableStyle FDW" showFirstColumn="0" showLastColumn="0" showRowStripes="1" showColumnStripes="0"/>
</table>
</file>

<file path=xl/tables/table11.xml><?xml version="1.0" encoding="utf-8"?>
<table xmlns="http://schemas.openxmlformats.org/spreadsheetml/2006/main" id="18" name="table.SystemClassification" displayName="table.SystemClassification" ref="O6:Q16" totalsRowShown="0" headerRowDxfId="45" dataDxfId="44" dataCellStyle="Normal">
  <autoFilter ref="O6:Q16"/>
  <sortState ref="O7:Q16">
    <sortCondition ref="O6:O16"/>
  </sortState>
  <tableColumns count="3">
    <tableColumn id="1" name="OmniClass Title" dataDxfId="43" dataCellStyle="Normal"/>
    <tableColumn id="4" name="OmniClass Number" dataDxfId="42"/>
    <tableColumn id="2" name="Display" dataDxfId="41" dataCellStyle="Normal">
      <calculatedColumnFormula>table.SystemClassification[[#This Row],[OmniClass Title]]&amp;" ("&amp;table.SystemClassification[[#This Row],[OmniClass Number]]&amp;")"</calculatedColumnFormula>
    </tableColumn>
  </tableColumns>
  <tableStyleInfo name="USACE TableStyle FDW" showFirstColumn="0" showLastColumn="0" showRowStripes="1" showColumnStripes="0"/>
</table>
</file>

<file path=xl/tables/table12.xml><?xml version="1.0" encoding="utf-8"?>
<table xmlns="http://schemas.openxmlformats.org/spreadsheetml/2006/main" id="10" name="table.SpaceClassification" displayName="table.SpaceClassification" ref="D6:G971" totalsRowShown="0" dataDxfId="40">
  <autoFilter ref="D6:G971"/>
  <sortState ref="D7:G971">
    <sortCondition ref="D6:D971"/>
  </sortState>
  <tableColumns count="4">
    <tableColumn id="1" name="OmniClass Title" dataDxfId="39"/>
    <tableColumn id="3" name="OmniClass Number" dataDxfId="38"/>
    <tableColumn id="5" name="Definitions" dataDxfId="37"/>
    <tableColumn id="2" name="Display" dataDxfId="36">
      <calculatedColumnFormula>table.SpaceClassification[[#This Row],[OmniClass Title]]&amp;" ("&amp;table.SpaceClassification[[#This Row],[OmniClass Number]]&amp;")"</calculatedColumnFormula>
    </tableColumn>
  </tableColumns>
  <tableStyleInfo name="USACE TableStyle FDW" showFirstColumn="0" showLastColumn="0" showRowStripes="1" showColumnStripes="0"/>
</table>
</file>

<file path=xl/tables/table13.xml><?xml version="1.0" encoding="utf-8"?>
<table xmlns="http://schemas.openxmlformats.org/spreadsheetml/2006/main" id="9" name="table.FloorClassification" displayName="table.FloorClassification" ref="I6:I13" totalsRowShown="0" dataDxfId="35">
  <autoFilter ref="I6:I13"/>
  <tableColumns count="1">
    <tableColumn id="1" name="Level Classification" dataDxfId="34"/>
  </tableColumns>
  <tableStyleInfo name="USACE TableStyle FDW" showFirstColumn="0" showLastColumn="0" showRowStripes="1" showColumnStripes="0"/>
</table>
</file>

<file path=xl/tables/table14.xml><?xml version="1.0" encoding="utf-8"?>
<table xmlns="http://schemas.openxmlformats.org/spreadsheetml/2006/main" id="11" name="table.WarrantyPriorityCodes" displayName="table.WarrantyPriorityCodes" ref="S6:S9" totalsRowShown="0" headerRowDxfId="33" dataDxfId="32" headerRowCellStyle="Normal" dataCellStyle="Normal">
  <autoFilter ref="S6:S9"/>
  <tableColumns count="1">
    <tableColumn id="1" name="017800 1.7.4 Warranty Code" dataDxfId="31" dataCellStyle="Normal"/>
  </tableColumns>
  <tableStyleInfo name="USACE TableStyle FDW" showFirstColumn="0" showLastColumn="0" showRowStripes="1" showColumnStripes="0"/>
</table>
</file>

<file path=xl/tables/table15.xml><?xml version="1.0" encoding="utf-8"?>
<table xmlns="http://schemas.openxmlformats.org/spreadsheetml/2006/main" id="7" name="Table7" displayName="Table7" ref="C20:D118" totalsRowShown="0">
  <autoFilter ref="C20:D118"/>
  <tableColumns count="2">
    <tableColumn id="1" name="When"/>
    <tableColumn id="2" name="Description" dataDxfId="30"/>
  </tableColumns>
  <tableStyleInfo name="TableStyleMedium9" showFirstColumn="0" showLastColumn="0" showRowStripes="1" showColumnStripes="0"/>
</table>
</file>

<file path=xl/tables/table16.xml><?xml version="1.0" encoding="utf-8"?>
<table xmlns="http://schemas.openxmlformats.org/spreadsheetml/2006/main" id="16" name="Table27" displayName="Table27" ref="C122:E190" totalsRowShown="0" headerRowDxfId="29" headerRowBorderDxfId="28">
  <autoFilter ref="C122:E190"/>
  <sortState ref="C123:E195">
    <sortCondition sortBy="cellColor" ref="C105:C179" dxfId="27"/>
  </sortState>
  <tableColumns count="3">
    <tableColumn id="1" name="When" dataDxfId="26"/>
    <tableColumn id="2" name="Description" dataDxfId="25"/>
    <tableColumn id="3" name="Category" dataDxfId="24"/>
  </tableColumns>
  <tableStyleInfo name="USACE TableStyle FDW1" showFirstColumn="0" showLastColumn="0" showRowStripes="1" showColumnStripes="0"/>
</table>
</file>

<file path=xl/tables/table17.xml><?xml version="1.0" encoding="utf-8"?>
<table xmlns="http://schemas.openxmlformats.org/spreadsheetml/2006/main" id="17" name="mapping.FDW_to_COBie" displayName="mapping.FDW_to_COBie" ref="B3:F31" totalsRowShown="0">
  <autoFilter ref="B3:F31"/>
  <tableColumns count="5">
    <tableColumn id="1" name="FDW Tab"/>
    <tableColumn id="2" name="FDW Column"/>
    <tableColumn id="3" name="COBie 2.4 Tab"/>
    <tableColumn id="4" name="COBie 2.4 Column Name"/>
    <tableColumn id="5" name="Notes" dataDxfId="22"/>
  </tableColumns>
  <tableStyleInfo name="USACE TableStyle FDW" showFirstColumn="0" showLastColumn="0" showRowStripes="1" showColumnStripes="0"/>
</table>
</file>

<file path=xl/tables/table18.xml><?xml version="1.0" encoding="utf-8"?>
<table xmlns="http://schemas.openxmlformats.org/spreadsheetml/2006/main" id="20" name="Table20" displayName="Table20" ref="B34:F35" totalsRowShown="0" headerRowDxfId="21" dataDxfId="20" tableBorderDxfId="19">
  <autoFilter ref="B34:F35"/>
  <tableColumns count="5">
    <tableColumn id="1" name="FDW Tabs" dataDxfId="18"/>
    <tableColumn id="2" name="FDW Columns" dataDxfId="17" dataCellStyle="Good"/>
    <tableColumn id="3" name="COBie Tab" dataDxfId="16"/>
    <tableColumn id="4" name="COBie Column" dataDxfId="15"/>
    <tableColumn id="5" name="Naming Rule" dataDxfId="14"/>
  </tableColumns>
  <tableStyleInfo name="USACE TableStyle FDW" showFirstColumn="0" showLastColumn="0" showRowStripes="1" showColumnStripes="0"/>
</table>
</file>

<file path=xl/tables/table19.xml><?xml version="1.0" encoding="utf-8"?>
<table xmlns="http://schemas.openxmlformats.org/spreadsheetml/2006/main" id="21" name="mapping.COBie_to_GFEBS" displayName="mapping.COBie_to_GFEBS" ref="H3:K31" totalsRowShown="0">
  <autoFilter ref="H3:K31"/>
  <tableColumns count="4">
    <tableColumn id="1" name="COBie 2.4 Tab"/>
    <tableColumn id="2" name="COBie 2.4 Column"/>
    <tableColumn id="4" name="GFEBS Equipment Loadfile Column Name" dataDxfId="13"/>
    <tableColumn id="3" name="Notes"/>
  </tableColumns>
  <tableStyleInfo name="USACE TableStyle FDW" showFirstColumn="0" showLastColumn="0" showRowStripes="1" showColumnStripes="0"/>
</table>
</file>

<file path=xl/tables/table2.xml><?xml version="1.0" encoding="utf-8"?>
<table xmlns="http://schemas.openxmlformats.org/spreadsheetml/2006/main" id="6" name="table.FacilityData" displayName="table.FacilityData" ref="C9:N10" totalsRowShown="0" headerRowDxfId="126" dataDxfId="125">
  <autoFilter ref="C9:N10"/>
  <tableColumns count="12">
    <tableColumn id="1" name="Project Designation" dataDxfId="124" dataCellStyle="Normal 2"/>
    <tableColumn id="2" name="Project Description" dataDxfId="123" dataCellStyle="Normal 2"/>
    <tableColumn id="3" name="Construction Contractor" dataDxfId="122" dataCellStyle="Normal 2"/>
    <tableColumn id="4" name="Facility Designation" dataDxfId="121" dataCellStyle="Normal 2"/>
    <tableColumn id="5" name="Facility Description" dataDxfId="120" dataCellStyle="Normal 2"/>
    <tableColumn id="6" name="ExternalSystem" dataDxfId="119"/>
    <tableColumn id="7" name="ExternalProjectObject" dataDxfId="118"/>
    <tableColumn id="8" name="ExternalProjectIdentifier" dataDxfId="117"/>
    <tableColumn id="9" name="ExternalSiteObject" dataDxfId="116"/>
    <tableColumn id="10" name="ExternalSiteIdentifier" dataDxfId="115"/>
    <tableColumn id="11" name="ExternalFacilityObject" dataDxfId="114"/>
    <tableColumn id="12" name="ExternalFacilityIdentifier" dataDxfId="113"/>
  </tableColumns>
  <tableStyleInfo name="USACE TableStyle FDW" showFirstColumn="0" showLastColumn="0" showRowStripes="0" showColumnStripes="1"/>
</table>
</file>

<file path=xl/tables/table20.xml><?xml version="1.0" encoding="utf-8"?>
<table xmlns="http://schemas.openxmlformats.org/spreadsheetml/2006/main" id="22" name="Table22" displayName="Table22" ref="H34:J39" totalsRowShown="0">
  <autoFilter ref="H34:J39"/>
  <tableColumns count="3">
    <tableColumn id="1" name="GFEBS Column"/>
    <tableColumn id="2" name="Method"/>
    <tableColumn id="3" name="Notes"/>
  </tableColumns>
  <tableStyleInfo name="USACE TableStyle FDW" showFirstColumn="0" showLastColumn="0" showRowStripes="1" showColumnStripes="0"/>
</table>
</file>

<file path=xl/tables/table21.xml><?xml version="1.0" encoding="utf-8"?>
<table xmlns="http://schemas.openxmlformats.org/spreadsheetml/2006/main" id="23" name="mapping.FDWSystemClassification_to_GFEBSEquipCode" displayName="mapping.FDWSystemClassification_to_GFEBSEquipCode" ref="M3:P16" totalsRowShown="0">
  <autoFilter ref="M3:P16"/>
  <tableColumns count="4">
    <tableColumn id="2" name="GFEBS Equipment Category" dataDxfId="12"/>
    <tableColumn id="5" name="GFEBS Equipment Category Code" dataDxfId="11"/>
    <tableColumn id="3" name="Table 21 - System Classification" dataDxfId="10"/>
    <tableColumn id="4" name="Notes" dataDxfId="9"/>
  </tableColumns>
  <tableStyleInfo name="USACE TableStyle FDW" showFirstColumn="0" showLastColumn="0" showRowStripes="1" showColumnStripes="0"/>
</table>
</file>

<file path=xl/tables/table22.xml><?xml version="1.0" encoding="utf-8"?>
<table xmlns="http://schemas.openxmlformats.org/spreadsheetml/2006/main" id="24" name="mapping.Table22_to_ROBCADAbbreviation" displayName="mapping.Table22_to_ROBCADAbbreviation" ref="R3:W55" totalsRowShown="0">
  <autoFilter ref="R3:W55"/>
  <tableColumns count="6">
    <tableColumn id="1" name="UFGS Division"/>
    <tableColumn id="2" name="OmniClass Table 22"/>
    <tableColumn id="7" name="UFGS Number" dataDxfId="8"/>
    <tableColumn id="6" name="OmniClass Number" dataDxfId="7"/>
    <tableColumn id="3" name="ROBCAD Abbreviation" dataDxfId="6"/>
    <tableColumn id="4" name="Notes" dataDxfId="5"/>
  </tableColumns>
  <tableStyleInfo name="USACE TableStyle FDW" showFirstColumn="0" showLastColumn="0" showRowStripes="1" showColumnStripes="0"/>
</table>
</file>

<file path=xl/tables/table23.xml><?xml version="1.0" encoding="utf-8"?>
<table xmlns="http://schemas.openxmlformats.org/spreadsheetml/2006/main" id="12" name="table.ReportTitles" displayName="table.ReportTitles" ref="B2:B11" totalsRowShown="0" headerRowDxfId="4" dataDxfId="3">
  <autoFilter ref="B2:B11"/>
  <tableColumns count="1">
    <tableColumn id="1" name="Report Titles" dataDxfId="2"/>
  </tableColumns>
  <tableStyleInfo name="USACE TableStyle FDW" showFirstColumn="0" showLastColumn="0" showRowStripes="1" showColumnStripes="0"/>
</table>
</file>

<file path=xl/tables/table3.xml><?xml version="1.0" encoding="utf-8"?>
<table xmlns="http://schemas.openxmlformats.org/spreadsheetml/2006/main" id="5" name="table.SpaceData" displayName="table.SpaceData" ref="C9:H200" totalsRowShown="0" headerRowDxfId="110" dataDxfId="109">
  <autoFilter ref="C9:H200"/>
  <tableColumns count="6">
    <tableColumn id="1" name="Space Designation" dataDxfId="108"/>
    <tableColumn id="2" name="Space Description" dataDxfId="107"/>
    <tableColumn id="3" name="* Space Classification" dataDxfId="106"/>
    <tableColumn id="4" name="Space Signage" dataDxfId="105"/>
    <tableColumn id="5" name="Level Designation" dataDxfId="104"/>
    <tableColumn id="6" name="* Level Classification" dataDxfId="103"/>
  </tableColumns>
  <tableStyleInfo name="USACE TableStyle FDW" showFirstColumn="0" showLastColumn="0" showRowStripes="1" showColumnStripes="0"/>
</table>
</file>

<file path=xl/tables/table4.xml><?xml version="1.0" encoding="utf-8"?>
<table xmlns="http://schemas.openxmlformats.org/spreadsheetml/2006/main" id="2" name="table.SpaceStandards" displayName="table.SpaceStandards" ref="C5:H8" totalsRowShown="0" headerRowDxfId="102" dataDxfId="101">
  <tableColumns count="6">
    <tableColumn id="1" name="Space Designation" dataDxfId="100"/>
    <tableColumn id="2" name="Space Description" dataDxfId="99"/>
    <tableColumn id="3" name="* Space Classification" dataDxfId="98"/>
    <tableColumn id="4" name="Space Signage" dataDxfId="97"/>
    <tableColumn id="5" name="Level Designation" dataDxfId="96"/>
    <tableColumn id="6" name="* Level Classification" dataDxfId="95"/>
  </tableColumns>
  <tableStyleInfo name="USACE TableStyle FDW" showFirstColumn="0" showLastColumn="0" showRowStripes="0" showColumnStripes="1"/>
</table>
</file>

<file path=xl/tables/table5.xml><?xml version="1.0" encoding="utf-8"?>
<table xmlns="http://schemas.openxmlformats.org/spreadsheetml/2006/main" id="3" name="table.AssetStandards" displayName="table.AssetStandards" ref="C5:S8" totalsRowShown="0" headerRowDxfId="92" dataDxfId="91">
  <tableColumns count="17">
    <tableColumn id="1" name="Asset Designation" dataDxfId="90"/>
    <tableColumn id="2" name="Asset Description" dataDxfId="89" dataCellStyle="Good"/>
    <tableColumn id="3" name="* Space Designation" dataDxfId="88" dataCellStyle="Good">
      <calculatedColumnFormula>'5. Required Attributes'!$E28</calculatedColumnFormula>
    </tableColumn>
    <tableColumn id="4" name="Spec Reference" dataDxfId="87" dataCellStyle="Good">
      <calculatedColumnFormula>'5. Required Attributes'!$E30</calculatedColumnFormula>
    </tableColumn>
    <tableColumn id="5" name="* Asset Classification" dataDxfId="86" dataCellStyle="Good">
      <calculatedColumnFormula>'5. Required Attributes'!$E31</calculatedColumnFormula>
    </tableColumn>
    <tableColumn id="6" name="System Designation" dataDxfId="85" dataCellStyle="Good">
      <calculatedColumnFormula>'5. Required Attributes'!$E32</calculatedColumnFormula>
    </tableColumn>
    <tableColumn id="7" name="* System Classification" dataDxfId="84" dataCellStyle="Good">
      <calculatedColumnFormula>'5. Required Attributes'!$E33</calculatedColumnFormula>
    </tableColumn>
    <tableColumn id="8" name="Tag Number" dataDxfId="83" dataCellStyle="Good">
      <calculatedColumnFormula>'5. Required Attributes'!$E34</calculatedColumnFormula>
    </tableColumn>
    <tableColumn id="9" name="Manufacturer" dataDxfId="82" dataCellStyle="Good">
      <calculatedColumnFormula>'5. Required Attributes'!$E35</calculatedColumnFormula>
    </tableColumn>
    <tableColumn id="10" name="Manufacturer Model Number" dataDxfId="81" dataCellStyle="Good">
      <calculatedColumnFormula>'5. Required Attributes'!$E36</calculatedColumnFormula>
    </tableColumn>
    <tableColumn id="11" name="Serial Number" dataDxfId="80" dataCellStyle="Good">
      <calculatedColumnFormula>'5. Required Attributes'!$E37</calculatedColumnFormula>
    </tableColumn>
    <tableColumn id="12" name="Manufacturer Email" dataDxfId="79" dataCellStyle="Good">
      <calculatedColumnFormula>'5. Required Attributes'!$E38</calculatedColumnFormula>
    </tableColumn>
    <tableColumn id="13" name="Installation Date" dataDxfId="78" dataCellStyle="Good">
      <calculatedColumnFormula>'5. Required Attributes'!$E39</calculatedColumnFormula>
    </tableColumn>
    <tableColumn id="14" name="Warranty Start Date" dataDxfId="77" dataCellStyle="Good">
      <calculatedColumnFormula>'5. Required Attributes'!$E40</calculatedColumnFormula>
    </tableColumn>
    <tableColumn id="15" name="Warranty Duration" dataDxfId="76" dataCellStyle="Good">
      <calculatedColumnFormula>'5. Required Attributes'!$E41</calculatedColumnFormula>
    </tableColumn>
    <tableColumn id="16" name="Warranty Description" dataDxfId="75" dataCellStyle="Good">
      <calculatedColumnFormula>'5. Required Attributes'!$E42</calculatedColumnFormula>
    </tableColumn>
    <tableColumn id="17" name="* Warranty Priority Code" dataDxfId="74" dataCellStyle="Good">
      <calculatedColumnFormula>'5. Required Attributes'!$E43</calculatedColumnFormula>
    </tableColumn>
  </tableColumns>
  <tableStyleInfo name="USACE TableStyle FDW" showFirstColumn="0" showLastColumn="0" showRowStripes="0" showColumnStripes="1"/>
</table>
</file>

<file path=xl/tables/table6.xml><?xml version="1.0" encoding="utf-8"?>
<table xmlns="http://schemas.openxmlformats.org/spreadsheetml/2006/main" id="4" name="table.AssetData" displayName="table.AssetData" ref="C9:S1000" totalsRowShown="0" headerRowDxfId="73" dataDxfId="72">
  <autoFilter ref="C9:S1000"/>
  <sortState ref="C10:S1000">
    <sortCondition ref="E9:E1000"/>
  </sortState>
  <tableColumns count="17">
    <tableColumn id="1" name="Asset Designation" dataDxfId="71"/>
    <tableColumn id="2" name="Asset Description" dataDxfId="70"/>
    <tableColumn id="3" name="* Space Designation" dataDxfId="69"/>
    <tableColumn id="4" name="Spec Reference" dataDxfId="68"/>
    <tableColumn id="5" name="* Asset Classification" dataDxfId="67"/>
    <tableColumn id="6" name="System Designation" dataDxfId="66"/>
    <tableColumn id="7" name="* System Classification" dataDxfId="65"/>
    <tableColumn id="8" name="Tag Number" dataDxfId="64"/>
    <tableColumn id="9" name="Manufacturer" dataDxfId="63"/>
    <tableColumn id="10" name="Manufacturer Model Number" dataDxfId="62"/>
    <tableColumn id="11" name="Serial Number" dataDxfId="61"/>
    <tableColumn id="12" name="Manufacturer Email" dataDxfId="60"/>
    <tableColumn id="13" name="Installation Date" dataDxfId="59"/>
    <tableColumn id="14" name="Warranty Start Date" dataDxfId="58"/>
    <tableColumn id="15" name="Warranty Duration" dataDxfId="57"/>
    <tableColumn id="16" name="Warranty Description" dataDxfId="56"/>
    <tableColumn id="17" name="* Warranty Priority Code" dataDxfId="55"/>
  </tableColumns>
  <tableStyleInfo name="USACE TableStyle FDW" showFirstColumn="0" showLastColumn="0" showRowStripes="1" showColumnStripes="0"/>
</table>
</file>

<file path=xl/tables/table7.xml><?xml version="1.0" encoding="utf-8"?>
<table xmlns="http://schemas.openxmlformats.org/spreadsheetml/2006/main" id="8" name="table.RequiredAttributes.FacilityDataAttributes" displayName="table.RequiredAttributes.FacilityDataAttributes" ref="C7:G12" totalsRowShown="0">
  <autoFilter ref="C7:G12"/>
  <tableColumns count="5">
    <tableColumn id="1" name="ID"/>
    <tableColumn id="2" name="Attribute" dataDxfId="53"/>
    <tableColumn id="3" name="Definition"/>
    <tableColumn id="4" name="Example(s)"/>
    <tableColumn id="5" name="Submittal"/>
  </tableColumns>
  <tableStyleInfo name="USACE TableStyle FDW" showFirstColumn="0" showLastColumn="0" showRowStripes="1" showColumnStripes="0"/>
</table>
</file>

<file path=xl/tables/table8.xml><?xml version="1.0" encoding="utf-8"?>
<table xmlns="http://schemas.openxmlformats.org/spreadsheetml/2006/main" id="14" name="table.RequiredAttributes.SpaceData" displayName="table.RequiredAttributes.SpaceData" ref="C16:G22" totalsRowShown="0">
  <autoFilter ref="C16:G22"/>
  <tableColumns count="5">
    <tableColumn id="1" name="ID"/>
    <tableColumn id="2" name="Attribute" dataDxfId="52"/>
    <tableColumn id="3" name="Definition"/>
    <tableColumn id="4" name="Example(s)"/>
    <tableColumn id="5" name="Submittal"/>
  </tableColumns>
  <tableStyleInfo name="USACE TableStyle FDW" showFirstColumn="0" showLastColumn="0" showRowStripes="1" showColumnStripes="0"/>
</table>
</file>

<file path=xl/tables/table9.xml><?xml version="1.0" encoding="utf-8"?>
<table xmlns="http://schemas.openxmlformats.org/spreadsheetml/2006/main" id="15" name="table.RequiredAttributes.AssetData" displayName="table.RequiredAttributes.AssetData" ref="C26:G43" totalsRowShown="0">
  <autoFilter ref="C26:G43"/>
  <tableColumns count="5">
    <tableColumn id="1" name="ID"/>
    <tableColumn id="2" name="Attribute" dataDxfId="51"/>
    <tableColumn id="3" name="Definition"/>
    <tableColumn id="4" name="Example(s)"/>
    <tableColumn id="5" name="Submittal"/>
  </tableColumns>
  <tableStyleInfo name="USACE TableStyle FDW"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s://cadbim.usace.army.mil/" TargetMode="External"/><Relationship Id="rId2" Type="http://schemas.openxmlformats.org/officeDocument/2006/relationships/hyperlink" Target="http://www.wbdg.org/ccb/browse_cat.php?c=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9" Type="http://schemas.openxmlformats.org/officeDocument/2006/relationships/hyperlink" Target="http://www.workstationindustries.com/" TargetMode="External"/><Relationship Id="rId20" Type="http://schemas.openxmlformats.org/officeDocument/2006/relationships/table" Target="../tables/table6.xml"/><Relationship Id="rId10" Type="http://schemas.openxmlformats.org/officeDocument/2006/relationships/hyperlink" Target="http://www.captainhook.com/" TargetMode="External"/><Relationship Id="rId11" Type="http://schemas.openxmlformats.org/officeDocument/2006/relationships/hyperlink" Target="http://www.captainhook.com/" TargetMode="External"/><Relationship Id="rId12" Type="http://schemas.openxmlformats.org/officeDocument/2006/relationships/hyperlink" Target="http://www.medline.com/" TargetMode="External"/><Relationship Id="rId13" Type="http://schemas.openxmlformats.org/officeDocument/2006/relationships/hyperlink" Target="http://www.archframing.com/" TargetMode="External"/><Relationship Id="rId14" Type="http://schemas.openxmlformats.org/officeDocument/2006/relationships/hyperlink" Target="http://www.archframing.com/" TargetMode="External"/><Relationship Id="rId15" Type="http://schemas.openxmlformats.org/officeDocument/2006/relationships/hyperlink" Target="http://www.archframing.com/" TargetMode="External"/><Relationship Id="rId16" Type="http://schemas.openxmlformats.org/officeDocument/2006/relationships/hyperlink" Target="http://www.archframing.com/" TargetMode="External"/><Relationship Id="rId17" Type="http://schemas.openxmlformats.org/officeDocument/2006/relationships/printerSettings" Target="../printerSettings/printerSettings4.bin"/><Relationship Id="rId18" Type="http://schemas.openxmlformats.org/officeDocument/2006/relationships/drawing" Target="../drawings/drawing4.xml"/><Relationship Id="rId19" Type="http://schemas.openxmlformats.org/officeDocument/2006/relationships/table" Target="../tables/table5.xml"/><Relationship Id="rId1" Type="http://schemas.openxmlformats.org/officeDocument/2006/relationships/hyperlink" Target="http://www.captainhook.com/" TargetMode="External"/><Relationship Id="rId2" Type="http://schemas.openxmlformats.org/officeDocument/2006/relationships/hyperlink" Target="http://www.captainhook.com/" TargetMode="External"/><Relationship Id="rId3" Type="http://schemas.openxmlformats.org/officeDocument/2006/relationships/hyperlink" Target="http://www.magnusongroup.com/" TargetMode="External"/><Relationship Id="rId4" Type="http://schemas.openxmlformats.org/officeDocument/2006/relationships/hyperlink" Target="http://www.medline.com/" TargetMode="External"/><Relationship Id="rId5" Type="http://schemas.openxmlformats.org/officeDocument/2006/relationships/hyperlink" Target="http://www.archframing.com/" TargetMode="External"/><Relationship Id="rId6" Type="http://schemas.openxmlformats.org/officeDocument/2006/relationships/hyperlink" Target="http://www.archframing.com/" TargetMode="External"/><Relationship Id="rId7" Type="http://schemas.openxmlformats.org/officeDocument/2006/relationships/hyperlink" Target="http://www.archframing.com/" TargetMode="External"/><Relationship Id="rId8" Type="http://schemas.openxmlformats.org/officeDocument/2006/relationships/hyperlink" Target="http://www.archframing.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4" Type="http://schemas.openxmlformats.org/officeDocument/2006/relationships/table" Target="../tables/table8.xml"/><Relationship Id="rId5" Type="http://schemas.openxmlformats.org/officeDocument/2006/relationships/table" Target="../tables/table9.xml"/><Relationship Id="rId1" Type="http://schemas.openxmlformats.org/officeDocument/2006/relationships/printerSettings" Target="../printerSettings/printerSettings6.bin"/><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4" Type="http://schemas.openxmlformats.org/officeDocument/2006/relationships/table" Target="../tables/table11.xml"/><Relationship Id="rId5" Type="http://schemas.openxmlformats.org/officeDocument/2006/relationships/table" Target="../tables/table12.xml"/><Relationship Id="rId6" Type="http://schemas.openxmlformats.org/officeDocument/2006/relationships/table" Target="../tables/table13.xml"/><Relationship Id="rId7" Type="http://schemas.openxmlformats.org/officeDocument/2006/relationships/table" Target="../tables/table14.xml"/><Relationship Id="rId1" Type="http://schemas.openxmlformats.org/officeDocument/2006/relationships/printerSettings" Target="../printerSettings/printerSettings7.bin"/><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table" Target="../tables/table15.xml"/><Relationship Id="rId3"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4" Type="http://schemas.openxmlformats.org/officeDocument/2006/relationships/table" Target="../tables/table19.xml"/><Relationship Id="rId5" Type="http://schemas.openxmlformats.org/officeDocument/2006/relationships/table" Target="../tables/table20.xml"/><Relationship Id="rId6" Type="http://schemas.openxmlformats.org/officeDocument/2006/relationships/table" Target="../tables/table21.xml"/><Relationship Id="rId7" Type="http://schemas.openxmlformats.org/officeDocument/2006/relationships/table" Target="../tables/table22.xml"/><Relationship Id="rId1" Type="http://schemas.openxmlformats.org/officeDocument/2006/relationships/printerSettings" Target="../printerSettings/printerSettings9.bin"/><Relationship Id="rId2"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Instructions" enableFormatConditionsCalculation="0">
    <tabColor theme="5" tint="-0.249977111117893"/>
  </sheetPr>
  <dimension ref="A1:O215"/>
  <sheetViews>
    <sheetView showGridLines="0" zoomScaleSheetLayoutView="100" workbookViewId="0"/>
  </sheetViews>
  <sheetFormatPr baseColWidth="10" defaultColWidth="0" defaultRowHeight="14" customHeight="1" zeroHeight="1" x14ac:dyDescent="0.2"/>
  <cols>
    <col min="1" max="1" width="3.19921875" style="1" customWidth="1"/>
    <col min="2" max="2" width="3.3984375" style="1" customWidth="1"/>
    <col min="3" max="3" width="5.796875" style="1" customWidth="1"/>
    <col min="4" max="4" width="12.796875" style="1" customWidth="1"/>
    <col min="5" max="5" width="9.59765625" style="1" customWidth="1"/>
    <col min="6" max="8" width="9.19921875" style="1" customWidth="1"/>
    <col min="9" max="9" width="9.796875" style="1" customWidth="1"/>
    <col min="10" max="12" width="9.19921875" style="1" customWidth="1"/>
    <col min="13" max="13" width="4.19921875" style="1" customWidth="1"/>
    <col min="14" max="14" width="3.19921875" style="1" customWidth="1"/>
    <col min="15" max="15" width="16.796875" style="1" hidden="1" customWidth="1"/>
    <col min="16" max="16384" width="9.19921875" style="1" hidden="1"/>
  </cols>
  <sheetData>
    <row r="1" spans="2:15" x14ac:dyDescent="0.2"/>
    <row r="2" spans="2:15" x14ac:dyDescent="0.2">
      <c r="B2" s="55"/>
      <c r="C2" s="55"/>
      <c r="D2" s="55"/>
      <c r="E2" s="55"/>
      <c r="F2" s="55"/>
      <c r="G2" s="55"/>
      <c r="H2" s="55"/>
      <c r="I2" s="55"/>
      <c r="J2" s="55"/>
      <c r="K2" s="55"/>
      <c r="L2" s="55"/>
      <c r="M2" s="55"/>
      <c r="N2" s="55"/>
      <c r="O2" s="55"/>
    </row>
    <row r="3" spans="2:15" ht="19" x14ac:dyDescent="0.25">
      <c r="B3" s="55"/>
      <c r="C3" s="57" t="str">
        <f>Picklists!B4</f>
        <v xml:space="preserve"> USACE Facility Data Workbook (FDW) - Version 0.6 (MAY-9-2016)</v>
      </c>
      <c r="D3" s="55"/>
      <c r="E3" s="55"/>
      <c r="F3" s="55"/>
      <c r="G3" s="55"/>
      <c r="H3" s="55"/>
      <c r="I3" s="55"/>
      <c r="J3" s="55"/>
      <c r="K3" s="55"/>
      <c r="L3" s="55"/>
      <c r="M3" s="55"/>
      <c r="N3" s="55"/>
      <c r="O3" s="55"/>
    </row>
    <row r="4" spans="2:15" ht="37" x14ac:dyDescent="0.2">
      <c r="B4" s="55"/>
      <c r="C4" s="56" t="str">
        <f>Picklists!B3</f>
        <v>INSTRUCTIONS</v>
      </c>
      <c r="D4" s="55"/>
      <c r="E4" s="55"/>
      <c r="F4" s="55"/>
      <c r="G4" s="55"/>
      <c r="H4" s="55"/>
      <c r="I4" s="55"/>
      <c r="J4" s="55"/>
      <c r="K4" s="55"/>
      <c r="L4" s="55"/>
      <c r="M4" s="55"/>
      <c r="N4" s="55"/>
      <c r="O4" s="55"/>
    </row>
    <row r="5" spans="2:15" s="69" customFormat="1" x14ac:dyDescent="0.2">
      <c r="B5" s="151"/>
      <c r="C5" s="151"/>
      <c r="D5" s="151"/>
      <c r="E5" s="151"/>
      <c r="F5" s="151"/>
      <c r="G5" s="151"/>
      <c r="H5" s="151"/>
      <c r="I5" s="151"/>
      <c r="J5" s="151"/>
      <c r="K5" s="151"/>
      <c r="L5" s="151"/>
      <c r="M5" s="151"/>
      <c r="N5" s="59"/>
      <c r="O5" s="59"/>
    </row>
    <row r="6" spans="2:15" ht="22" thickBot="1" x14ac:dyDescent="0.25">
      <c r="B6" s="55"/>
      <c r="C6" s="55"/>
      <c r="D6" s="218" t="s">
        <v>321</v>
      </c>
      <c r="E6" s="169"/>
      <c r="F6" s="169"/>
      <c r="G6" s="169"/>
      <c r="H6" s="217" t="s">
        <v>545</v>
      </c>
      <c r="I6" s="169"/>
      <c r="J6" s="169"/>
      <c r="K6" s="169"/>
      <c r="L6" s="169"/>
      <c r="M6" s="55"/>
      <c r="N6" s="55"/>
      <c r="O6" s="55"/>
    </row>
    <row r="7" spans="2:15" x14ac:dyDescent="0.2">
      <c r="B7" s="55"/>
      <c r="C7" s="55"/>
      <c r="D7" s="58"/>
      <c r="E7" s="55"/>
      <c r="F7" s="55"/>
      <c r="G7" s="55"/>
      <c r="H7" s="55"/>
      <c r="I7" s="55"/>
      <c r="J7" s="55"/>
      <c r="K7" s="55"/>
      <c r="L7" s="55"/>
      <c r="M7" s="55"/>
      <c r="N7" s="55"/>
      <c r="O7" s="55"/>
    </row>
    <row r="8" spans="2:15" ht="15" x14ac:dyDescent="0.2">
      <c r="B8" s="55"/>
      <c r="C8" s="55"/>
      <c r="D8" s="227" t="s">
        <v>637</v>
      </c>
      <c r="E8" s="221"/>
      <c r="F8" s="221"/>
      <c r="G8" s="222"/>
      <c r="H8" s="228" t="str">
        <f>"Total Number of Spaces:  "&amp;COUNTA(table.SpaceData[Space Designation])</f>
        <v>Total Number of Spaces:  8</v>
      </c>
      <c r="I8" s="222"/>
      <c r="J8" s="55"/>
      <c r="K8" s="55"/>
      <c r="L8" s="55"/>
      <c r="M8" s="55"/>
      <c r="N8" s="55"/>
      <c r="O8" s="55"/>
    </row>
    <row r="9" spans="2:15" ht="15" x14ac:dyDescent="0.2">
      <c r="B9" s="55"/>
      <c r="C9" s="55"/>
      <c r="D9" s="229"/>
      <c r="E9" s="222"/>
      <c r="F9" s="222"/>
      <c r="G9" s="222"/>
      <c r="H9" s="228" t="str">
        <f>"Total Number of Assets:   "&amp;COUNTA(table.AssetData[Asset Designation])</f>
        <v>Total Number of Assets:   124</v>
      </c>
      <c r="I9" s="222"/>
      <c r="J9" s="55"/>
      <c r="K9" s="55"/>
      <c r="L9" s="55"/>
      <c r="M9" s="55"/>
      <c r="N9" s="55"/>
      <c r="O9" s="55"/>
    </row>
    <row r="10" spans="2:15" ht="15" x14ac:dyDescent="0.2">
      <c r="B10" s="55"/>
      <c r="C10" s="55"/>
      <c r="D10" s="227" t="s">
        <v>638</v>
      </c>
      <c r="E10" s="221"/>
      <c r="F10" s="221"/>
      <c r="G10" s="222"/>
      <c r="H10" s="228"/>
      <c r="I10" s="222"/>
      <c r="J10" s="55"/>
      <c r="K10" s="55"/>
      <c r="L10" s="55"/>
      <c r="M10" s="55"/>
      <c r="N10" s="55"/>
      <c r="O10" s="55"/>
    </row>
    <row r="11" spans="2:15" ht="15" x14ac:dyDescent="0.2">
      <c r="B11" s="55"/>
      <c r="C11" s="55"/>
      <c r="D11" s="229"/>
      <c r="E11" s="222"/>
      <c r="F11" s="222"/>
      <c r="G11" s="222"/>
      <c r="H11" s="230"/>
      <c r="I11" s="222"/>
      <c r="J11" s="55"/>
      <c r="K11" s="55"/>
      <c r="L11" s="55"/>
      <c r="M11" s="55"/>
      <c r="N11" s="55"/>
      <c r="O11" s="55"/>
    </row>
    <row r="12" spans="2:15" ht="15" x14ac:dyDescent="0.2">
      <c r="B12" s="55"/>
      <c r="C12" s="55"/>
      <c r="D12" s="227" t="s">
        <v>639</v>
      </c>
      <c r="E12" s="221"/>
      <c r="F12" s="221"/>
      <c r="G12" s="222"/>
      <c r="H12" s="230"/>
      <c r="I12" s="222"/>
      <c r="J12" s="55"/>
      <c r="K12" s="55"/>
      <c r="L12" s="55"/>
      <c r="M12" s="55"/>
      <c r="N12" s="55"/>
      <c r="O12" s="55"/>
    </row>
    <row r="13" spans="2:15" x14ac:dyDescent="0.2">
      <c r="B13" s="55"/>
      <c r="C13" s="55"/>
      <c r="D13" s="55"/>
      <c r="E13" s="55"/>
      <c r="F13" s="55"/>
      <c r="G13" s="55"/>
      <c r="H13" s="170"/>
      <c r="I13" s="55"/>
      <c r="J13" s="55"/>
      <c r="K13" s="55"/>
      <c r="L13" s="55"/>
      <c r="M13" s="55"/>
      <c r="N13" s="55"/>
      <c r="O13" s="55"/>
    </row>
    <row r="14" spans="2:15" x14ac:dyDescent="0.2">
      <c r="B14" s="55"/>
      <c r="C14" s="55"/>
      <c r="D14" s="55"/>
      <c r="E14" s="55"/>
      <c r="F14" s="55"/>
      <c r="G14" s="55"/>
      <c r="H14" s="170"/>
      <c r="I14" s="55"/>
      <c r="J14" s="55"/>
      <c r="K14" s="55"/>
      <c r="L14" s="55"/>
      <c r="M14" s="55"/>
      <c r="N14" s="55"/>
      <c r="O14" s="55"/>
    </row>
    <row r="15" spans="2:15" ht="22" thickBot="1" x14ac:dyDescent="0.25">
      <c r="B15" s="55"/>
      <c r="C15" s="55"/>
      <c r="D15" s="218" t="s">
        <v>189</v>
      </c>
      <c r="E15" s="171"/>
      <c r="F15" s="169"/>
      <c r="G15" s="169"/>
      <c r="H15" s="169"/>
      <c r="I15" s="169"/>
      <c r="J15" s="169"/>
      <c r="K15" s="169"/>
      <c r="L15" s="169"/>
      <c r="M15" s="55"/>
      <c r="N15" s="55"/>
      <c r="O15" s="55"/>
    </row>
    <row r="16" spans="2:15" ht="15" x14ac:dyDescent="0.2">
      <c r="B16" s="55"/>
      <c r="C16" s="55"/>
      <c r="D16" s="152"/>
      <c r="E16" s="153"/>
      <c r="F16" s="55"/>
      <c r="G16" s="55"/>
      <c r="H16" s="55"/>
      <c r="I16" s="55"/>
      <c r="J16" s="55"/>
      <c r="K16" s="55"/>
      <c r="L16" s="55"/>
      <c r="M16" s="55"/>
      <c r="N16" s="55"/>
      <c r="O16" s="55"/>
    </row>
    <row r="17" spans="2:15" ht="15" x14ac:dyDescent="0.2">
      <c r="B17" s="55"/>
      <c r="C17" s="55"/>
      <c r="D17" s="213" t="s">
        <v>590</v>
      </c>
      <c r="E17" s="220"/>
      <c r="F17" s="221"/>
      <c r="G17" s="222"/>
      <c r="H17" s="213" t="s">
        <v>592</v>
      </c>
      <c r="I17" s="221"/>
      <c r="J17" s="214"/>
      <c r="K17" s="60"/>
      <c r="L17" s="55"/>
      <c r="M17" s="55"/>
      <c r="N17" s="55"/>
      <c r="O17" s="55"/>
    </row>
    <row r="18" spans="2:15" ht="15" x14ac:dyDescent="0.2">
      <c r="B18" s="55"/>
      <c r="C18" s="55"/>
      <c r="D18" s="223"/>
      <c r="E18" s="223"/>
      <c r="F18" s="222"/>
      <c r="G18" s="222"/>
      <c r="H18" s="213"/>
      <c r="I18" s="222"/>
      <c r="J18" s="55"/>
      <c r="K18" s="55"/>
      <c r="L18" s="55"/>
      <c r="M18" s="55"/>
      <c r="N18" s="55"/>
      <c r="O18" s="55"/>
    </row>
    <row r="19" spans="2:15" ht="15" x14ac:dyDescent="0.2">
      <c r="B19" s="55"/>
      <c r="C19" s="55"/>
      <c r="D19" s="213" t="s">
        <v>593</v>
      </c>
      <c r="E19" s="224"/>
      <c r="F19" s="221"/>
      <c r="G19" s="222"/>
      <c r="H19" s="213" t="s">
        <v>594</v>
      </c>
      <c r="I19" s="221"/>
      <c r="J19" s="214"/>
      <c r="K19" s="60"/>
      <c r="L19" s="55"/>
      <c r="M19" s="55"/>
      <c r="N19" s="55"/>
      <c r="O19" s="55"/>
    </row>
    <row r="20" spans="2:15" ht="15" x14ac:dyDescent="0.2">
      <c r="B20" s="55"/>
      <c r="C20" s="55"/>
      <c r="D20" s="225"/>
      <c r="E20" s="223"/>
      <c r="F20" s="222"/>
      <c r="G20" s="222"/>
      <c r="H20" s="213"/>
      <c r="I20" s="222"/>
      <c r="J20" s="55"/>
      <c r="K20" s="55"/>
      <c r="L20" s="55"/>
      <c r="M20" s="55"/>
      <c r="N20" s="55"/>
      <c r="O20" s="55"/>
    </row>
    <row r="21" spans="2:15" ht="15" x14ac:dyDescent="0.2">
      <c r="B21" s="55"/>
      <c r="C21" s="55"/>
      <c r="D21" s="213" t="s">
        <v>595</v>
      </c>
      <c r="E21" s="220"/>
      <c r="F21" s="221"/>
      <c r="G21" s="222"/>
      <c r="H21" s="213" t="s">
        <v>601</v>
      </c>
      <c r="I21" s="221"/>
      <c r="J21" s="214"/>
      <c r="K21" s="60"/>
      <c r="L21" s="60"/>
      <c r="M21" s="55"/>
    </row>
    <row r="22" spans="2:15" ht="15" x14ac:dyDescent="0.2">
      <c r="B22" s="55"/>
      <c r="C22" s="55"/>
      <c r="D22" s="222"/>
      <c r="E22" s="222"/>
      <c r="F22" s="222"/>
      <c r="G22" s="222"/>
      <c r="H22" s="215" t="s">
        <v>602</v>
      </c>
      <c r="I22" s="221"/>
      <c r="J22" s="60"/>
      <c r="K22" s="60"/>
      <c r="L22" s="60"/>
      <c r="M22" s="55"/>
    </row>
    <row r="23" spans="2:15" ht="15" x14ac:dyDescent="0.2">
      <c r="B23" s="55"/>
      <c r="C23" s="154"/>
      <c r="D23" s="213" t="s">
        <v>596</v>
      </c>
      <c r="E23" s="220"/>
      <c r="F23" s="221"/>
      <c r="G23" s="222"/>
      <c r="H23" s="215" t="s">
        <v>603</v>
      </c>
      <c r="I23" s="221"/>
      <c r="J23" s="60"/>
      <c r="K23" s="60"/>
      <c r="L23" s="60"/>
      <c r="M23" s="55"/>
    </row>
    <row r="24" spans="2:15" ht="15" x14ac:dyDescent="0.2">
      <c r="B24" s="55"/>
      <c r="C24" s="55"/>
      <c r="D24" s="222"/>
      <c r="E24" s="222"/>
      <c r="F24" s="222"/>
      <c r="G24" s="222"/>
      <c r="H24" s="215" t="s">
        <v>604</v>
      </c>
      <c r="I24" s="221"/>
      <c r="J24" s="60"/>
      <c r="K24" s="60"/>
      <c r="L24" s="60"/>
      <c r="M24" s="55"/>
    </row>
    <row r="25" spans="2:15" ht="15" x14ac:dyDescent="0.2">
      <c r="B25" s="55"/>
      <c r="C25" s="55"/>
      <c r="D25" s="213" t="s">
        <v>597</v>
      </c>
      <c r="E25" s="221"/>
      <c r="F25" s="221"/>
      <c r="G25" s="222"/>
      <c r="H25" s="226"/>
      <c r="I25" s="226"/>
      <c r="L25" s="55"/>
      <c r="M25" s="55"/>
    </row>
    <row r="26" spans="2:15" ht="15" x14ac:dyDescent="0.2">
      <c r="B26" s="55"/>
      <c r="C26" s="55"/>
      <c r="D26" s="226"/>
      <c r="E26" s="226"/>
      <c r="F26" s="226"/>
      <c r="G26" s="226"/>
      <c r="H26" s="226"/>
      <c r="I26" s="226"/>
      <c r="L26" s="55"/>
      <c r="M26" s="55"/>
    </row>
    <row r="27" spans="2:15" x14ac:dyDescent="0.2">
      <c r="B27" s="55"/>
      <c r="C27" s="55"/>
      <c r="D27" s="55"/>
      <c r="E27" s="55"/>
      <c r="F27" s="55"/>
      <c r="G27" s="55"/>
      <c r="H27" s="55"/>
      <c r="I27" s="55"/>
      <c r="J27" s="55"/>
      <c r="K27" s="55"/>
      <c r="L27" s="55"/>
      <c r="M27" s="55"/>
    </row>
    <row r="28" spans="2:15" ht="27" customHeight="1" thickBot="1" x14ac:dyDescent="0.25">
      <c r="D28" s="218" t="s">
        <v>631</v>
      </c>
      <c r="E28" s="171"/>
      <c r="F28" s="169"/>
      <c r="G28" s="169"/>
      <c r="H28" s="169"/>
      <c r="I28" s="169"/>
      <c r="J28" s="169"/>
      <c r="K28" s="169"/>
      <c r="L28" s="169"/>
      <c r="M28" s="55"/>
    </row>
    <row r="29" spans="2:15" x14ac:dyDescent="0.2">
      <c r="B29" s="55"/>
      <c r="C29" s="55"/>
      <c r="D29" s="55"/>
      <c r="E29" s="55"/>
      <c r="F29" s="55"/>
      <c r="G29" s="55"/>
      <c r="H29" s="55"/>
      <c r="I29" s="55"/>
      <c r="J29" s="55"/>
      <c r="K29" s="55"/>
      <c r="L29" s="55"/>
      <c r="M29" s="55"/>
    </row>
    <row r="30" spans="2:15" ht="55.25" customHeight="1" x14ac:dyDescent="0.2">
      <c r="B30" s="55"/>
      <c r="C30" s="55"/>
      <c r="D30" s="309" t="s">
        <v>559</v>
      </c>
      <c r="E30" s="310"/>
      <c r="F30" s="310"/>
      <c r="G30" s="310"/>
      <c r="H30" s="310"/>
      <c r="I30" s="310"/>
      <c r="J30" s="310"/>
      <c r="K30" s="310"/>
      <c r="L30" s="55"/>
      <c r="M30" s="55"/>
    </row>
    <row r="31" spans="2:15" ht="14" customHeight="1" x14ac:dyDescent="0.2">
      <c r="B31" s="55"/>
      <c r="C31" s="55"/>
      <c r="D31" s="196"/>
      <c r="E31" s="196"/>
      <c r="F31" s="196"/>
      <c r="G31" s="196"/>
      <c r="H31" s="196"/>
      <c r="I31" s="196"/>
      <c r="J31" s="196"/>
      <c r="K31" s="196"/>
      <c r="L31" s="55"/>
      <c r="M31" s="55"/>
    </row>
    <row r="32" spans="2:15" ht="55.25" customHeight="1" x14ac:dyDescent="0.2">
      <c r="B32" s="55"/>
      <c r="C32" s="55"/>
      <c r="D32" s="309" t="s">
        <v>560</v>
      </c>
      <c r="E32" s="309"/>
      <c r="F32" s="309"/>
      <c r="G32" s="309"/>
      <c r="H32" s="309"/>
      <c r="I32" s="309"/>
      <c r="J32" s="309"/>
      <c r="K32" s="309"/>
      <c r="L32" s="55"/>
      <c r="M32" s="55"/>
    </row>
    <row r="33" spans="2:13" ht="14" customHeight="1" x14ac:dyDescent="0.2">
      <c r="B33" s="55"/>
      <c r="C33" s="55"/>
      <c r="D33" s="197"/>
      <c r="E33" s="197"/>
      <c r="F33" s="197"/>
      <c r="G33" s="197"/>
      <c r="H33" s="197"/>
      <c r="I33" s="197"/>
      <c r="J33" s="197"/>
      <c r="K33" s="197"/>
      <c r="L33" s="55"/>
      <c r="M33" s="55"/>
    </row>
    <row r="34" spans="2:13" ht="27.5" customHeight="1" x14ac:dyDescent="0.2">
      <c r="B34" s="55"/>
      <c r="C34" s="55"/>
      <c r="D34" s="309" t="s">
        <v>561</v>
      </c>
      <c r="E34" s="309"/>
      <c r="F34" s="309"/>
      <c r="G34" s="309"/>
      <c r="H34" s="309"/>
      <c r="I34" s="309"/>
      <c r="J34" s="309"/>
      <c r="K34" s="309"/>
      <c r="L34" s="55"/>
      <c r="M34" s="55"/>
    </row>
    <row r="35" spans="2:13" x14ac:dyDescent="0.2"/>
    <row r="36" spans="2:13" ht="27" customHeight="1" thickBot="1" x14ac:dyDescent="0.25">
      <c r="D36" s="218" t="s">
        <v>591</v>
      </c>
      <c r="E36" s="171"/>
      <c r="F36" s="169"/>
      <c r="G36" s="169"/>
      <c r="H36" s="169"/>
      <c r="I36" s="169"/>
      <c r="J36" s="169"/>
      <c r="K36" s="169"/>
      <c r="L36" s="169"/>
    </row>
    <row r="37" spans="2:13" x14ac:dyDescent="0.2"/>
    <row r="38" spans="2:13" ht="55.25" customHeight="1" x14ac:dyDescent="0.2">
      <c r="D38" s="308" t="s">
        <v>562</v>
      </c>
      <c r="E38" s="308"/>
      <c r="F38" s="308"/>
      <c r="G38" s="308"/>
      <c r="H38" s="308"/>
      <c r="I38" s="308"/>
      <c r="J38" s="308"/>
      <c r="K38" s="308"/>
    </row>
    <row r="39" spans="2:13" ht="14" customHeight="1" x14ac:dyDescent="0.2">
      <c r="D39" s="198"/>
      <c r="E39" s="198"/>
      <c r="F39" s="198"/>
      <c r="G39" s="198"/>
      <c r="H39" s="198"/>
      <c r="I39" s="198"/>
      <c r="J39" s="198"/>
      <c r="K39" s="198"/>
    </row>
    <row r="40" spans="2:13" ht="14" customHeight="1" x14ac:dyDescent="0.2">
      <c r="D40" s="311" t="s">
        <v>563</v>
      </c>
      <c r="E40" s="311"/>
      <c r="F40" s="311"/>
      <c r="G40" s="311"/>
      <c r="H40" s="311"/>
      <c r="I40" s="311"/>
      <c r="J40" s="311"/>
      <c r="K40" s="311"/>
    </row>
    <row r="41" spans="2:13" ht="14" customHeight="1" x14ac:dyDescent="0.2">
      <c r="D41" s="312" t="s">
        <v>608</v>
      </c>
      <c r="E41" s="312"/>
      <c r="F41" s="312"/>
      <c r="G41" s="312"/>
      <c r="H41" s="312"/>
      <c r="I41" s="312"/>
      <c r="J41" s="312"/>
      <c r="K41" s="312"/>
    </row>
    <row r="42" spans="2:13" ht="27.5" customHeight="1" x14ac:dyDescent="0.2">
      <c r="D42" s="312" t="s">
        <v>609</v>
      </c>
      <c r="E42" s="312"/>
      <c r="F42" s="312"/>
      <c r="G42" s="312"/>
      <c r="H42" s="312"/>
      <c r="I42" s="312"/>
      <c r="J42" s="312"/>
      <c r="K42" s="312"/>
    </row>
    <row r="43" spans="2:13" ht="14" customHeight="1" x14ac:dyDescent="0.2">
      <c r="D43" s="312" t="s">
        <v>610</v>
      </c>
      <c r="E43" s="312"/>
      <c r="F43" s="312"/>
      <c r="G43" s="312"/>
      <c r="H43" s="312"/>
      <c r="I43" s="312"/>
      <c r="J43" s="312"/>
      <c r="K43" s="312"/>
    </row>
    <row r="44" spans="2:13" ht="14" customHeight="1" x14ac:dyDescent="0.2">
      <c r="D44" s="312" t="s">
        <v>611</v>
      </c>
      <c r="E44" s="312"/>
      <c r="F44" s="312"/>
      <c r="G44" s="312"/>
      <c r="H44" s="312"/>
      <c r="I44" s="312"/>
      <c r="J44" s="312"/>
      <c r="K44" s="312"/>
    </row>
    <row r="45" spans="2:13" ht="14" customHeight="1" x14ac:dyDescent="0.2">
      <c r="D45" s="312" t="s">
        <v>612</v>
      </c>
      <c r="E45" s="312"/>
      <c r="F45" s="312"/>
      <c r="G45" s="312"/>
      <c r="H45" s="312"/>
      <c r="I45" s="312"/>
      <c r="J45" s="312"/>
      <c r="K45" s="312"/>
    </row>
    <row r="46" spans="2:13" ht="41.5" customHeight="1" x14ac:dyDescent="0.2">
      <c r="D46" s="312" t="s">
        <v>613</v>
      </c>
      <c r="E46" s="312"/>
      <c r="F46" s="312"/>
      <c r="G46" s="312"/>
      <c r="H46" s="312"/>
      <c r="I46" s="312"/>
      <c r="J46" s="312"/>
      <c r="K46" s="312"/>
    </row>
    <row r="47" spans="2:13" x14ac:dyDescent="0.2"/>
    <row r="48" spans="2:13" ht="27" customHeight="1" thickBot="1" x14ac:dyDescent="0.25">
      <c r="D48" s="218" t="s">
        <v>632</v>
      </c>
      <c r="E48" s="171"/>
      <c r="F48" s="169"/>
      <c r="G48" s="169"/>
      <c r="H48" s="169"/>
      <c r="I48" s="169"/>
      <c r="J48" s="169"/>
      <c r="K48" s="169"/>
      <c r="L48" s="169"/>
    </row>
    <row r="49" spans="4:12" x14ac:dyDescent="0.2"/>
    <row r="50" spans="4:12" ht="83" customHeight="1" x14ac:dyDescent="0.2">
      <c r="D50" s="308" t="s">
        <v>564</v>
      </c>
      <c r="E50" s="308"/>
      <c r="F50" s="308"/>
      <c r="G50" s="308"/>
      <c r="H50" s="308"/>
      <c r="I50" s="308"/>
      <c r="J50" s="308"/>
      <c r="K50" s="308"/>
    </row>
    <row r="51" spans="4:12" ht="14" customHeight="1" x14ac:dyDescent="0.2">
      <c r="D51" s="198"/>
      <c r="E51" s="198"/>
      <c r="F51" s="198"/>
      <c r="G51" s="198"/>
      <c r="H51" s="198"/>
      <c r="I51" s="198"/>
      <c r="J51" s="198"/>
      <c r="K51" s="198"/>
    </row>
    <row r="52" spans="4:12" ht="14" customHeight="1" x14ac:dyDescent="0.2">
      <c r="D52" s="311" t="s">
        <v>563</v>
      </c>
      <c r="E52" s="311"/>
      <c r="F52" s="311"/>
      <c r="G52" s="311"/>
      <c r="H52" s="311"/>
      <c r="I52" s="311"/>
      <c r="J52" s="311"/>
      <c r="K52" s="311"/>
    </row>
    <row r="53" spans="4:12" ht="27.5" customHeight="1" x14ac:dyDescent="0.2">
      <c r="D53" s="312" t="s">
        <v>630</v>
      </c>
      <c r="E53" s="312"/>
      <c r="F53" s="312"/>
      <c r="G53" s="312"/>
      <c r="H53" s="312"/>
      <c r="I53" s="312"/>
      <c r="J53" s="312"/>
      <c r="K53" s="312"/>
    </row>
    <row r="54" spans="4:12" ht="14" customHeight="1" x14ac:dyDescent="0.2">
      <c r="D54" s="312" t="s">
        <v>614</v>
      </c>
      <c r="E54" s="312"/>
      <c r="F54" s="312"/>
      <c r="G54" s="312"/>
      <c r="H54" s="312"/>
      <c r="I54" s="312"/>
      <c r="J54" s="312"/>
      <c r="K54" s="312"/>
    </row>
    <row r="55" spans="4:12" ht="27.5" customHeight="1" x14ac:dyDescent="0.2">
      <c r="D55" s="312" t="s">
        <v>615</v>
      </c>
      <c r="E55" s="312"/>
      <c r="F55" s="312"/>
      <c r="G55" s="312"/>
      <c r="H55" s="312"/>
      <c r="I55" s="312"/>
      <c r="J55" s="312"/>
      <c r="K55" s="312"/>
    </row>
    <row r="56" spans="4:12" ht="27.5" customHeight="1" x14ac:dyDescent="0.2">
      <c r="D56" s="312" t="s">
        <v>616</v>
      </c>
      <c r="E56" s="312"/>
      <c r="F56" s="312"/>
      <c r="G56" s="312"/>
      <c r="H56" s="312"/>
      <c r="I56" s="312"/>
      <c r="J56" s="312"/>
      <c r="K56" s="312"/>
    </row>
    <row r="57" spans="4:12" ht="41.5" customHeight="1" x14ac:dyDescent="0.2">
      <c r="D57" s="312" t="s">
        <v>617</v>
      </c>
      <c r="E57" s="312"/>
      <c r="F57" s="312"/>
      <c r="G57" s="312"/>
      <c r="H57" s="312"/>
      <c r="I57" s="312"/>
      <c r="J57" s="312"/>
      <c r="K57" s="312"/>
    </row>
    <row r="58" spans="4:12" ht="27.5" customHeight="1" x14ac:dyDescent="0.2">
      <c r="D58" s="312" t="s">
        <v>618</v>
      </c>
      <c r="E58" s="312"/>
      <c r="F58" s="312"/>
      <c r="G58" s="312"/>
      <c r="H58" s="312"/>
      <c r="I58" s="312"/>
      <c r="J58" s="312"/>
      <c r="K58" s="312"/>
    </row>
    <row r="59" spans="4:12" ht="55.25" customHeight="1" x14ac:dyDescent="0.2">
      <c r="D59" s="313" t="s">
        <v>619</v>
      </c>
      <c r="E59" s="312"/>
      <c r="F59" s="312"/>
      <c r="G59" s="312"/>
      <c r="H59" s="312"/>
      <c r="I59" s="312"/>
      <c r="J59" s="312"/>
      <c r="K59" s="312"/>
    </row>
    <row r="60" spans="4:12" x14ac:dyDescent="0.2"/>
    <row r="61" spans="4:12" ht="27" customHeight="1" thickBot="1" x14ac:dyDescent="0.25">
      <c r="D61" s="218" t="s">
        <v>633</v>
      </c>
      <c r="E61" s="171"/>
      <c r="F61" s="169"/>
      <c r="G61" s="169"/>
      <c r="H61" s="169"/>
      <c r="I61" s="169"/>
      <c r="J61" s="169"/>
      <c r="K61" s="169"/>
      <c r="L61" s="169"/>
    </row>
    <row r="62" spans="4:12" x14ac:dyDescent="0.2"/>
    <row r="63" spans="4:12" ht="41.5" customHeight="1" x14ac:dyDescent="0.2">
      <c r="D63" s="314" t="s">
        <v>565</v>
      </c>
      <c r="E63" s="314"/>
      <c r="F63" s="314"/>
      <c r="G63" s="314"/>
      <c r="H63" s="314"/>
      <c r="I63" s="314"/>
      <c r="J63" s="314"/>
      <c r="K63" s="314"/>
    </row>
    <row r="64" spans="4:12" ht="14" customHeight="1" x14ac:dyDescent="0.2">
      <c r="D64" s="199"/>
      <c r="E64" s="199"/>
      <c r="F64" s="199"/>
      <c r="G64" s="199"/>
      <c r="H64" s="199"/>
      <c r="I64" s="199"/>
      <c r="J64" s="199"/>
      <c r="K64" s="199"/>
    </row>
    <row r="65" spans="4:12" ht="41.5" customHeight="1" x14ac:dyDescent="0.2">
      <c r="D65" s="314" t="s">
        <v>566</v>
      </c>
      <c r="E65" s="314"/>
      <c r="F65" s="314"/>
      <c r="G65" s="314"/>
      <c r="H65" s="314"/>
      <c r="I65" s="314"/>
      <c r="J65" s="314"/>
      <c r="K65" s="314"/>
    </row>
    <row r="66" spans="4:12" x14ac:dyDescent="0.2"/>
    <row r="67" spans="4:12" x14ac:dyDescent="0.2">
      <c r="D67" s="311" t="s">
        <v>563</v>
      </c>
      <c r="E67" s="311"/>
      <c r="F67" s="311"/>
      <c r="G67" s="311"/>
      <c r="H67" s="311"/>
      <c r="I67" s="311"/>
      <c r="J67" s="311"/>
      <c r="K67" s="311"/>
    </row>
    <row r="68" spans="4:12" ht="27.5" customHeight="1" x14ac:dyDescent="0.2">
      <c r="D68" s="312" t="s">
        <v>620</v>
      </c>
      <c r="E68" s="312"/>
      <c r="F68" s="312"/>
      <c r="G68" s="312"/>
      <c r="H68" s="312"/>
      <c r="I68" s="312"/>
      <c r="J68" s="312"/>
      <c r="K68" s="312"/>
    </row>
    <row r="69" spans="4:12" ht="14" customHeight="1" x14ac:dyDescent="0.2">
      <c r="D69" s="312" t="s">
        <v>614</v>
      </c>
      <c r="E69" s="312"/>
      <c r="F69" s="312"/>
      <c r="G69" s="312"/>
      <c r="H69" s="312"/>
      <c r="I69" s="312"/>
      <c r="J69" s="312"/>
      <c r="K69" s="312"/>
    </row>
    <row r="70" spans="4:12" ht="41.5" customHeight="1" x14ac:dyDescent="0.2">
      <c r="D70" s="312" t="s">
        <v>621</v>
      </c>
      <c r="E70" s="312"/>
      <c r="F70" s="312"/>
      <c r="G70" s="312"/>
      <c r="H70" s="312"/>
      <c r="I70" s="312"/>
      <c r="J70" s="312"/>
      <c r="K70" s="312"/>
    </row>
    <row r="71" spans="4:12" ht="27.5" customHeight="1" x14ac:dyDescent="0.2">
      <c r="D71" s="312" t="s">
        <v>616</v>
      </c>
      <c r="E71" s="312"/>
      <c r="F71" s="312"/>
      <c r="G71" s="312"/>
      <c r="H71" s="312"/>
      <c r="I71" s="312"/>
      <c r="J71" s="312"/>
      <c r="K71" s="312"/>
    </row>
    <row r="72" spans="4:12" ht="41.5" customHeight="1" x14ac:dyDescent="0.2">
      <c r="D72" s="312" t="s">
        <v>622</v>
      </c>
      <c r="E72" s="312"/>
      <c r="F72" s="312"/>
      <c r="G72" s="312"/>
      <c r="H72" s="312"/>
      <c r="I72" s="312"/>
      <c r="J72" s="312"/>
      <c r="K72" s="312"/>
    </row>
    <row r="73" spans="4:12" ht="27.5" customHeight="1" x14ac:dyDescent="0.2">
      <c r="D73" s="312" t="s">
        <v>618</v>
      </c>
      <c r="E73" s="312"/>
      <c r="F73" s="312"/>
      <c r="G73" s="312"/>
      <c r="H73" s="312"/>
      <c r="I73" s="312"/>
      <c r="J73" s="312"/>
      <c r="K73" s="312"/>
    </row>
    <row r="74" spans="4:12" ht="27.5" customHeight="1" x14ac:dyDescent="0.2">
      <c r="D74" s="313" t="s">
        <v>623</v>
      </c>
      <c r="E74" s="312"/>
      <c r="F74" s="312"/>
      <c r="G74" s="312"/>
      <c r="H74" s="312"/>
      <c r="I74" s="312"/>
      <c r="J74" s="312"/>
      <c r="K74" s="312"/>
    </row>
    <row r="75" spans="4:12" x14ac:dyDescent="0.2">
      <c r="D75" s="200"/>
      <c r="E75" s="198"/>
      <c r="F75" s="198"/>
      <c r="G75" s="198"/>
      <c r="H75" s="198"/>
      <c r="I75" s="198"/>
      <c r="J75" s="198"/>
      <c r="K75" s="198"/>
    </row>
    <row r="76" spans="4:12" ht="27" customHeight="1" thickBot="1" x14ac:dyDescent="0.25">
      <c r="D76" s="218" t="s">
        <v>600</v>
      </c>
      <c r="E76" s="171"/>
      <c r="F76" s="169"/>
      <c r="G76" s="169"/>
      <c r="H76" s="169"/>
      <c r="I76" s="169"/>
      <c r="J76" s="169"/>
      <c r="K76" s="169"/>
      <c r="L76" s="169"/>
    </row>
    <row r="77" spans="4:12" x14ac:dyDescent="0.2"/>
    <row r="78" spans="4:12" ht="55.25" customHeight="1" x14ac:dyDescent="0.2">
      <c r="D78" s="314" t="s">
        <v>567</v>
      </c>
      <c r="E78" s="314"/>
      <c r="F78" s="314"/>
      <c r="G78" s="314"/>
      <c r="H78" s="314"/>
      <c r="I78" s="314"/>
      <c r="J78" s="314"/>
      <c r="K78" s="314"/>
    </row>
    <row r="79" spans="4:12" x14ac:dyDescent="0.2"/>
    <row r="80" spans="4:12" x14ac:dyDescent="0.2">
      <c r="D80" s="311" t="s">
        <v>563</v>
      </c>
      <c r="E80" s="311"/>
      <c r="F80" s="311"/>
      <c r="G80" s="311"/>
      <c r="H80" s="311"/>
      <c r="I80" s="311"/>
      <c r="J80" s="311"/>
      <c r="K80" s="311"/>
    </row>
    <row r="81" spans="4:12" ht="41.5" customHeight="1" x14ac:dyDescent="0.2">
      <c r="D81" s="312" t="s">
        <v>624</v>
      </c>
      <c r="E81" s="312"/>
      <c r="F81" s="312"/>
      <c r="G81" s="312"/>
      <c r="H81" s="312"/>
      <c r="I81" s="312"/>
      <c r="J81" s="312"/>
      <c r="K81" s="312"/>
    </row>
    <row r="82" spans="4:12" ht="41.5" customHeight="1" x14ac:dyDescent="0.2">
      <c r="D82" s="312" t="s">
        <v>625</v>
      </c>
      <c r="E82" s="312"/>
      <c r="F82" s="312"/>
      <c r="G82" s="312"/>
      <c r="H82" s="312"/>
      <c r="I82" s="312"/>
      <c r="J82" s="312"/>
      <c r="K82" s="312"/>
    </row>
    <row r="83" spans="4:12" ht="14" customHeight="1" x14ac:dyDescent="0.2">
      <c r="D83" s="199"/>
      <c r="E83" s="199"/>
      <c r="F83" s="199"/>
      <c r="G83" s="199"/>
      <c r="H83" s="199"/>
      <c r="I83" s="199"/>
      <c r="J83" s="199"/>
      <c r="K83" s="199"/>
    </row>
    <row r="84" spans="4:12" ht="27" customHeight="1" thickBot="1" x14ac:dyDescent="0.25">
      <c r="D84" s="218" t="s">
        <v>634</v>
      </c>
      <c r="E84" s="171"/>
      <c r="F84" s="169"/>
      <c r="G84" s="169"/>
      <c r="H84" s="169"/>
      <c r="I84" s="169"/>
      <c r="J84" s="169"/>
      <c r="K84" s="169"/>
      <c r="L84" s="169"/>
    </row>
    <row r="85" spans="4:12" ht="13.25" customHeight="1" x14ac:dyDescent="0.2">
      <c r="D85" s="201"/>
      <c r="E85" s="153"/>
      <c r="F85" s="55"/>
      <c r="G85" s="55"/>
      <c r="H85" s="55"/>
      <c r="I85" s="55"/>
      <c r="J85" s="55"/>
      <c r="K85" s="55"/>
      <c r="L85" s="55"/>
    </row>
    <row r="86" spans="4:12" ht="69" customHeight="1" x14ac:dyDescent="0.2">
      <c r="D86" s="314" t="s">
        <v>568</v>
      </c>
      <c r="E86" s="314"/>
      <c r="F86" s="314"/>
      <c r="G86" s="314"/>
      <c r="H86" s="314"/>
      <c r="I86" s="314"/>
      <c r="J86" s="314"/>
      <c r="K86" s="314"/>
      <c r="L86" s="55"/>
    </row>
    <row r="87" spans="4:12" ht="14" customHeight="1" x14ac:dyDescent="0.2">
      <c r="L87" s="55"/>
    </row>
    <row r="88" spans="4:12" ht="14" customHeight="1" x14ac:dyDescent="0.2">
      <c r="D88" s="311" t="s">
        <v>563</v>
      </c>
      <c r="E88" s="311"/>
      <c r="F88" s="311"/>
      <c r="G88" s="311"/>
      <c r="H88" s="311"/>
      <c r="I88" s="311"/>
      <c r="J88" s="311"/>
      <c r="K88" s="311"/>
      <c r="L88" s="55"/>
    </row>
    <row r="89" spans="4:12" ht="55.25" customHeight="1" x14ac:dyDescent="0.2">
      <c r="D89" s="312" t="s">
        <v>626</v>
      </c>
      <c r="E89" s="312"/>
      <c r="F89" s="312"/>
      <c r="G89" s="312"/>
      <c r="H89" s="312"/>
      <c r="I89" s="312"/>
      <c r="J89" s="312"/>
      <c r="K89" s="312"/>
      <c r="L89" s="55"/>
    </row>
    <row r="90" spans="4:12" ht="80" customHeight="1" x14ac:dyDescent="0.2">
      <c r="D90" s="312" t="s">
        <v>627</v>
      </c>
      <c r="E90" s="312"/>
      <c r="F90" s="312"/>
      <c r="G90" s="312"/>
      <c r="H90" s="312"/>
      <c r="I90" s="312"/>
      <c r="J90" s="312"/>
      <c r="K90" s="312"/>
      <c r="L90" s="55"/>
    </row>
    <row r="91" spans="4:12" ht="14" customHeight="1" x14ac:dyDescent="0.2">
      <c r="D91" s="201"/>
      <c r="E91" s="153"/>
      <c r="F91" s="55"/>
      <c r="G91" s="55"/>
      <c r="H91" s="55"/>
      <c r="I91" s="55"/>
      <c r="J91" s="55"/>
      <c r="K91" s="55"/>
      <c r="L91" s="55"/>
    </row>
    <row r="92" spans="4:12" ht="27" customHeight="1" thickBot="1" x14ac:dyDescent="0.25">
      <c r="D92" s="218" t="s">
        <v>635</v>
      </c>
      <c r="E92" s="171"/>
      <c r="F92" s="169"/>
      <c r="G92" s="169"/>
      <c r="H92" s="169"/>
      <c r="I92" s="169"/>
      <c r="J92" s="169"/>
      <c r="K92" s="169"/>
      <c r="L92" s="169"/>
    </row>
    <row r="93" spans="4:12" ht="14" customHeight="1" x14ac:dyDescent="0.2">
      <c r="D93" s="201"/>
      <c r="E93" s="153"/>
      <c r="F93" s="55"/>
      <c r="G93" s="55"/>
      <c r="H93" s="55"/>
      <c r="I93" s="55"/>
      <c r="J93" s="55"/>
      <c r="K93" s="55"/>
      <c r="L93" s="55"/>
    </row>
    <row r="94" spans="4:12" ht="27.5" customHeight="1" x14ac:dyDescent="0.2">
      <c r="D94" s="314" t="s">
        <v>569</v>
      </c>
      <c r="E94" s="314"/>
      <c r="F94" s="314"/>
      <c r="G94" s="314"/>
      <c r="H94" s="314"/>
      <c r="I94" s="314"/>
      <c r="J94" s="314"/>
      <c r="K94" s="314"/>
      <c r="L94" s="55"/>
    </row>
    <row r="95" spans="4:12" ht="14" customHeight="1" x14ac:dyDescent="0.2">
      <c r="L95" s="55"/>
    </row>
    <row r="96" spans="4:12" ht="14" customHeight="1" x14ac:dyDescent="0.2">
      <c r="D96" s="311" t="s">
        <v>563</v>
      </c>
      <c r="E96" s="311"/>
      <c r="F96" s="311"/>
      <c r="G96" s="311"/>
      <c r="H96" s="311"/>
      <c r="I96" s="311"/>
      <c r="J96" s="311"/>
      <c r="K96" s="311"/>
      <c r="L96" s="55"/>
    </row>
    <row r="97" spans="2:13" ht="27.5" customHeight="1" x14ac:dyDescent="0.2">
      <c r="D97" s="312" t="s">
        <v>628</v>
      </c>
      <c r="E97" s="312"/>
      <c r="F97" s="312"/>
      <c r="G97" s="312"/>
      <c r="H97" s="312"/>
      <c r="I97" s="312"/>
      <c r="J97" s="312"/>
      <c r="K97" s="312"/>
      <c r="L97" s="55"/>
    </row>
    <row r="98" spans="2:13" ht="69" customHeight="1" x14ac:dyDescent="0.2">
      <c r="D98" s="312" t="s">
        <v>629</v>
      </c>
      <c r="E98" s="312"/>
      <c r="F98" s="312"/>
      <c r="G98" s="312"/>
      <c r="H98" s="312"/>
      <c r="I98" s="312"/>
      <c r="J98" s="312"/>
      <c r="K98" s="312"/>
      <c r="L98" s="55"/>
    </row>
    <row r="99" spans="2:13" ht="14" customHeight="1" x14ac:dyDescent="0.2">
      <c r="D99" s="201"/>
      <c r="E99" s="153"/>
      <c r="F99" s="55"/>
      <c r="G99" s="55"/>
      <c r="H99" s="55"/>
      <c r="I99" s="55"/>
      <c r="J99" s="55"/>
      <c r="K99" s="55"/>
      <c r="L99" s="55"/>
    </row>
    <row r="100" spans="2:13" ht="27" customHeight="1" thickBot="1" x14ac:dyDescent="0.25">
      <c r="D100" s="218" t="s">
        <v>636</v>
      </c>
      <c r="E100" s="171"/>
      <c r="F100" s="169"/>
      <c r="G100" s="169"/>
      <c r="H100" s="169"/>
      <c r="I100" s="169"/>
      <c r="J100" s="169"/>
      <c r="K100" s="169"/>
      <c r="L100" s="169"/>
    </row>
    <row r="101" spans="2:13" ht="14" customHeight="1" x14ac:dyDescent="0.2">
      <c r="D101" s="201"/>
      <c r="E101" s="153"/>
      <c r="F101" s="55"/>
      <c r="G101" s="55"/>
      <c r="H101" s="55"/>
      <c r="I101" s="55"/>
      <c r="J101" s="55"/>
      <c r="K101" s="55"/>
      <c r="L101" s="55"/>
    </row>
    <row r="102" spans="2:13" ht="18" customHeight="1" x14ac:dyDescent="0.2">
      <c r="B102" s="55"/>
      <c r="C102" s="55"/>
      <c r="D102" s="219" t="s">
        <v>605</v>
      </c>
      <c r="E102" s="202"/>
      <c r="F102" s="202"/>
      <c r="G102" s="202"/>
      <c r="H102" s="202"/>
      <c r="I102" s="202"/>
      <c r="J102" s="202"/>
      <c r="K102" s="202"/>
      <c r="L102" s="55"/>
      <c r="M102" s="55"/>
    </row>
    <row r="103" spans="2:13" x14ac:dyDescent="0.2">
      <c r="B103" s="55"/>
      <c r="C103" s="55"/>
      <c r="D103" s="55"/>
      <c r="E103" s="55"/>
      <c r="F103" s="55"/>
      <c r="G103" s="55"/>
      <c r="H103" s="55"/>
      <c r="I103" s="55"/>
      <c r="J103" s="55"/>
      <c r="K103" s="55"/>
      <c r="L103" s="55"/>
      <c r="M103" s="55"/>
    </row>
    <row r="104" spans="2:13" x14ac:dyDescent="0.2">
      <c r="B104" s="55"/>
      <c r="C104" s="55"/>
      <c r="D104" s="203" t="s">
        <v>570</v>
      </c>
      <c r="E104" s="204" t="s">
        <v>571</v>
      </c>
      <c r="F104" s="55"/>
      <c r="G104" s="55"/>
      <c r="H104" s="55"/>
      <c r="I104" s="55"/>
      <c r="J104" s="55"/>
      <c r="K104" s="55"/>
      <c r="L104" s="55"/>
      <c r="M104" s="55"/>
    </row>
    <row r="105" spans="2:13" ht="115.25" customHeight="1" x14ac:dyDescent="0.2">
      <c r="B105" s="55"/>
      <c r="C105" s="55"/>
      <c r="D105" s="205" t="s">
        <v>572</v>
      </c>
      <c r="E105" s="310" t="s">
        <v>573</v>
      </c>
      <c r="F105" s="310"/>
      <c r="G105" s="310"/>
      <c r="H105" s="310"/>
      <c r="I105" s="310"/>
      <c r="J105" s="310"/>
      <c r="K105" s="310"/>
      <c r="L105" s="55"/>
      <c r="M105" s="55"/>
    </row>
    <row r="106" spans="2:13" ht="69" customHeight="1" x14ac:dyDescent="0.2">
      <c r="B106" s="55"/>
      <c r="C106" s="55"/>
      <c r="D106" s="205"/>
      <c r="E106" s="310" t="s">
        <v>574</v>
      </c>
      <c r="F106" s="310"/>
      <c r="G106" s="310"/>
      <c r="H106" s="310"/>
      <c r="I106" s="310"/>
      <c r="J106" s="310"/>
      <c r="K106" s="310"/>
      <c r="L106" s="55"/>
      <c r="M106" s="55"/>
    </row>
    <row r="107" spans="2:13" x14ac:dyDescent="0.2">
      <c r="B107" s="55"/>
      <c r="C107" s="55"/>
      <c r="D107" s="55"/>
      <c r="E107" s="206"/>
      <c r="F107" s="55"/>
      <c r="G107" s="55"/>
      <c r="H107" s="55"/>
      <c r="I107" s="55"/>
      <c r="J107" s="55"/>
      <c r="K107" s="55"/>
      <c r="L107" s="55"/>
      <c r="M107" s="55"/>
    </row>
    <row r="108" spans="2:13" x14ac:dyDescent="0.2">
      <c r="B108" s="55"/>
      <c r="C108" s="55"/>
      <c r="D108" s="203" t="s">
        <v>570</v>
      </c>
      <c r="E108" s="204" t="s">
        <v>575</v>
      </c>
      <c r="F108" s="55"/>
      <c r="G108" s="55"/>
      <c r="H108" s="55"/>
      <c r="I108" s="55"/>
      <c r="J108" s="55"/>
      <c r="K108" s="55"/>
      <c r="L108" s="55"/>
      <c r="M108" s="55"/>
    </row>
    <row r="109" spans="2:13" ht="96.5" customHeight="1" x14ac:dyDescent="0.2">
      <c r="B109" s="55"/>
      <c r="C109" s="55"/>
      <c r="D109" s="205" t="s">
        <v>572</v>
      </c>
      <c r="E109" s="309" t="s">
        <v>576</v>
      </c>
      <c r="F109" s="309"/>
      <c r="G109" s="309"/>
      <c r="H109" s="309"/>
      <c r="I109" s="309"/>
      <c r="J109" s="309"/>
      <c r="K109" s="309"/>
      <c r="L109" s="55"/>
      <c r="M109" s="55"/>
    </row>
    <row r="110" spans="2:13" ht="14" customHeight="1" x14ac:dyDescent="0.2">
      <c r="B110" s="55"/>
      <c r="C110" s="55"/>
      <c r="D110" s="205"/>
      <c r="E110" s="197"/>
      <c r="F110" s="197"/>
      <c r="G110" s="197"/>
      <c r="H110" s="197"/>
      <c r="I110" s="197"/>
      <c r="J110" s="197"/>
      <c r="K110" s="197"/>
      <c r="L110" s="55"/>
      <c r="M110" s="55"/>
    </row>
    <row r="111" spans="2:13" ht="14" customHeight="1" x14ac:dyDescent="0.2">
      <c r="B111" s="55"/>
      <c r="C111" s="55"/>
      <c r="D111" s="203" t="s">
        <v>570</v>
      </c>
      <c r="E111" s="204" t="s">
        <v>577</v>
      </c>
      <c r="F111" s="197"/>
      <c r="G111" s="197"/>
      <c r="H111" s="197"/>
      <c r="I111" s="197"/>
      <c r="J111" s="197"/>
      <c r="K111" s="197"/>
      <c r="L111" s="55"/>
      <c r="M111" s="55"/>
    </row>
    <row r="112" spans="2:13" ht="55.25" customHeight="1" x14ac:dyDescent="0.2">
      <c r="B112" s="55"/>
      <c r="C112" s="55"/>
      <c r="D112" s="205" t="s">
        <v>572</v>
      </c>
      <c r="E112" s="317" t="s">
        <v>578</v>
      </c>
      <c r="F112" s="317"/>
      <c r="G112" s="317"/>
      <c r="H112" s="317"/>
      <c r="I112" s="317"/>
      <c r="J112" s="317"/>
      <c r="K112" s="317"/>
      <c r="L112" s="55"/>
      <c r="M112" s="55"/>
    </row>
    <row r="113" spans="2:13" ht="14" customHeight="1" x14ac:dyDescent="0.2">
      <c r="B113" s="55"/>
      <c r="C113" s="55"/>
      <c r="D113" s="205"/>
      <c r="E113" s="197"/>
      <c r="F113" s="197"/>
      <c r="G113" s="197"/>
      <c r="H113" s="197"/>
      <c r="I113" s="197"/>
      <c r="J113" s="197"/>
      <c r="K113" s="197"/>
      <c r="L113" s="55"/>
      <c r="M113" s="55"/>
    </row>
    <row r="114" spans="2:13" x14ac:dyDescent="0.2">
      <c r="B114" s="55"/>
      <c r="C114" s="55"/>
      <c r="D114" s="203" t="s">
        <v>570</v>
      </c>
      <c r="E114" s="204" t="s">
        <v>579</v>
      </c>
      <c r="F114" s="55"/>
      <c r="G114" s="55"/>
      <c r="H114" s="55"/>
      <c r="I114" s="55"/>
      <c r="J114" s="55"/>
      <c r="K114" s="55"/>
      <c r="L114" s="55"/>
      <c r="M114" s="55"/>
    </row>
    <row r="115" spans="2:13" ht="89" customHeight="1" x14ac:dyDescent="0.2">
      <c r="B115" s="55"/>
      <c r="C115" s="55"/>
      <c r="D115" s="205" t="s">
        <v>572</v>
      </c>
      <c r="E115" s="317" t="s">
        <v>580</v>
      </c>
      <c r="F115" s="317"/>
      <c r="G115" s="317"/>
      <c r="H115" s="317"/>
      <c r="I115" s="317"/>
      <c r="J115" s="317"/>
      <c r="K115" s="317"/>
      <c r="L115" s="55"/>
      <c r="M115" s="55"/>
    </row>
    <row r="116" spans="2:13" x14ac:dyDescent="0.2">
      <c r="B116" s="55"/>
      <c r="C116" s="55"/>
      <c r="M116" s="55"/>
    </row>
    <row r="117" spans="2:13" ht="18" customHeight="1" x14ac:dyDescent="0.2">
      <c r="B117" s="55"/>
      <c r="C117" s="55"/>
      <c r="D117" s="219" t="s">
        <v>606</v>
      </c>
      <c r="E117" s="202"/>
      <c r="F117" s="202"/>
      <c r="G117" s="202"/>
      <c r="H117" s="202"/>
      <c r="I117" s="202"/>
      <c r="J117" s="202"/>
      <c r="K117" s="202"/>
      <c r="L117" s="55"/>
      <c r="M117" s="55"/>
    </row>
    <row r="118" spans="2:13" x14ac:dyDescent="0.2">
      <c r="B118" s="55"/>
      <c r="C118" s="55"/>
      <c r="D118" s="55"/>
      <c r="E118" s="55"/>
      <c r="F118" s="55"/>
      <c r="G118" s="55"/>
      <c r="H118" s="55"/>
      <c r="I118" s="55"/>
      <c r="J118" s="55"/>
      <c r="K118" s="55"/>
      <c r="L118" s="55"/>
      <c r="M118" s="55"/>
    </row>
    <row r="119" spans="2:13" ht="69" customHeight="1" x14ac:dyDescent="0.2">
      <c r="B119" s="55"/>
      <c r="C119" s="55"/>
      <c r="D119" s="55"/>
      <c r="E119" s="316" t="s">
        <v>599</v>
      </c>
      <c r="F119" s="316"/>
      <c r="G119" s="316"/>
      <c r="H119" s="316"/>
      <c r="I119" s="316"/>
      <c r="J119" s="316"/>
      <c r="K119" s="316"/>
      <c r="L119" s="55"/>
      <c r="M119" s="55"/>
    </row>
    <row r="120" spans="2:13" ht="14" customHeight="1" x14ac:dyDescent="0.2">
      <c r="B120" s="55"/>
      <c r="C120" s="55"/>
      <c r="D120" s="55"/>
      <c r="E120" s="207"/>
      <c r="F120" s="58"/>
      <c r="G120" s="58"/>
      <c r="H120" s="58"/>
      <c r="I120" s="58"/>
      <c r="J120" s="58"/>
      <c r="K120" s="58"/>
      <c r="L120" s="55"/>
      <c r="M120" s="55"/>
    </row>
    <row r="121" spans="2:13" ht="55.25" customHeight="1" x14ac:dyDescent="0.2">
      <c r="B121" s="55"/>
      <c r="C121" s="55"/>
      <c r="D121" s="55"/>
      <c r="E121" s="315" t="s">
        <v>598</v>
      </c>
      <c r="F121" s="316"/>
      <c r="G121" s="316"/>
      <c r="H121" s="316"/>
      <c r="I121" s="316"/>
      <c r="J121" s="316"/>
      <c r="K121" s="316"/>
      <c r="L121" s="55"/>
      <c r="M121" s="55"/>
    </row>
    <row r="122" spans="2:13" ht="14" customHeight="1" x14ac:dyDescent="0.2">
      <c r="B122" s="55"/>
      <c r="C122" s="55"/>
      <c r="D122" s="55"/>
      <c r="E122" s="208"/>
      <c r="F122" s="209"/>
      <c r="G122" s="209"/>
      <c r="H122" s="209"/>
      <c r="I122" s="209"/>
      <c r="J122" s="209"/>
      <c r="K122" s="209"/>
      <c r="L122" s="55"/>
      <c r="M122" s="55"/>
    </row>
    <row r="123" spans="2:13" ht="18" customHeight="1" x14ac:dyDescent="0.2">
      <c r="D123" s="219" t="s">
        <v>607</v>
      </c>
      <c r="E123" s="210"/>
      <c r="F123" s="210"/>
      <c r="G123" s="210"/>
      <c r="H123" s="210"/>
      <c r="I123" s="210"/>
      <c r="J123" s="210"/>
      <c r="K123" s="210"/>
    </row>
    <row r="124" spans="2:13" ht="14" customHeight="1" x14ac:dyDescent="0.2">
      <c r="D124" s="211"/>
      <c r="E124" s="212"/>
      <c r="F124" s="212"/>
      <c r="G124" s="212"/>
      <c r="H124" s="212"/>
      <c r="I124" s="212"/>
      <c r="J124" s="212"/>
      <c r="K124" s="212"/>
    </row>
    <row r="125" spans="2:13" ht="14" customHeight="1" x14ac:dyDescent="0.2">
      <c r="E125" s="285" t="s">
        <v>581</v>
      </c>
      <c r="F125" s="293" t="s">
        <v>582</v>
      </c>
      <c r="G125" s="286" t="s">
        <v>583</v>
      </c>
      <c r="H125" s="283"/>
      <c r="I125" s="286"/>
      <c r="J125" s="286"/>
      <c r="K125" s="283"/>
    </row>
    <row r="126" spans="2:13" ht="14" customHeight="1" x14ac:dyDescent="0.2">
      <c r="E126" s="294">
        <v>42499</v>
      </c>
      <c r="F126" s="298" t="s">
        <v>3654</v>
      </c>
      <c r="G126" s="299" t="s">
        <v>3655</v>
      </c>
      <c r="H126" s="288"/>
      <c r="I126" s="289"/>
      <c r="J126" s="287"/>
      <c r="K126" s="288"/>
    </row>
    <row r="127" spans="2:13" ht="12.75" customHeight="1" x14ac:dyDescent="0.2">
      <c r="E127" s="294">
        <v>42325</v>
      </c>
      <c r="F127" s="291" t="s">
        <v>847</v>
      </c>
      <c r="G127" s="287" t="s">
        <v>848</v>
      </c>
      <c r="H127" s="288"/>
      <c r="I127" s="289"/>
      <c r="J127" s="287"/>
      <c r="K127" s="288"/>
    </row>
    <row r="128" spans="2:13" ht="12.75" customHeight="1" x14ac:dyDescent="0.2">
      <c r="E128" s="294">
        <v>42277</v>
      </c>
      <c r="F128" s="291" t="s">
        <v>588</v>
      </c>
      <c r="G128" s="289" t="s">
        <v>589</v>
      </c>
      <c r="H128" s="288"/>
      <c r="I128" s="289"/>
      <c r="J128" s="287"/>
      <c r="K128" s="288"/>
    </row>
    <row r="129" spans="5:11" x14ac:dyDescent="0.2">
      <c r="E129" s="294">
        <v>42264</v>
      </c>
      <c r="F129" s="291" t="s">
        <v>586</v>
      </c>
      <c r="G129" s="289" t="s">
        <v>587</v>
      </c>
      <c r="H129" s="288"/>
      <c r="I129" s="288"/>
      <c r="J129" s="287"/>
      <c r="K129" s="288"/>
    </row>
    <row r="130" spans="5:11" x14ac:dyDescent="0.2">
      <c r="E130" s="295">
        <v>42229</v>
      </c>
      <c r="F130" s="292" t="s">
        <v>584</v>
      </c>
      <c r="G130" s="290" t="s">
        <v>585</v>
      </c>
      <c r="H130" s="284"/>
      <c r="I130" s="284"/>
      <c r="J130" s="284"/>
      <c r="K130" s="284"/>
    </row>
    <row r="131" spans="5:11" x14ac:dyDescent="0.2">
      <c r="I131" s="216"/>
    </row>
    <row r="132" spans="5:11" x14ac:dyDescent="0.2"/>
    <row r="133" spans="5:11" x14ac:dyDescent="0.2"/>
    <row r="134" spans="5:11" x14ac:dyDescent="0.2"/>
    <row r="135" spans="5:11" x14ac:dyDescent="0.2"/>
    <row r="136" spans="5:11" x14ac:dyDescent="0.2"/>
    <row r="137" spans="5:11" x14ac:dyDescent="0.2"/>
    <row r="138" spans="5:11" x14ac:dyDescent="0.2"/>
    <row r="139" spans="5:11" x14ac:dyDescent="0.2"/>
    <row r="140" spans="5:11" x14ac:dyDescent="0.2"/>
    <row r="141" spans="5:11" x14ac:dyDescent="0.2"/>
    <row r="142" spans="5:11" x14ac:dyDescent="0.2"/>
    <row r="143" spans="5:11" x14ac:dyDescent="0.2"/>
    <row r="144" spans="5:11"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ht="14" customHeight="1" x14ac:dyDescent="0.2"/>
    <row r="208" ht="14" customHeight="1" x14ac:dyDescent="0.2"/>
    <row r="209" ht="14" customHeight="1" x14ac:dyDescent="0.2"/>
    <row r="210" ht="14" customHeight="1" x14ac:dyDescent="0.2"/>
    <row r="211" ht="14" customHeight="1" x14ac:dyDescent="0.2"/>
    <row r="212" ht="14" customHeight="1" x14ac:dyDescent="0.2"/>
    <row r="213" ht="14" customHeight="1" x14ac:dyDescent="0.2"/>
    <row r="214" ht="14" customHeight="1" x14ac:dyDescent="0.2"/>
    <row r="215" ht="14" customHeight="1" x14ac:dyDescent="0.2"/>
  </sheetData>
  <sheetProtection formatCells="0" sort="0" autoFilter="0"/>
  <dataConsolidate/>
  <mergeCells count="49">
    <mergeCell ref="E121:K121"/>
    <mergeCell ref="E119:K119"/>
    <mergeCell ref="D89:K89"/>
    <mergeCell ref="D90:K90"/>
    <mergeCell ref="D94:K94"/>
    <mergeCell ref="D96:K96"/>
    <mergeCell ref="D97:K97"/>
    <mergeCell ref="D98:K98"/>
    <mergeCell ref="E105:K105"/>
    <mergeCell ref="E106:K106"/>
    <mergeCell ref="E109:K109"/>
    <mergeCell ref="E112:K112"/>
    <mergeCell ref="E115:K115"/>
    <mergeCell ref="D88:K88"/>
    <mergeCell ref="D69:K69"/>
    <mergeCell ref="D70:K70"/>
    <mergeCell ref="D71:K71"/>
    <mergeCell ref="D72:K72"/>
    <mergeCell ref="D73:K73"/>
    <mergeCell ref="D74:K74"/>
    <mergeCell ref="D78:K78"/>
    <mergeCell ref="D80:K80"/>
    <mergeCell ref="D81:K81"/>
    <mergeCell ref="D82:K82"/>
    <mergeCell ref="D86:K86"/>
    <mergeCell ref="D68:K68"/>
    <mergeCell ref="D52:K52"/>
    <mergeCell ref="D53:K53"/>
    <mergeCell ref="D54:K54"/>
    <mergeCell ref="D55:K55"/>
    <mergeCell ref="D56:K56"/>
    <mergeCell ref="D57:K57"/>
    <mergeCell ref="D58:K58"/>
    <mergeCell ref="D59:K59"/>
    <mergeCell ref="D63:K63"/>
    <mergeCell ref="D65:K65"/>
    <mergeCell ref="D67:K67"/>
    <mergeCell ref="D50:K50"/>
    <mergeCell ref="D30:K30"/>
    <mergeCell ref="D32:K32"/>
    <mergeCell ref="D34:K34"/>
    <mergeCell ref="D38:K38"/>
    <mergeCell ref="D40:K40"/>
    <mergeCell ref="D41:K41"/>
    <mergeCell ref="D42:K42"/>
    <mergeCell ref="D43:K43"/>
    <mergeCell ref="D44:K44"/>
    <mergeCell ref="D45:K45"/>
    <mergeCell ref="D46:K46"/>
  </mergeCells>
  <hyperlinks>
    <hyperlink ref="D10" location="'2. Spaces'!B8" display="❷  Enter data in &quot;2. Spaces&quot;"/>
    <hyperlink ref="D12" location="'3. Assets'!B8" display="❸  Enter data in &quot;3. Assets&quot;"/>
    <hyperlink ref="D8" location="'1. Facility Data'!B8" display="❶  Enter Data In &quot;1. Facility&quot;"/>
    <hyperlink ref="D10:F10" location="'2. Space Data'!C10" display="❷  Enter data in &quot;2. Space Data&quot;"/>
    <hyperlink ref="D12:F12" location="'3. Asset Data'!C10" display="❸  Enter data in &quot;3. Asset Data&quot;"/>
    <hyperlink ref="E121:K121" r:id="rId1" display="USACE CAD/BIM Technology Center Website. https://cadbim.usace.army.mil/"/>
    <hyperlink ref="E119:K119" r:id="rId2" display="Specification 01 78 24.00 10 &quot;OPERATIONS AND MAINTENANCE FACILITY DATA REQUIREMENTS.&quot; If completion of this FDW is required by your Project, see this section in your Contract specifications for the contractually-binding requirements for your Project. For "/>
    <hyperlink ref="D17:F17" location="Instructions!D28" display="⓿ Introduction"/>
    <hyperlink ref="D19:F19" location="Instructions!D36" display="❶ Facility Data (Tab 1)"/>
    <hyperlink ref="D21:F21" location="Instructions!D48" display="❷ Space Data (Tab 2)"/>
    <hyperlink ref="D23:F23" location="Instructions!D61" display="❸ Asset Data (Tab 3)"/>
    <hyperlink ref="D25:F25" location="Instructions!D76" display="❺ Required Assets (Tab 4)"/>
    <hyperlink ref="H17:J17" location="Instructions!D93" display="❺ Required Attributes (Tab 5)"/>
    <hyperlink ref="H19:J19" location="Instructions!D101" display="❻ Required Values (Tab 6)"/>
    <hyperlink ref="H21:J21" location="Instructions!D109" display="❼ Support Information"/>
    <hyperlink ref="D8:F8" location="'1. Facility Data'!C10" display="❶  Enter Data In &quot;1. Facility Data&quot;"/>
    <hyperlink ref="H17:K17" location="Instructions!D84" display="❻ Required Attributes (Tab 5)"/>
    <hyperlink ref="H19:K19" location="Instructions!D92" display="❼ Required Values (Tab 6)"/>
    <hyperlink ref="H21:L21" location="Instructions!D100" display="❽ Support Information"/>
    <hyperlink ref="H22:L22" location="Instructions!D102" display="8.1 - Frequently Asked Questions (FAQs)"/>
    <hyperlink ref="H23:L23" location="Instructions!D117" display="8.2 - References"/>
    <hyperlink ref="H24:L24" location="Instructions!D123" display="8.3 - Change History"/>
  </hyperlinks>
  <pageMargins left="0.7" right="0.7" top="0.75" bottom="0.75" header="0.3" footer="0.3"/>
  <pageSetup fitToHeight="1000" orientation="portrait" r:id="rId3"/>
  <headerFooter>
    <oddFooter>Page &amp;P of &amp;N</oddFooter>
  </headerFooter>
  <rowBreaks count="8" manualBreakCount="8">
    <brk id="27" max="16383" man="1"/>
    <brk id="35" max="16383" man="1"/>
    <brk id="47" max="16383" man="1"/>
    <brk id="60" max="16383" man="1"/>
    <brk id="75" max="16383" man="1"/>
    <brk id="83" max="16383" man="1"/>
    <brk id="91" max="16383" man="1"/>
    <brk id="99" max="16383" man="1"/>
  </rowBreaks>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Picklists" enableFormatConditionsCalculation="0"/>
  <dimension ref="B2:B11"/>
  <sheetViews>
    <sheetView workbookViewId="0">
      <selection activeCell="B5" sqref="B5"/>
    </sheetView>
  </sheetViews>
  <sheetFormatPr baseColWidth="10" defaultColWidth="8.796875" defaultRowHeight="14" x14ac:dyDescent="0.2"/>
  <cols>
    <col min="1" max="1" width="8.796875" style="72"/>
    <col min="2" max="2" width="57.796875" style="71" customWidth="1"/>
    <col min="3" max="3" width="2.19921875" style="72" customWidth="1"/>
    <col min="4" max="16384" width="8.796875" style="72"/>
  </cols>
  <sheetData>
    <row r="2" spans="2:2" ht="24" x14ac:dyDescent="0.2">
      <c r="B2" s="177" t="s">
        <v>187</v>
      </c>
    </row>
    <row r="3" spans="2:2" x14ac:dyDescent="0.2">
      <c r="B3" s="66" t="s">
        <v>188</v>
      </c>
    </row>
    <row r="4" spans="2:2" x14ac:dyDescent="0.2">
      <c r="B4" s="84" t="s">
        <v>850</v>
      </c>
    </row>
    <row r="5" spans="2:2" x14ac:dyDescent="0.2">
      <c r="B5" s="68" t="s">
        <v>190</v>
      </c>
    </row>
    <row r="6" spans="2:2" x14ac:dyDescent="0.2">
      <c r="B6" s="68" t="s">
        <v>193</v>
      </c>
    </row>
    <row r="7" spans="2:2" x14ac:dyDescent="0.2">
      <c r="B7" s="68" t="s">
        <v>194</v>
      </c>
    </row>
    <row r="8" spans="2:2" x14ac:dyDescent="0.2">
      <c r="B8" s="68" t="s">
        <v>191</v>
      </c>
    </row>
    <row r="9" spans="2:2" x14ac:dyDescent="0.2">
      <c r="B9" s="68" t="s">
        <v>192</v>
      </c>
    </row>
    <row r="10" spans="2:2" x14ac:dyDescent="0.2">
      <c r="B10" s="84" t="s">
        <v>322</v>
      </c>
    </row>
    <row r="11" spans="2:2" x14ac:dyDescent="0.2">
      <c r="B11" s="84" t="s">
        <v>224</v>
      </c>
    </row>
  </sheetData>
  <sheetProtection formatCells="0" sort="0" autoFilter="0"/>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GFEBSTemplate" enableFormatConditionsCalculation="0"/>
  <dimension ref="A1:BC2"/>
  <sheetViews>
    <sheetView workbookViewId="0">
      <pane ySplit="2" topLeftCell="A3" activePane="bottomLeft" state="frozenSplit"/>
      <selection pane="bottomLeft" activeCell="A3" sqref="A3"/>
    </sheetView>
  </sheetViews>
  <sheetFormatPr baseColWidth="10" defaultColWidth="9.19921875" defaultRowHeight="14" x14ac:dyDescent="0.2"/>
  <cols>
    <col min="1" max="1" width="14" style="179" bestFit="1" customWidth="1"/>
    <col min="2" max="2" width="7.3984375" style="179" bestFit="1" customWidth="1"/>
    <col min="3" max="3" width="7.19921875" style="179" bestFit="1" customWidth="1"/>
    <col min="4" max="4" width="10.796875" style="179" bestFit="1" customWidth="1"/>
    <col min="5" max="5" width="21.59765625" style="179" bestFit="1" customWidth="1"/>
    <col min="6" max="6" width="13" style="179" bestFit="1" customWidth="1"/>
    <col min="7" max="7" width="11.3984375" style="179" bestFit="1" customWidth="1"/>
    <col min="8" max="8" width="16" style="179" bestFit="1" customWidth="1"/>
    <col min="9" max="9" width="10.59765625" style="179" bestFit="1" customWidth="1"/>
    <col min="10" max="10" width="42.19921875" style="179" bestFit="1" customWidth="1"/>
    <col min="11" max="11" width="9.796875" style="179" bestFit="1" customWidth="1"/>
    <col min="12" max="12" width="12.796875" style="179" bestFit="1" customWidth="1"/>
    <col min="13" max="13" width="15.3984375" style="179" bestFit="1" customWidth="1"/>
    <col min="14" max="14" width="13.796875" style="179" bestFit="1" customWidth="1"/>
    <col min="15" max="15" width="20" style="179" bestFit="1" customWidth="1"/>
    <col min="16" max="16" width="11" style="179" bestFit="1" customWidth="1"/>
    <col min="17" max="17" width="13.19921875" style="179" bestFit="1" customWidth="1"/>
    <col min="18" max="18" width="15.796875" style="179" bestFit="1" customWidth="1"/>
    <col min="19" max="19" width="20.3984375" style="179" bestFit="1" customWidth="1"/>
    <col min="20" max="20" width="13.796875" style="179" bestFit="1" customWidth="1"/>
    <col min="21" max="21" width="15.796875" style="179" bestFit="1" customWidth="1"/>
    <col min="22" max="22" width="13.19921875" style="179" bestFit="1" customWidth="1"/>
    <col min="23" max="23" width="14" style="179" customWidth="1"/>
    <col min="24" max="24" width="14.19921875" style="179" bestFit="1" customWidth="1"/>
    <col min="25" max="25" width="10.796875" style="179" bestFit="1" customWidth="1"/>
    <col min="26" max="26" width="8.3984375" style="179" bestFit="1" customWidth="1"/>
    <col min="27" max="27" width="14.796875" style="179" bestFit="1" customWidth="1"/>
    <col min="28" max="28" width="12.19921875" style="179" bestFit="1" customWidth="1"/>
    <col min="29" max="29" width="15.3984375" style="179" customWidth="1"/>
    <col min="30" max="30" width="12.796875" style="179" bestFit="1" customWidth="1"/>
    <col min="31" max="31" width="9.796875" style="179" bestFit="1" customWidth="1"/>
    <col min="32" max="32" width="17.3984375" style="179" bestFit="1" customWidth="1"/>
    <col min="33" max="33" width="15.3984375" style="179" customWidth="1"/>
    <col min="34" max="34" width="14.3984375" style="179" bestFit="1" customWidth="1"/>
    <col min="35" max="35" width="13.3984375" style="179" bestFit="1" customWidth="1"/>
    <col min="36" max="36" width="8.19921875" style="179" bestFit="1" customWidth="1"/>
    <col min="37" max="37" width="16.796875" style="179" bestFit="1" customWidth="1"/>
    <col min="38" max="38" width="12.796875" style="179" bestFit="1" customWidth="1"/>
    <col min="39" max="39" width="15.19921875" style="179" bestFit="1" customWidth="1"/>
    <col min="40" max="40" width="18.3984375" style="179" bestFit="1" customWidth="1"/>
    <col min="41" max="41" width="18.19921875" style="179" bestFit="1" customWidth="1"/>
    <col min="42" max="42" width="8.19921875" style="179" bestFit="1" customWidth="1"/>
    <col min="43" max="43" width="15.3984375" style="179" bestFit="1" customWidth="1"/>
    <col min="44" max="44" width="12.59765625" style="179" bestFit="1" customWidth="1"/>
    <col min="45" max="45" width="15.796875" style="179" bestFit="1" customWidth="1"/>
    <col min="46" max="46" width="15.796875" style="179" customWidth="1"/>
    <col min="47" max="47" width="18.19921875" style="179" bestFit="1" customWidth="1"/>
    <col min="48" max="48" width="15.59765625" style="179" bestFit="1" customWidth="1"/>
    <col min="49" max="49" width="16.19921875" style="179" bestFit="1" customWidth="1"/>
    <col min="50" max="50" width="9.796875" style="179" bestFit="1" customWidth="1"/>
    <col min="51" max="51" width="14.19921875" style="179" customWidth="1"/>
    <col min="52" max="52" width="11.59765625" style="179" customWidth="1"/>
    <col min="53" max="53" width="11.19921875" style="179" bestFit="1" customWidth="1"/>
    <col min="54" max="54" width="13.19921875" style="179" bestFit="1" customWidth="1"/>
    <col min="55" max="55" width="14.3984375" style="179" bestFit="1" customWidth="1"/>
    <col min="56" max="16384" width="9.19921875" style="179"/>
  </cols>
  <sheetData>
    <row r="1" spans="1:55" x14ac:dyDescent="0.2">
      <c r="A1" s="179" t="s">
        <v>273</v>
      </c>
      <c r="B1" s="179" t="s">
        <v>476</v>
      </c>
      <c r="C1" s="179" t="s">
        <v>477</v>
      </c>
      <c r="D1" s="179" t="s">
        <v>478</v>
      </c>
      <c r="E1" s="179" t="s">
        <v>277</v>
      </c>
      <c r="F1" s="179" t="s">
        <v>479</v>
      </c>
      <c r="G1" s="179" t="s">
        <v>480</v>
      </c>
      <c r="H1" s="179" t="s">
        <v>481</v>
      </c>
      <c r="I1" s="179" t="s">
        <v>482</v>
      </c>
      <c r="J1" s="179" t="s">
        <v>234</v>
      </c>
      <c r="K1" s="179" t="s">
        <v>483</v>
      </c>
      <c r="L1" s="179" t="s">
        <v>268</v>
      </c>
      <c r="M1" s="179" t="s">
        <v>65</v>
      </c>
      <c r="N1" s="179" t="s">
        <v>484</v>
      </c>
      <c r="O1" s="179" t="s">
        <v>485</v>
      </c>
      <c r="P1" s="179" t="s">
        <v>486</v>
      </c>
      <c r="Q1" s="179" t="s">
        <v>487</v>
      </c>
      <c r="R1" s="179" t="s">
        <v>488</v>
      </c>
      <c r="S1" s="179" t="s">
        <v>265</v>
      </c>
      <c r="T1" s="179" t="s">
        <v>489</v>
      </c>
      <c r="U1" s="179" t="s">
        <v>490</v>
      </c>
      <c r="V1" s="179" t="s">
        <v>491</v>
      </c>
      <c r="W1" s="179" t="s">
        <v>492</v>
      </c>
      <c r="X1" s="179" t="s">
        <v>493</v>
      </c>
      <c r="Y1" s="179" t="s">
        <v>494</v>
      </c>
      <c r="Z1" s="179" t="s">
        <v>263</v>
      </c>
      <c r="AA1" s="179" t="s">
        <v>495</v>
      </c>
      <c r="AB1" s="179" t="s">
        <v>496</v>
      </c>
      <c r="AC1" s="179" t="s">
        <v>497</v>
      </c>
      <c r="AD1" s="179" t="s">
        <v>498</v>
      </c>
      <c r="AE1" s="179" t="s">
        <v>499</v>
      </c>
      <c r="AF1" s="179" t="s">
        <v>500</v>
      </c>
      <c r="AG1" s="179" t="s">
        <v>501</v>
      </c>
      <c r="AH1" s="179" t="s">
        <v>288</v>
      </c>
      <c r="AI1" s="179" t="s">
        <v>291</v>
      </c>
      <c r="AJ1" s="179" t="s">
        <v>502</v>
      </c>
      <c r="AK1" s="179" t="s">
        <v>503</v>
      </c>
      <c r="AL1" s="179" t="s">
        <v>504</v>
      </c>
      <c r="AM1" s="179" t="s">
        <v>505</v>
      </c>
      <c r="AN1" s="179" t="s">
        <v>506</v>
      </c>
      <c r="AO1" s="179" t="s">
        <v>507</v>
      </c>
      <c r="AP1" s="179" t="s">
        <v>508</v>
      </c>
      <c r="AQ1" s="179" t="s">
        <v>509</v>
      </c>
      <c r="AR1" s="179" t="s">
        <v>510</v>
      </c>
      <c r="AS1" s="179" t="s">
        <v>511</v>
      </c>
      <c r="AT1" s="179" t="s">
        <v>284</v>
      </c>
      <c r="AU1" s="179" t="s">
        <v>512</v>
      </c>
      <c r="AV1" s="179" t="s">
        <v>513</v>
      </c>
      <c r="AW1" s="179" t="s">
        <v>92</v>
      </c>
      <c r="AX1" s="179" t="s">
        <v>514</v>
      </c>
      <c r="AY1" s="179" t="s">
        <v>515</v>
      </c>
      <c r="AZ1" s="179" t="s">
        <v>516</v>
      </c>
      <c r="BA1" s="179" t="s">
        <v>517</v>
      </c>
      <c r="BB1" s="179" t="s">
        <v>518</v>
      </c>
      <c r="BC1" s="179" t="s">
        <v>519</v>
      </c>
    </row>
    <row r="2" spans="1:55" s="181" customFormat="1" ht="221" x14ac:dyDescent="0.2">
      <c r="A2" s="180" t="s">
        <v>520</v>
      </c>
      <c r="E2" s="182" t="s">
        <v>521</v>
      </c>
      <c r="J2" s="183" t="s">
        <v>522</v>
      </c>
      <c r="K2" s="184" t="s">
        <v>523</v>
      </c>
      <c r="L2" s="184" t="s">
        <v>524</v>
      </c>
      <c r="M2" s="185" t="s">
        <v>525</v>
      </c>
      <c r="N2" s="185" t="s">
        <v>526</v>
      </c>
      <c r="O2" s="186" t="s">
        <v>527</v>
      </c>
      <c r="R2" s="186" t="s">
        <v>528</v>
      </c>
      <c r="S2" s="186" t="s">
        <v>529</v>
      </c>
      <c r="T2" s="180"/>
      <c r="U2" s="181" t="s">
        <v>530</v>
      </c>
      <c r="W2" s="180" t="s">
        <v>531</v>
      </c>
      <c r="Y2" s="180" t="s">
        <v>532</v>
      </c>
      <c r="AB2" s="181" t="s">
        <v>533</v>
      </c>
      <c r="AC2" s="181" t="s">
        <v>534</v>
      </c>
      <c r="AG2" s="181" t="s">
        <v>535</v>
      </c>
      <c r="AH2" s="180" t="s">
        <v>536</v>
      </c>
      <c r="AI2" s="180" t="s">
        <v>537</v>
      </c>
      <c r="AM2" s="180" t="s">
        <v>538</v>
      </c>
      <c r="AN2" s="180" t="s">
        <v>539</v>
      </c>
      <c r="AS2" s="181" t="s">
        <v>540</v>
      </c>
      <c r="AT2" s="181" t="s">
        <v>541</v>
      </c>
    </row>
  </sheetData>
  <autoFilter ref="A1:BD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FacilityData" enableFormatConditionsCalculation="0">
    <tabColor rgb="FFFFFF99"/>
    <pageSetUpPr fitToPage="1"/>
  </sheetPr>
  <dimension ref="A1:O31"/>
  <sheetViews>
    <sheetView showGridLines="0" zoomScaleSheetLayoutView="100" workbookViewId="0">
      <selection activeCell="C10" sqref="C10:G10"/>
    </sheetView>
  </sheetViews>
  <sheetFormatPr baseColWidth="10" defaultColWidth="0" defaultRowHeight="14" zeroHeight="1" outlineLevelRow="1" x14ac:dyDescent="0.2"/>
  <cols>
    <col min="1" max="1" width="3.19921875" style="92" customWidth="1"/>
    <col min="2" max="2" width="3.19921875" style="91" customWidth="1"/>
    <col min="3" max="3" width="26.19921875" style="92" customWidth="1"/>
    <col min="4" max="4" width="27.796875" style="92" customWidth="1"/>
    <col min="5" max="5" width="27.59765625" style="92" customWidth="1"/>
    <col min="6" max="6" width="28.59765625" style="92" customWidth="1"/>
    <col min="7" max="7" width="32.59765625" style="92" customWidth="1"/>
    <col min="8" max="8" width="17.796875" style="92" hidden="1" customWidth="1"/>
    <col min="9" max="9" width="23" style="92" hidden="1" customWidth="1"/>
    <col min="10" max="10" width="30.19921875" style="92" hidden="1" customWidth="1"/>
    <col min="11" max="11" width="20.19921875" style="92" hidden="1" customWidth="1"/>
    <col min="12" max="12" width="29.796875" style="92" hidden="1" customWidth="1"/>
    <col min="13" max="13" width="22.796875" style="92" hidden="1" customWidth="1"/>
    <col min="14" max="14" width="34" style="92" hidden="1" customWidth="1"/>
    <col min="15" max="15" width="4.19921875" style="92" customWidth="1"/>
    <col min="16" max="16384" width="14.796875" style="92" hidden="1"/>
  </cols>
  <sheetData>
    <row r="1" spans="3:14" x14ac:dyDescent="0.2"/>
    <row r="2" spans="3:14" x14ac:dyDescent="0.2"/>
    <row r="3" spans="3:14" ht="21" x14ac:dyDescent="0.25">
      <c r="C3" s="85" t="str">
        <f>Picklists!$B$4</f>
        <v xml:space="preserve"> USACE Facility Data Workbook (FDW) - Version 0.6 (MAY-9-2016)</v>
      </c>
      <c r="D3" s="86"/>
      <c r="E3" s="86"/>
      <c r="F3" s="86"/>
      <c r="G3" s="86"/>
    </row>
    <row r="4" spans="3:14" ht="42" customHeight="1" x14ac:dyDescent="0.2">
      <c r="C4" s="93" t="str">
        <f>Picklists!$B$5</f>
        <v>FACILITY DATA</v>
      </c>
      <c r="D4" s="94"/>
      <c r="E4" s="94"/>
      <c r="F4" s="94"/>
      <c r="G4" s="94"/>
    </row>
    <row r="5" spans="3:14" hidden="1" outlineLevel="1" x14ac:dyDescent="0.2">
      <c r="C5" s="95" t="s">
        <v>6</v>
      </c>
      <c r="D5" s="95" t="s">
        <v>9</v>
      </c>
      <c r="E5" s="95" t="s">
        <v>12</v>
      </c>
      <c r="F5" s="95" t="s">
        <v>16</v>
      </c>
      <c r="G5" s="95" t="s">
        <v>19</v>
      </c>
    </row>
    <row r="6" spans="3:14" ht="112" hidden="1" outlineLevel="1" x14ac:dyDescent="0.2">
      <c r="C6" s="90" t="str">
        <f>"Data Standards: "&amp;'5. Required Attributes'!$E8</f>
        <v>Data Standards: Use USACE Project Number (PN) prior to contract award and Contract Number (in construction drawings) after contract award. Only one row permitted. Project Designation must be unique.</v>
      </c>
      <c r="D6" s="90" t="str">
        <f>'5. Required Attributes'!$E9</f>
        <v>Project description such as the DD1391 or contract project title.</v>
      </c>
      <c r="E6" s="90" t="str">
        <f>'5. Required Attributes'!$E10</f>
        <v>Prime contractor name as indicated on the award letter.</v>
      </c>
      <c r="F6" s="90" t="str">
        <f>'5. Required Attributes'!$E11</f>
        <v>Building identification number for the facility, such as the designation on the signage or Real Property Unique Identifier (RPUID). Only one facility permitted per workbook. Facility Designation must be unique.</v>
      </c>
      <c r="G6" s="90" t="str">
        <f>'5. Required Attributes'!$E12</f>
        <v>Facility name from 01 78 24. 00 10 section 2.1.</v>
      </c>
    </row>
    <row r="7" spans="3:14" ht="28" hidden="1" outlineLevel="1" x14ac:dyDescent="0.2">
      <c r="C7" s="90" t="str">
        <f>"Example(s)"&amp;'5. Required Attributes'!F8</f>
        <v>Example(s) PN72968
W9128F-14-C-0031</v>
      </c>
      <c r="D7" s="90" t="str">
        <f>'5. Required Attributes'!$F9</f>
        <v>Battalion Headquarters</v>
      </c>
      <c r="E7" s="90" t="str">
        <f>'5. Required Attributes'!$F10</f>
        <v>ABC Contractor, Inc</v>
      </c>
      <c r="F7" s="96" t="str">
        <f>'5. Required Attributes'!$F11</f>
        <v>1202</v>
      </c>
      <c r="G7" s="90" t="str">
        <f>'5. Required Attributes'!$F12</f>
        <v>Battalion Headquarters Building</v>
      </c>
    </row>
    <row r="8" spans="3:14" ht="28" hidden="1" outlineLevel="1" x14ac:dyDescent="0.2">
      <c r="C8" s="90" t="str">
        <f>"Initial Submittal Stage: "&amp;'5. Required Attributes'!G8</f>
        <v>Initial Submittal Stage: Progress</v>
      </c>
      <c r="D8" s="90" t="str">
        <f>'5. Required Attributes'!$G9</f>
        <v>Progress</v>
      </c>
      <c r="E8" s="90" t="str">
        <f>'5. Required Attributes'!$G10</f>
        <v>Progress</v>
      </c>
      <c r="F8" s="90" t="str">
        <f>'5. Required Attributes'!$G11</f>
        <v>Progress</v>
      </c>
      <c r="G8" s="90" t="str">
        <f>'5. Required Attributes'!$G12</f>
        <v>Progress</v>
      </c>
    </row>
    <row r="9" spans="3:14" collapsed="1" x14ac:dyDescent="0.2">
      <c r="C9" s="64" t="s">
        <v>6</v>
      </c>
      <c r="D9" s="64" t="s">
        <v>9</v>
      </c>
      <c r="E9" s="64" t="s">
        <v>12</v>
      </c>
      <c r="F9" s="64" t="s">
        <v>16</v>
      </c>
      <c r="G9" s="64" t="s">
        <v>19</v>
      </c>
      <c r="H9" s="168" t="s">
        <v>455</v>
      </c>
      <c r="I9" s="168" t="s">
        <v>456</v>
      </c>
      <c r="J9" s="168" t="s">
        <v>457</v>
      </c>
      <c r="K9" s="168" t="s">
        <v>458</v>
      </c>
      <c r="L9" s="168" t="s">
        <v>459</v>
      </c>
      <c r="M9" s="168" t="s">
        <v>460</v>
      </c>
      <c r="N9" s="168" t="s">
        <v>461</v>
      </c>
    </row>
    <row r="10" spans="3:14" ht="30" customHeight="1" x14ac:dyDescent="0.2">
      <c r="C10" s="300" t="s">
        <v>3657</v>
      </c>
      <c r="D10" s="300" t="s">
        <v>3658</v>
      </c>
      <c r="E10" s="300" t="s">
        <v>3659</v>
      </c>
      <c r="F10" s="300" t="s">
        <v>3660</v>
      </c>
      <c r="G10" s="300" t="s">
        <v>3661</v>
      </c>
      <c r="H10" s="236"/>
      <c r="I10" s="236"/>
      <c r="J10" s="236"/>
      <c r="K10" s="236"/>
      <c r="L10" s="236"/>
      <c r="M10" s="236"/>
      <c r="N10" s="236"/>
    </row>
    <row r="11" spans="3:14" x14ac:dyDescent="0.2">
      <c r="C11"/>
      <c r="D11"/>
      <c r="E11"/>
      <c r="F11"/>
      <c r="G11"/>
    </row>
    <row r="12" spans="3:14" x14ac:dyDescent="0.2">
      <c r="C12" s="97" t="s">
        <v>640</v>
      </c>
    </row>
    <row r="13" spans="3:14" x14ac:dyDescent="0.2"/>
    <row r="14" spans="3:14" x14ac:dyDescent="0.2"/>
    <row r="15" spans="3:14" hidden="1" x14ac:dyDescent="0.2"/>
    <row r="16" spans="3:14" hidden="1" x14ac:dyDescent="0.2"/>
    <row r="17" spans="4:4" hidden="1" x14ac:dyDescent="0.2"/>
    <row r="18" spans="4:4" hidden="1" x14ac:dyDescent="0.2"/>
    <row r="19" spans="4:4" hidden="1" x14ac:dyDescent="0.2"/>
    <row r="20" spans="4:4" hidden="1" x14ac:dyDescent="0.2"/>
    <row r="21" spans="4:4" hidden="1" x14ac:dyDescent="0.2"/>
    <row r="22" spans="4:4" hidden="1" x14ac:dyDescent="0.2"/>
    <row r="23" spans="4:4" hidden="1" x14ac:dyDescent="0.2"/>
    <row r="24" spans="4:4" hidden="1" x14ac:dyDescent="0.2"/>
    <row r="25" spans="4:4" hidden="1" x14ac:dyDescent="0.2"/>
    <row r="26" spans="4:4" hidden="1" x14ac:dyDescent="0.2"/>
    <row r="27" spans="4:4" hidden="1" x14ac:dyDescent="0.2"/>
    <row r="28" spans="4:4" hidden="1" x14ac:dyDescent="0.2"/>
    <row r="29" spans="4:4" hidden="1" x14ac:dyDescent="0.2"/>
    <row r="30" spans="4:4" hidden="1" x14ac:dyDescent="0.2"/>
    <row r="31" spans="4:4" hidden="1" x14ac:dyDescent="0.2">
      <c r="D31" s="97"/>
    </row>
  </sheetData>
  <sheetProtection formatCells="0" formatColumns="0" formatRows="0"/>
  <dataValidations count="8">
    <dataValidation type="textLength" operator="notEqual" showErrorMessage="1" sqref="C10:G10">
      <formula1>0</formula1>
    </dataValidation>
    <dataValidation type="textLength" operator="notEqual" showErrorMessage="1" sqref="H10">
      <formula1>0</formula1>
    </dataValidation>
    <dataValidation type="textLength" operator="notEqual" showErrorMessage="1" sqref="I10">
      <formula1>0</formula1>
    </dataValidation>
    <dataValidation type="textLength" operator="notEqual" showErrorMessage="1" sqref="J10">
      <formula1>0</formula1>
    </dataValidation>
    <dataValidation type="textLength" operator="notEqual" showErrorMessage="1" sqref="K10">
      <formula1>0</formula1>
    </dataValidation>
    <dataValidation type="textLength" operator="notEqual" showErrorMessage="1" sqref="L10">
      <formula1>0</formula1>
    </dataValidation>
    <dataValidation type="textLength" operator="notEqual" showErrorMessage="1" sqref="M10">
      <formula1>0</formula1>
    </dataValidation>
    <dataValidation type="textLength" operator="notEqual" showErrorMessage="1" sqref="N10">
      <formula1>0</formula1>
    </dataValidation>
  </dataValidations>
  <hyperlinks>
    <hyperlink ref="C9" location="'5. Required Attributes'!D8" display="Project Designation"/>
    <hyperlink ref="D9" location="'5. Required Attributes'!D9" display="Project Description"/>
    <hyperlink ref="E9" location="'5. Required Attributes'!D10" display="Construction Contractor"/>
    <hyperlink ref="F9" location="'5. Required Attributes'!D11" display="Facility Designation"/>
    <hyperlink ref="G9" location="'5. Required Attributes'!D12" display="Facility Description"/>
  </hyperlinks>
  <pageMargins left="0.25" right="0.25" top="0.75" bottom="0.75" header="0.3" footer="0.3"/>
  <pageSetup orientation="landscape" r:id="rId1"/>
  <headerFooter>
    <oddHeader xml:space="preserve">&amp;C </oddHeader>
    <oddFooter xml:space="preserve">&amp;CPage &amp;P of &amp;N </oddFooter>
  </headerFooter>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SpaceData" enableFormatConditionsCalculation="0">
    <tabColor rgb="FFFFFF99"/>
    <pageSetUpPr fitToPage="1"/>
  </sheetPr>
  <dimension ref="A1:AS200"/>
  <sheetViews>
    <sheetView showGridLines="0" zoomScaleSheetLayoutView="100" workbookViewId="0">
      <pane ySplit="9" topLeftCell="A12" activePane="bottomLeft" state="frozenSplit"/>
      <selection pane="bottomLeft" activeCell="C15" sqref="C15"/>
    </sheetView>
  </sheetViews>
  <sheetFormatPr baseColWidth="10" defaultColWidth="0" defaultRowHeight="14" outlineLevelRow="1" x14ac:dyDescent="0.2"/>
  <cols>
    <col min="1" max="2" width="3.19921875" style="87" customWidth="1"/>
    <col min="3" max="3" width="24" style="191" customWidth="1" collapsed="1"/>
    <col min="4" max="4" width="38" style="192" customWidth="1" collapsed="1"/>
    <col min="5" max="5" width="49.3984375" style="191" customWidth="1"/>
    <col min="6" max="6" width="19.19921875" style="191" customWidth="1"/>
    <col min="7" max="7" width="24.59765625" style="191" customWidth="1" collapsed="1"/>
    <col min="8" max="8" width="14.796875" style="191" customWidth="1"/>
    <col min="9" max="10" width="3.19921875" style="87" customWidth="1"/>
    <col min="11" max="13" width="0" style="87" hidden="1" customWidth="1"/>
    <col min="14" max="14" width="0" style="87" hidden="1" customWidth="1" collapsed="1"/>
    <col min="15" max="45" width="0" style="87" hidden="1" customWidth="1"/>
    <col min="46" max="16384" width="10.796875" style="87" hidden="1" collapsed="1"/>
  </cols>
  <sheetData>
    <row r="1" spans="2:8" ht="15" x14ac:dyDescent="0.2">
      <c r="C1" s="3"/>
      <c r="D1" s="89"/>
      <c r="E1" s="3"/>
      <c r="F1" s="3"/>
      <c r="G1" s="3"/>
      <c r="H1" s="3"/>
    </row>
    <row r="2" spans="2:8" ht="15" x14ac:dyDescent="0.2">
      <c r="C2" s="3"/>
      <c r="D2" s="89"/>
      <c r="E2" s="3"/>
      <c r="F2" s="3"/>
      <c r="G2" s="3"/>
      <c r="H2" s="3"/>
    </row>
    <row r="3" spans="2:8" ht="21" x14ac:dyDescent="0.25">
      <c r="C3" s="85" t="str">
        <f>Picklists!$B$4</f>
        <v xml:space="preserve"> USACE Facility Data Workbook (FDW) - Version 0.6 (MAY-9-2016)</v>
      </c>
      <c r="D3" s="86"/>
      <c r="E3" s="86"/>
      <c r="F3" s="86"/>
      <c r="G3" s="86"/>
      <c r="H3" s="86"/>
    </row>
    <row r="4" spans="2:8" ht="42" customHeight="1" x14ac:dyDescent="0.2">
      <c r="C4" s="88" t="str">
        <f>Picklists!$B$6</f>
        <v>SPACE DATA</v>
      </c>
      <c r="D4" s="89"/>
      <c r="E4" s="3"/>
      <c r="F4" s="3"/>
      <c r="G4" s="3"/>
      <c r="H4" s="3"/>
    </row>
    <row r="5" spans="2:8" s="21" customFormat="1" ht="28" hidden="1" outlineLevel="1" x14ac:dyDescent="0.2">
      <c r="C5" s="117" t="s">
        <v>22</v>
      </c>
      <c r="D5" s="118" t="s">
        <v>25</v>
      </c>
      <c r="E5" s="117" t="s">
        <v>642</v>
      </c>
      <c r="F5" s="117" t="s">
        <v>30</v>
      </c>
      <c r="G5" s="118" t="s">
        <v>551</v>
      </c>
      <c r="H5" s="117" t="s">
        <v>641</v>
      </c>
    </row>
    <row r="6" spans="2:8" ht="126" hidden="1" outlineLevel="1" x14ac:dyDescent="0.2">
      <c r="C6" s="90" t="str">
        <f>"Data Standard: "&amp;'5. Required Attributes'!E17</f>
        <v>Data Standard: Room designation as it appears on the construction documents. All spaces in the facility must be included whether an asset is present or not. Space Designation must be unique.</v>
      </c>
      <c r="D6" s="90" t="str">
        <f>'5. Required Attributes'!$E18</f>
        <v>Description of space found on signage and/or construction documents.</v>
      </c>
      <c r="E6" s="90" t="str">
        <f>'5. Required Attributes'!$E19</f>
        <v>A standardized classification for the function of the space.</v>
      </c>
      <c r="F6" s="90" t="str">
        <f>'5. Required Attributes'!$E20</f>
        <v>Designation found on space signage.</v>
      </c>
      <c r="G6" s="90" t="str">
        <f>'5. Required Attributes'!$E21</f>
        <v>Floor number found on construction documents. Naming standard should be provided and agreed upon in the O&amp;M FD PxP.</v>
      </c>
      <c r="H6" s="90" t="str">
        <f>'5. Required Attributes'!$E22</f>
        <v>A standardized classification of the type of level.</v>
      </c>
    </row>
    <row r="7" spans="2:8" ht="28" hidden="1" outlineLevel="1" x14ac:dyDescent="0.2">
      <c r="C7" s="90" t="str">
        <f>"Example(s): "&amp;'5. Required Attributes'!F17</f>
        <v>Example(s): N326</v>
      </c>
      <c r="D7" s="90" t="str">
        <f>'5. Required Attributes'!$F18</f>
        <v>Mechanical Room</v>
      </c>
      <c r="E7" s="90" t="str">
        <f>'5. Required Attributes'!$F19</f>
        <v>13 81 21 17 00:Mechanical Room</v>
      </c>
      <c r="F7" s="90" t="str">
        <f>'5. Required Attributes'!$F20</f>
        <v>326 - Mechanical Room</v>
      </c>
      <c r="G7" s="90" t="str">
        <f>'5. Required Attributes'!$F21</f>
        <v>03 - Third Floor</v>
      </c>
      <c r="H7" s="90" t="str">
        <f>'5. Required Attributes'!$F22</f>
        <v>Floor</v>
      </c>
    </row>
    <row r="8" spans="2:8" ht="28" hidden="1" outlineLevel="1" x14ac:dyDescent="0.2">
      <c r="C8" s="90" t="str">
        <f>"Initial Submittal Stage: "&amp;'5. Required Attributes'!G17</f>
        <v>Initial Submittal Stage: Progress</v>
      </c>
      <c r="D8" s="90" t="str">
        <f>'5. Required Attributes'!$G18</f>
        <v>Progress</v>
      </c>
      <c r="E8" s="90" t="str">
        <f>'5. Required Attributes'!$G19</f>
        <v>Progress</v>
      </c>
      <c r="F8" s="90" t="str">
        <f>'5. Required Attributes'!$G20</f>
        <v>Progress</v>
      </c>
      <c r="G8" s="90" t="str">
        <f>'5. Required Attributes'!$G21</f>
        <v>Progress</v>
      </c>
      <c r="H8" s="90" t="str">
        <f>'5. Required Attributes'!$G22</f>
        <v>Progress</v>
      </c>
    </row>
    <row r="9" spans="2:8" ht="28" collapsed="1" x14ac:dyDescent="0.2">
      <c r="C9" s="123" t="s">
        <v>22</v>
      </c>
      <c r="D9" s="124" t="s">
        <v>25</v>
      </c>
      <c r="E9" s="123" t="s">
        <v>642</v>
      </c>
      <c r="F9" s="123" t="s">
        <v>30</v>
      </c>
      <c r="G9" s="124" t="s">
        <v>551</v>
      </c>
      <c r="H9" s="123" t="s">
        <v>641</v>
      </c>
    </row>
    <row r="10" spans="2:8" ht="28" x14ac:dyDescent="0.2">
      <c r="C10" s="301" t="s">
        <v>3662</v>
      </c>
      <c r="D10" s="301" t="s">
        <v>3663</v>
      </c>
      <c r="E10" s="301" t="s">
        <v>3664</v>
      </c>
      <c r="F10" s="300" t="s">
        <v>3665</v>
      </c>
      <c r="G10" s="301" t="s">
        <v>3666</v>
      </c>
      <c r="H10" s="236"/>
    </row>
    <row r="11" spans="2:8" ht="28" x14ac:dyDescent="0.2">
      <c r="C11" s="301" t="s">
        <v>3667</v>
      </c>
      <c r="D11" s="301" t="s">
        <v>3668</v>
      </c>
      <c r="E11" s="301" t="s">
        <v>3669</v>
      </c>
      <c r="F11" s="300" t="s">
        <v>3670</v>
      </c>
      <c r="G11" s="301" t="s">
        <v>3666</v>
      </c>
      <c r="H11" s="236"/>
    </row>
    <row r="12" spans="2:8" x14ac:dyDescent="0.2">
      <c r="C12" s="301" t="s">
        <v>3671</v>
      </c>
      <c r="D12" s="301" t="s">
        <v>3672</v>
      </c>
      <c r="E12" s="301" t="s">
        <v>3673</v>
      </c>
      <c r="F12" s="300" t="s">
        <v>3674</v>
      </c>
      <c r="G12" s="301" t="s">
        <v>3666</v>
      </c>
      <c r="H12" s="236" t="s">
        <v>37</v>
      </c>
    </row>
    <row r="13" spans="2:8" x14ac:dyDescent="0.2">
      <c r="C13" s="301" t="s">
        <v>3675</v>
      </c>
      <c r="D13" s="301" t="s">
        <v>3676</v>
      </c>
      <c r="E13" s="301" t="s">
        <v>3677</v>
      </c>
      <c r="F13" s="300" t="s">
        <v>3678</v>
      </c>
      <c r="G13" s="301" t="s">
        <v>3666</v>
      </c>
      <c r="H13" s="236" t="s">
        <v>37</v>
      </c>
    </row>
    <row r="14" spans="2:8" x14ac:dyDescent="0.2">
      <c r="B14" s="156"/>
      <c r="C14" s="301" t="s">
        <v>3679</v>
      </c>
      <c r="D14" s="301" t="s">
        <v>3680</v>
      </c>
      <c r="E14" s="301" t="s">
        <v>465</v>
      </c>
      <c r="F14" s="300" t="s">
        <v>3681</v>
      </c>
      <c r="G14" s="301" t="s">
        <v>3666</v>
      </c>
      <c r="H14" s="236" t="s">
        <v>37</v>
      </c>
    </row>
    <row r="15" spans="2:8" ht="28" x14ac:dyDescent="0.2">
      <c r="C15" s="301" t="s">
        <v>3682</v>
      </c>
      <c r="D15" s="301" t="s">
        <v>3683</v>
      </c>
      <c r="E15" s="301" t="s">
        <v>3684</v>
      </c>
      <c r="F15" s="300" t="s">
        <v>3685</v>
      </c>
      <c r="G15" s="301" t="s">
        <v>3686</v>
      </c>
      <c r="H15" s="236" t="s">
        <v>37</v>
      </c>
    </row>
    <row r="16" spans="2:8" x14ac:dyDescent="0.2">
      <c r="C16" s="301" t="s">
        <v>3687</v>
      </c>
      <c r="D16" s="301" t="s">
        <v>3688</v>
      </c>
      <c r="E16" s="301" t="s">
        <v>3689</v>
      </c>
      <c r="F16" s="300" t="s">
        <v>3690</v>
      </c>
      <c r="G16" s="301" t="s">
        <v>3686</v>
      </c>
      <c r="H16" s="236" t="s">
        <v>37</v>
      </c>
    </row>
    <row r="17" spans="3:8" x14ac:dyDescent="0.2">
      <c r="C17" s="301" t="s">
        <v>3691</v>
      </c>
      <c r="D17" s="301" t="s">
        <v>3680</v>
      </c>
      <c r="E17" s="301" t="s">
        <v>465</v>
      </c>
      <c r="F17" s="300" t="s">
        <v>3692</v>
      </c>
      <c r="G17" s="301" t="s">
        <v>3686</v>
      </c>
      <c r="H17" s="236" t="s">
        <v>37</v>
      </c>
    </row>
    <row r="18" spans="3:8" x14ac:dyDescent="0.2">
      <c r="C18" s="236"/>
      <c r="D18" s="236"/>
      <c r="E18" s="236"/>
      <c r="F18" s="236"/>
      <c r="G18" s="236"/>
      <c r="H18" s="236"/>
    </row>
    <row r="19" spans="3:8" x14ac:dyDescent="0.2">
      <c r="C19" s="236"/>
      <c r="D19" s="236"/>
      <c r="E19" s="236"/>
      <c r="F19" s="236"/>
      <c r="G19" s="236"/>
      <c r="H19" s="236"/>
    </row>
    <row r="20" spans="3:8" x14ac:dyDescent="0.2">
      <c r="C20" s="236"/>
      <c r="D20" s="236"/>
      <c r="E20" s="236"/>
      <c r="F20" s="236"/>
      <c r="G20" s="236"/>
      <c r="H20" s="236"/>
    </row>
    <row r="21" spans="3:8" x14ac:dyDescent="0.2">
      <c r="C21" s="236"/>
      <c r="D21" s="236"/>
      <c r="E21" s="236"/>
      <c r="F21" s="236"/>
      <c r="G21" s="236"/>
      <c r="H21" s="236"/>
    </row>
    <row r="22" spans="3:8" x14ac:dyDescent="0.2">
      <c r="C22" s="236"/>
      <c r="D22" s="236"/>
      <c r="E22" s="236"/>
      <c r="F22" s="236"/>
      <c r="G22" s="236"/>
      <c r="H22" s="236"/>
    </row>
    <row r="23" spans="3:8" x14ac:dyDescent="0.2">
      <c r="C23" s="236"/>
      <c r="D23" s="236"/>
      <c r="E23" s="236"/>
      <c r="F23" s="236"/>
      <c r="G23" s="236"/>
      <c r="H23" s="236"/>
    </row>
    <row r="24" spans="3:8" x14ac:dyDescent="0.2">
      <c r="C24" s="236"/>
      <c r="D24" s="236"/>
      <c r="E24" s="236"/>
      <c r="F24" s="236"/>
      <c r="G24" s="236"/>
      <c r="H24" s="236"/>
    </row>
    <row r="25" spans="3:8" x14ac:dyDescent="0.2">
      <c r="C25" s="236"/>
      <c r="D25" s="236"/>
      <c r="E25" s="236"/>
      <c r="F25" s="236"/>
      <c r="G25" s="236"/>
      <c r="H25" s="236"/>
    </row>
    <row r="26" spans="3:8" x14ac:dyDescent="0.2">
      <c r="C26" s="236"/>
      <c r="D26" s="236"/>
      <c r="E26" s="236"/>
      <c r="F26" s="236"/>
      <c r="G26" s="236"/>
      <c r="H26" s="236"/>
    </row>
    <row r="27" spans="3:8" x14ac:dyDescent="0.2">
      <c r="C27" s="236"/>
      <c r="D27" s="236"/>
      <c r="E27" s="236"/>
      <c r="F27" s="236"/>
      <c r="G27" s="236"/>
      <c r="H27" s="236"/>
    </row>
    <row r="28" spans="3:8" x14ac:dyDescent="0.2">
      <c r="C28" s="236"/>
      <c r="D28" s="236"/>
      <c r="E28" s="236"/>
      <c r="F28" s="236"/>
      <c r="G28" s="236"/>
      <c r="H28" s="236"/>
    </row>
    <row r="29" spans="3:8" x14ac:dyDescent="0.2">
      <c r="C29" s="236"/>
      <c r="D29" s="236"/>
      <c r="E29" s="236"/>
      <c r="F29" s="236"/>
      <c r="G29" s="236"/>
      <c r="H29" s="236"/>
    </row>
    <row r="30" spans="3:8" x14ac:dyDescent="0.2">
      <c r="C30" s="236"/>
      <c r="D30" s="236"/>
      <c r="E30" s="236"/>
      <c r="F30" s="236"/>
      <c r="G30" s="236"/>
      <c r="H30" s="236"/>
    </row>
    <row r="31" spans="3:8" x14ac:dyDescent="0.2">
      <c r="C31" s="236"/>
      <c r="D31" s="236"/>
      <c r="E31" s="236"/>
      <c r="F31" s="236"/>
      <c r="G31" s="236"/>
      <c r="H31" s="236"/>
    </row>
    <row r="32" spans="3:8" x14ac:dyDescent="0.2">
      <c r="C32" s="236"/>
      <c r="D32" s="236"/>
      <c r="E32" s="236"/>
      <c r="F32" s="236"/>
      <c r="G32" s="236"/>
      <c r="H32" s="236"/>
    </row>
    <row r="33" spans="3:8" x14ac:dyDescent="0.2">
      <c r="C33" s="236"/>
      <c r="D33" s="236"/>
      <c r="E33" s="236"/>
      <c r="F33" s="236"/>
      <c r="G33" s="236"/>
      <c r="H33" s="236"/>
    </row>
    <row r="34" spans="3:8" x14ac:dyDescent="0.2">
      <c r="C34" s="236"/>
      <c r="D34" s="236"/>
      <c r="E34" s="236"/>
      <c r="F34" s="236"/>
      <c r="G34" s="236"/>
      <c r="H34" s="236"/>
    </row>
    <row r="35" spans="3:8" x14ac:dyDescent="0.2">
      <c r="C35" s="236"/>
      <c r="D35" s="236"/>
      <c r="E35" s="236"/>
      <c r="F35" s="236"/>
      <c r="G35" s="236"/>
      <c r="H35" s="236"/>
    </row>
    <row r="36" spans="3:8" x14ac:dyDescent="0.2">
      <c r="C36" s="236"/>
      <c r="D36" s="236"/>
      <c r="E36" s="236"/>
      <c r="F36" s="236"/>
      <c r="G36" s="236"/>
      <c r="H36" s="236"/>
    </row>
    <row r="37" spans="3:8" x14ac:dyDescent="0.2">
      <c r="C37" s="236"/>
      <c r="D37" s="236"/>
      <c r="E37" s="236"/>
      <c r="F37" s="236"/>
      <c r="G37" s="236"/>
      <c r="H37" s="236"/>
    </row>
    <row r="38" spans="3:8" x14ac:dyDescent="0.2">
      <c r="C38" s="236"/>
      <c r="D38" s="236"/>
      <c r="E38" s="236"/>
      <c r="F38" s="236"/>
      <c r="G38" s="236"/>
      <c r="H38" s="236"/>
    </row>
    <row r="39" spans="3:8" x14ac:dyDescent="0.2">
      <c r="C39" s="236"/>
      <c r="D39" s="236"/>
      <c r="E39" s="236"/>
      <c r="F39" s="236"/>
      <c r="G39" s="236"/>
      <c r="H39" s="236"/>
    </row>
    <row r="40" spans="3:8" x14ac:dyDescent="0.2">
      <c r="C40" s="236"/>
      <c r="D40" s="236"/>
      <c r="E40" s="236"/>
      <c r="F40" s="236"/>
      <c r="G40" s="236"/>
      <c r="H40" s="236"/>
    </row>
    <row r="41" spans="3:8" x14ac:dyDescent="0.2">
      <c r="C41" s="236"/>
      <c r="D41" s="236"/>
      <c r="E41" s="236"/>
      <c r="F41" s="236"/>
      <c r="G41" s="236"/>
      <c r="H41" s="236"/>
    </row>
    <row r="42" spans="3:8" x14ac:dyDescent="0.2">
      <c r="C42" s="236"/>
      <c r="D42" s="236"/>
      <c r="E42" s="236"/>
      <c r="F42" s="236"/>
      <c r="G42" s="236"/>
      <c r="H42" s="236"/>
    </row>
    <row r="43" spans="3:8" x14ac:dyDescent="0.2">
      <c r="C43" s="236"/>
      <c r="D43" s="236"/>
      <c r="E43" s="236"/>
      <c r="F43" s="236"/>
      <c r="G43" s="236"/>
      <c r="H43" s="236"/>
    </row>
    <row r="44" spans="3:8" x14ac:dyDescent="0.2">
      <c r="C44" s="236"/>
      <c r="D44" s="236"/>
      <c r="E44" s="236"/>
      <c r="F44" s="236"/>
      <c r="G44" s="236"/>
      <c r="H44" s="236"/>
    </row>
    <row r="45" spans="3:8" x14ac:dyDescent="0.2">
      <c r="C45" s="236"/>
      <c r="D45" s="236"/>
      <c r="E45" s="236"/>
      <c r="F45" s="236"/>
      <c r="G45" s="236"/>
      <c r="H45" s="236"/>
    </row>
    <row r="46" spans="3:8" x14ac:dyDescent="0.2">
      <c r="C46" s="236"/>
      <c r="D46" s="236"/>
      <c r="E46" s="236"/>
      <c r="F46" s="236"/>
      <c r="G46" s="236"/>
      <c r="H46" s="236"/>
    </row>
    <row r="47" spans="3:8" x14ac:dyDescent="0.2">
      <c r="C47" s="236"/>
      <c r="D47" s="236"/>
      <c r="E47" s="236"/>
      <c r="F47" s="236"/>
      <c r="G47" s="236"/>
      <c r="H47" s="236"/>
    </row>
    <row r="48" spans="3:8" x14ac:dyDescent="0.2">
      <c r="C48" s="236"/>
      <c r="D48" s="236"/>
      <c r="E48" s="236"/>
      <c r="F48" s="236"/>
      <c r="G48" s="236"/>
      <c r="H48" s="236"/>
    </row>
    <row r="49" spans="3:8" x14ac:dyDescent="0.2">
      <c r="C49" s="236"/>
      <c r="D49" s="236"/>
      <c r="E49" s="236"/>
      <c r="F49" s="236"/>
      <c r="G49" s="236"/>
      <c r="H49" s="236"/>
    </row>
    <row r="50" spans="3:8" x14ac:dyDescent="0.2">
      <c r="C50" s="236"/>
      <c r="D50" s="236"/>
      <c r="E50" s="236"/>
      <c r="F50" s="236"/>
      <c r="G50" s="236"/>
      <c r="H50" s="236"/>
    </row>
    <row r="51" spans="3:8" x14ac:dyDescent="0.2">
      <c r="C51" s="236"/>
      <c r="D51" s="236"/>
      <c r="E51" s="236"/>
      <c r="F51" s="236"/>
      <c r="G51" s="236"/>
      <c r="H51" s="236"/>
    </row>
    <row r="52" spans="3:8" x14ac:dyDescent="0.2">
      <c r="C52" s="236"/>
      <c r="D52" s="236"/>
      <c r="E52" s="236"/>
      <c r="F52" s="236"/>
      <c r="G52" s="236"/>
      <c r="H52" s="236"/>
    </row>
    <row r="53" spans="3:8" x14ac:dyDescent="0.2">
      <c r="C53" s="236"/>
      <c r="D53" s="236"/>
      <c r="E53" s="236"/>
      <c r="F53" s="236"/>
      <c r="G53" s="236"/>
      <c r="H53" s="236"/>
    </row>
    <row r="54" spans="3:8" x14ac:dyDescent="0.2">
      <c r="C54" s="236"/>
      <c r="D54" s="236"/>
      <c r="E54" s="236"/>
      <c r="F54" s="236"/>
      <c r="G54" s="236"/>
      <c r="H54" s="236"/>
    </row>
    <row r="55" spans="3:8" x14ac:dyDescent="0.2">
      <c r="C55" s="236"/>
      <c r="D55" s="236"/>
      <c r="E55" s="236"/>
      <c r="F55" s="236"/>
      <c r="G55" s="236"/>
      <c r="H55" s="236"/>
    </row>
    <row r="56" spans="3:8" x14ac:dyDescent="0.2">
      <c r="C56" s="236"/>
      <c r="D56" s="236"/>
      <c r="E56" s="236"/>
      <c r="F56" s="236"/>
      <c r="G56" s="236"/>
      <c r="H56" s="236"/>
    </row>
    <row r="57" spans="3:8" x14ac:dyDescent="0.2">
      <c r="C57" s="236"/>
      <c r="D57" s="236"/>
      <c r="E57" s="236"/>
      <c r="F57" s="236"/>
      <c r="G57" s="236"/>
      <c r="H57" s="236"/>
    </row>
    <row r="58" spans="3:8" x14ac:dyDescent="0.2">
      <c r="C58" s="236"/>
      <c r="D58" s="236"/>
      <c r="E58" s="236"/>
      <c r="F58" s="236"/>
      <c r="G58" s="236"/>
      <c r="H58" s="236"/>
    </row>
    <row r="59" spans="3:8" x14ac:dyDescent="0.2">
      <c r="C59" s="236"/>
      <c r="D59" s="236"/>
      <c r="E59" s="236"/>
      <c r="F59" s="236"/>
      <c r="G59" s="236"/>
      <c r="H59" s="236"/>
    </row>
    <row r="60" spans="3:8" x14ac:dyDescent="0.2">
      <c r="C60" s="236"/>
      <c r="D60" s="236"/>
      <c r="E60" s="236"/>
      <c r="F60" s="236"/>
      <c r="G60" s="236"/>
      <c r="H60" s="236"/>
    </row>
    <row r="61" spans="3:8" x14ac:dyDescent="0.2">
      <c r="C61" s="236"/>
      <c r="D61" s="236"/>
      <c r="E61" s="236"/>
      <c r="F61" s="236"/>
      <c r="G61" s="236"/>
      <c r="H61" s="236"/>
    </row>
    <row r="62" spans="3:8" x14ac:dyDescent="0.2">
      <c r="C62" s="236"/>
      <c r="D62" s="236"/>
      <c r="E62" s="236"/>
      <c r="F62" s="236"/>
      <c r="G62" s="236"/>
      <c r="H62" s="236"/>
    </row>
    <row r="63" spans="3:8" x14ac:dyDescent="0.2">
      <c r="C63" s="236"/>
      <c r="D63" s="236"/>
      <c r="E63" s="236"/>
      <c r="F63" s="236"/>
      <c r="G63" s="236"/>
      <c r="H63" s="236"/>
    </row>
    <row r="64" spans="3:8" x14ac:dyDescent="0.2">
      <c r="C64" s="236"/>
      <c r="D64" s="236"/>
      <c r="E64" s="236"/>
      <c r="F64" s="236"/>
      <c r="G64" s="236"/>
      <c r="H64" s="236"/>
    </row>
    <row r="65" spans="3:8" x14ac:dyDescent="0.2">
      <c r="C65" s="236"/>
      <c r="D65" s="236"/>
      <c r="E65" s="236"/>
      <c r="F65" s="236"/>
      <c r="G65" s="236"/>
      <c r="H65" s="236"/>
    </row>
    <row r="66" spans="3:8" x14ac:dyDescent="0.2">
      <c r="C66" s="236"/>
      <c r="D66" s="236"/>
      <c r="E66" s="236"/>
      <c r="F66" s="236"/>
      <c r="G66" s="236"/>
      <c r="H66" s="236"/>
    </row>
    <row r="67" spans="3:8" x14ac:dyDescent="0.2">
      <c r="C67" s="236"/>
      <c r="D67" s="236"/>
      <c r="E67" s="236"/>
      <c r="F67" s="236"/>
      <c r="G67" s="236"/>
      <c r="H67" s="236"/>
    </row>
    <row r="68" spans="3:8" x14ac:dyDescent="0.2">
      <c r="C68" s="236"/>
      <c r="D68" s="236"/>
      <c r="E68" s="236"/>
      <c r="F68" s="236"/>
      <c r="G68" s="236"/>
      <c r="H68" s="236"/>
    </row>
    <row r="69" spans="3:8" x14ac:dyDescent="0.2">
      <c r="C69" s="236"/>
      <c r="D69" s="236"/>
      <c r="E69" s="236"/>
      <c r="F69" s="236"/>
      <c r="G69" s="236"/>
      <c r="H69" s="236"/>
    </row>
    <row r="70" spans="3:8" x14ac:dyDescent="0.2">
      <c r="C70" s="236"/>
      <c r="D70" s="236"/>
      <c r="E70" s="236"/>
      <c r="F70" s="236"/>
      <c r="G70" s="236"/>
      <c r="H70" s="236"/>
    </row>
    <row r="71" spans="3:8" x14ac:dyDescent="0.2">
      <c r="C71" s="236"/>
      <c r="D71" s="236"/>
      <c r="E71" s="236"/>
      <c r="F71" s="236"/>
      <c r="G71" s="236"/>
      <c r="H71" s="236"/>
    </row>
    <row r="72" spans="3:8" x14ac:dyDescent="0.2">
      <c r="C72" s="236"/>
      <c r="D72" s="236"/>
      <c r="E72" s="236"/>
      <c r="F72" s="236"/>
      <c r="G72" s="236"/>
      <c r="H72" s="236"/>
    </row>
    <row r="73" spans="3:8" x14ac:dyDescent="0.2">
      <c r="C73" s="236"/>
      <c r="D73" s="236"/>
      <c r="E73" s="236"/>
      <c r="F73" s="236"/>
      <c r="G73" s="236"/>
      <c r="H73" s="236"/>
    </row>
    <row r="74" spans="3:8" x14ac:dyDescent="0.2">
      <c r="C74" s="236"/>
      <c r="D74" s="236"/>
      <c r="E74" s="236"/>
      <c r="F74" s="236"/>
      <c r="G74" s="236"/>
      <c r="H74" s="236"/>
    </row>
    <row r="75" spans="3:8" x14ac:dyDescent="0.2">
      <c r="C75" s="236"/>
      <c r="D75" s="236"/>
      <c r="E75" s="236"/>
      <c r="F75" s="236"/>
      <c r="G75" s="236"/>
      <c r="H75" s="236"/>
    </row>
    <row r="76" spans="3:8" x14ac:dyDescent="0.2">
      <c r="C76" s="236"/>
      <c r="D76" s="236"/>
      <c r="E76" s="236"/>
      <c r="F76" s="236"/>
      <c r="G76" s="236"/>
      <c r="H76" s="236"/>
    </row>
    <row r="77" spans="3:8" x14ac:dyDescent="0.2">
      <c r="C77" s="236"/>
      <c r="D77" s="236"/>
      <c r="E77" s="236"/>
      <c r="F77" s="236"/>
      <c r="G77" s="236"/>
      <c r="H77" s="236"/>
    </row>
    <row r="78" spans="3:8" x14ac:dyDescent="0.2">
      <c r="C78" s="236"/>
      <c r="D78" s="236"/>
      <c r="E78" s="236"/>
      <c r="F78" s="236"/>
      <c r="G78" s="236"/>
      <c r="H78" s="236"/>
    </row>
    <row r="79" spans="3:8" x14ac:dyDescent="0.2">
      <c r="C79" s="236"/>
      <c r="D79" s="236"/>
      <c r="E79" s="236"/>
      <c r="F79" s="236"/>
      <c r="G79" s="236"/>
      <c r="H79" s="236"/>
    </row>
    <row r="80" spans="3:8" x14ac:dyDescent="0.2">
      <c r="C80" s="236"/>
      <c r="D80" s="236"/>
      <c r="E80" s="236"/>
      <c r="F80" s="236"/>
      <c r="G80" s="236"/>
      <c r="H80" s="236"/>
    </row>
    <row r="81" spans="3:8" x14ac:dyDescent="0.2">
      <c r="C81" s="236"/>
      <c r="D81" s="236"/>
      <c r="E81" s="236"/>
      <c r="F81" s="236"/>
      <c r="G81" s="236"/>
      <c r="H81" s="236"/>
    </row>
    <row r="82" spans="3:8" x14ac:dyDescent="0.2">
      <c r="C82" s="236"/>
      <c r="D82" s="236"/>
      <c r="E82" s="236"/>
      <c r="F82" s="236"/>
      <c r="G82" s="236"/>
      <c r="H82" s="236"/>
    </row>
    <row r="83" spans="3:8" x14ac:dyDescent="0.2">
      <c r="C83" s="236"/>
      <c r="D83" s="236"/>
      <c r="E83" s="236"/>
      <c r="F83" s="236"/>
      <c r="G83" s="236"/>
      <c r="H83" s="236"/>
    </row>
    <row r="84" spans="3:8" x14ac:dyDescent="0.2">
      <c r="C84" s="236"/>
      <c r="D84" s="236"/>
      <c r="E84" s="236"/>
      <c r="F84" s="236"/>
      <c r="G84" s="236"/>
      <c r="H84" s="236"/>
    </row>
    <row r="85" spans="3:8" x14ac:dyDescent="0.2">
      <c r="C85" s="236"/>
      <c r="D85" s="236"/>
      <c r="E85" s="236"/>
      <c r="F85" s="236"/>
      <c r="G85" s="236"/>
      <c r="H85" s="236"/>
    </row>
    <row r="86" spans="3:8" x14ac:dyDescent="0.2">
      <c r="C86" s="236"/>
      <c r="D86" s="236"/>
      <c r="E86" s="236"/>
      <c r="F86" s="236"/>
      <c r="G86" s="236"/>
      <c r="H86" s="236"/>
    </row>
    <row r="87" spans="3:8" x14ac:dyDescent="0.2">
      <c r="C87" s="236"/>
      <c r="D87" s="236"/>
      <c r="E87" s="236"/>
      <c r="F87" s="236"/>
      <c r="G87" s="236"/>
      <c r="H87" s="236"/>
    </row>
    <row r="88" spans="3:8" x14ac:dyDescent="0.2">
      <c r="C88" s="236"/>
      <c r="D88" s="236"/>
      <c r="E88" s="236"/>
      <c r="F88" s="236"/>
      <c r="G88" s="236"/>
      <c r="H88" s="236"/>
    </row>
    <row r="89" spans="3:8" x14ac:dyDescent="0.2">
      <c r="C89" s="236"/>
      <c r="D89" s="236"/>
      <c r="E89" s="236"/>
      <c r="F89" s="236"/>
      <c r="G89" s="236"/>
      <c r="H89" s="236"/>
    </row>
    <row r="90" spans="3:8" x14ac:dyDescent="0.2">
      <c r="C90" s="236"/>
      <c r="D90" s="236"/>
      <c r="E90" s="236"/>
      <c r="F90" s="236"/>
      <c r="G90" s="236"/>
      <c r="H90" s="236"/>
    </row>
    <row r="91" spans="3:8" x14ac:dyDescent="0.2">
      <c r="C91" s="236"/>
      <c r="D91" s="236"/>
      <c r="E91" s="236"/>
      <c r="F91" s="236"/>
      <c r="G91" s="236"/>
      <c r="H91" s="236"/>
    </row>
    <row r="92" spans="3:8" x14ac:dyDescent="0.2">
      <c r="C92" s="236"/>
      <c r="D92" s="236"/>
      <c r="E92" s="236"/>
      <c r="F92" s="236"/>
      <c r="G92" s="236"/>
      <c r="H92" s="236"/>
    </row>
    <row r="93" spans="3:8" x14ac:dyDescent="0.2">
      <c r="C93" s="236"/>
      <c r="D93" s="236"/>
      <c r="E93" s="236"/>
      <c r="F93" s="236"/>
      <c r="G93" s="236"/>
      <c r="H93" s="236"/>
    </row>
    <row r="94" spans="3:8" x14ac:dyDescent="0.2">
      <c r="C94" s="236"/>
      <c r="D94" s="236"/>
      <c r="E94" s="236"/>
      <c r="F94" s="236"/>
      <c r="G94" s="236"/>
      <c r="H94" s="236"/>
    </row>
    <row r="95" spans="3:8" x14ac:dyDescent="0.2">
      <c r="C95" s="236"/>
      <c r="D95" s="236"/>
      <c r="E95" s="236"/>
      <c r="F95" s="236"/>
      <c r="G95" s="236"/>
      <c r="H95" s="236"/>
    </row>
    <row r="96" spans="3:8" x14ac:dyDescent="0.2">
      <c r="C96" s="236"/>
      <c r="D96" s="236"/>
      <c r="E96" s="236"/>
      <c r="F96" s="236"/>
      <c r="G96" s="236"/>
      <c r="H96" s="236"/>
    </row>
    <row r="97" spans="3:8" x14ac:dyDescent="0.2">
      <c r="C97" s="236"/>
      <c r="D97" s="236"/>
      <c r="E97" s="236"/>
      <c r="F97" s="236"/>
      <c r="G97" s="236"/>
      <c r="H97" s="236"/>
    </row>
    <row r="98" spans="3:8" x14ac:dyDescent="0.2">
      <c r="C98" s="236"/>
      <c r="D98" s="236"/>
      <c r="E98" s="236"/>
      <c r="F98" s="236"/>
      <c r="G98" s="236"/>
      <c r="H98" s="236"/>
    </row>
    <row r="99" spans="3:8" x14ac:dyDescent="0.2">
      <c r="C99" s="236"/>
      <c r="D99" s="236"/>
      <c r="E99" s="236"/>
      <c r="F99" s="236"/>
      <c r="G99" s="236"/>
      <c r="H99" s="236"/>
    </row>
    <row r="100" spans="3:8" x14ac:dyDescent="0.2">
      <c r="C100" s="236"/>
      <c r="D100" s="236"/>
      <c r="E100" s="236"/>
      <c r="F100" s="236"/>
      <c r="G100" s="236"/>
      <c r="H100" s="236"/>
    </row>
    <row r="101" spans="3:8" x14ac:dyDescent="0.2">
      <c r="C101" s="236"/>
      <c r="D101" s="236"/>
      <c r="E101" s="236"/>
      <c r="F101" s="236"/>
      <c r="G101" s="236"/>
      <c r="H101" s="236"/>
    </row>
    <row r="102" spans="3:8" x14ac:dyDescent="0.2">
      <c r="C102" s="236"/>
      <c r="D102" s="236"/>
      <c r="E102" s="236"/>
      <c r="F102" s="236"/>
      <c r="G102" s="236"/>
      <c r="H102" s="236"/>
    </row>
    <row r="103" spans="3:8" x14ac:dyDescent="0.2">
      <c r="C103" s="236"/>
      <c r="D103" s="236"/>
      <c r="E103" s="236"/>
      <c r="F103" s="236"/>
      <c r="G103" s="236"/>
      <c r="H103" s="236"/>
    </row>
    <row r="104" spans="3:8" x14ac:dyDescent="0.2">
      <c r="C104" s="236"/>
      <c r="D104" s="236"/>
      <c r="E104" s="236"/>
      <c r="F104" s="236"/>
      <c r="G104" s="236"/>
      <c r="H104" s="236"/>
    </row>
    <row r="105" spans="3:8" x14ac:dyDescent="0.2">
      <c r="C105" s="236"/>
      <c r="D105" s="236"/>
      <c r="E105" s="236"/>
      <c r="F105" s="236"/>
      <c r="G105" s="236"/>
      <c r="H105" s="236"/>
    </row>
    <row r="106" spans="3:8" x14ac:dyDescent="0.2">
      <c r="C106" s="236"/>
      <c r="D106" s="236"/>
      <c r="E106" s="236"/>
      <c r="F106" s="236"/>
      <c r="G106" s="236"/>
      <c r="H106" s="236"/>
    </row>
    <row r="107" spans="3:8" x14ac:dyDescent="0.2">
      <c r="C107" s="236"/>
      <c r="D107" s="236"/>
      <c r="E107" s="236"/>
      <c r="F107" s="236"/>
      <c r="G107" s="236"/>
      <c r="H107" s="236"/>
    </row>
    <row r="108" spans="3:8" x14ac:dyDescent="0.2">
      <c r="C108" s="236"/>
      <c r="D108" s="236"/>
      <c r="E108" s="236"/>
      <c r="F108" s="236"/>
      <c r="G108" s="236"/>
      <c r="H108" s="236"/>
    </row>
    <row r="109" spans="3:8" x14ac:dyDescent="0.2">
      <c r="C109" s="236"/>
      <c r="D109" s="236"/>
      <c r="E109" s="236"/>
      <c r="F109" s="236"/>
      <c r="G109" s="236"/>
      <c r="H109" s="236"/>
    </row>
    <row r="110" spans="3:8" x14ac:dyDescent="0.2">
      <c r="C110" s="236"/>
      <c r="D110" s="236"/>
      <c r="E110" s="236"/>
      <c r="F110" s="236"/>
      <c r="G110" s="236"/>
      <c r="H110" s="236"/>
    </row>
    <row r="111" spans="3:8" x14ac:dyDescent="0.2">
      <c r="C111" s="236"/>
      <c r="D111" s="236"/>
      <c r="E111" s="236"/>
      <c r="F111" s="236"/>
      <c r="G111" s="236"/>
      <c r="H111" s="236"/>
    </row>
    <row r="112" spans="3:8" x14ac:dyDescent="0.2">
      <c r="C112" s="236"/>
      <c r="D112" s="236"/>
      <c r="E112" s="236"/>
      <c r="F112" s="236"/>
      <c r="G112" s="236"/>
      <c r="H112" s="236"/>
    </row>
    <row r="113" spans="3:8" x14ac:dyDescent="0.2">
      <c r="C113" s="236"/>
      <c r="D113" s="236"/>
      <c r="E113" s="236"/>
      <c r="F113" s="236"/>
      <c r="G113" s="236"/>
      <c r="H113" s="236"/>
    </row>
    <row r="114" spans="3:8" x14ac:dyDescent="0.2">
      <c r="C114" s="236"/>
      <c r="D114" s="236"/>
      <c r="E114" s="236"/>
      <c r="F114" s="236"/>
      <c r="G114" s="236"/>
      <c r="H114" s="236"/>
    </row>
    <row r="115" spans="3:8" x14ac:dyDescent="0.2">
      <c r="C115" s="236"/>
      <c r="D115" s="236"/>
      <c r="E115" s="236"/>
      <c r="F115" s="236"/>
      <c r="G115" s="236"/>
      <c r="H115" s="236"/>
    </row>
    <row r="116" spans="3:8" x14ac:dyDescent="0.2">
      <c r="C116" s="236"/>
      <c r="D116" s="236"/>
      <c r="E116" s="236"/>
      <c r="F116" s="236"/>
      <c r="G116" s="236"/>
      <c r="H116" s="236"/>
    </row>
    <row r="117" spans="3:8" x14ac:dyDescent="0.2">
      <c r="C117" s="236"/>
      <c r="D117" s="236"/>
      <c r="E117" s="236"/>
      <c r="F117" s="236"/>
      <c r="G117" s="236"/>
      <c r="H117" s="236"/>
    </row>
    <row r="118" spans="3:8" x14ac:dyDescent="0.2">
      <c r="C118" s="236"/>
      <c r="D118" s="236"/>
      <c r="E118" s="236"/>
      <c r="F118" s="236"/>
      <c r="G118" s="236"/>
      <c r="H118" s="236"/>
    </row>
    <row r="119" spans="3:8" x14ac:dyDescent="0.2">
      <c r="C119" s="236"/>
      <c r="D119" s="236"/>
      <c r="E119" s="236"/>
      <c r="F119" s="236"/>
      <c r="G119" s="236"/>
      <c r="H119" s="236"/>
    </row>
    <row r="120" spans="3:8" x14ac:dyDescent="0.2">
      <c r="C120" s="236"/>
      <c r="D120" s="236"/>
      <c r="E120" s="236"/>
      <c r="F120" s="236"/>
      <c r="G120" s="236"/>
      <c r="H120" s="236"/>
    </row>
    <row r="121" spans="3:8" x14ac:dyDescent="0.2">
      <c r="C121" s="236"/>
      <c r="D121" s="236"/>
      <c r="E121" s="236"/>
      <c r="F121" s="236"/>
      <c r="G121" s="236"/>
      <c r="H121" s="236"/>
    </row>
    <row r="122" spans="3:8" x14ac:dyDescent="0.2">
      <c r="C122" s="236"/>
      <c r="D122" s="236"/>
      <c r="E122" s="236"/>
      <c r="F122" s="236"/>
      <c r="G122" s="236"/>
      <c r="H122" s="236"/>
    </row>
    <row r="123" spans="3:8" x14ac:dyDescent="0.2">
      <c r="C123" s="236"/>
      <c r="D123" s="236"/>
      <c r="E123" s="236"/>
      <c r="F123" s="236"/>
      <c r="G123" s="236"/>
      <c r="H123" s="236"/>
    </row>
    <row r="124" spans="3:8" x14ac:dyDescent="0.2">
      <c r="C124" s="236"/>
      <c r="D124" s="236"/>
      <c r="E124" s="236"/>
      <c r="F124" s="236"/>
      <c r="G124" s="236"/>
      <c r="H124" s="236"/>
    </row>
    <row r="125" spans="3:8" x14ac:dyDescent="0.2">
      <c r="C125" s="236"/>
      <c r="D125" s="236"/>
      <c r="E125" s="236"/>
      <c r="F125" s="236"/>
      <c r="G125" s="236"/>
      <c r="H125" s="236"/>
    </row>
    <row r="126" spans="3:8" x14ac:dyDescent="0.2">
      <c r="C126" s="236"/>
      <c r="D126" s="236"/>
      <c r="E126" s="236"/>
      <c r="F126" s="236"/>
      <c r="G126" s="236"/>
      <c r="H126" s="236"/>
    </row>
    <row r="127" spans="3:8" x14ac:dyDescent="0.2">
      <c r="C127" s="236"/>
      <c r="D127" s="236"/>
      <c r="E127" s="236"/>
      <c r="F127" s="236"/>
      <c r="G127" s="236"/>
      <c r="H127" s="236"/>
    </row>
    <row r="128" spans="3:8" x14ac:dyDescent="0.2">
      <c r="C128" s="236"/>
      <c r="D128" s="236"/>
      <c r="E128" s="236"/>
      <c r="F128" s="236"/>
      <c r="G128" s="236"/>
      <c r="H128" s="236"/>
    </row>
    <row r="129" spans="3:8" x14ac:dyDescent="0.2">
      <c r="C129" s="236"/>
      <c r="D129" s="236"/>
      <c r="E129" s="236"/>
      <c r="F129" s="236"/>
      <c r="G129" s="236"/>
      <c r="H129" s="236"/>
    </row>
    <row r="130" spans="3:8" x14ac:dyDescent="0.2">
      <c r="C130" s="236"/>
      <c r="D130" s="236"/>
      <c r="E130" s="236"/>
      <c r="F130" s="236"/>
      <c r="G130" s="236"/>
      <c r="H130" s="236"/>
    </row>
    <row r="131" spans="3:8" x14ac:dyDescent="0.2">
      <c r="C131" s="236"/>
      <c r="D131" s="236"/>
      <c r="E131" s="236"/>
      <c r="F131" s="236"/>
      <c r="G131" s="236"/>
      <c r="H131" s="236"/>
    </row>
    <row r="132" spans="3:8" x14ac:dyDescent="0.2">
      <c r="C132" s="236"/>
      <c r="D132" s="236"/>
      <c r="E132" s="236"/>
      <c r="F132" s="236"/>
      <c r="G132" s="236"/>
      <c r="H132" s="236"/>
    </row>
    <row r="133" spans="3:8" x14ac:dyDescent="0.2">
      <c r="C133" s="236"/>
      <c r="D133" s="236"/>
      <c r="E133" s="236"/>
      <c r="F133" s="236"/>
      <c r="G133" s="236"/>
      <c r="H133" s="236"/>
    </row>
    <row r="134" spans="3:8" x14ac:dyDescent="0.2">
      <c r="C134" s="236"/>
      <c r="D134" s="236"/>
      <c r="E134" s="236"/>
      <c r="F134" s="236"/>
      <c r="G134" s="236"/>
      <c r="H134" s="236"/>
    </row>
    <row r="135" spans="3:8" x14ac:dyDescent="0.2">
      <c r="C135" s="236"/>
      <c r="D135" s="236"/>
      <c r="E135" s="236"/>
      <c r="F135" s="236"/>
      <c r="G135" s="236"/>
      <c r="H135" s="236"/>
    </row>
    <row r="136" spans="3:8" x14ac:dyDescent="0.2">
      <c r="C136" s="236"/>
      <c r="D136" s="236"/>
      <c r="E136" s="236"/>
      <c r="F136" s="236"/>
      <c r="G136" s="236"/>
      <c r="H136" s="236"/>
    </row>
    <row r="137" spans="3:8" x14ac:dyDescent="0.2">
      <c r="C137" s="236"/>
      <c r="D137" s="236"/>
      <c r="E137" s="236"/>
      <c r="F137" s="236"/>
      <c r="G137" s="236"/>
      <c r="H137" s="236"/>
    </row>
    <row r="138" spans="3:8" x14ac:dyDescent="0.2">
      <c r="C138" s="236"/>
      <c r="D138" s="236"/>
      <c r="E138" s="236"/>
      <c r="F138" s="236"/>
      <c r="G138" s="236"/>
      <c r="H138" s="236"/>
    </row>
    <row r="139" spans="3:8" x14ac:dyDescent="0.2">
      <c r="C139" s="236"/>
      <c r="D139" s="236"/>
      <c r="E139" s="236"/>
      <c r="F139" s="236"/>
      <c r="G139" s="236"/>
      <c r="H139" s="236"/>
    </row>
    <row r="140" spans="3:8" x14ac:dyDescent="0.2">
      <c r="C140" s="236"/>
      <c r="D140" s="236"/>
      <c r="E140" s="236"/>
      <c r="F140" s="236"/>
      <c r="G140" s="236"/>
      <c r="H140" s="236"/>
    </row>
    <row r="141" spans="3:8" x14ac:dyDescent="0.2">
      <c r="C141" s="236"/>
      <c r="D141" s="236"/>
      <c r="E141" s="236"/>
      <c r="F141" s="236"/>
      <c r="G141" s="236"/>
      <c r="H141" s="236"/>
    </row>
    <row r="142" spans="3:8" x14ac:dyDescent="0.2">
      <c r="C142" s="236"/>
      <c r="D142" s="236"/>
      <c r="E142" s="236"/>
      <c r="F142" s="236"/>
      <c r="G142" s="236"/>
      <c r="H142" s="236"/>
    </row>
    <row r="143" spans="3:8" x14ac:dyDescent="0.2">
      <c r="C143" s="236"/>
      <c r="D143" s="236"/>
      <c r="E143" s="236"/>
      <c r="F143" s="236"/>
      <c r="G143" s="236"/>
      <c r="H143" s="236"/>
    </row>
    <row r="144" spans="3:8" x14ac:dyDescent="0.2">
      <c r="C144" s="236"/>
      <c r="D144" s="236"/>
      <c r="E144" s="236"/>
      <c r="F144" s="236"/>
      <c r="G144" s="236"/>
      <c r="H144" s="236"/>
    </row>
    <row r="145" spans="3:8" x14ac:dyDescent="0.2">
      <c r="C145" s="236"/>
      <c r="D145" s="236"/>
      <c r="E145" s="236"/>
      <c r="F145" s="236"/>
      <c r="G145" s="236"/>
      <c r="H145" s="236"/>
    </row>
    <row r="146" spans="3:8" x14ac:dyDescent="0.2">
      <c r="C146" s="236"/>
      <c r="D146" s="236"/>
      <c r="E146" s="236"/>
      <c r="F146" s="236"/>
      <c r="G146" s="236"/>
      <c r="H146" s="236"/>
    </row>
    <row r="147" spans="3:8" x14ac:dyDescent="0.2">
      <c r="C147" s="236"/>
      <c r="D147" s="236"/>
      <c r="E147" s="236"/>
      <c r="F147" s="236"/>
      <c r="G147" s="236"/>
      <c r="H147" s="236"/>
    </row>
    <row r="148" spans="3:8" x14ac:dyDescent="0.2">
      <c r="C148" s="236"/>
      <c r="D148" s="236"/>
      <c r="E148" s="236"/>
      <c r="F148" s="236"/>
      <c r="G148" s="236"/>
      <c r="H148" s="236"/>
    </row>
    <row r="149" spans="3:8" x14ac:dyDescent="0.2">
      <c r="C149" s="236"/>
      <c r="D149" s="236"/>
      <c r="E149" s="236"/>
      <c r="F149" s="236"/>
      <c r="G149" s="236"/>
      <c r="H149" s="236"/>
    </row>
    <row r="150" spans="3:8" x14ac:dyDescent="0.2">
      <c r="C150" s="236"/>
      <c r="D150" s="236"/>
      <c r="E150" s="236"/>
      <c r="F150" s="236"/>
      <c r="G150" s="236"/>
      <c r="H150" s="236"/>
    </row>
    <row r="151" spans="3:8" x14ac:dyDescent="0.2">
      <c r="C151" s="236"/>
      <c r="D151" s="236"/>
      <c r="E151" s="236"/>
      <c r="F151" s="236"/>
      <c r="G151" s="236"/>
      <c r="H151" s="236"/>
    </row>
    <row r="152" spans="3:8" x14ac:dyDescent="0.2">
      <c r="C152" s="236"/>
      <c r="D152" s="236"/>
      <c r="E152" s="236"/>
      <c r="F152" s="236"/>
      <c r="G152" s="236"/>
      <c r="H152" s="236"/>
    </row>
    <row r="153" spans="3:8" x14ac:dyDescent="0.2">
      <c r="C153" s="236"/>
      <c r="D153" s="236"/>
      <c r="E153" s="236"/>
      <c r="F153" s="236"/>
      <c r="G153" s="236"/>
      <c r="H153" s="236"/>
    </row>
    <row r="154" spans="3:8" x14ac:dyDescent="0.2">
      <c r="C154" s="236"/>
      <c r="D154" s="236"/>
      <c r="E154" s="236"/>
      <c r="F154" s="236"/>
      <c r="G154" s="236"/>
      <c r="H154" s="236"/>
    </row>
    <row r="155" spans="3:8" x14ac:dyDescent="0.2">
      <c r="C155" s="236"/>
      <c r="D155" s="236"/>
      <c r="E155" s="236"/>
      <c r="F155" s="236"/>
      <c r="G155" s="236"/>
      <c r="H155" s="236"/>
    </row>
    <row r="156" spans="3:8" x14ac:dyDescent="0.2">
      <c r="C156" s="236"/>
      <c r="D156" s="236"/>
      <c r="E156" s="236"/>
      <c r="F156" s="236"/>
      <c r="G156" s="236"/>
      <c r="H156" s="236"/>
    </row>
    <row r="157" spans="3:8" x14ac:dyDescent="0.2">
      <c r="C157" s="236"/>
      <c r="D157" s="236"/>
      <c r="E157" s="236"/>
      <c r="F157" s="236"/>
      <c r="G157" s="236"/>
      <c r="H157" s="236"/>
    </row>
    <row r="158" spans="3:8" x14ac:dyDescent="0.2">
      <c r="C158" s="236"/>
      <c r="D158" s="236"/>
      <c r="E158" s="236"/>
      <c r="F158" s="236"/>
      <c r="G158" s="236"/>
      <c r="H158" s="236"/>
    </row>
    <row r="159" spans="3:8" x14ac:dyDescent="0.2">
      <c r="C159" s="236"/>
      <c r="D159" s="236"/>
      <c r="E159" s="236"/>
      <c r="F159" s="236"/>
      <c r="G159" s="236"/>
      <c r="H159" s="236"/>
    </row>
    <row r="160" spans="3:8" x14ac:dyDescent="0.2">
      <c r="C160" s="236"/>
      <c r="D160" s="236"/>
      <c r="E160" s="236"/>
      <c r="F160" s="236"/>
      <c r="G160" s="236"/>
      <c r="H160" s="236"/>
    </row>
    <row r="161" spans="3:8" x14ac:dyDescent="0.2">
      <c r="C161" s="236"/>
      <c r="D161" s="236"/>
      <c r="E161" s="236"/>
      <c r="F161" s="236"/>
      <c r="G161" s="236"/>
      <c r="H161" s="236"/>
    </row>
    <row r="162" spans="3:8" x14ac:dyDescent="0.2">
      <c r="C162" s="236"/>
      <c r="D162" s="236"/>
      <c r="E162" s="236"/>
      <c r="F162" s="236"/>
      <c r="G162" s="236"/>
      <c r="H162" s="236"/>
    </row>
    <row r="163" spans="3:8" x14ac:dyDescent="0.2">
      <c r="C163" s="236"/>
      <c r="D163" s="236"/>
      <c r="E163" s="236"/>
      <c r="F163" s="236"/>
      <c r="G163" s="236"/>
      <c r="H163" s="236"/>
    </row>
    <row r="164" spans="3:8" x14ac:dyDescent="0.2">
      <c r="C164" s="236"/>
      <c r="D164" s="236"/>
      <c r="E164" s="236"/>
      <c r="F164" s="236"/>
      <c r="G164" s="236"/>
      <c r="H164" s="236"/>
    </row>
    <row r="165" spans="3:8" x14ac:dyDescent="0.2">
      <c r="C165" s="236"/>
      <c r="D165" s="236"/>
      <c r="E165" s="236"/>
      <c r="F165" s="236"/>
      <c r="G165" s="236"/>
      <c r="H165" s="236"/>
    </row>
    <row r="166" spans="3:8" x14ac:dyDescent="0.2">
      <c r="C166" s="236"/>
      <c r="D166" s="236"/>
      <c r="E166" s="236"/>
      <c r="F166" s="236"/>
      <c r="G166" s="236"/>
      <c r="H166" s="236"/>
    </row>
    <row r="167" spans="3:8" x14ac:dyDescent="0.2">
      <c r="C167" s="236"/>
      <c r="D167" s="236"/>
      <c r="E167" s="236"/>
      <c r="F167" s="236"/>
      <c r="G167" s="236"/>
      <c r="H167" s="236"/>
    </row>
    <row r="168" spans="3:8" x14ac:dyDescent="0.2">
      <c r="C168" s="236"/>
      <c r="D168" s="236"/>
      <c r="E168" s="236"/>
      <c r="F168" s="236"/>
      <c r="G168" s="236"/>
      <c r="H168" s="236"/>
    </row>
    <row r="169" spans="3:8" x14ac:dyDescent="0.2">
      <c r="C169" s="236"/>
      <c r="D169" s="236"/>
      <c r="E169" s="236"/>
      <c r="F169" s="236"/>
      <c r="G169" s="236"/>
      <c r="H169" s="236"/>
    </row>
    <row r="170" spans="3:8" x14ac:dyDescent="0.2">
      <c r="C170" s="236"/>
      <c r="D170" s="236"/>
      <c r="E170" s="236"/>
      <c r="F170" s="236"/>
      <c r="G170" s="236"/>
      <c r="H170" s="236"/>
    </row>
    <row r="171" spans="3:8" x14ac:dyDescent="0.2">
      <c r="C171" s="236"/>
      <c r="D171" s="236"/>
      <c r="E171" s="236"/>
      <c r="F171" s="236"/>
      <c r="G171" s="236"/>
      <c r="H171" s="236"/>
    </row>
    <row r="172" spans="3:8" x14ac:dyDescent="0.2">
      <c r="C172" s="236"/>
      <c r="D172" s="236"/>
      <c r="E172" s="236"/>
      <c r="F172" s="236"/>
      <c r="G172" s="236"/>
      <c r="H172" s="236"/>
    </row>
    <row r="173" spans="3:8" x14ac:dyDescent="0.2">
      <c r="C173" s="236"/>
      <c r="D173" s="236"/>
      <c r="E173" s="236"/>
      <c r="F173" s="236"/>
      <c r="G173" s="236"/>
      <c r="H173" s="236"/>
    </row>
    <row r="174" spans="3:8" x14ac:dyDescent="0.2">
      <c r="C174" s="236"/>
      <c r="D174" s="236"/>
      <c r="E174" s="236"/>
      <c r="F174" s="236"/>
      <c r="G174" s="236"/>
      <c r="H174" s="236"/>
    </row>
    <row r="175" spans="3:8" x14ac:dyDescent="0.2">
      <c r="C175" s="236"/>
      <c r="D175" s="236"/>
      <c r="E175" s="236"/>
      <c r="F175" s="236"/>
      <c r="G175" s="236"/>
      <c r="H175" s="236"/>
    </row>
    <row r="176" spans="3:8" x14ac:dyDescent="0.2">
      <c r="C176" s="236"/>
      <c r="D176" s="236"/>
      <c r="E176" s="236"/>
      <c r="F176" s="236"/>
      <c r="G176" s="236"/>
      <c r="H176" s="236"/>
    </row>
    <row r="177" spans="3:8" x14ac:dyDescent="0.2">
      <c r="C177" s="236"/>
      <c r="D177" s="236"/>
      <c r="E177" s="236"/>
      <c r="F177" s="236"/>
      <c r="G177" s="236"/>
      <c r="H177" s="236"/>
    </row>
    <row r="178" spans="3:8" x14ac:dyDescent="0.2">
      <c r="C178" s="236"/>
      <c r="D178" s="236"/>
      <c r="E178" s="236"/>
      <c r="F178" s="236"/>
      <c r="G178" s="236"/>
      <c r="H178" s="236"/>
    </row>
    <row r="179" spans="3:8" x14ac:dyDescent="0.2">
      <c r="C179" s="236"/>
      <c r="D179" s="236"/>
      <c r="E179" s="236"/>
      <c r="F179" s="236"/>
      <c r="G179" s="236"/>
      <c r="H179" s="236"/>
    </row>
    <row r="180" spans="3:8" x14ac:dyDescent="0.2">
      <c r="C180" s="236"/>
      <c r="D180" s="236"/>
      <c r="E180" s="236"/>
      <c r="F180" s="236"/>
      <c r="G180" s="236"/>
      <c r="H180" s="236"/>
    </row>
    <row r="181" spans="3:8" x14ac:dyDescent="0.2">
      <c r="C181" s="236"/>
      <c r="D181" s="236"/>
      <c r="E181" s="236"/>
      <c r="F181" s="236"/>
      <c r="G181" s="236"/>
      <c r="H181" s="236"/>
    </row>
    <row r="182" spans="3:8" x14ac:dyDescent="0.2">
      <c r="C182" s="236"/>
      <c r="D182" s="236"/>
      <c r="E182" s="236"/>
      <c r="F182" s="236"/>
      <c r="G182" s="236"/>
      <c r="H182" s="236"/>
    </row>
    <row r="183" spans="3:8" x14ac:dyDescent="0.2">
      <c r="C183" s="236"/>
      <c r="D183" s="236"/>
      <c r="E183" s="236"/>
      <c r="F183" s="236"/>
      <c r="G183" s="236"/>
      <c r="H183" s="236"/>
    </row>
    <row r="184" spans="3:8" x14ac:dyDescent="0.2">
      <c r="C184" s="236"/>
      <c r="D184" s="236"/>
      <c r="E184" s="236"/>
      <c r="F184" s="236"/>
      <c r="G184" s="236"/>
      <c r="H184" s="236"/>
    </row>
    <row r="185" spans="3:8" x14ac:dyDescent="0.2">
      <c r="C185" s="236"/>
      <c r="D185" s="236"/>
      <c r="E185" s="236"/>
      <c r="F185" s="236"/>
      <c r="G185" s="236"/>
      <c r="H185" s="236"/>
    </row>
    <row r="186" spans="3:8" x14ac:dyDescent="0.2">
      <c r="C186" s="236"/>
      <c r="D186" s="236"/>
      <c r="E186" s="236"/>
      <c r="F186" s="236"/>
      <c r="G186" s="236"/>
      <c r="H186" s="236"/>
    </row>
    <row r="187" spans="3:8" x14ac:dyDescent="0.2">
      <c r="C187" s="236"/>
      <c r="D187" s="236"/>
      <c r="E187" s="236"/>
      <c r="F187" s="236"/>
      <c r="G187" s="236"/>
      <c r="H187" s="236"/>
    </row>
    <row r="188" spans="3:8" x14ac:dyDescent="0.2">
      <c r="C188" s="236"/>
      <c r="D188" s="236"/>
      <c r="E188" s="236"/>
      <c r="F188" s="236"/>
      <c r="G188" s="236"/>
      <c r="H188" s="236"/>
    </row>
    <row r="189" spans="3:8" x14ac:dyDescent="0.2">
      <c r="C189" s="236"/>
      <c r="D189" s="236"/>
      <c r="E189" s="236"/>
      <c r="F189" s="236"/>
      <c r="G189" s="236"/>
      <c r="H189" s="236"/>
    </row>
    <row r="190" spans="3:8" x14ac:dyDescent="0.2">
      <c r="C190" s="236"/>
      <c r="D190" s="236"/>
      <c r="E190" s="236"/>
      <c r="F190" s="236"/>
      <c r="G190" s="236"/>
      <c r="H190" s="236"/>
    </row>
    <row r="191" spans="3:8" x14ac:dyDescent="0.2">
      <c r="C191" s="236"/>
      <c r="D191" s="236"/>
      <c r="E191" s="236"/>
      <c r="F191" s="236"/>
      <c r="G191" s="236"/>
      <c r="H191" s="236"/>
    </row>
    <row r="192" spans="3:8" x14ac:dyDescent="0.2">
      <c r="C192" s="236"/>
      <c r="D192" s="236"/>
      <c r="E192" s="236"/>
      <c r="F192" s="236"/>
      <c r="G192" s="236"/>
      <c r="H192" s="236"/>
    </row>
    <row r="193" spans="3:8" x14ac:dyDescent="0.2">
      <c r="C193" s="236"/>
      <c r="D193" s="236"/>
      <c r="E193" s="236"/>
      <c r="F193" s="236"/>
      <c r="G193" s="236"/>
      <c r="H193" s="236"/>
    </row>
    <row r="194" spans="3:8" x14ac:dyDescent="0.2">
      <c r="C194" s="236"/>
      <c r="D194" s="236"/>
      <c r="E194" s="236"/>
      <c r="F194" s="236"/>
      <c r="G194" s="236"/>
      <c r="H194" s="236"/>
    </row>
    <row r="195" spans="3:8" x14ac:dyDescent="0.2">
      <c r="C195" s="236"/>
      <c r="D195" s="236"/>
      <c r="E195" s="236"/>
      <c r="F195" s="236"/>
      <c r="G195" s="236"/>
      <c r="H195" s="236"/>
    </row>
    <row r="196" spans="3:8" x14ac:dyDescent="0.2">
      <c r="C196" s="236"/>
      <c r="D196" s="236"/>
      <c r="E196" s="236"/>
      <c r="F196" s="236"/>
      <c r="G196" s="236"/>
      <c r="H196" s="236"/>
    </row>
    <row r="197" spans="3:8" x14ac:dyDescent="0.2">
      <c r="C197" s="236"/>
      <c r="D197" s="236"/>
      <c r="E197" s="236"/>
      <c r="F197" s="236"/>
      <c r="G197" s="236"/>
      <c r="H197" s="236"/>
    </row>
    <row r="198" spans="3:8" x14ac:dyDescent="0.2">
      <c r="C198" s="236"/>
      <c r="D198" s="236"/>
      <c r="E198" s="236"/>
      <c r="F198" s="236"/>
      <c r="G198" s="236"/>
      <c r="H198" s="236"/>
    </row>
    <row r="199" spans="3:8" x14ac:dyDescent="0.2">
      <c r="C199" s="236"/>
      <c r="D199" s="236"/>
      <c r="E199" s="236"/>
      <c r="F199" s="236"/>
      <c r="G199" s="236"/>
      <c r="H199" s="236"/>
    </row>
    <row r="200" spans="3:8" x14ac:dyDescent="0.2">
      <c r="C200" s="236"/>
      <c r="D200" s="236"/>
      <c r="E200" s="236"/>
      <c r="F200" s="236"/>
      <c r="G200" s="236"/>
      <c r="H200" s="236"/>
    </row>
  </sheetData>
  <sheetProtection formatCells="0" formatColumns="0" formatRows="0" insertRows="0" deleteRows="0" sort="0" autoFilter="0" pivotTables="0"/>
  <conditionalFormatting sqref="C18:C200">
    <cfRule type="duplicateValues" dxfId="112" priority="2"/>
  </conditionalFormatting>
  <conditionalFormatting sqref="C10:C17">
    <cfRule type="duplicateValues" dxfId="111" priority="1"/>
  </conditionalFormatting>
  <dataValidations count="6">
    <dataValidation type="textLength" operator="notEqual" showInputMessage="1" showErrorMessage="1" sqref="C18:C200 F10:G17 C10:D17">
      <formula1>0</formula1>
    </dataValidation>
    <dataValidation type="textLength" operator="notEqual" showInputMessage="1" showErrorMessage="1" sqref="D18:D200">
      <formula1>0</formula1>
    </dataValidation>
    <dataValidation type="list" showErrorMessage="1" error="Pick value from list." sqref="E10:E200">
      <formula1>picklist.SpaceClassification</formula1>
    </dataValidation>
    <dataValidation type="textLength" operator="notEqual" showInputMessage="1" showErrorMessage="1" sqref="F18:F200">
      <formula1>0</formula1>
    </dataValidation>
    <dataValidation type="textLength" operator="notEqual" showInputMessage="1" showErrorMessage="1" sqref="G18:G200">
      <formula1>0</formula1>
    </dataValidation>
    <dataValidation type="list" showErrorMessage="1" error="Pick value from list." sqref="H10:H200">
      <formula1>picklist.FloorClassification</formula1>
    </dataValidation>
  </dataValidations>
  <hyperlinks>
    <hyperlink ref="C9" location="'5. Required Attributes'!D17" display="Space Designation"/>
    <hyperlink ref="D9" location="'5. Required Attributes'!D18" display="Space Description"/>
    <hyperlink ref="E9" location="'5. Required Attributes'!D19" display="Space Classification"/>
    <hyperlink ref="F9" location="'5. Required Attributes'!D20" display="Space Signage"/>
    <hyperlink ref="G9" location="'5. Required Attributes'!D21" display="Floor Reference"/>
    <hyperlink ref="H9" location="'5. Required Attributes'!D22" display="Floor Classification"/>
  </hyperlinks>
  <printOptions horizontalCentered="1"/>
  <pageMargins left="0.25" right="0.25" top="0.5" bottom="0.5" header="0" footer="0"/>
  <pageSetup scale="84" fitToHeight="10000" orientation="landscape" r:id="rId1"/>
  <headerFooter>
    <oddHeader xml:space="preserve">&amp;C </oddHeader>
    <oddFooter>Page &amp;P of &amp;N</oddFooter>
  </headerFooter>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AssetData" enableFormatConditionsCalculation="0">
    <tabColor rgb="FFFFFF99"/>
    <pageSetUpPr fitToPage="1"/>
  </sheetPr>
  <dimension ref="A1:AO1000"/>
  <sheetViews>
    <sheetView showGridLines="0" tabSelected="1" zoomScale="125" zoomScaleNormal="125" zoomScaleSheetLayoutView="100" zoomScalePageLayoutView="125" workbookViewId="0">
      <pane xSplit="3" ySplit="9" topLeftCell="D10" activePane="bottomRight" state="frozenSplit"/>
      <selection pane="topRight" activeCell="D1" sqref="D1"/>
      <selection pane="bottomLeft" activeCell="A10" sqref="A10"/>
      <selection pane="bottomRight" activeCell="L87" sqref="L87"/>
    </sheetView>
  </sheetViews>
  <sheetFormatPr baseColWidth="10" defaultColWidth="0" defaultRowHeight="14" outlineLevelRow="1" x14ac:dyDescent="0.2"/>
  <cols>
    <col min="1" max="2" width="3.19921875" style="87" customWidth="1"/>
    <col min="3" max="3" width="22.59765625" style="2" customWidth="1" collapsed="1"/>
    <col min="4" max="4" width="43.19921875" style="2" customWidth="1" collapsed="1"/>
    <col min="5" max="5" width="14" style="2" customWidth="1" collapsed="1"/>
    <col min="6" max="6" width="18.796875" style="2" hidden="1" customWidth="1" collapsed="1"/>
    <col min="7" max="7" width="60.19921875" style="2" hidden="1" customWidth="1" collapsed="1"/>
    <col min="8" max="8" width="26.59765625" style="2" hidden="1" customWidth="1" collapsed="1"/>
    <col min="9" max="9" width="36.59765625" style="2" hidden="1" customWidth="1" collapsed="1"/>
    <col min="10" max="10" width="17.19921875" style="2" hidden="1" customWidth="1" collapsed="1"/>
    <col min="11" max="11" width="19.19921875" style="2" customWidth="1" collapsed="1"/>
    <col min="12" max="12" width="20.19921875" style="2" customWidth="1" collapsed="1"/>
    <col min="13" max="13" width="15.796875" style="2" customWidth="1" collapsed="1"/>
    <col min="14" max="14" width="31.3984375" style="2" bestFit="1" customWidth="1"/>
    <col min="15" max="15" width="13.19921875" style="108" customWidth="1" collapsed="1"/>
    <col min="16" max="16" width="14" style="108" customWidth="1" collapsed="1"/>
    <col min="17" max="17" width="12.59765625" style="2" customWidth="1" collapsed="1"/>
    <col min="18" max="18" width="27.796875" style="2" customWidth="1" collapsed="1"/>
    <col min="19" max="19" width="17.19921875" style="2" customWidth="1" collapsed="1"/>
    <col min="20" max="21" width="3.19921875" style="87" customWidth="1"/>
    <col min="22" max="22" width="0" style="87" hidden="1" customWidth="1"/>
    <col min="23" max="23" width="0" style="87" hidden="1" customWidth="1" collapsed="1"/>
    <col min="24" max="30" width="0" style="87" hidden="1" customWidth="1"/>
    <col min="31" max="31" width="0" style="87" hidden="1" customWidth="1" collapsed="1"/>
    <col min="32" max="41" width="0" style="87" hidden="1" customWidth="1"/>
    <col min="42" max="16384" width="20.59765625" style="87" hidden="1" collapsed="1"/>
  </cols>
  <sheetData>
    <row r="1" spans="1:41" x14ac:dyDescent="0.2">
      <c r="A1" s="156"/>
    </row>
    <row r="2" spans="1:41" x14ac:dyDescent="0.2">
      <c r="C2" s="157"/>
    </row>
    <row r="3" spans="1:41" ht="26" x14ac:dyDescent="0.3">
      <c r="B3" s="98"/>
      <c r="C3" s="99" t="str">
        <f>Picklists!$B$4</f>
        <v xml:space="preserve"> USACE Facility Data Workbook (FDW) - Version 0.6 (MAY-9-2016)</v>
      </c>
      <c r="E3" s="100"/>
      <c r="F3" s="100"/>
      <c r="G3" s="100"/>
      <c r="H3" s="100"/>
      <c r="I3" s="100"/>
      <c r="J3" s="101"/>
      <c r="K3" s="101"/>
      <c r="L3" s="101"/>
      <c r="M3" s="101"/>
      <c r="N3" s="101">
        <v>36</v>
      </c>
      <c r="O3" s="101"/>
      <c r="P3" s="101"/>
      <c r="Q3" s="101"/>
      <c r="R3" s="101"/>
      <c r="S3" s="101"/>
    </row>
    <row r="4" spans="1:41" ht="37" x14ac:dyDescent="0.2">
      <c r="B4" s="98"/>
      <c r="C4" s="102" t="str">
        <f>Picklists!$B$7</f>
        <v>ASSET DATA</v>
      </c>
      <c r="D4" s="98"/>
      <c r="E4" s="103"/>
      <c r="F4" s="24"/>
      <c r="G4" s="24"/>
      <c r="H4" s="24"/>
      <c r="I4" s="24"/>
      <c r="J4" s="98"/>
      <c r="K4" s="98"/>
      <c r="L4" s="98"/>
      <c r="M4" s="98"/>
      <c r="N4" s="98"/>
      <c r="O4" s="98"/>
      <c r="P4" s="98"/>
      <c r="Q4" s="98"/>
      <c r="R4" s="98"/>
      <c r="S4" s="98"/>
    </row>
    <row r="5" spans="1:41" s="20" customFormat="1" ht="28" hidden="1" outlineLevel="1" x14ac:dyDescent="0.2">
      <c r="C5" s="231" t="s">
        <v>40</v>
      </c>
      <c r="D5" s="232" t="s">
        <v>42</v>
      </c>
      <c r="E5" s="123" t="s">
        <v>643</v>
      </c>
      <c r="F5" s="231" t="s">
        <v>47</v>
      </c>
      <c r="G5" s="124" t="s">
        <v>644</v>
      </c>
      <c r="H5" s="231" t="s">
        <v>53</v>
      </c>
      <c r="I5" s="123" t="s">
        <v>645</v>
      </c>
      <c r="J5" s="231" t="s">
        <v>60</v>
      </c>
      <c r="K5" s="233" t="s">
        <v>65</v>
      </c>
      <c r="L5" s="231" t="s">
        <v>69</v>
      </c>
      <c r="M5" s="231" t="s">
        <v>73</v>
      </c>
      <c r="N5" s="233" t="s">
        <v>77</v>
      </c>
      <c r="O5" s="231" t="s">
        <v>81</v>
      </c>
      <c r="P5" s="231" t="s">
        <v>83</v>
      </c>
      <c r="Q5" s="232" t="s">
        <v>85</v>
      </c>
      <c r="R5" s="232" t="s">
        <v>88</v>
      </c>
      <c r="S5" s="234" t="s">
        <v>646</v>
      </c>
      <c r="T5" s="19"/>
      <c r="U5" s="19"/>
      <c r="V5" s="19"/>
      <c r="W5" s="19"/>
      <c r="X5" s="19"/>
      <c r="Y5" s="19"/>
      <c r="Z5" s="19"/>
      <c r="AA5" s="19"/>
      <c r="AB5" s="19"/>
      <c r="AC5" s="19"/>
      <c r="AD5" s="19"/>
      <c r="AE5" s="19"/>
      <c r="AF5" s="19"/>
      <c r="AG5" s="19"/>
      <c r="AH5" s="19"/>
      <c r="AI5" s="19"/>
      <c r="AJ5" s="19"/>
      <c r="AK5" s="19"/>
      <c r="AL5" s="19"/>
      <c r="AM5" s="19"/>
      <c r="AN5" s="19"/>
      <c r="AO5" s="19"/>
    </row>
    <row r="6" spans="1:41" ht="224" hidden="1" outlineLevel="1" x14ac:dyDescent="0.2">
      <c r="C6" s="104" t="str">
        <f>"Data Standards: "&amp;'5. Required Attributes'!$E27</f>
        <v>Data Standards: Unique name for each asset to match name/mark in construction documents. Note: If multiple instances of the same asset designation exist, add a unique sequence number such as 1 and 2.  If Asset Designation is not available on construction documents, use Asset Abbreviation provided, followed by a dash and sequence number (i.e. P-10 for a pump).</v>
      </c>
      <c r="D6" s="104" t="str">
        <f>'5. Required Attributes'!$E28</f>
        <v>Common language description of asset.</v>
      </c>
      <c r="E6" s="105" t="str">
        <f>'5. Required Attributes'!$E29</f>
        <v>Designation of space from which the asset is accessed and maintained.  Select from Space Designations from the Space Data.</v>
      </c>
      <c r="F6" s="105" t="str">
        <f>'5. Required Attributes'!$E30</f>
        <v xml:space="preserve">Project-specific Unified Facility Guide Specification (UFGS) section for the asset. </v>
      </c>
      <c r="G6" s="105" t="str">
        <f>'5. Required Attributes'!$E31</f>
        <v>Category of the asset. Select most specific applicable category.</v>
      </c>
      <c r="H6" s="105" t="str">
        <f>'5. Required Attributes'!$E32</f>
        <v>System Type / Discipline. Select most appropriate system designation such as Conveying, Plumbing, HVAC, Fire Protection, Electrical, etc.</v>
      </c>
      <c r="I6" s="105" t="str">
        <f>'5. Required Attributes'!$E33</f>
        <v>Category of the system. Select the most specific applicable category.</v>
      </c>
      <c r="J6" s="105" t="str">
        <f>'5. Required Attributes'!$E34</f>
        <v xml:space="preserve">Tag Designation / Barcode physically attached to the asset. </v>
      </c>
      <c r="K6" s="105" t="str">
        <f>'5. Required Attributes'!$E35</f>
        <v>Manufacturer as it appears on the nameplate.</v>
      </c>
      <c r="L6" s="105" t="str">
        <f>'5. Required Attributes'!$E36</f>
        <v>Manufacturer provided model number as found on installed equipment nameplate.</v>
      </c>
      <c r="M6" s="105" t="str">
        <f>'5. Required Attributes'!$E37</f>
        <v>Manufacturer provided serial number as found on installed equipment nameplate.</v>
      </c>
      <c r="N6" s="105" t="str">
        <f>'5. Required Attributes'!$E38</f>
        <v>Email address for technical point of contact for asset.</v>
      </c>
      <c r="O6" s="105" t="str">
        <f>'5. Required Attributes'!$E39</f>
        <v>Date on which the asset was installed. Format is YYYY/MM/DD.</v>
      </c>
      <c r="P6" s="105" t="str">
        <f>'5. Required Attributes'!$E40</f>
        <v>Date on which the asset warranty begins. Format is YYYY/MM/DD.</v>
      </c>
      <c r="Q6" s="105" t="str">
        <f>'5. Required Attributes'!$E41</f>
        <v xml:space="preserve">Duration of asset warranty in months. </v>
      </c>
      <c r="R6" s="105" t="str">
        <f>'5. Required Attributes'!$E42</f>
        <v>Description of warranty.</v>
      </c>
      <c r="S6" s="105" t="str">
        <f>'5. Required Attributes'!$E43</f>
        <v>Warranty priority code as defined in UFGS 01 78 00 section 1.7.4 (Code 1, Code 2, and Code 3).</v>
      </c>
    </row>
    <row r="7" spans="1:41" ht="42" hidden="1" outlineLevel="1" x14ac:dyDescent="0.2">
      <c r="C7" s="104" t="str">
        <f>"Example(s): "&amp;'5. Required Attributes'!$F27</f>
        <v>Example(s): AHU-1
HVACEQPT-3</v>
      </c>
      <c r="D7" s="104" t="str">
        <f>'5. Required Attributes'!$F28</f>
        <v>Air Handling Unit
Air Source Heat Pump</v>
      </c>
      <c r="E7" s="104" t="str">
        <f>'5. Required Attributes'!$F29</f>
        <v>N326
S127</v>
      </c>
      <c r="F7" s="104" t="str">
        <f>'5. Required Attributes'!$F30</f>
        <v>23 73 13.00 40</v>
      </c>
      <c r="G7" s="104" t="str">
        <f>'5. Required Attributes'!$F31</f>
        <v>22-23 73 00:Indoor Central-Station Air-Handling Units
22-23 81 00:Decentralized Unitary HVAC Equipment</v>
      </c>
      <c r="H7" s="104" t="str">
        <f>'5. Required Attributes'!$F32</f>
        <v>HVAC</v>
      </c>
      <c r="I7" s="104" t="str">
        <f>'5. Required Attributes'!$F33</f>
        <v>21-04 30 00:Heating, Ventilation, and Air Conditioning (HVAC)</v>
      </c>
      <c r="J7" s="104" t="str">
        <f>'5. Required Attributes'!$F34</f>
        <v>3D-219V</v>
      </c>
      <c r="K7" s="104" t="str">
        <f>'5. Required Attributes'!$F35</f>
        <v>Spacely Sprokets</v>
      </c>
      <c r="L7" s="104" t="str">
        <f>'5. Required Attributes'!$F36</f>
        <v>CLCH-PRC022-EN</v>
      </c>
      <c r="M7" s="104" t="str">
        <f>'5. Required Attributes'!$F37</f>
        <v>SO17762-01</v>
      </c>
      <c r="N7" s="104" t="str">
        <f>'5. Required Attributes'!$F38</f>
        <v>info@company.com</v>
      </c>
      <c r="O7" s="106">
        <f>'5. Required Attributes'!$F39</f>
        <v>42292</v>
      </c>
      <c r="P7" s="106">
        <f>'5. Required Attributes'!$F40</f>
        <v>42292</v>
      </c>
      <c r="Q7" s="104">
        <f>'5. Required Attributes'!$F41</f>
        <v>12</v>
      </c>
      <c r="R7" s="104" t="str">
        <f>'5. Required Attributes'!$F42</f>
        <v>Manufacturer's comprehensive no dollar limit total system warranty.</v>
      </c>
      <c r="S7" s="104" t="str">
        <f>'5. Required Attributes'!$F43</f>
        <v>Code 1</v>
      </c>
    </row>
    <row r="8" spans="1:41" ht="28" hidden="1" outlineLevel="1" x14ac:dyDescent="0.2">
      <c r="C8" s="107" t="str">
        <f>"Initial Submittal Stage: "&amp;'5. Required Attributes'!$G27</f>
        <v>Initial Submittal Stage: Progress</v>
      </c>
      <c r="D8" s="104" t="str">
        <f>'5. Required Attributes'!$G28</f>
        <v>Progress</v>
      </c>
      <c r="E8" s="104" t="str">
        <f>'5. Required Attributes'!$G29</f>
        <v>Progress</v>
      </c>
      <c r="F8" s="104" t="str">
        <f>'5. Required Attributes'!$G30</f>
        <v>Progress</v>
      </c>
      <c r="G8" s="104" t="str">
        <f>'5. Required Attributes'!$G31</f>
        <v>Progress</v>
      </c>
      <c r="H8" s="104" t="str">
        <f>'5. Required Attributes'!$G32</f>
        <v>Progress</v>
      </c>
      <c r="I8" s="104" t="str">
        <f>'5. Required Attributes'!$G33</f>
        <v>Progress</v>
      </c>
      <c r="J8" s="104" t="str">
        <f>'5. Required Attributes'!$G34</f>
        <v>Final</v>
      </c>
      <c r="K8" s="104" t="str">
        <f>'5. Required Attributes'!$G35</f>
        <v>Final</v>
      </c>
      <c r="L8" s="104" t="str">
        <f>'5. Required Attributes'!$G36</f>
        <v>Final</v>
      </c>
      <c r="M8" s="104" t="str">
        <f>'5. Required Attributes'!$G37</f>
        <v>Final</v>
      </c>
      <c r="N8" s="104" t="str">
        <f>'5. Required Attributes'!$G38</f>
        <v>Final</v>
      </c>
      <c r="O8" s="104" t="str">
        <f>'5. Required Attributes'!$G39</f>
        <v>Final</v>
      </c>
      <c r="P8" s="104" t="str">
        <f>'5. Required Attributes'!$G40</f>
        <v>Final</v>
      </c>
      <c r="Q8" s="104" t="str">
        <f>'5. Required Attributes'!$G41</f>
        <v>Final</v>
      </c>
      <c r="R8" s="104" t="str">
        <f>'5. Required Attributes'!$G42</f>
        <v>Final</v>
      </c>
      <c r="S8" s="104" t="str">
        <f>'5. Required Attributes'!$G43</f>
        <v>Final</v>
      </c>
    </row>
    <row r="9" spans="1:41" s="121" customFormat="1" ht="28" collapsed="1" x14ac:dyDescent="0.2">
      <c r="C9" s="124" t="s">
        <v>40</v>
      </c>
      <c r="D9" s="123" t="s">
        <v>42</v>
      </c>
      <c r="E9" s="123" t="s">
        <v>643</v>
      </c>
      <c r="F9" s="124" t="s">
        <v>47</v>
      </c>
      <c r="G9" s="124" t="s">
        <v>644</v>
      </c>
      <c r="H9" s="124" t="s">
        <v>53</v>
      </c>
      <c r="I9" s="123" t="s">
        <v>645</v>
      </c>
      <c r="J9" s="124" t="s">
        <v>60</v>
      </c>
      <c r="K9" s="123" t="s">
        <v>65</v>
      </c>
      <c r="L9" s="124" t="s">
        <v>69</v>
      </c>
      <c r="M9" s="124" t="s">
        <v>73</v>
      </c>
      <c r="N9" s="123" t="s">
        <v>77</v>
      </c>
      <c r="O9" s="124" t="s">
        <v>81</v>
      </c>
      <c r="P9" s="124" t="s">
        <v>83</v>
      </c>
      <c r="Q9" s="123" t="s">
        <v>85</v>
      </c>
      <c r="R9" s="123" t="s">
        <v>88</v>
      </c>
      <c r="S9" s="123" t="s">
        <v>646</v>
      </c>
    </row>
    <row r="10" spans="1:41" x14ac:dyDescent="0.2">
      <c r="C10" s="302" t="s">
        <v>3857</v>
      </c>
      <c r="D10" s="302" t="s">
        <v>3858</v>
      </c>
      <c r="E10" s="302" t="s">
        <v>3662</v>
      </c>
      <c r="F10" s="302"/>
      <c r="G10" s="302" t="s">
        <v>3695</v>
      </c>
      <c r="H10" s="302" t="s">
        <v>3696</v>
      </c>
      <c r="I10" s="302" t="s">
        <v>3697</v>
      </c>
      <c r="J10" s="302" t="s">
        <v>3857</v>
      </c>
      <c r="K10" s="303"/>
      <c r="L10" s="302"/>
      <c r="M10" s="302" t="s">
        <v>3699</v>
      </c>
      <c r="N10" s="302"/>
      <c r="O10" s="302"/>
      <c r="P10" s="302"/>
      <c r="Q10" s="302"/>
      <c r="R10" s="300"/>
      <c r="S10" s="300" t="s">
        <v>91</v>
      </c>
    </row>
    <row r="11" spans="1:41" x14ac:dyDescent="0.2">
      <c r="A11" s="156"/>
      <c r="C11" s="302" t="s">
        <v>3859</v>
      </c>
      <c r="D11" s="302" t="s">
        <v>3858</v>
      </c>
      <c r="E11" s="302" t="s">
        <v>3662</v>
      </c>
      <c r="F11" s="302"/>
      <c r="G11" s="302" t="s">
        <v>3695</v>
      </c>
      <c r="H11" s="302" t="s">
        <v>3696</v>
      </c>
      <c r="I11" s="302" t="s">
        <v>3697</v>
      </c>
      <c r="J11" s="302" t="s">
        <v>3857</v>
      </c>
      <c r="K11" s="303"/>
      <c r="L11" s="302"/>
      <c r="M11" s="302" t="s">
        <v>3699</v>
      </c>
      <c r="N11" s="302"/>
      <c r="O11" s="302"/>
      <c r="P11" s="302"/>
      <c r="Q11" s="302"/>
      <c r="R11" s="300"/>
      <c r="S11" s="300" t="s">
        <v>91</v>
      </c>
    </row>
    <row r="12" spans="1:41" x14ac:dyDescent="0.2">
      <c r="A12" s="156"/>
      <c r="B12" s="156"/>
      <c r="C12" s="302" t="s">
        <v>3860</v>
      </c>
      <c r="D12" s="302" t="s">
        <v>3708</v>
      </c>
      <c r="E12" s="302" t="s">
        <v>3662</v>
      </c>
      <c r="F12" s="302"/>
      <c r="G12" s="303"/>
      <c r="H12" s="303"/>
      <c r="I12" s="303"/>
      <c r="J12" s="302" t="s">
        <v>465</v>
      </c>
      <c r="K12" s="303"/>
      <c r="L12" s="303"/>
      <c r="M12" s="302" t="s">
        <v>3699</v>
      </c>
      <c r="N12" s="303"/>
      <c r="O12" s="302"/>
      <c r="P12" s="302"/>
      <c r="Q12" s="303"/>
      <c r="R12" s="300"/>
      <c r="S12" s="300" t="s">
        <v>91</v>
      </c>
    </row>
    <row r="13" spans="1:41" x14ac:dyDescent="0.2">
      <c r="A13" s="156"/>
      <c r="B13" s="156"/>
      <c r="C13" s="302" t="s">
        <v>3861</v>
      </c>
      <c r="D13" s="302" t="s">
        <v>3862</v>
      </c>
      <c r="E13" s="302" t="s">
        <v>3662</v>
      </c>
      <c r="F13" s="302"/>
      <c r="G13" s="302" t="s">
        <v>3695</v>
      </c>
      <c r="H13" s="302" t="s">
        <v>479</v>
      </c>
      <c r="I13" s="302" t="s">
        <v>3711</v>
      </c>
      <c r="J13" s="302" t="s">
        <v>3861</v>
      </c>
      <c r="K13" s="303"/>
      <c r="L13" s="302"/>
      <c r="M13" s="302" t="s">
        <v>3699</v>
      </c>
      <c r="N13" s="302"/>
      <c r="O13" s="302"/>
      <c r="P13" s="302"/>
      <c r="Q13" s="302"/>
      <c r="R13" s="300"/>
      <c r="S13" s="300" t="s">
        <v>91</v>
      </c>
    </row>
    <row r="14" spans="1:41" x14ac:dyDescent="0.2">
      <c r="A14" s="156"/>
      <c r="B14" s="156"/>
      <c r="C14" s="302" t="s">
        <v>3863</v>
      </c>
      <c r="D14" s="302" t="s">
        <v>3862</v>
      </c>
      <c r="E14" s="302" t="s">
        <v>3662</v>
      </c>
      <c r="F14" s="302"/>
      <c r="G14" s="302" t="s">
        <v>3695</v>
      </c>
      <c r="H14" s="302" t="s">
        <v>479</v>
      </c>
      <c r="I14" s="302" t="s">
        <v>3711</v>
      </c>
      <c r="J14" s="302" t="s">
        <v>3861</v>
      </c>
      <c r="K14" s="303"/>
      <c r="L14" s="302"/>
      <c r="M14" s="302" t="s">
        <v>3699</v>
      </c>
      <c r="N14" s="302"/>
      <c r="O14" s="302"/>
      <c r="P14" s="302"/>
      <c r="Q14" s="302"/>
      <c r="R14" s="300"/>
      <c r="S14" s="300" t="s">
        <v>91</v>
      </c>
    </row>
    <row r="15" spans="1:41" x14ac:dyDescent="0.2">
      <c r="A15" s="156"/>
      <c r="B15" s="156"/>
      <c r="C15" s="302" t="s">
        <v>3864</v>
      </c>
      <c r="D15" s="302" t="s">
        <v>3761</v>
      </c>
      <c r="E15" s="302" t="s">
        <v>3667</v>
      </c>
      <c r="F15" s="302"/>
      <c r="G15" s="302" t="s">
        <v>3695</v>
      </c>
      <c r="H15" s="302" t="s">
        <v>479</v>
      </c>
      <c r="I15" s="302" t="s">
        <v>3711</v>
      </c>
      <c r="J15" s="302" t="s">
        <v>3762</v>
      </c>
      <c r="K15" s="304" t="s">
        <v>3821</v>
      </c>
      <c r="L15" s="305" t="s">
        <v>3822</v>
      </c>
      <c r="M15" s="305" t="s">
        <v>3985</v>
      </c>
      <c r="N15" s="302" t="s">
        <v>3824</v>
      </c>
      <c r="O15" s="302" t="s">
        <v>3755</v>
      </c>
      <c r="P15" s="302" t="s">
        <v>3756</v>
      </c>
      <c r="Q15" s="302" t="s">
        <v>3757</v>
      </c>
      <c r="R15" s="300"/>
      <c r="S15" s="300" t="s">
        <v>91</v>
      </c>
    </row>
    <row r="16" spans="1:41" x14ac:dyDescent="0.2">
      <c r="A16" s="156"/>
      <c r="B16" s="156"/>
      <c r="C16" s="302" t="s">
        <v>3865</v>
      </c>
      <c r="D16" s="302" t="s">
        <v>3761</v>
      </c>
      <c r="E16" s="302" t="s">
        <v>3667</v>
      </c>
      <c r="F16" s="302"/>
      <c r="G16" s="302" t="s">
        <v>3695</v>
      </c>
      <c r="H16" s="302" t="s">
        <v>479</v>
      </c>
      <c r="I16" s="302" t="s">
        <v>3711</v>
      </c>
      <c r="J16" s="302" t="s">
        <v>3762</v>
      </c>
      <c r="K16" s="304" t="s">
        <v>3821</v>
      </c>
      <c r="L16" s="305" t="s">
        <v>3822</v>
      </c>
      <c r="M16" s="305" t="s">
        <v>3987</v>
      </c>
      <c r="N16" s="302" t="s">
        <v>3824</v>
      </c>
      <c r="O16" s="302" t="s">
        <v>3755</v>
      </c>
      <c r="P16" s="302" t="s">
        <v>3756</v>
      </c>
      <c r="Q16" s="302" t="s">
        <v>3757</v>
      </c>
      <c r="R16" s="300"/>
      <c r="S16" s="300" t="s">
        <v>91</v>
      </c>
    </row>
    <row r="17" spans="1:19" x14ac:dyDescent="0.2">
      <c r="A17" s="156"/>
      <c r="B17" s="156"/>
      <c r="C17" s="302" t="s">
        <v>3866</v>
      </c>
      <c r="D17" s="302" t="s">
        <v>3761</v>
      </c>
      <c r="E17" s="302" t="s">
        <v>3667</v>
      </c>
      <c r="F17" s="302"/>
      <c r="G17" s="302" t="s">
        <v>3695</v>
      </c>
      <c r="H17" s="302" t="s">
        <v>479</v>
      </c>
      <c r="I17" s="302" t="s">
        <v>3711</v>
      </c>
      <c r="J17" s="302" t="s">
        <v>3762</v>
      </c>
      <c r="K17" s="304" t="s">
        <v>3821</v>
      </c>
      <c r="L17" s="305" t="s">
        <v>3822</v>
      </c>
      <c r="M17" s="305" t="s">
        <v>3990</v>
      </c>
      <c r="N17" s="302" t="s">
        <v>3824</v>
      </c>
      <c r="O17" s="302" t="s">
        <v>3755</v>
      </c>
      <c r="P17" s="302" t="s">
        <v>3756</v>
      </c>
      <c r="Q17" s="302" t="s">
        <v>3757</v>
      </c>
      <c r="R17" s="300"/>
      <c r="S17" s="300" t="s">
        <v>91</v>
      </c>
    </row>
    <row r="18" spans="1:19" x14ac:dyDescent="0.2">
      <c r="A18" s="156"/>
      <c r="B18" s="156"/>
      <c r="C18" s="302" t="s">
        <v>3867</v>
      </c>
      <c r="D18" s="302" t="s">
        <v>3868</v>
      </c>
      <c r="E18" s="302" t="s">
        <v>3667</v>
      </c>
      <c r="F18" s="302"/>
      <c r="G18" s="302" t="s">
        <v>3695</v>
      </c>
      <c r="H18" s="302" t="s">
        <v>479</v>
      </c>
      <c r="I18" s="302" t="s">
        <v>3711</v>
      </c>
      <c r="J18" s="302" t="s">
        <v>3869</v>
      </c>
      <c r="K18" s="304" t="s">
        <v>3821</v>
      </c>
      <c r="L18" s="305" t="s">
        <v>3993</v>
      </c>
      <c r="M18" s="305" t="s">
        <v>3825</v>
      </c>
      <c r="N18" s="302" t="s">
        <v>3824</v>
      </c>
      <c r="O18" s="302" t="s">
        <v>3755</v>
      </c>
      <c r="P18" s="302" t="s">
        <v>3756</v>
      </c>
      <c r="Q18" s="302" t="s">
        <v>3757</v>
      </c>
      <c r="R18" s="300"/>
      <c r="S18" s="300" t="s">
        <v>91</v>
      </c>
    </row>
    <row r="19" spans="1:19" x14ac:dyDescent="0.2">
      <c r="A19" s="156"/>
      <c r="B19" s="156"/>
      <c r="C19" s="302" t="s">
        <v>3870</v>
      </c>
      <c r="D19" s="302" t="s">
        <v>3694</v>
      </c>
      <c r="E19" s="302" t="s">
        <v>3667</v>
      </c>
      <c r="F19" s="302"/>
      <c r="G19" s="302" t="s">
        <v>3695</v>
      </c>
      <c r="H19" s="302" t="s">
        <v>3696</v>
      </c>
      <c r="I19" s="302" t="s">
        <v>3697</v>
      </c>
      <c r="J19" s="302" t="s">
        <v>3698</v>
      </c>
      <c r="K19" s="304" t="s">
        <v>3820</v>
      </c>
      <c r="L19" s="305" t="s">
        <v>3826</v>
      </c>
      <c r="M19" s="305" t="s">
        <v>3999</v>
      </c>
      <c r="N19" s="306" t="s">
        <v>3829</v>
      </c>
      <c r="O19" s="302" t="s">
        <v>3755</v>
      </c>
      <c r="P19" s="302" t="s">
        <v>3756</v>
      </c>
      <c r="Q19" s="302" t="s">
        <v>3757</v>
      </c>
      <c r="R19" s="300"/>
      <c r="S19" s="300" t="s">
        <v>91</v>
      </c>
    </row>
    <row r="20" spans="1:19" x14ac:dyDescent="0.2">
      <c r="A20" s="156"/>
      <c r="B20" s="156"/>
      <c r="C20" s="302" t="s">
        <v>3871</v>
      </c>
      <c r="D20" s="302" t="s">
        <v>3694</v>
      </c>
      <c r="E20" s="302" t="s">
        <v>3667</v>
      </c>
      <c r="F20" s="302"/>
      <c r="G20" s="302" t="s">
        <v>3695</v>
      </c>
      <c r="H20" s="302" t="s">
        <v>3696</v>
      </c>
      <c r="I20" s="302" t="s">
        <v>3697</v>
      </c>
      <c r="J20" s="302" t="s">
        <v>3698</v>
      </c>
      <c r="K20" s="304" t="s">
        <v>3820</v>
      </c>
      <c r="L20" s="305" t="s">
        <v>3826</v>
      </c>
      <c r="M20" s="305" t="s">
        <v>3827</v>
      </c>
      <c r="N20" s="306" t="s">
        <v>3829</v>
      </c>
      <c r="O20" s="302" t="s">
        <v>3755</v>
      </c>
      <c r="P20" s="302" t="s">
        <v>3756</v>
      </c>
      <c r="Q20" s="302" t="s">
        <v>3757</v>
      </c>
      <c r="R20" s="300"/>
      <c r="S20" s="300" t="s">
        <v>91</v>
      </c>
    </row>
    <row r="21" spans="1:19" x14ac:dyDescent="0.2">
      <c r="A21" s="156"/>
      <c r="B21" s="156"/>
      <c r="C21" s="302" t="s">
        <v>3872</v>
      </c>
      <c r="D21" s="302" t="s">
        <v>3873</v>
      </c>
      <c r="E21" s="302" t="s">
        <v>3667</v>
      </c>
      <c r="F21" s="302"/>
      <c r="G21" s="302" t="s">
        <v>3695</v>
      </c>
      <c r="H21" s="302" t="s">
        <v>479</v>
      </c>
      <c r="I21" s="302" t="s">
        <v>3711</v>
      </c>
      <c r="J21" s="302" t="s">
        <v>3874</v>
      </c>
      <c r="K21" s="302" t="s">
        <v>3875</v>
      </c>
      <c r="L21" s="305" t="s">
        <v>4001</v>
      </c>
      <c r="M21" s="305" t="s">
        <v>4004</v>
      </c>
      <c r="N21" s="302" t="s">
        <v>3876</v>
      </c>
      <c r="O21" s="302" t="s">
        <v>3755</v>
      </c>
      <c r="P21" s="302" t="s">
        <v>3756</v>
      </c>
      <c r="Q21" s="302" t="s">
        <v>3757</v>
      </c>
      <c r="R21" s="300"/>
      <c r="S21" s="300" t="s">
        <v>91</v>
      </c>
    </row>
    <row r="22" spans="1:19" x14ac:dyDescent="0.2">
      <c r="A22" s="156"/>
      <c r="B22" s="156"/>
      <c r="C22" s="302" t="s">
        <v>3877</v>
      </c>
      <c r="D22" s="302" t="s">
        <v>3878</v>
      </c>
      <c r="E22" s="302" t="s">
        <v>3667</v>
      </c>
      <c r="F22" s="302"/>
      <c r="G22" s="302" t="s">
        <v>3695</v>
      </c>
      <c r="H22" s="302" t="s">
        <v>479</v>
      </c>
      <c r="I22" s="302" t="s">
        <v>3711</v>
      </c>
      <c r="J22" s="302" t="s">
        <v>3879</v>
      </c>
      <c r="K22" s="302" t="s">
        <v>3875</v>
      </c>
      <c r="L22" s="305" t="s">
        <v>4002</v>
      </c>
      <c r="M22" s="305" t="s">
        <v>4005</v>
      </c>
      <c r="N22" s="302" t="s">
        <v>3876</v>
      </c>
      <c r="O22" s="302" t="s">
        <v>3755</v>
      </c>
      <c r="P22" s="302" t="s">
        <v>3756</v>
      </c>
      <c r="Q22" s="302" t="s">
        <v>3757</v>
      </c>
      <c r="R22" s="300"/>
      <c r="S22" s="300" t="s">
        <v>91</v>
      </c>
    </row>
    <row r="23" spans="1:19" x14ac:dyDescent="0.2">
      <c r="A23" s="156"/>
      <c r="B23" s="156"/>
      <c r="C23" s="302" t="s">
        <v>3880</v>
      </c>
      <c r="D23" s="302" t="s">
        <v>3705</v>
      </c>
      <c r="E23" s="302" t="s">
        <v>3667</v>
      </c>
      <c r="F23" s="302"/>
      <c r="G23" s="302" t="s">
        <v>3695</v>
      </c>
      <c r="H23" s="302" t="s">
        <v>3696</v>
      </c>
      <c r="I23" s="302" t="s">
        <v>3697</v>
      </c>
      <c r="J23" s="302" t="s">
        <v>3706</v>
      </c>
      <c r="K23" s="304" t="s">
        <v>3839</v>
      </c>
      <c r="L23" s="305" t="s">
        <v>3840</v>
      </c>
      <c r="M23" s="305" t="s">
        <v>4009</v>
      </c>
      <c r="N23" s="306" t="s">
        <v>3838</v>
      </c>
      <c r="O23" s="302" t="s">
        <v>3755</v>
      </c>
      <c r="P23" s="302" t="s">
        <v>3756</v>
      </c>
      <c r="Q23" s="307">
        <v>12</v>
      </c>
      <c r="R23" s="300"/>
      <c r="S23" s="300" t="s">
        <v>91</v>
      </c>
    </row>
    <row r="24" spans="1:19" x14ac:dyDescent="0.2">
      <c r="A24" s="156"/>
      <c r="B24" s="156"/>
      <c r="C24" s="302" t="s">
        <v>3881</v>
      </c>
      <c r="D24" s="302" t="s">
        <v>3705</v>
      </c>
      <c r="E24" s="302" t="s">
        <v>3667</v>
      </c>
      <c r="F24" s="302"/>
      <c r="G24" s="302" t="s">
        <v>3695</v>
      </c>
      <c r="H24" s="302" t="s">
        <v>3696</v>
      </c>
      <c r="I24" s="302" t="s">
        <v>3697</v>
      </c>
      <c r="J24" s="302" t="s">
        <v>3706</v>
      </c>
      <c r="K24" s="304" t="s">
        <v>3839</v>
      </c>
      <c r="L24" s="305" t="s">
        <v>3840</v>
      </c>
      <c r="M24" s="305" t="s">
        <v>4006</v>
      </c>
      <c r="N24" s="306" t="s">
        <v>3838</v>
      </c>
      <c r="O24" s="302" t="s">
        <v>3755</v>
      </c>
      <c r="P24" s="302" t="s">
        <v>3756</v>
      </c>
      <c r="Q24" s="307">
        <v>12</v>
      </c>
      <c r="R24" s="300"/>
      <c r="S24" s="300" t="s">
        <v>91</v>
      </c>
    </row>
    <row r="25" spans="1:19" x14ac:dyDescent="0.2">
      <c r="A25" s="156"/>
      <c r="B25" s="156"/>
      <c r="C25" s="302" t="s">
        <v>3882</v>
      </c>
      <c r="D25" s="302" t="s">
        <v>3708</v>
      </c>
      <c r="E25" s="302" t="s">
        <v>3667</v>
      </c>
      <c r="F25" s="302"/>
      <c r="G25" s="303"/>
      <c r="H25" s="303"/>
      <c r="I25" s="303"/>
      <c r="J25" s="302" t="s">
        <v>465</v>
      </c>
      <c r="K25" s="303"/>
      <c r="L25" s="303"/>
      <c r="M25" s="302" t="s">
        <v>3699</v>
      </c>
      <c r="N25" s="303"/>
      <c r="O25" s="302"/>
      <c r="P25" s="302"/>
      <c r="Q25" s="303"/>
      <c r="R25" s="300"/>
      <c r="S25" s="300" t="s">
        <v>91</v>
      </c>
    </row>
    <row r="26" spans="1:19" x14ac:dyDescent="0.2">
      <c r="A26" s="156"/>
      <c r="B26" s="156"/>
      <c r="C26" s="302" t="s">
        <v>3883</v>
      </c>
      <c r="D26" s="302" t="s">
        <v>3884</v>
      </c>
      <c r="E26" s="302" t="s">
        <v>3667</v>
      </c>
      <c r="F26" s="302"/>
      <c r="G26" s="302" t="s">
        <v>3695</v>
      </c>
      <c r="H26" s="302" t="s">
        <v>3696</v>
      </c>
      <c r="I26" s="302" t="s">
        <v>3697</v>
      </c>
      <c r="J26" s="302" t="s">
        <v>3885</v>
      </c>
      <c r="K26" s="302" t="s">
        <v>3721</v>
      </c>
      <c r="L26" s="305" t="s">
        <v>4012</v>
      </c>
      <c r="M26" s="302" t="s">
        <v>3699</v>
      </c>
      <c r="N26" s="302" t="s">
        <v>3722</v>
      </c>
      <c r="O26" s="302"/>
      <c r="P26" s="302"/>
      <c r="Q26" s="302"/>
      <c r="R26" s="300"/>
      <c r="S26" s="300" t="s">
        <v>91</v>
      </c>
    </row>
    <row r="27" spans="1:19" x14ac:dyDescent="0.2">
      <c r="A27" s="156"/>
      <c r="B27" s="156"/>
      <c r="C27" s="302" t="s">
        <v>3886</v>
      </c>
      <c r="D27" s="302" t="s">
        <v>3884</v>
      </c>
      <c r="E27" s="302" t="s">
        <v>3667</v>
      </c>
      <c r="F27" s="302"/>
      <c r="G27" s="302" t="s">
        <v>3695</v>
      </c>
      <c r="H27" s="302" t="s">
        <v>3696</v>
      </c>
      <c r="I27" s="302" t="s">
        <v>3697</v>
      </c>
      <c r="J27" s="302" t="s">
        <v>3885</v>
      </c>
      <c r="K27" s="302" t="s">
        <v>3721</v>
      </c>
      <c r="L27" s="305" t="s">
        <v>4012</v>
      </c>
      <c r="M27" s="302" t="s">
        <v>3699</v>
      </c>
      <c r="N27" s="302" t="s">
        <v>3722</v>
      </c>
      <c r="O27" s="302"/>
      <c r="P27" s="302"/>
      <c r="Q27" s="302"/>
      <c r="R27" s="300"/>
      <c r="S27" s="300" t="s">
        <v>91</v>
      </c>
    </row>
    <row r="28" spans="1:19" x14ac:dyDescent="0.2">
      <c r="A28" s="156"/>
      <c r="B28" s="156"/>
      <c r="C28" s="302" t="s">
        <v>3887</v>
      </c>
      <c r="D28" s="302" t="s">
        <v>3884</v>
      </c>
      <c r="E28" s="302" t="s">
        <v>3667</v>
      </c>
      <c r="F28" s="302"/>
      <c r="G28" s="302" t="s">
        <v>3695</v>
      </c>
      <c r="H28" s="302" t="s">
        <v>3696</v>
      </c>
      <c r="I28" s="302" t="s">
        <v>3697</v>
      </c>
      <c r="J28" s="302" t="s">
        <v>3885</v>
      </c>
      <c r="K28" s="302" t="s">
        <v>3721</v>
      </c>
      <c r="L28" s="305" t="s">
        <v>4012</v>
      </c>
      <c r="M28" s="302" t="s">
        <v>3699</v>
      </c>
      <c r="N28" s="302" t="s">
        <v>3722</v>
      </c>
      <c r="O28" s="302"/>
      <c r="P28" s="302"/>
      <c r="Q28" s="302"/>
      <c r="R28" s="300"/>
      <c r="S28" s="300" t="s">
        <v>91</v>
      </c>
    </row>
    <row r="29" spans="1:19" x14ac:dyDescent="0.2">
      <c r="A29" s="156"/>
      <c r="B29" s="156"/>
      <c r="C29" s="302" t="s">
        <v>3888</v>
      </c>
      <c r="D29" s="302" t="s">
        <v>3884</v>
      </c>
      <c r="E29" s="302" t="s">
        <v>3667</v>
      </c>
      <c r="F29" s="302"/>
      <c r="G29" s="302" t="s">
        <v>3695</v>
      </c>
      <c r="H29" s="302" t="s">
        <v>3696</v>
      </c>
      <c r="I29" s="302" t="s">
        <v>3697</v>
      </c>
      <c r="J29" s="302" t="s">
        <v>3885</v>
      </c>
      <c r="K29" s="302" t="s">
        <v>3721</v>
      </c>
      <c r="L29" s="305" t="s">
        <v>4012</v>
      </c>
      <c r="M29" s="302" t="s">
        <v>3699</v>
      </c>
      <c r="N29" s="302" t="s">
        <v>3722</v>
      </c>
      <c r="O29" s="302"/>
      <c r="P29" s="302"/>
      <c r="Q29" s="302"/>
      <c r="R29" s="300"/>
      <c r="S29" s="300" t="s">
        <v>91</v>
      </c>
    </row>
    <row r="30" spans="1:19" x14ac:dyDescent="0.2">
      <c r="A30" s="156"/>
      <c r="B30" s="156"/>
      <c r="C30" s="302" t="s">
        <v>3889</v>
      </c>
      <c r="D30" s="302" t="s">
        <v>3884</v>
      </c>
      <c r="E30" s="302" t="s">
        <v>3667</v>
      </c>
      <c r="F30" s="302"/>
      <c r="G30" s="302" t="s">
        <v>3695</v>
      </c>
      <c r="H30" s="302" t="s">
        <v>3696</v>
      </c>
      <c r="I30" s="302" t="s">
        <v>3697</v>
      </c>
      <c r="J30" s="302" t="s">
        <v>3885</v>
      </c>
      <c r="K30" s="302" t="s">
        <v>3721</v>
      </c>
      <c r="L30" s="305" t="s">
        <v>4012</v>
      </c>
      <c r="M30" s="302" t="s">
        <v>3699</v>
      </c>
      <c r="N30" s="302" t="s">
        <v>3722</v>
      </c>
      <c r="O30" s="302"/>
      <c r="P30" s="302"/>
      <c r="Q30" s="302"/>
      <c r="R30" s="300"/>
      <c r="S30" s="300" t="s">
        <v>91</v>
      </c>
    </row>
    <row r="31" spans="1:19" x14ac:dyDescent="0.2">
      <c r="A31" s="156"/>
      <c r="B31" s="156"/>
      <c r="C31" s="302" t="s">
        <v>3890</v>
      </c>
      <c r="D31" s="302" t="s">
        <v>3884</v>
      </c>
      <c r="E31" s="302" t="s">
        <v>3667</v>
      </c>
      <c r="F31" s="302"/>
      <c r="G31" s="302" t="s">
        <v>3695</v>
      </c>
      <c r="H31" s="302" t="s">
        <v>3696</v>
      </c>
      <c r="I31" s="302" t="s">
        <v>3697</v>
      </c>
      <c r="J31" s="302" t="s">
        <v>3885</v>
      </c>
      <c r="K31" s="302" t="s">
        <v>3721</v>
      </c>
      <c r="L31" s="305" t="s">
        <v>4012</v>
      </c>
      <c r="M31" s="302" t="s">
        <v>3699</v>
      </c>
      <c r="N31" s="302" t="s">
        <v>3722</v>
      </c>
      <c r="O31" s="302"/>
      <c r="P31" s="302"/>
      <c r="Q31" s="302"/>
      <c r="R31" s="300"/>
      <c r="S31" s="300" t="s">
        <v>91</v>
      </c>
    </row>
    <row r="32" spans="1:19" x14ac:dyDescent="0.2">
      <c r="A32" s="156"/>
      <c r="B32" s="156"/>
      <c r="C32" s="302" t="s">
        <v>3891</v>
      </c>
      <c r="D32" s="302" t="s">
        <v>3884</v>
      </c>
      <c r="E32" s="302" t="s">
        <v>3667</v>
      </c>
      <c r="F32" s="302"/>
      <c r="G32" s="302" t="s">
        <v>3695</v>
      </c>
      <c r="H32" s="302" t="s">
        <v>3696</v>
      </c>
      <c r="I32" s="302" t="s">
        <v>3697</v>
      </c>
      <c r="J32" s="302" t="s">
        <v>3885</v>
      </c>
      <c r="K32" s="302" t="s">
        <v>3721</v>
      </c>
      <c r="L32" s="305" t="s">
        <v>4012</v>
      </c>
      <c r="M32" s="302" t="s">
        <v>3699</v>
      </c>
      <c r="N32" s="302" t="s">
        <v>3722</v>
      </c>
      <c r="O32" s="302"/>
      <c r="P32" s="302"/>
      <c r="Q32" s="302"/>
      <c r="R32" s="300"/>
      <c r="S32" s="300" t="s">
        <v>91</v>
      </c>
    </row>
    <row r="33" spans="1:19" x14ac:dyDescent="0.2">
      <c r="A33" s="156"/>
      <c r="B33" s="156"/>
      <c r="C33" s="302" t="s">
        <v>3892</v>
      </c>
      <c r="D33" s="302" t="s">
        <v>3884</v>
      </c>
      <c r="E33" s="302" t="s">
        <v>3667</v>
      </c>
      <c r="F33" s="302"/>
      <c r="G33" s="302" t="s">
        <v>3695</v>
      </c>
      <c r="H33" s="302" t="s">
        <v>3696</v>
      </c>
      <c r="I33" s="302" t="s">
        <v>3697</v>
      </c>
      <c r="J33" s="302" t="s">
        <v>3885</v>
      </c>
      <c r="K33" s="302" t="s">
        <v>3721</v>
      </c>
      <c r="L33" s="305" t="s">
        <v>4012</v>
      </c>
      <c r="M33" s="302" t="s">
        <v>3699</v>
      </c>
      <c r="N33" s="302" t="s">
        <v>3722</v>
      </c>
      <c r="O33" s="302"/>
      <c r="P33" s="302"/>
      <c r="Q33" s="302"/>
      <c r="R33" s="300"/>
      <c r="S33" s="300" t="s">
        <v>91</v>
      </c>
    </row>
    <row r="34" spans="1:19" x14ac:dyDescent="0.2">
      <c r="A34" s="156"/>
      <c r="B34" s="156"/>
      <c r="C34" s="302" t="s">
        <v>3893</v>
      </c>
      <c r="D34" s="302" t="s">
        <v>3894</v>
      </c>
      <c r="E34" s="302" t="s">
        <v>3667</v>
      </c>
      <c r="F34" s="302"/>
      <c r="G34" s="302" t="s">
        <v>3695</v>
      </c>
      <c r="H34" s="302" t="s">
        <v>3696</v>
      </c>
      <c r="I34" s="302" t="s">
        <v>3697</v>
      </c>
      <c r="J34" s="302" t="s">
        <v>3895</v>
      </c>
      <c r="K34" s="303"/>
      <c r="L34" s="302"/>
      <c r="M34" s="302" t="s">
        <v>3699</v>
      </c>
      <c r="N34" s="302"/>
      <c r="O34" s="302"/>
      <c r="P34" s="302"/>
      <c r="Q34" s="302"/>
      <c r="R34" s="300"/>
      <c r="S34" s="300" t="s">
        <v>91</v>
      </c>
    </row>
    <row r="35" spans="1:19" x14ac:dyDescent="0.2">
      <c r="A35" s="156"/>
      <c r="B35" s="156"/>
      <c r="C35" s="302" t="s">
        <v>3896</v>
      </c>
      <c r="D35" s="302" t="s">
        <v>3897</v>
      </c>
      <c r="E35" s="302" t="s">
        <v>3667</v>
      </c>
      <c r="F35" s="302"/>
      <c r="G35" s="302" t="s">
        <v>3695</v>
      </c>
      <c r="H35" s="302" t="s">
        <v>3696</v>
      </c>
      <c r="I35" s="302" t="s">
        <v>3697</v>
      </c>
      <c r="J35" s="302" t="s">
        <v>3898</v>
      </c>
      <c r="K35" s="303"/>
      <c r="L35" s="302"/>
      <c r="M35" s="302" t="s">
        <v>3699</v>
      </c>
      <c r="N35" s="302"/>
      <c r="O35" s="302"/>
      <c r="P35" s="302"/>
      <c r="Q35" s="302"/>
      <c r="R35" s="300"/>
      <c r="S35" s="300" t="s">
        <v>91</v>
      </c>
    </row>
    <row r="36" spans="1:19" x14ac:dyDescent="0.2">
      <c r="A36" s="156"/>
      <c r="B36" s="156"/>
      <c r="C36" s="302" t="s">
        <v>3899</v>
      </c>
      <c r="D36" s="302" t="s">
        <v>3724</v>
      </c>
      <c r="E36" s="302" t="s">
        <v>3667</v>
      </c>
      <c r="F36" s="302"/>
      <c r="G36" s="302" t="s">
        <v>3695</v>
      </c>
      <c r="H36" s="302" t="s">
        <v>3696</v>
      </c>
      <c r="I36" s="302" t="s">
        <v>3697</v>
      </c>
      <c r="J36" s="302" t="s">
        <v>3725</v>
      </c>
      <c r="K36" s="303"/>
      <c r="L36" s="302"/>
      <c r="M36" s="302" t="s">
        <v>3699</v>
      </c>
      <c r="N36" s="302"/>
      <c r="O36" s="302"/>
      <c r="P36" s="302"/>
      <c r="Q36" s="302"/>
      <c r="R36" s="300"/>
      <c r="S36" s="300" t="s">
        <v>91</v>
      </c>
    </row>
    <row r="37" spans="1:19" x14ac:dyDescent="0.2">
      <c r="A37" s="156"/>
      <c r="B37" s="156"/>
      <c r="C37" s="302" t="s">
        <v>3900</v>
      </c>
      <c r="D37" s="302" t="s">
        <v>3728</v>
      </c>
      <c r="E37" s="302" t="s">
        <v>3667</v>
      </c>
      <c r="F37" s="302"/>
      <c r="G37" s="302" t="s">
        <v>3695</v>
      </c>
      <c r="H37" s="302" t="s">
        <v>479</v>
      </c>
      <c r="I37" s="302" t="s">
        <v>3711</v>
      </c>
      <c r="J37" s="302" t="s">
        <v>3729</v>
      </c>
      <c r="K37" s="303"/>
      <c r="L37" s="302"/>
      <c r="M37" s="302" t="s">
        <v>3699</v>
      </c>
      <c r="N37" s="302"/>
      <c r="O37" s="302"/>
      <c r="P37" s="302"/>
      <c r="Q37" s="302"/>
      <c r="R37" s="300"/>
      <c r="S37" s="300" t="s">
        <v>91</v>
      </c>
    </row>
    <row r="38" spans="1:19" x14ac:dyDescent="0.2">
      <c r="A38" s="156"/>
      <c r="B38" s="156"/>
      <c r="C38" s="302" t="s">
        <v>3901</v>
      </c>
      <c r="D38" s="302" t="s">
        <v>3902</v>
      </c>
      <c r="E38" s="302" t="s">
        <v>3667</v>
      </c>
      <c r="F38" s="302"/>
      <c r="G38" s="302" t="s">
        <v>3695</v>
      </c>
      <c r="H38" s="302" t="s">
        <v>479</v>
      </c>
      <c r="I38" s="302" t="s">
        <v>3711</v>
      </c>
      <c r="J38" s="302" t="s">
        <v>3903</v>
      </c>
      <c r="K38" s="303"/>
      <c r="L38" s="302"/>
      <c r="M38" s="302" t="s">
        <v>3699</v>
      </c>
      <c r="N38" s="302"/>
      <c r="O38" s="302"/>
      <c r="P38" s="302"/>
      <c r="Q38" s="302"/>
      <c r="R38" s="300"/>
      <c r="S38" s="300" t="s">
        <v>91</v>
      </c>
    </row>
    <row r="39" spans="1:19" x14ac:dyDescent="0.2">
      <c r="A39" s="156"/>
      <c r="B39" s="156"/>
      <c r="C39" s="302" t="s">
        <v>3904</v>
      </c>
      <c r="D39" s="302" t="s">
        <v>3905</v>
      </c>
      <c r="E39" s="302" t="s">
        <v>3667</v>
      </c>
      <c r="F39" s="302"/>
      <c r="G39" s="302" t="s">
        <v>3695</v>
      </c>
      <c r="H39" s="302" t="s">
        <v>479</v>
      </c>
      <c r="I39" s="302" t="s">
        <v>3711</v>
      </c>
      <c r="J39" s="302" t="s">
        <v>3906</v>
      </c>
      <c r="K39" s="303"/>
      <c r="L39" s="302"/>
      <c r="M39" s="302" t="s">
        <v>3699</v>
      </c>
      <c r="N39" s="302"/>
      <c r="O39" s="302"/>
      <c r="P39" s="302"/>
      <c r="Q39" s="302"/>
      <c r="R39" s="300"/>
      <c r="S39" s="300" t="s">
        <v>91</v>
      </c>
    </row>
    <row r="40" spans="1:19" x14ac:dyDescent="0.2">
      <c r="A40" s="156"/>
      <c r="B40" s="156"/>
      <c r="C40" s="302" t="s">
        <v>3907</v>
      </c>
      <c r="D40" s="302" t="s">
        <v>3908</v>
      </c>
      <c r="E40" s="302" t="s">
        <v>3667</v>
      </c>
      <c r="F40" s="302"/>
      <c r="G40" s="302" t="s">
        <v>3695</v>
      </c>
      <c r="H40" s="302" t="s">
        <v>479</v>
      </c>
      <c r="I40" s="302" t="s">
        <v>3711</v>
      </c>
      <c r="J40" s="302" t="s">
        <v>3909</v>
      </c>
      <c r="K40" s="303"/>
      <c r="L40" s="302"/>
      <c r="M40" s="302" t="s">
        <v>3699</v>
      </c>
      <c r="N40" s="302"/>
      <c r="O40" s="302"/>
      <c r="P40" s="302"/>
      <c r="Q40" s="302"/>
      <c r="R40" s="300"/>
      <c r="S40" s="300" t="s">
        <v>91</v>
      </c>
    </row>
    <row r="41" spans="1:19" x14ac:dyDescent="0.2">
      <c r="A41" s="156"/>
      <c r="B41" s="156"/>
      <c r="C41" s="302" t="s">
        <v>3910</v>
      </c>
      <c r="D41" s="302" t="s">
        <v>3911</v>
      </c>
      <c r="E41" s="302" t="s">
        <v>3667</v>
      </c>
      <c r="F41" s="302"/>
      <c r="G41" s="302" t="s">
        <v>3695</v>
      </c>
      <c r="H41" s="302" t="s">
        <v>479</v>
      </c>
      <c r="I41" s="302" t="s">
        <v>3711</v>
      </c>
      <c r="J41" s="302" t="s">
        <v>3912</v>
      </c>
      <c r="K41" s="303"/>
      <c r="L41" s="302"/>
      <c r="M41" s="302" t="s">
        <v>3699</v>
      </c>
      <c r="N41" s="302"/>
      <c r="O41" s="302"/>
      <c r="P41" s="302"/>
      <c r="Q41" s="302"/>
      <c r="R41" s="300"/>
      <c r="S41" s="300" t="s">
        <v>91</v>
      </c>
    </row>
    <row r="42" spans="1:19" x14ac:dyDescent="0.2">
      <c r="A42" s="156"/>
      <c r="B42" s="156"/>
      <c r="C42" s="302" t="s">
        <v>3913</v>
      </c>
      <c r="D42" s="302" t="s">
        <v>3733</v>
      </c>
      <c r="E42" s="302" t="s">
        <v>3667</v>
      </c>
      <c r="F42" s="302"/>
      <c r="G42" s="302" t="s">
        <v>3695</v>
      </c>
      <c r="H42" s="302" t="s">
        <v>479</v>
      </c>
      <c r="I42" s="302" t="s">
        <v>3711</v>
      </c>
      <c r="J42" s="302" t="s">
        <v>3734</v>
      </c>
      <c r="K42" s="303"/>
      <c r="L42" s="302"/>
      <c r="M42" s="302" t="s">
        <v>3699</v>
      </c>
      <c r="N42" s="302"/>
      <c r="O42" s="302"/>
      <c r="P42" s="302"/>
      <c r="Q42" s="302"/>
      <c r="R42" s="300"/>
      <c r="S42" s="300" t="s">
        <v>91</v>
      </c>
    </row>
    <row r="43" spans="1:19" x14ac:dyDescent="0.2">
      <c r="A43" s="156"/>
      <c r="B43" s="156"/>
      <c r="C43" s="302" t="s">
        <v>3914</v>
      </c>
      <c r="D43" s="302" t="s">
        <v>3915</v>
      </c>
      <c r="E43" s="302" t="s">
        <v>3667</v>
      </c>
      <c r="F43" s="302"/>
      <c r="G43" s="302" t="s">
        <v>3695</v>
      </c>
      <c r="H43" s="302" t="s">
        <v>479</v>
      </c>
      <c r="I43" s="302" t="s">
        <v>3711</v>
      </c>
      <c r="J43" s="302" t="s">
        <v>3916</v>
      </c>
      <c r="K43" s="303"/>
      <c r="L43" s="302"/>
      <c r="M43" s="302" t="s">
        <v>3699</v>
      </c>
      <c r="N43" s="302"/>
      <c r="O43" s="302"/>
      <c r="P43" s="302"/>
      <c r="Q43" s="302"/>
      <c r="R43" s="300"/>
      <c r="S43" s="300" t="s">
        <v>91</v>
      </c>
    </row>
    <row r="44" spans="1:19" x14ac:dyDescent="0.2">
      <c r="A44" s="156"/>
      <c r="B44" s="156"/>
      <c r="C44" s="302" t="s">
        <v>3917</v>
      </c>
      <c r="D44" s="302" t="s">
        <v>3761</v>
      </c>
      <c r="E44" s="302" t="s">
        <v>3671</v>
      </c>
      <c r="F44" s="302"/>
      <c r="G44" s="302" t="s">
        <v>3695</v>
      </c>
      <c r="H44" s="302" t="s">
        <v>479</v>
      </c>
      <c r="I44" s="302" t="s">
        <v>3711</v>
      </c>
      <c r="J44" s="302" t="s">
        <v>3762</v>
      </c>
      <c r="K44" s="304" t="s">
        <v>3821</v>
      </c>
      <c r="L44" s="305" t="s">
        <v>3822</v>
      </c>
      <c r="M44" s="305" t="s">
        <v>3991</v>
      </c>
      <c r="N44" s="302" t="s">
        <v>3824</v>
      </c>
      <c r="O44" s="302" t="s">
        <v>3755</v>
      </c>
      <c r="P44" s="302" t="s">
        <v>3756</v>
      </c>
      <c r="Q44" s="302" t="s">
        <v>3757</v>
      </c>
      <c r="R44" s="300"/>
      <c r="S44" s="300" t="s">
        <v>91</v>
      </c>
    </row>
    <row r="45" spans="1:19" x14ac:dyDescent="0.2">
      <c r="A45" s="156"/>
      <c r="B45" s="156"/>
      <c r="C45" s="302" t="s">
        <v>3918</v>
      </c>
      <c r="D45" s="302" t="s">
        <v>3761</v>
      </c>
      <c r="E45" s="302" t="s">
        <v>3671</v>
      </c>
      <c r="F45" s="302"/>
      <c r="G45" s="302" t="s">
        <v>3695</v>
      </c>
      <c r="H45" s="302" t="s">
        <v>479</v>
      </c>
      <c r="I45" s="302" t="s">
        <v>3711</v>
      </c>
      <c r="J45" s="302" t="s">
        <v>3762</v>
      </c>
      <c r="K45" s="304" t="s">
        <v>3821</v>
      </c>
      <c r="L45" s="305" t="s">
        <v>3822</v>
      </c>
      <c r="M45" s="305" t="s">
        <v>3992</v>
      </c>
      <c r="N45" s="302" t="s">
        <v>3824</v>
      </c>
      <c r="O45" s="302" t="s">
        <v>3755</v>
      </c>
      <c r="P45" s="302" t="s">
        <v>3756</v>
      </c>
      <c r="Q45" s="302" t="s">
        <v>3757</v>
      </c>
      <c r="R45" s="300"/>
      <c r="S45" s="300" t="s">
        <v>91</v>
      </c>
    </row>
    <row r="46" spans="1:19" x14ac:dyDescent="0.2">
      <c r="A46" s="156"/>
      <c r="B46" s="156"/>
      <c r="C46" s="302" t="s">
        <v>3919</v>
      </c>
      <c r="D46" s="302" t="s">
        <v>3920</v>
      </c>
      <c r="E46" s="302" t="s">
        <v>3671</v>
      </c>
      <c r="F46" s="302"/>
      <c r="G46" s="302" t="s">
        <v>3695</v>
      </c>
      <c r="H46" s="302" t="s">
        <v>479</v>
      </c>
      <c r="I46" s="302" t="s">
        <v>3711</v>
      </c>
      <c r="J46" s="302" t="s">
        <v>3921</v>
      </c>
      <c r="K46" s="304" t="s">
        <v>3821</v>
      </c>
      <c r="L46" s="305" t="s">
        <v>3994</v>
      </c>
      <c r="M46" s="305" t="s">
        <v>3995</v>
      </c>
      <c r="N46" s="302" t="s">
        <v>3824</v>
      </c>
      <c r="O46" s="302" t="s">
        <v>3755</v>
      </c>
      <c r="P46" s="302" t="s">
        <v>3756</v>
      </c>
      <c r="Q46" s="302" t="s">
        <v>3757</v>
      </c>
      <c r="R46" s="300"/>
      <c r="S46" s="300" t="s">
        <v>91</v>
      </c>
    </row>
    <row r="47" spans="1:19" x14ac:dyDescent="0.2">
      <c r="A47" s="156"/>
      <c r="B47" s="156"/>
      <c r="C47" s="302" t="s">
        <v>3922</v>
      </c>
      <c r="D47" s="302" t="s">
        <v>3923</v>
      </c>
      <c r="E47" s="302" t="s">
        <v>3671</v>
      </c>
      <c r="F47" s="302"/>
      <c r="G47" s="302" t="s">
        <v>3695</v>
      </c>
      <c r="H47" s="302" t="s">
        <v>3696</v>
      </c>
      <c r="I47" s="302" t="s">
        <v>3697</v>
      </c>
      <c r="J47" s="302" t="s">
        <v>3922</v>
      </c>
      <c r="K47" s="304" t="s">
        <v>3834</v>
      </c>
      <c r="L47" s="302" t="s">
        <v>3835</v>
      </c>
      <c r="M47" s="305" t="s">
        <v>4003</v>
      </c>
      <c r="N47" s="306" t="s">
        <v>3837</v>
      </c>
      <c r="O47" s="302" t="s">
        <v>3755</v>
      </c>
      <c r="P47" s="302" t="s">
        <v>3756</v>
      </c>
      <c r="Q47" s="302" t="s">
        <v>3757</v>
      </c>
      <c r="R47" s="300"/>
      <c r="S47" s="300" t="s">
        <v>91</v>
      </c>
    </row>
    <row r="48" spans="1:19" x14ac:dyDescent="0.2">
      <c r="A48" s="156"/>
      <c r="B48" s="156"/>
      <c r="C48" s="302" t="s">
        <v>3924</v>
      </c>
      <c r="D48" s="302" t="s">
        <v>3705</v>
      </c>
      <c r="E48" s="302" t="s">
        <v>3671</v>
      </c>
      <c r="F48" s="302"/>
      <c r="G48" s="302" t="s">
        <v>3695</v>
      </c>
      <c r="H48" s="302" t="s">
        <v>3696</v>
      </c>
      <c r="I48" s="302" t="s">
        <v>3697</v>
      </c>
      <c r="J48" s="302" t="s">
        <v>3706</v>
      </c>
      <c r="K48" s="304" t="s">
        <v>3839</v>
      </c>
      <c r="L48" s="305" t="s">
        <v>3840</v>
      </c>
      <c r="M48" s="305" t="s">
        <v>3845</v>
      </c>
      <c r="N48" s="306" t="s">
        <v>3838</v>
      </c>
      <c r="O48" s="302" t="s">
        <v>3755</v>
      </c>
      <c r="P48" s="302" t="s">
        <v>3756</v>
      </c>
      <c r="Q48" s="307">
        <v>12</v>
      </c>
      <c r="R48" s="300"/>
      <c r="S48" s="300" t="s">
        <v>91</v>
      </c>
    </row>
    <row r="49" spans="1:19" x14ac:dyDescent="0.2">
      <c r="A49" s="156"/>
      <c r="B49" s="156"/>
      <c r="C49" s="302" t="s">
        <v>3925</v>
      </c>
      <c r="D49" s="302" t="s">
        <v>3705</v>
      </c>
      <c r="E49" s="302" t="s">
        <v>3671</v>
      </c>
      <c r="F49" s="302"/>
      <c r="G49" s="302" t="s">
        <v>3695</v>
      </c>
      <c r="H49" s="302" t="s">
        <v>3696</v>
      </c>
      <c r="I49" s="302" t="s">
        <v>3697</v>
      </c>
      <c r="J49" s="302" t="s">
        <v>3706</v>
      </c>
      <c r="K49" s="304" t="s">
        <v>3839</v>
      </c>
      <c r="L49" s="305" t="s">
        <v>3840</v>
      </c>
      <c r="M49" s="305" t="s">
        <v>4007</v>
      </c>
      <c r="N49" s="306" t="s">
        <v>3838</v>
      </c>
      <c r="O49" s="302" t="s">
        <v>3755</v>
      </c>
      <c r="P49" s="302" t="s">
        <v>3756</v>
      </c>
      <c r="Q49" s="307">
        <v>12</v>
      </c>
      <c r="R49" s="300"/>
      <c r="S49" s="300" t="s">
        <v>91</v>
      </c>
    </row>
    <row r="50" spans="1:19" x14ac:dyDescent="0.2">
      <c r="A50" s="156"/>
      <c r="B50" s="156"/>
      <c r="C50" s="302" t="s">
        <v>3926</v>
      </c>
      <c r="D50" s="302" t="s">
        <v>3927</v>
      </c>
      <c r="E50" s="302" t="s">
        <v>3671</v>
      </c>
      <c r="F50" s="302"/>
      <c r="G50" s="302" t="s">
        <v>3695</v>
      </c>
      <c r="H50" s="302" t="s">
        <v>3696</v>
      </c>
      <c r="I50" s="302" t="s">
        <v>3697</v>
      </c>
      <c r="J50" s="302" t="s">
        <v>3926</v>
      </c>
      <c r="K50" s="303"/>
      <c r="L50" s="302"/>
      <c r="M50" s="302" t="s">
        <v>3699</v>
      </c>
      <c r="N50" s="302"/>
      <c r="O50" s="302"/>
      <c r="P50" s="302"/>
      <c r="Q50" s="302"/>
      <c r="R50" s="300"/>
      <c r="S50" s="300" t="s">
        <v>91</v>
      </c>
    </row>
    <row r="51" spans="1:19" x14ac:dyDescent="0.2">
      <c r="A51" s="156"/>
      <c r="B51" s="156"/>
      <c r="C51" s="302" t="s">
        <v>3928</v>
      </c>
      <c r="D51" s="302" t="s">
        <v>3708</v>
      </c>
      <c r="E51" s="302" t="s">
        <v>3671</v>
      </c>
      <c r="F51" s="302"/>
      <c r="G51" s="303"/>
      <c r="H51" s="303"/>
      <c r="I51" s="303"/>
      <c r="J51" s="302" t="s">
        <v>465</v>
      </c>
      <c r="K51" s="303"/>
      <c r="L51" s="303"/>
      <c r="M51" s="302" t="s">
        <v>3699</v>
      </c>
      <c r="N51" s="303"/>
      <c r="O51" s="302"/>
      <c r="P51" s="302"/>
      <c r="Q51" s="303"/>
      <c r="R51" s="300"/>
      <c r="S51" s="300" t="s">
        <v>91</v>
      </c>
    </row>
    <row r="52" spans="1:19" x14ac:dyDescent="0.2">
      <c r="A52" s="156"/>
      <c r="B52" s="156"/>
      <c r="C52" s="302" t="s">
        <v>3929</v>
      </c>
      <c r="D52" s="302" t="s">
        <v>3930</v>
      </c>
      <c r="E52" s="302" t="s">
        <v>3671</v>
      </c>
      <c r="F52" s="302"/>
      <c r="G52" s="302" t="s">
        <v>3695</v>
      </c>
      <c r="H52" s="302" t="s">
        <v>3696</v>
      </c>
      <c r="I52" s="302" t="s">
        <v>3697</v>
      </c>
      <c r="J52" s="302" t="s">
        <v>3929</v>
      </c>
      <c r="K52" s="302" t="s">
        <v>3721</v>
      </c>
      <c r="L52" s="305" t="s">
        <v>4012</v>
      </c>
      <c r="M52" s="302" t="s">
        <v>3699</v>
      </c>
      <c r="N52" s="302" t="s">
        <v>3722</v>
      </c>
      <c r="O52" s="302"/>
      <c r="P52" s="302"/>
      <c r="Q52" s="302"/>
      <c r="R52" s="300"/>
      <c r="S52" s="300" t="s">
        <v>91</v>
      </c>
    </row>
    <row r="53" spans="1:19" x14ac:dyDescent="0.2">
      <c r="A53" s="156"/>
      <c r="B53" s="156"/>
      <c r="C53" s="302" t="s">
        <v>3931</v>
      </c>
      <c r="D53" s="302" t="s">
        <v>3930</v>
      </c>
      <c r="E53" s="302" t="s">
        <v>3671</v>
      </c>
      <c r="F53" s="302"/>
      <c r="G53" s="302" t="s">
        <v>3695</v>
      </c>
      <c r="H53" s="302" t="s">
        <v>3696</v>
      </c>
      <c r="I53" s="302" t="s">
        <v>3697</v>
      </c>
      <c r="J53" s="302" t="s">
        <v>3929</v>
      </c>
      <c r="K53" s="302" t="s">
        <v>3721</v>
      </c>
      <c r="L53" s="305" t="s">
        <v>4013</v>
      </c>
      <c r="M53" s="302" t="s">
        <v>3699</v>
      </c>
      <c r="N53" s="302" t="s">
        <v>3722</v>
      </c>
      <c r="O53" s="302"/>
      <c r="P53" s="302"/>
      <c r="Q53" s="302"/>
      <c r="R53" s="300"/>
      <c r="S53" s="300" t="s">
        <v>91</v>
      </c>
    </row>
    <row r="54" spans="1:19" x14ac:dyDescent="0.2">
      <c r="A54" s="156"/>
      <c r="B54" s="156"/>
      <c r="C54" s="302" t="s">
        <v>3932</v>
      </c>
      <c r="D54" s="302" t="s">
        <v>3930</v>
      </c>
      <c r="E54" s="302" t="s">
        <v>3671</v>
      </c>
      <c r="F54" s="302"/>
      <c r="G54" s="302" t="s">
        <v>3695</v>
      </c>
      <c r="H54" s="302" t="s">
        <v>3696</v>
      </c>
      <c r="I54" s="302" t="s">
        <v>3697</v>
      </c>
      <c r="J54" s="302" t="s">
        <v>3929</v>
      </c>
      <c r="K54" s="302" t="s">
        <v>3721</v>
      </c>
      <c r="L54" s="305" t="s">
        <v>4013</v>
      </c>
      <c r="M54" s="302" t="s">
        <v>3699</v>
      </c>
      <c r="N54" s="302" t="s">
        <v>3722</v>
      </c>
      <c r="O54" s="302"/>
      <c r="P54" s="302"/>
      <c r="Q54" s="302"/>
      <c r="R54" s="300"/>
      <c r="S54" s="300" t="s">
        <v>91</v>
      </c>
    </row>
    <row r="55" spans="1:19" x14ac:dyDescent="0.2">
      <c r="A55" s="156"/>
      <c r="B55" s="156"/>
      <c r="C55" s="302" t="s">
        <v>3933</v>
      </c>
      <c r="D55" s="302" t="s">
        <v>3930</v>
      </c>
      <c r="E55" s="302" t="s">
        <v>3671</v>
      </c>
      <c r="F55" s="302"/>
      <c r="G55" s="302" t="s">
        <v>3695</v>
      </c>
      <c r="H55" s="302" t="s">
        <v>3696</v>
      </c>
      <c r="I55" s="302" t="s">
        <v>3697</v>
      </c>
      <c r="J55" s="302" t="s">
        <v>3929</v>
      </c>
      <c r="K55" s="302" t="s">
        <v>3721</v>
      </c>
      <c r="L55" s="305" t="s">
        <v>4013</v>
      </c>
      <c r="M55" s="302" t="s">
        <v>3699</v>
      </c>
      <c r="N55" s="302" t="s">
        <v>3722</v>
      </c>
      <c r="O55" s="302"/>
      <c r="P55" s="302"/>
      <c r="Q55" s="302"/>
      <c r="R55" s="300"/>
      <c r="S55" s="300" t="s">
        <v>91</v>
      </c>
    </row>
    <row r="56" spans="1:19" x14ac:dyDescent="0.2">
      <c r="A56" s="156"/>
      <c r="B56" s="156"/>
      <c r="C56" s="302" t="s">
        <v>3934</v>
      </c>
      <c r="D56" s="302" t="s">
        <v>3935</v>
      </c>
      <c r="E56" s="302" t="s">
        <v>3671</v>
      </c>
      <c r="F56" s="302"/>
      <c r="G56" s="302" t="s">
        <v>3695</v>
      </c>
      <c r="H56" s="302" t="s">
        <v>3696</v>
      </c>
      <c r="I56" s="302" t="s">
        <v>3697</v>
      </c>
      <c r="J56" s="302" t="s">
        <v>3934</v>
      </c>
      <c r="K56" s="302" t="s">
        <v>3714</v>
      </c>
      <c r="L56" s="305" t="s">
        <v>4016</v>
      </c>
      <c r="M56" s="302" t="s">
        <v>3699</v>
      </c>
      <c r="N56" s="302" t="s">
        <v>3715</v>
      </c>
      <c r="O56" s="302"/>
      <c r="P56" s="302"/>
      <c r="Q56" s="302"/>
      <c r="R56" s="300"/>
      <c r="S56" s="300" t="s">
        <v>91</v>
      </c>
    </row>
    <row r="57" spans="1:19" x14ac:dyDescent="0.2">
      <c r="A57" s="156"/>
      <c r="B57" s="156"/>
      <c r="C57" s="302" t="s">
        <v>3936</v>
      </c>
      <c r="D57" s="302" t="s">
        <v>3935</v>
      </c>
      <c r="E57" s="302" t="s">
        <v>3671</v>
      </c>
      <c r="F57" s="302"/>
      <c r="G57" s="302" t="s">
        <v>3695</v>
      </c>
      <c r="H57" s="302" t="s">
        <v>3696</v>
      </c>
      <c r="I57" s="302" t="s">
        <v>3697</v>
      </c>
      <c r="J57" s="302" t="s">
        <v>3934</v>
      </c>
      <c r="K57" s="302" t="s">
        <v>3714</v>
      </c>
      <c r="L57" s="305" t="s">
        <v>4016</v>
      </c>
      <c r="M57" s="302" t="s">
        <v>3699</v>
      </c>
      <c r="N57" s="302" t="s">
        <v>3715</v>
      </c>
      <c r="O57" s="302"/>
      <c r="P57" s="302"/>
      <c r="Q57" s="302"/>
      <c r="R57" s="300"/>
      <c r="S57" s="300" t="s">
        <v>91</v>
      </c>
    </row>
    <row r="58" spans="1:19" x14ac:dyDescent="0.2">
      <c r="A58" s="156"/>
      <c r="B58" s="156"/>
      <c r="C58" s="302" t="s">
        <v>3937</v>
      </c>
      <c r="D58" s="302" t="s">
        <v>3935</v>
      </c>
      <c r="E58" s="302" t="s">
        <v>3671</v>
      </c>
      <c r="F58" s="302"/>
      <c r="G58" s="302" t="s">
        <v>3695</v>
      </c>
      <c r="H58" s="302" t="s">
        <v>3696</v>
      </c>
      <c r="I58" s="302" t="s">
        <v>3697</v>
      </c>
      <c r="J58" s="302" t="s">
        <v>3934</v>
      </c>
      <c r="K58" s="302" t="s">
        <v>3714</v>
      </c>
      <c r="L58" s="305" t="s">
        <v>4016</v>
      </c>
      <c r="M58" s="302" t="s">
        <v>3699</v>
      </c>
      <c r="N58" s="302" t="s">
        <v>3715</v>
      </c>
      <c r="O58" s="302"/>
      <c r="P58" s="302"/>
      <c r="Q58" s="302"/>
      <c r="R58" s="300"/>
      <c r="S58" s="300" t="s">
        <v>91</v>
      </c>
    </row>
    <row r="59" spans="1:19" x14ac:dyDescent="0.2">
      <c r="A59" s="156"/>
      <c r="B59" s="156"/>
      <c r="C59" s="302" t="s">
        <v>3938</v>
      </c>
      <c r="D59" s="302" t="s">
        <v>3935</v>
      </c>
      <c r="E59" s="302" t="s">
        <v>3671</v>
      </c>
      <c r="F59" s="302"/>
      <c r="G59" s="302" t="s">
        <v>3695</v>
      </c>
      <c r="H59" s="302" t="s">
        <v>3696</v>
      </c>
      <c r="I59" s="302" t="s">
        <v>3697</v>
      </c>
      <c r="J59" s="302" t="s">
        <v>3934</v>
      </c>
      <c r="K59" s="302" t="s">
        <v>3714</v>
      </c>
      <c r="L59" s="305" t="s">
        <v>4016</v>
      </c>
      <c r="M59" s="302" t="s">
        <v>3699</v>
      </c>
      <c r="N59" s="302" t="s">
        <v>3715</v>
      </c>
      <c r="O59" s="302"/>
      <c r="P59" s="302"/>
      <c r="Q59" s="302"/>
      <c r="R59" s="300"/>
      <c r="S59" s="300" t="s">
        <v>91</v>
      </c>
    </row>
    <row r="60" spans="1:19" x14ac:dyDescent="0.2">
      <c r="A60" s="156"/>
      <c r="B60" s="156"/>
      <c r="C60" s="302" t="s">
        <v>3939</v>
      </c>
      <c r="D60" s="302" t="s">
        <v>3717</v>
      </c>
      <c r="E60" s="302" t="s">
        <v>3671</v>
      </c>
      <c r="F60" s="302"/>
      <c r="G60" s="302" t="s">
        <v>3695</v>
      </c>
      <c r="H60" s="302" t="s">
        <v>3696</v>
      </c>
      <c r="I60" s="302" t="s">
        <v>3697</v>
      </c>
      <c r="J60" s="302" t="s">
        <v>3718</v>
      </c>
      <c r="K60" s="302" t="s">
        <v>3714</v>
      </c>
      <c r="L60" s="305" t="s">
        <v>4018</v>
      </c>
      <c r="M60" s="302" t="s">
        <v>3699</v>
      </c>
      <c r="N60" s="302" t="s">
        <v>3715</v>
      </c>
      <c r="O60" s="302"/>
      <c r="P60" s="302"/>
      <c r="Q60" s="302"/>
      <c r="R60" s="300"/>
      <c r="S60" s="300" t="s">
        <v>91</v>
      </c>
    </row>
    <row r="61" spans="1:19" x14ac:dyDescent="0.2">
      <c r="A61" s="156"/>
      <c r="B61" s="156"/>
      <c r="C61" s="302" t="s">
        <v>3940</v>
      </c>
      <c r="D61" s="302" t="s">
        <v>3941</v>
      </c>
      <c r="E61" s="302" t="s">
        <v>3671</v>
      </c>
      <c r="F61" s="302"/>
      <c r="G61" s="302" t="s">
        <v>3695</v>
      </c>
      <c r="H61" s="302" t="s">
        <v>3696</v>
      </c>
      <c r="I61" s="302" t="s">
        <v>3697</v>
      </c>
      <c r="J61" s="302" t="s">
        <v>3940</v>
      </c>
      <c r="K61" s="302" t="s">
        <v>3721</v>
      </c>
      <c r="L61" s="305" t="s">
        <v>4020</v>
      </c>
      <c r="M61" s="302" t="s">
        <v>3699</v>
      </c>
      <c r="N61" s="302" t="s">
        <v>3722</v>
      </c>
      <c r="O61" s="302"/>
      <c r="P61" s="302"/>
      <c r="Q61" s="302"/>
      <c r="R61" s="300"/>
      <c r="S61" s="300" t="s">
        <v>91</v>
      </c>
    </row>
    <row r="62" spans="1:19" x14ac:dyDescent="0.2">
      <c r="A62" s="156"/>
      <c r="B62" s="156"/>
      <c r="C62" s="302" t="s">
        <v>3942</v>
      </c>
      <c r="D62" s="302" t="s">
        <v>3943</v>
      </c>
      <c r="E62" s="302" t="s">
        <v>3671</v>
      </c>
      <c r="F62" s="302"/>
      <c r="G62" s="302" t="s">
        <v>3695</v>
      </c>
      <c r="H62" s="302" t="s">
        <v>3696</v>
      </c>
      <c r="I62" s="302" t="s">
        <v>3697</v>
      </c>
      <c r="J62" s="302" t="s">
        <v>3942</v>
      </c>
      <c r="K62" s="303"/>
      <c r="L62" s="302"/>
      <c r="M62" s="302" t="s">
        <v>3699</v>
      </c>
      <c r="N62" s="302"/>
      <c r="O62" s="302"/>
      <c r="P62" s="302"/>
      <c r="Q62" s="302"/>
      <c r="R62" s="300"/>
      <c r="S62" s="300" t="s">
        <v>91</v>
      </c>
    </row>
    <row r="63" spans="1:19" x14ac:dyDescent="0.2">
      <c r="A63" s="156"/>
      <c r="B63" s="156"/>
      <c r="C63" s="302" t="s">
        <v>3808</v>
      </c>
      <c r="D63" s="302" t="s">
        <v>3807</v>
      </c>
      <c r="E63" s="302" t="s">
        <v>3671</v>
      </c>
      <c r="F63" s="302"/>
      <c r="G63" s="302" t="s">
        <v>3695</v>
      </c>
      <c r="H63" s="302" t="s">
        <v>3696</v>
      </c>
      <c r="I63" s="302" t="s">
        <v>3697</v>
      </c>
      <c r="J63" s="302" t="s">
        <v>3808</v>
      </c>
      <c r="K63" s="303"/>
      <c r="L63" s="302"/>
      <c r="M63" s="302" t="s">
        <v>3699</v>
      </c>
      <c r="N63" s="302"/>
      <c r="O63" s="302"/>
      <c r="P63" s="302"/>
      <c r="Q63" s="302"/>
      <c r="R63" s="300"/>
      <c r="S63" s="300" t="s">
        <v>91</v>
      </c>
    </row>
    <row r="64" spans="1:19" x14ac:dyDescent="0.2">
      <c r="A64" s="156"/>
      <c r="B64" s="156"/>
      <c r="C64" s="302" t="s">
        <v>3944</v>
      </c>
      <c r="D64" s="302" t="s">
        <v>3945</v>
      </c>
      <c r="E64" s="302" t="s">
        <v>3671</v>
      </c>
      <c r="F64" s="302"/>
      <c r="G64" s="302" t="s">
        <v>3695</v>
      </c>
      <c r="H64" s="302" t="s">
        <v>3696</v>
      </c>
      <c r="I64" s="302" t="s">
        <v>3697</v>
      </c>
      <c r="J64" s="302" t="s">
        <v>3944</v>
      </c>
      <c r="K64" s="303"/>
      <c r="L64" s="302"/>
      <c r="M64" s="302" t="s">
        <v>3699</v>
      </c>
      <c r="N64" s="302"/>
      <c r="O64" s="302"/>
      <c r="P64" s="302"/>
      <c r="Q64" s="302"/>
      <c r="R64" s="300"/>
      <c r="S64" s="300" t="s">
        <v>91</v>
      </c>
    </row>
    <row r="65" spans="1:19" x14ac:dyDescent="0.2">
      <c r="A65" s="156"/>
      <c r="B65" s="156"/>
      <c r="C65" s="302" t="s">
        <v>3946</v>
      </c>
      <c r="D65" s="302" t="s">
        <v>3945</v>
      </c>
      <c r="E65" s="302" t="s">
        <v>3671</v>
      </c>
      <c r="F65" s="302"/>
      <c r="G65" s="302" t="s">
        <v>3695</v>
      </c>
      <c r="H65" s="302" t="s">
        <v>3696</v>
      </c>
      <c r="I65" s="302" t="s">
        <v>3697</v>
      </c>
      <c r="J65" s="302" t="s">
        <v>3944</v>
      </c>
      <c r="K65" s="303"/>
      <c r="L65" s="302"/>
      <c r="M65" s="302" t="s">
        <v>3699</v>
      </c>
      <c r="N65" s="302"/>
      <c r="O65" s="302"/>
      <c r="P65" s="302"/>
      <c r="Q65" s="302"/>
      <c r="R65" s="300"/>
      <c r="S65" s="300" t="s">
        <v>91</v>
      </c>
    </row>
    <row r="66" spans="1:19" x14ac:dyDescent="0.2">
      <c r="A66" s="156"/>
      <c r="B66" s="156"/>
      <c r="C66" s="302" t="s">
        <v>3947</v>
      </c>
      <c r="D66" s="302" t="s">
        <v>3948</v>
      </c>
      <c r="E66" s="302" t="s">
        <v>3671</v>
      </c>
      <c r="F66" s="302"/>
      <c r="G66" s="302" t="s">
        <v>3695</v>
      </c>
      <c r="H66" s="302" t="s">
        <v>3696</v>
      </c>
      <c r="I66" s="302" t="s">
        <v>3697</v>
      </c>
      <c r="J66" s="302" t="s">
        <v>3947</v>
      </c>
      <c r="K66" s="303"/>
      <c r="L66" s="302"/>
      <c r="M66" s="302" t="s">
        <v>3699</v>
      </c>
      <c r="N66" s="302"/>
      <c r="O66" s="302"/>
      <c r="P66" s="302"/>
      <c r="Q66" s="302"/>
      <c r="R66" s="300"/>
      <c r="S66" s="300" t="s">
        <v>91</v>
      </c>
    </row>
    <row r="67" spans="1:19" x14ac:dyDescent="0.2">
      <c r="A67" s="156"/>
      <c r="B67" s="156"/>
      <c r="C67" s="302" t="s">
        <v>3949</v>
      </c>
      <c r="D67" s="302" t="s">
        <v>3724</v>
      </c>
      <c r="E67" s="302" t="s">
        <v>3671</v>
      </c>
      <c r="F67" s="302"/>
      <c r="G67" s="302" t="s">
        <v>3695</v>
      </c>
      <c r="H67" s="302" t="s">
        <v>3696</v>
      </c>
      <c r="I67" s="302" t="s">
        <v>3697</v>
      </c>
      <c r="J67" s="302" t="s">
        <v>3725</v>
      </c>
      <c r="K67" s="303"/>
      <c r="L67" s="302"/>
      <c r="M67" s="302" t="s">
        <v>3699</v>
      </c>
      <c r="N67" s="302"/>
      <c r="O67" s="302"/>
      <c r="P67" s="302"/>
      <c r="Q67" s="302"/>
      <c r="R67" s="300"/>
      <c r="S67" s="300" t="s">
        <v>91</v>
      </c>
    </row>
    <row r="68" spans="1:19" x14ac:dyDescent="0.2">
      <c r="A68" s="156"/>
      <c r="B68" s="156"/>
      <c r="C68" s="302" t="s">
        <v>3950</v>
      </c>
      <c r="D68" s="302" t="s">
        <v>3951</v>
      </c>
      <c r="E68" s="302" t="s">
        <v>3671</v>
      </c>
      <c r="F68" s="302"/>
      <c r="G68" s="302" t="s">
        <v>3695</v>
      </c>
      <c r="H68" s="302" t="s">
        <v>3696</v>
      </c>
      <c r="I68" s="302" t="s">
        <v>3697</v>
      </c>
      <c r="J68" s="302" t="s">
        <v>3950</v>
      </c>
      <c r="K68" s="303"/>
      <c r="L68" s="302"/>
      <c r="M68" s="302" t="s">
        <v>3699</v>
      </c>
      <c r="N68" s="302"/>
      <c r="O68" s="302"/>
      <c r="P68" s="302"/>
      <c r="Q68" s="302"/>
      <c r="R68" s="300"/>
      <c r="S68" s="300" t="s">
        <v>91</v>
      </c>
    </row>
    <row r="69" spans="1:19" x14ac:dyDescent="0.2">
      <c r="A69" s="156"/>
      <c r="B69" s="156"/>
      <c r="C69" s="302" t="s">
        <v>3952</v>
      </c>
      <c r="D69" s="302" t="s">
        <v>3953</v>
      </c>
      <c r="E69" s="302" t="s">
        <v>3671</v>
      </c>
      <c r="F69" s="302"/>
      <c r="G69" s="302" t="s">
        <v>3695</v>
      </c>
      <c r="H69" s="302" t="s">
        <v>3696</v>
      </c>
      <c r="I69" s="302" t="s">
        <v>3697</v>
      </c>
      <c r="J69" s="302" t="s">
        <v>3954</v>
      </c>
      <c r="K69" s="303"/>
      <c r="L69" s="302"/>
      <c r="M69" s="302" t="s">
        <v>3699</v>
      </c>
      <c r="N69" s="302"/>
      <c r="O69" s="302"/>
      <c r="P69" s="302"/>
      <c r="Q69" s="302"/>
      <c r="R69" s="300"/>
      <c r="S69" s="300" t="s">
        <v>91</v>
      </c>
    </row>
    <row r="70" spans="1:19" x14ac:dyDescent="0.2">
      <c r="A70" s="156"/>
      <c r="B70" s="156"/>
      <c r="C70" s="302" t="s">
        <v>3955</v>
      </c>
      <c r="D70" s="302" t="s">
        <v>3953</v>
      </c>
      <c r="E70" s="302" t="s">
        <v>3671</v>
      </c>
      <c r="F70" s="302"/>
      <c r="G70" s="302" t="s">
        <v>3695</v>
      </c>
      <c r="H70" s="302" t="s">
        <v>3696</v>
      </c>
      <c r="I70" s="302" t="s">
        <v>3697</v>
      </c>
      <c r="J70" s="302" t="s">
        <v>3954</v>
      </c>
      <c r="K70" s="303"/>
      <c r="L70" s="302"/>
      <c r="M70" s="302" t="s">
        <v>3699</v>
      </c>
      <c r="N70" s="302"/>
      <c r="O70" s="302"/>
      <c r="P70" s="302"/>
      <c r="Q70" s="302"/>
      <c r="R70" s="300"/>
      <c r="S70" s="300" t="s">
        <v>91</v>
      </c>
    </row>
    <row r="71" spans="1:19" x14ac:dyDescent="0.2">
      <c r="A71" s="156"/>
      <c r="B71" s="156"/>
      <c r="C71" s="302" t="s">
        <v>3956</v>
      </c>
      <c r="D71" s="302" t="s">
        <v>3728</v>
      </c>
      <c r="E71" s="302" t="s">
        <v>3671</v>
      </c>
      <c r="F71" s="302"/>
      <c r="G71" s="302" t="s">
        <v>3695</v>
      </c>
      <c r="H71" s="302" t="s">
        <v>479</v>
      </c>
      <c r="I71" s="302" t="s">
        <v>3711</v>
      </c>
      <c r="J71" s="302" t="s">
        <v>3729</v>
      </c>
      <c r="K71" s="303"/>
      <c r="L71" s="302"/>
      <c r="M71" s="302" t="s">
        <v>3699</v>
      </c>
      <c r="N71" s="302"/>
      <c r="O71" s="302"/>
      <c r="P71" s="302"/>
      <c r="Q71" s="302"/>
      <c r="R71" s="300"/>
      <c r="S71" s="300" t="s">
        <v>91</v>
      </c>
    </row>
    <row r="72" spans="1:19" x14ac:dyDescent="0.2">
      <c r="A72" s="156"/>
      <c r="B72" s="156"/>
      <c r="C72" s="302" t="s">
        <v>3957</v>
      </c>
      <c r="D72" s="302" t="s">
        <v>3958</v>
      </c>
      <c r="E72" s="302" t="s">
        <v>3671</v>
      </c>
      <c r="F72" s="302"/>
      <c r="G72" s="302" t="s">
        <v>3695</v>
      </c>
      <c r="H72" s="302" t="s">
        <v>479</v>
      </c>
      <c r="I72" s="302" t="s">
        <v>3711</v>
      </c>
      <c r="J72" s="302" t="s">
        <v>3957</v>
      </c>
      <c r="K72" s="303"/>
      <c r="L72" s="302"/>
      <c r="M72" s="302" t="s">
        <v>3699</v>
      </c>
      <c r="N72" s="302"/>
      <c r="O72" s="302"/>
      <c r="P72" s="302"/>
      <c r="Q72" s="302"/>
      <c r="R72" s="300"/>
      <c r="S72" s="300" t="s">
        <v>91</v>
      </c>
    </row>
    <row r="73" spans="1:19" x14ac:dyDescent="0.2">
      <c r="A73" s="156"/>
      <c r="B73" s="156"/>
      <c r="C73" s="302" t="s">
        <v>3959</v>
      </c>
      <c r="D73" s="302" t="s">
        <v>3960</v>
      </c>
      <c r="E73" s="302" t="s">
        <v>3671</v>
      </c>
      <c r="F73" s="302"/>
      <c r="G73" s="302" t="s">
        <v>3695</v>
      </c>
      <c r="H73" s="302" t="s">
        <v>479</v>
      </c>
      <c r="I73" s="302" t="s">
        <v>3711</v>
      </c>
      <c r="J73" s="302" t="s">
        <v>3959</v>
      </c>
      <c r="K73" s="303"/>
      <c r="L73" s="302"/>
      <c r="M73" s="302" t="s">
        <v>3699</v>
      </c>
      <c r="N73" s="302"/>
      <c r="O73" s="302"/>
      <c r="P73" s="302"/>
      <c r="Q73" s="302"/>
      <c r="R73" s="300"/>
      <c r="S73" s="300" t="s">
        <v>91</v>
      </c>
    </row>
    <row r="74" spans="1:19" x14ac:dyDescent="0.2">
      <c r="A74" s="156"/>
      <c r="B74" s="156"/>
      <c r="C74" s="302" t="s">
        <v>3961</v>
      </c>
      <c r="D74" s="302" t="s">
        <v>3733</v>
      </c>
      <c r="E74" s="302" t="s">
        <v>3671</v>
      </c>
      <c r="F74" s="302"/>
      <c r="G74" s="302" t="s">
        <v>3695</v>
      </c>
      <c r="H74" s="302" t="s">
        <v>479</v>
      </c>
      <c r="I74" s="302" t="s">
        <v>3711</v>
      </c>
      <c r="J74" s="302" t="s">
        <v>3734</v>
      </c>
      <c r="K74" s="303"/>
      <c r="L74" s="302"/>
      <c r="M74" s="302" t="s">
        <v>3699</v>
      </c>
      <c r="N74" s="302"/>
      <c r="O74" s="302"/>
      <c r="P74" s="302"/>
      <c r="Q74" s="302"/>
      <c r="R74" s="300"/>
      <c r="S74" s="300" t="s">
        <v>91</v>
      </c>
    </row>
    <row r="75" spans="1:19" x14ac:dyDescent="0.2">
      <c r="A75" s="156"/>
      <c r="B75" s="156"/>
      <c r="C75" s="302" t="s">
        <v>3962</v>
      </c>
      <c r="D75" s="302" t="s">
        <v>3761</v>
      </c>
      <c r="E75" s="302" t="s">
        <v>3675</v>
      </c>
      <c r="F75" s="302"/>
      <c r="G75" s="302" t="s">
        <v>3695</v>
      </c>
      <c r="H75" s="302" t="s">
        <v>479</v>
      </c>
      <c r="I75" s="302" t="s">
        <v>3711</v>
      </c>
      <c r="J75" s="302" t="s">
        <v>3762</v>
      </c>
      <c r="K75" s="304" t="s">
        <v>3821</v>
      </c>
      <c r="L75" s="305" t="s">
        <v>3822</v>
      </c>
      <c r="M75" s="305" t="s">
        <v>3823</v>
      </c>
      <c r="N75" s="302" t="s">
        <v>3824</v>
      </c>
      <c r="O75" s="302" t="s">
        <v>3755</v>
      </c>
      <c r="P75" s="302" t="s">
        <v>3756</v>
      </c>
      <c r="Q75" s="302" t="s">
        <v>3757</v>
      </c>
      <c r="R75" s="300"/>
      <c r="S75" s="300" t="s">
        <v>91</v>
      </c>
    </row>
    <row r="76" spans="1:19" x14ac:dyDescent="0.2">
      <c r="A76" s="156"/>
      <c r="B76" s="156"/>
      <c r="C76" s="302" t="s">
        <v>3963</v>
      </c>
      <c r="D76" s="302" t="s">
        <v>3761</v>
      </c>
      <c r="E76" s="302" t="s">
        <v>3675</v>
      </c>
      <c r="F76" s="302"/>
      <c r="G76" s="302" t="s">
        <v>3695</v>
      </c>
      <c r="H76" s="302" t="s">
        <v>479</v>
      </c>
      <c r="I76" s="302" t="s">
        <v>3711</v>
      </c>
      <c r="J76" s="302" t="s">
        <v>3762</v>
      </c>
      <c r="K76" s="304" t="s">
        <v>3821</v>
      </c>
      <c r="L76" s="305" t="s">
        <v>3822</v>
      </c>
      <c r="M76" s="305" t="s">
        <v>3984</v>
      </c>
      <c r="N76" s="302" t="s">
        <v>3824</v>
      </c>
      <c r="O76" s="302" t="s">
        <v>3755</v>
      </c>
      <c r="P76" s="302" t="s">
        <v>3756</v>
      </c>
      <c r="Q76" s="302" t="s">
        <v>3757</v>
      </c>
      <c r="R76" s="300"/>
      <c r="S76" s="300" t="s">
        <v>91</v>
      </c>
    </row>
    <row r="77" spans="1:19" x14ac:dyDescent="0.2">
      <c r="A77" s="156"/>
      <c r="B77" s="156"/>
      <c r="C77" s="302" t="s">
        <v>3964</v>
      </c>
      <c r="D77" s="302" t="s">
        <v>3920</v>
      </c>
      <c r="E77" s="302" t="s">
        <v>3675</v>
      </c>
      <c r="F77" s="302"/>
      <c r="G77" s="302" t="s">
        <v>3695</v>
      </c>
      <c r="H77" s="302" t="s">
        <v>479</v>
      </c>
      <c r="I77" s="302" t="s">
        <v>3711</v>
      </c>
      <c r="J77" s="302" t="s">
        <v>3921</v>
      </c>
      <c r="K77" s="304" t="s">
        <v>3821</v>
      </c>
      <c r="L77" s="305" t="s">
        <v>3994</v>
      </c>
      <c r="M77" s="305" t="s">
        <v>3996</v>
      </c>
      <c r="N77" s="302" t="s">
        <v>3824</v>
      </c>
      <c r="O77" s="302" t="s">
        <v>3755</v>
      </c>
      <c r="P77" s="302" t="s">
        <v>3756</v>
      </c>
      <c r="Q77" s="302" t="s">
        <v>3757</v>
      </c>
      <c r="R77" s="300"/>
      <c r="S77" s="300" t="s">
        <v>91</v>
      </c>
    </row>
    <row r="78" spans="1:19" x14ac:dyDescent="0.2">
      <c r="A78" s="156"/>
      <c r="B78" s="156"/>
      <c r="C78" s="302" t="s">
        <v>3965</v>
      </c>
      <c r="D78" s="302" t="s">
        <v>3966</v>
      </c>
      <c r="E78" s="302" t="s">
        <v>3675</v>
      </c>
      <c r="F78" s="302"/>
      <c r="G78" s="302" t="s">
        <v>3695</v>
      </c>
      <c r="H78" s="302" t="s">
        <v>3696</v>
      </c>
      <c r="I78" s="302" t="s">
        <v>3697</v>
      </c>
      <c r="J78" s="302" t="s">
        <v>3967</v>
      </c>
      <c r="K78" s="303"/>
      <c r="L78" s="302"/>
      <c r="M78" s="302" t="s">
        <v>3699</v>
      </c>
      <c r="N78" s="302"/>
      <c r="O78" s="302"/>
      <c r="P78" s="302"/>
      <c r="Q78" s="302"/>
      <c r="R78" s="300"/>
      <c r="S78" s="300" t="s">
        <v>91</v>
      </c>
    </row>
    <row r="79" spans="1:19" x14ac:dyDescent="0.2">
      <c r="A79" s="156"/>
      <c r="B79" s="156"/>
      <c r="C79" s="302" t="s">
        <v>3968</v>
      </c>
      <c r="D79" s="302" t="s">
        <v>3969</v>
      </c>
      <c r="E79" s="302" t="s">
        <v>3675</v>
      </c>
      <c r="F79" s="302"/>
      <c r="G79" s="302" t="s">
        <v>3695</v>
      </c>
      <c r="H79" s="302" t="s">
        <v>479</v>
      </c>
      <c r="I79" s="302" t="s">
        <v>3711</v>
      </c>
      <c r="J79" s="302" t="s">
        <v>3970</v>
      </c>
      <c r="K79" s="302" t="s">
        <v>3971</v>
      </c>
      <c r="L79" s="302"/>
      <c r="M79" s="302" t="s">
        <v>3699</v>
      </c>
      <c r="N79" s="302" t="s">
        <v>3972</v>
      </c>
      <c r="O79" s="302"/>
      <c r="P79" s="302"/>
      <c r="Q79" s="302"/>
      <c r="R79" s="300"/>
      <c r="S79" s="300" t="s">
        <v>91</v>
      </c>
    </row>
    <row r="80" spans="1:19" x14ac:dyDescent="0.2">
      <c r="A80" s="156"/>
      <c r="B80" s="156"/>
      <c r="C80" s="302" t="s">
        <v>3973</v>
      </c>
      <c r="D80" s="302" t="s">
        <v>3974</v>
      </c>
      <c r="E80" s="302" t="s">
        <v>3675</v>
      </c>
      <c r="F80" s="302"/>
      <c r="G80" s="302" t="s">
        <v>3695</v>
      </c>
      <c r="H80" s="302" t="s">
        <v>479</v>
      </c>
      <c r="I80" s="302" t="s">
        <v>3711</v>
      </c>
      <c r="J80" s="302" t="s">
        <v>3975</v>
      </c>
      <c r="K80" s="302" t="s">
        <v>3976</v>
      </c>
      <c r="L80" s="302"/>
      <c r="M80" s="302" t="s">
        <v>3699</v>
      </c>
      <c r="N80" s="302" t="s">
        <v>3977</v>
      </c>
      <c r="O80" s="302"/>
      <c r="P80" s="302"/>
      <c r="Q80" s="302"/>
      <c r="R80" s="300"/>
      <c r="S80" s="300" t="s">
        <v>91</v>
      </c>
    </row>
    <row r="81" spans="1:19" x14ac:dyDescent="0.2">
      <c r="A81" s="156"/>
      <c r="B81" s="156"/>
      <c r="C81" s="302" t="s">
        <v>3978</v>
      </c>
      <c r="D81" s="302" t="s">
        <v>3979</v>
      </c>
      <c r="E81" s="302" t="s">
        <v>3675</v>
      </c>
      <c r="F81" s="302"/>
      <c r="G81" s="302" t="s">
        <v>3695</v>
      </c>
      <c r="H81" s="302" t="s">
        <v>479</v>
      </c>
      <c r="I81" s="302" t="s">
        <v>3711</v>
      </c>
      <c r="J81" s="302" t="s">
        <v>3980</v>
      </c>
      <c r="K81" s="302" t="s">
        <v>3976</v>
      </c>
      <c r="L81" s="302"/>
      <c r="M81" s="302" t="s">
        <v>3699</v>
      </c>
      <c r="N81" s="302" t="s">
        <v>3977</v>
      </c>
      <c r="O81" s="302"/>
      <c r="P81" s="302"/>
      <c r="Q81" s="302"/>
      <c r="R81" s="300"/>
      <c r="S81" s="300" t="s">
        <v>91</v>
      </c>
    </row>
    <row r="82" spans="1:19" x14ac:dyDescent="0.2">
      <c r="A82" s="156"/>
      <c r="B82" s="156"/>
      <c r="C82" s="302" t="s">
        <v>3981</v>
      </c>
      <c r="D82" s="302" t="s">
        <v>3982</v>
      </c>
      <c r="E82" s="302" t="s">
        <v>3675</v>
      </c>
      <c r="F82" s="302"/>
      <c r="G82" s="302" t="s">
        <v>3695</v>
      </c>
      <c r="H82" s="302" t="s">
        <v>3696</v>
      </c>
      <c r="I82" s="302" t="s">
        <v>3697</v>
      </c>
      <c r="J82" s="302" t="s">
        <v>3983</v>
      </c>
      <c r="K82" s="302" t="s">
        <v>3976</v>
      </c>
      <c r="L82" s="302"/>
      <c r="M82" s="302" t="s">
        <v>3699</v>
      </c>
      <c r="N82" s="302" t="s">
        <v>3977</v>
      </c>
      <c r="O82" s="302"/>
      <c r="P82" s="302"/>
      <c r="Q82" s="302"/>
      <c r="R82" s="300"/>
      <c r="S82" s="300" t="s">
        <v>91</v>
      </c>
    </row>
    <row r="83" spans="1:19" x14ac:dyDescent="0.2">
      <c r="A83" s="156"/>
      <c r="B83" s="156"/>
      <c r="C83" s="302" t="s">
        <v>3693</v>
      </c>
      <c r="D83" s="302" t="s">
        <v>3694</v>
      </c>
      <c r="E83" s="302" t="s">
        <v>3675</v>
      </c>
      <c r="F83" s="302"/>
      <c r="G83" s="302" t="s">
        <v>3695</v>
      </c>
      <c r="H83" s="302" t="s">
        <v>3696</v>
      </c>
      <c r="I83" s="302" t="s">
        <v>3697</v>
      </c>
      <c r="J83" s="302" t="s">
        <v>3698</v>
      </c>
      <c r="K83" s="304" t="s">
        <v>3820</v>
      </c>
      <c r="L83" s="305" t="s">
        <v>3826</v>
      </c>
      <c r="M83" s="305" t="s">
        <v>4000</v>
      </c>
      <c r="N83" s="306" t="s">
        <v>3829</v>
      </c>
      <c r="O83" s="302" t="s">
        <v>3755</v>
      </c>
      <c r="P83" s="302" t="s">
        <v>3756</v>
      </c>
      <c r="Q83" s="302" t="s">
        <v>3757</v>
      </c>
      <c r="R83" s="300"/>
      <c r="S83" s="300" t="s">
        <v>91</v>
      </c>
    </row>
    <row r="84" spans="1:19" x14ac:dyDescent="0.2">
      <c r="A84" s="156"/>
      <c r="B84" s="156"/>
      <c r="C84" s="302" t="s">
        <v>3700</v>
      </c>
      <c r="D84" s="302" t="s">
        <v>3694</v>
      </c>
      <c r="E84" s="302" t="s">
        <v>3675</v>
      </c>
      <c r="F84" s="302"/>
      <c r="G84" s="302" t="s">
        <v>3695</v>
      </c>
      <c r="H84" s="302" t="s">
        <v>3696</v>
      </c>
      <c r="I84" s="302" t="s">
        <v>3697</v>
      </c>
      <c r="J84" s="302" t="s">
        <v>3698</v>
      </c>
      <c r="K84" s="304" t="s">
        <v>3820</v>
      </c>
      <c r="L84" s="305" t="s">
        <v>3826</v>
      </c>
      <c r="M84" s="305" t="s">
        <v>3828</v>
      </c>
      <c r="N84" s="306" t="s">
        <v>3829</v>
      </c>
      <c r="O84" s="302" t="s">
        <v>3755</v>
      </c>
      <c r="P84" s="302" t="s">
        <v>3756</v>
      </c>
      <c r="Q84" s="302" t="s">
        <v>3757</v>
      </c>
      <c r="R84" s="300"/>
      <c r="S84" s="300" t="s">
        <v>91</v>
      </c>
    </row>
    <row r="85" spans="1:19" x14ac:dyDescent="0.2">
      <c r="A85" s="156"/>
      <c r="B85" s="156"/>
      <c r="C85" s="302" t="s">
        <v>3701</v>
      </c>
      <c r="D85" s="302" t="s">
        <v>3702</v>
      </c>
      <c r="E85" s="302" t="s">
        <v>3675</v>
      </c>
      <c r="F85" s="302"/>
      <c r="G85" s="302" t="s">
        <v>3695</v>
      </c>
      <c r="H85" s="302" t="s">
        <v>3696</v>
      </c>
      <c r="I85" s="302" t="s">
        <v>3697</v>
      </c>
      <c r="J85" s="302" t="s">
        <v>3703</v>
      </c>
      <c r="K85" s="304" t="s">
        <v>3834</v>
      </c>
      <c r="L85" s="302" t="s">
        <v>3835</v>
      </c>
      <c r="M85" s="305" t="s">
        <v>3836</v>
      </c>
      <c r="N85" s="306" t="s">
        <v>3837</v>
      </c>
      <c r="O85" s="302" t="s">
        <v>3755</v>
      </c>
      <c r="P85" s="302" t="s">
        <v>3756</v>
      </c>
      <c r="Q85" s="302" t="s">
        <v>3757</v>
      </c>
      <c r="R85" s="300"/>
      <c r="S85" s="300" t="s">
        <v>91</v>
      </c>
    </row>
    <row r="86" spans="1:19" x14ac:dyDescent="0.2">
      <c r="A86" s="156"/>
      <c r="B86" s="156"/>
      <c r="C86" s="302" t="s">
        <v>3704</v>
      </c>
      <c r="D86" s="302" t="s">
        <v>3705</v>
      </c>
      <c r="E86" s="302" t="s">
        <v>3675</v>
      </c>
      <c r="F86" s="302"/>
      <c r="G86" s="302" t="s">
        <v>3695</v>
      </c>
      <c r="H86" s="302" t="s">
        <v>3696</v>
      </c>
      <c r="I86" s="302" t="s">
        <v>3697</v>
      </c>
      <c r="J86" s="302" t="s">
        <v>3706</v>
      </c>
      <c r="K86" s="304" t="s">
        <v>3839</v>
      </c>
      <c r="L86" s="305" t="s">
        <v>3840</v>
      </c>
      <c r="M86" s="305" t="s">
        <v>3844</v>
      </c>
      <c r="N86" s="306" t="s">
        <v>3838</v>
      </c>
      <c r="O86" s="302" t="s">
        <v>3755</v>
      </c>
      <c r="P86" s="302" t="s">
        <v>3756</v>
      </c>
      <c r="Q86" s="307">
        <v>12</v>
      </c>
      <c r="R86" s="300"/>
      <c r="S86" s="300" t="s">
        <v>91</v>
      </c>
    </row>
    <row r="87" spans="1:19" x14ac:dyDescent="0.2">
      <c r="A87" s="156"/>
      <c r="B87" s="156"/>
      <c r="C87" s="302" t="s">
        <v>3707</v>
      </c>
      <c r="D87" s="302" t="s">
        <v>3708</v>
      </c>
      <c r="E87" s="302" t="s">
        <v>3675</v>
      </c>
      <c r="F87" s="302"/>
      <c r="G87" s="303"/>
      <c r="H87" s="303"/>
      <c r="I87" s="303"/>
      <c r="J87" s="302" t="s">
        <v>465</v>
      </c>
      <c r="K87" s="303"/>
      <c r="L87" s="303"/>
      <c r="M87" s="302" t="s">
        <v>3699</v>
      </c>
      <c r="N87" s="303"/>
      <c r="O87" s="302"/>
      <c r="P87" s="302"/>
      <c r="Q87" s="303"/>
      <c r="R87" s="300"/>
      <c r="S87" s="300" t="s">
        <v>91</v>
      </c>
    </row>
    <row r="88" spans="1:19" x14ac:dyDescent="0.2">
      <c r="A88" s="156"/>
      <c r="B88" s="156"/>
      <c r="C88" s="302" t="s">
        <v>3709</v>
      </c>
      <c r="D88" s="302" t="s">
        <v>3710</v>
      </c>
      <c r="E88" s="302" t="s">
        <v>3675</v>
      </c>
      <c r="F88" s="302"/>
      <c r="G88" s="302" t="s">
        <v>3695</v>
      </c>
      <c r="H88" s="302" t="s">
        <v>479</v>
      </c>
      <c r="I88" s="302" t="s">
        <v>3711</v>
      </c>
      <c r="J88" s="302" t="s">
        <v>3709</v>
      </c>
      <c r="K88" s="303"/>
      <c r="L88" s="302"/>
      <c r="M88" s="302" t="s">
        <v>3699</v>
      </c>
      <c r="N88" s="302"/>
      <c r="O88" s="302"/>
      <c r="P88" s="302"/>
      <c r="Q88" s="302"/>
      <c r="R88" s="300"/>
      <c r="S88" s="300" t="s">
        <v>91</v>
      </c>
    </row>
    <row r="89" spans="1:19" x14ac:dyDescent="0.2">
      <c r="A89" s="156"/>
      <c r="B89" s="156"/>
      <c r="C89" s="302" t="s">
        <v>3712</v>
      </c>
      <c r="D89" s="302" t="s">
        <v>3713</v>
      </c>
      <c r="E89" s="302" t="s">
        <v>3675</v>
      </c>
      <c r="F89" s="302"/>
      <c r="G89" s="302" t="s">
        <v>3695</v>
      </c>
      <c r="H89" s="302" t="s">
        <v>3696</v>
      </c>
      <c r="I89" s="302" t="s">
        <v>3697</v>
      </c>
      <c r="J89" s="302" t="s">
        <v>3712</v>
      </c>
      <c r="K89" s="302" t="s">
        <v>3714</v>
      </c>
      <c r="L89" s="305" t="s">
        <v>4010</v>
      </c>
      <c r="M89" s="305" t="s">
        <v>3850</v>
      </c>
      <c r="N89" s="302" t="s">
        <v>3715</v>
      </c>
      <c r="O89" s="302" t="s">
        <v>3755</v>
      </c>
      <c r="P89" s="302" t="s">
        <v>3756</v>
      </c>
      <c r="Q89" s="302" t="s">
        <v>3757</v>
      </c>
      <c r="R89" s="300"/>
      <c r="S89" s="300" t="s">
        <v>91</v>
      </c>
    </row>
    <row r="90" spans="1:19" x14ac:dyDescent="0.2">
      <c r="A90" s="156"/>
      <c r="B90" s="156"/>
      <c r="C90" s="302" t="s">
        <v>3716</v>
      </c>
      <c r="D90" s="302" t="s">
        <v>3717</v>
      </c>
      <c r="E90" s="302" t="s">
        <v>3675</v>
      </c>
      <c r="F90" s="302"/>
      <c r="G90" s="302" t="s">
        <v>3695</v>
      </c>
      <c r="H90" s="302" t="s">
        <v>3696</v>
      </c>
      <c r="I90" s="302" t="s">
        <v>3697</v>
      </c>
      <c r="J90" s="302" t="s">
        <v>3718</v>
      </c>
      <c r="K90" s="302" t="s">
        <v>3714</v>
      </c>
      <c r="L90" s="305" t="s">
        <v>4018</v>
      </c>
      <c r="M90" s="305" t="s">
        <v>3855</v>
      </c>
      <c r="N90" s="302" t="s">
        <v>3715</v>
      </c>
      <c r="O90" s="302" t="s">
        <v>3755</v>
      </c>
      <c r="P90" s="302" t="s">
        <v>3756</v>
      </c>
      <c r="Q90" s="302" t="s">
        <v>3757</v>
      </c>
      <c r="R90" s="300"/>
      <c r="S90" s="300" t="s">
        <v>91</v>
      </c>
    </row>
    <row r="91" spans="1:19" x14ac:dyDescent="0.2">
      <c r="A91" s="156"/>
      <c r="B91" s="156"/>
      <c r="C91" s="302" t="s">
        <v>3719</v>
      </c>
      <c r="D91" s="302" t="s">
        <v>3720</v>
      </c>
      <c r="E91" s="302" t="s">
        <v>3675</v>
      </c>
      <c r="F91" s="302"/>
      <c r="G91" s="302" t="s">
        <v>3695</v>
      </c>
      <c r="H91" s="302" t="s">
        <v>3696</v>
      </c>
      <c r="I91" s="302" t="s">
        <v>3697</v>
      </c>
      <c r="J91" s="302" t="s">
        <v>3719</v>
      </c>
      <c r="K91" s="302" t="s">
        <v>3721</v>
      </c>
      <c r="L91" s="305" t="s">
        <v>4019</v>
      </c>
      <c r="M91" s="305" t="s">
        <v>3856</v>
      </c>
      <c r="N91" s="302" t="s">
        <v>3722</v>
      </c>
      <c r="O91" s="302" t="s">
        <v>3755</v>
      </c>
      <c r="P91" s="302" t="s">
        <v>3756</v>
      </c>
      <c r="Q91" s="302" t="s">
        <v>3757</v>
      </c>
      <c r="R91" s="300"/>
      <c r="S91" s="300" t="s">
        <v>91</v>
      </c>
    </row>
    <row r="92" spans="1:19" x14ac:dyDescent="0.2">
      <c r="A92" s="156"/>
      <c r="B92" s="156"/>
      <c r="C92" s="302" t="s">
        <v>3723</v>
      </c>
      <c r="D92" s="302" t="s">
        <v>3724</v>
      </c>
      <c r="E92" s="302" t="s">
        <v>3675</v>
      </c>
      <c r="F92" s="302"/>
      <c r="G92" s="302" t="s">
        <v>3695</v>
      </c>
      <c r="H92" s="302" t="s">
        <v>3696</v>
      </c>
      <c r="I92" s="302" t="s">
        <v>3697</v>
      </c>
      <c r="J92" s="302" t="s">
        <v>3725</v>
      </c>
      <c r="K92" s="303"/>
      <c r="L92" s="302"/>
      <c r="M92" s="302" t="s">
        <v>3699</v>
      </c>
      <c r="N92" s="302"/>
      <c r="O92" s="302"/>
      <c r="P92" s="302"/>
      <c r="Q92" s="302"/>
      <c r="R92" s="300"/>
      <c r="S92" s="300" t="s">
        <v>91</v>
      </c>
    </row>
    <row r="93" spans="1:19" x14ac:dyDescent="0.2">
      <c r="A93" s="156"/>
      <c r="B93" s="156"/>
      <c r="C93" s="302" t="s">
        <v>3726</v>
      </c>
      <c r="D93" s="302" t="s">
        <v>3724</v>
      </c>
      <c r="E93" s="302" t="s">
        <v>3675</v>
      </c>
      <c r="F93" s="302"/>
      <c r="G93" s="302" t="s">
        <v>3695</v>
      </c>
      <c r="H93" s="302" t="s">
        <v>3696</v>
      </c>
      <c r="I93" s="302" t="s">
        <v>3697</v>
      </c>
      <c r="J93" s="302" t="s">
        <v>3725</v>
      </c>
      <c r="K93" s="303"/>
      <c r="L93" s="302"/>
      <c r="M93" s="302" t="s">
        <v>3699</v>
      </c>
      <c r="N93" s="302"/>
      <c r="O93" s="302"/>
      <c r="P93" s="302"/>
      <c r="Q93" s="302"/>
      <c r="R93" s="300"/>
      <c r="S93" s="300" t="s">
        <v>91</v>
      </c>
    </row>
    <row r="94" spans="1:19" x14ac:dyDescent="0.2">
      <c r="A94" s="156"/>
      <c r="B94" s="156"/>
      <c r="C94" s="302" t="s">
        <v>3727</v>
      </c>
      <c r="D94" s="302" t="s">
        <v>3728</v>
      </c>
      <c r="E94" s="302" t="s">
        <v>3675</v>
      </c>
      <c r="F94" s="302"/>
      <c r="G94" s="302" t="s">
        <v>3695</v>
      </c>
      <c r="H94" s="302" t="s">
        <v>479</v>
      </c>
      <c r="I94" s="302" t="s">
        <v>3711</v>
      </c>
      <c r="J94" s="302" t="s">
        <v>3729</v>
      </c>
      <c r="K94" s="303"/>
      <c r="L94" s="302"/>
      <c r="M94" s="302" t="s">
        <v>3699</v>
      </c>
      <c r="N94" s="302"/>
      <c r="O94" s="302"/>
      <c r="P94" s="302"/>
      <c r="Q94" s="302"/>
      <c r="R94" s="300"/>
      <c r="S94" s="300" t="s">
        <v>91</v>
      </c>
    </row>
    <row r="95" spans="1:19" x14ac:dyDescent="0.2">
      <c r="A95" s="156"/>
      <c r="B95" s="156"/>
      <c r="C95" s="302" t="s">
        <v>3730</v>
      </c>
      <c r="D95" s="302" t="s">
        <v>3731</v>
      </c>
      <c r="E95" s="302" t="s">
        <v>3675</v>
      </c>
      <c r="F95" s="302"/>
      <c r="G95" s="302" t="s">
        <v>3695</v>
      </c>
      <c r="H95" s="302" t="s">
        <v>479</v>
      </c>
      <c r="I95" s="302" t="s">
        <v>3711</v>
      </c>
      <c r="J95" s="302" t="s">
        <v>3730</v>
      </c>
      <c r="K95" s="303"/>
      <c r="L95" s="302"/>
      <c r="M95" s="302" t="s">
        <v>3699</v>
      </c>
      <c r="N95" s="302"/>
      <c r="O95" s="302"/>
      <c r="P95" s="302"/>
      <c r="Q95" s="302"/>
      <c r="R95" s="300"/>
      <c r="S95" s="300" t="s">
        <v>91</v>
      </c>
    </row>
    <row r="96" spans="1:19" x14ac:dyDescent="0.2">
      <c r="A96" s="156"/>
      <c r="B96" s="156"/>
      <c r="C96" s="302" t="s">
        <v>3732</v>
      </c>
      <c r="D96" s="302" t="s">
        <v>3733</v>
      </c>
      <c r="E96" s="302" t="s">
        <v>3675</v>
      </c>
      <c r="F96" s="302"/>
      <c r="G96" s="302" t="s">
        <v>3695</v>
      </c>
      <c r="H96" s="302" t="s">
        <v>479</v>
      </c>
      <c r="I96" s="302" t="s">
        <v>3711</v>
      </c>
      <c r="J96" s="302" t="s">
        <v>3734</v>
      </c>
      <c r="K96" s="303"/>
      <c r="L96" s="302"/>
      <c r="M96" s="302" t="s">
        <v>3699</v>
      </c>
      <c r="N96" s="302"/>
      <c r="O96" s="302"/>
      <c r="P96" s="302"/>
      <c r="Q96" s="302"/>
      <c r="R96" s="300"/>
      <c r="S96" s="300" t="s">
        <v>91</v>
      </c>
    </row>
    <row r="97" spans="1:19" x14ac:dyDescent="0.2">
      <c r="A97" s="156"/>
      <c r="B97" s="156"/>
      <c r="C97" s="302" t="s">
        <v>3735</v>
      </c>
      <c r="D97" s="302" t="s">
        <v>3736</v>
      </c>
      <c r="E97" s="302" t="s">
        <v>3675</v>
      </c>
      <c r="F97" s="302"/>
      <c r="G97" s="302" t="s">
        <v>3695</v>
      </c>
      <c r="H97" s="302" t="s">
        <v>479</v>
      </c>
      <c r="I97" s="302" t="s">
        <v>3711</v>
      </c>
      <c r="J97" s="302" t="s">
        <v>3735</v>
      </c>
      <c r="K97" s="303"/>
      <c r="L97" s="302"/>
      <c r="M97" s="302" t="s">
        <v>3699</v>
      </c>
      <c r="N97" s="302"/>
      <c r="O97" s="302"/>
      <c r="P97" s="302"/>
      <c r="Q97" s="302"/>
      <c r="R97" s="300"/>
      <c r="S97" s="300" t="s">
        <v>91</v>
      </c>
    </row>
    <row r="98" spans="1:19" x14ac:dyDescent="0.2">
      <c r="A98" s="156"/>
      <c r="B98" s="156"/>
      <c r="C98" s="302" t="s">
        <v>3737</v>
      </c>
      <c r="D98" s="302" t="s">
        <v>3738</v>
      </c>
      <c r="E98" s="302" t="s">
        <v>3675</v>
      </c>
      <c r="F98" s="302"/>
      <c r="G98" s="302" t="s">
        <v>3695</v>
      </c>
      <c r="H98" s="302" t="s">
        <v>479</v>
      </c>
      <c r="I98" s="302" t="s">
        <v>3711</v>
      </c>
      <c r="J98" s="302" t="s">
        <v>3737</v>
      </c>
      <c r="K98" s="303"/>
      <c r="L98" s="302"/>
      <c r="M98" s="302" t="s">
        <v>3699</v>
      </c>
      <c r="N98" s="302"/>
      <c r="O98" s="302"/>
      <c r="P98" s="302"/>
      <c r="Q98" s="302"/>
      <c r="R98" s="300"/>
      <c r="S98" s="300" t="s">
        <v>91</v>
      </c>
    </row>
    <row r="99" spans="1:19" x14ac:dyDescent="0.2">
      <c r="A99" s="156"/>
      <c r="B99" s="156"/>
      <c r="C99" s="302" t="s">
        <v>3739</v>
      </c>
      <c r="D99" s="302" t="s">
        <v>3740</v>
      </c>
      <c r="E99" s="302" t="s">
        <v>3675</v>
      </c>
      <c r="F99" s="302"/>
      <c r="G99" s="302" t="s">
        <v>3695</v>
      </c>
      <c r="H99" s="302" t="s">
        <v>479</v>
      </c>
      <c r="I99" s="302" t="s">
        <v>3711</v>
      </c>
      <c r="J99" s="302" t="s">
        <v>3739</v>
      </c>
      <c r="K99" s="303"/>
      <c r="L99" s="302"/>
      <c r="M99" s="302" t="s">
        <v>3699</v>
      </c>
      <c r="N99" s="302"/>
      <c r="O99" s="302"/>
      <c r="P99" s="302"/>
      <c r="Q99" s="302"/>
      <c r="R99" s="300"/>
      <c r="S99" s="300" t="s">
        <v>91</v>
      </c>
    </row>
    <row r="100" spans="1:19" x14ac:dyDescent="0.2">
      <c r="A100" s="156"/>
      <c r="B100" s="156"/>
      <c r="C100" s="302" t="s">
        <v>3741</v>
      </c>
      <c r="D100" s="302" t="s">
        <v>3742</v>
      </c>
      <c r="E100" s="302" t="s">
        <v>3675</v>
      </c>
      <c r="F100" s="302"/>
      <c r="G100" s="302" t="s">
        <v>3695</v>
      </c>
      <c r="H100" s="302" t="s">
        <v>479</v>
      </c>
      <c r="I100" s="302" t="s">
        <v>3711</v>
      </c>
      <c r="J100" s="302" t="s">
        <v>3743</v>
      </c>
      <c r="K100" s="303"/>
      <c r="L100" s="302"/>
      <c r="M100" s="302" t="s">
        <v>3699</v>
      </c>
      <c r="N100" s="302"/>
      <c r="O100" s="302"/>
      <c r="P100" s="302"/>
      <c r="Q100" s="302"/>
      <c r="R100" s="300"/>
      <c r="S100" s="300" t="s">
        <v>91</v>
      </c>
    </row>
    <row r="101" spans="1:19" x14ac:dyDescent="0.2">
      <c r="A101" s="156"/>
      <c r="B101" s="156"/>
      <c r="C101" s="302" t="s">
        <v>3744</v>
      </c>
      <c r="D101" s="302" t="s">
        <v>3745</v>
      </c>
      <c r="E101" s="302" t="s">
        <v>3675</v>
      </c>
      <c r="F101" s="302"/>
      <c r="G101" s="302" t="s">
        <v>3695</v>
      </c>
      <c r="H101" s="302" t="s">
        <v>479</v>
      </c>
      <c r="I101" s="302" t="s">
        <v>3711</v>
      </c>
      <c r="J101" s="302" t="s">
        <v>3744</v>
      </c>
      <c r="K101" s="303"/>
      <c r="L101" s="302"/>
      <c r="M101" s="302" t="s">
        <v>3699</v>
      </c>
      <c r="N101" s="302"/>
      <c r="O101" s="302"/>
      <c r="P101" s="302"/>
      <c r="Q101" s="302"/>
      <c r="R101" s="300"/>
      <c r="S101" s="300" t="s">
        <v>91</v>
      </c>
    </row>
    <row r="102" spans="1:19" x14ac:dyDescent="0.2">
      <c r="A102" s="156"/>
      <c r="B102" s="156"/>
      <c r="C102" s="302" t="s">
        <v>3746</v>
      </c>
      <c r="D102" s="302" t="s">
        <v>3747</v>
      </c>
      <c r="E102" s="302" t="s">
        <v>3675</v>
      </c>
      <c r="F102" s="302"/>
      <c r="G102" s="302" t="s">
        <v>3695</v>
      </c>
      <c r="H102" s="302" t="s">
        <v>479</v>
      </c>
      <c r="I102" s="302" t="s">
        <v>3711</v>
      </c>
      <c r="J102" s="302" t="s">
        <v>3746</v>
      </c>
      <c r="K102" s="303"/>
      <c r="L102" s="302"/>
      <c r="M102" s="302" t="s">
        <v>3699</v>
      </c>
      <c r="N102" s="302"/>
      <c r="O102" s="302"/>
      <c r="P102" s="302"/>
      <c r="Q102" s="302"/>
      <c r="R102" s="300"/>
      <c r="S102" s="300" t="s">
        <v>91</v>
      </c>
    </row>
    <row r="103" spans="1:19" x14ac:dyDescent="0.2">
      <c r="A103" s="156"/>
      <c r="B103" s="156"/>
      <c r="C103" s="302" t="s">
        <v>3748</v>
      </c>
      <c r="D103" s="302" t="s">
        <v>3749</v>
      </c>
      <c r="E103" s="302" t="s">
        <v>3675</v>
      </c>
      <c r="F103" s="302"/>
      <c r="G103" s="302" t="s">
        <v>3695</v>
      </c>
      <c r="H103" s="302" t="s">
        <v>479</v>
      </c>
      <c r="I103" s="302" t="s">
        <v>3711</v>
      </c>
      <c r="J103" s="302" t="s">
        <v>3750</v>
      </c>
      <c r="K103" s="302" t="s">
        <v>3751</v>
      </c>
      <c r="L103" s="302" t="s">
        <v>3752</v>
      </c>
      <c r="M103" s="302" t="s">
        <v>3753</v>
      </c>
      <c r="N103" s="302" t="s">
        <v>3754</v>
      </c>
      <c r="O103" s="302" t="s">
        <v>3755</v>
      </c>
      <c r="P103" s="302" t="s">
        <v>3756</v>
      </c>
      <c r="Q103" s="302" t="s">
        <v>3757</v>
      </c>
      <c r="R103" s="300"/>
      <c r="S103" s="300" t="s">
        <v>91</v>
      </c>
    </row>
    <row r="104" spans="1:19" x14ac:dyDescent="0.2">
      <c r="A104" s="156"/>
      <c r="B104" s="156"/>
      <c r="C104" s="302" t="s">
        <v>3758</v>
      </c>
      <c r="D104" s="302" t="s">
        <v>3759</v>
      </c>
      <c r="E104" s="302" t="s">
        <v>3675</v>
      </c>
      <c r="F104" s="302"/>
      <c r="G104" s="302" t="s">
        <v>3695</v>
      </c>
      <c r="H104" s="302" t="s">
        <v>479</v>
      </c>
      <c r="I104" s="302" t="s">
        <v>3711</v>
      </c>
      <c r="J104" s="302" t="s">
        <v>3758</v>
      </c>
      <c r="K104" s="303"/>
      <c r="L104" s="302"/>
      <c r="M104" s="302" t="s">
        <v>3699</v>
      </c>
      <c r="N104" s="302"/>
      <c r="O104" s="302"/>
      <c r="P104" s="302"/>
      <c r="Q104" s="302"/>
      <c r="R104" s="300"/>
      <c r="S104" s="300" t="s">
        <v>91</v>
      </c>
    </row>
    <row r="105" spans="1:19" x14ac:dyDescent="0.2">
      <c r="A105" s="156"/>
      <c r="B105" s="156"/>
      <c r="C105" s="302" t="s">
        <v>3760</v>
      </c>
      <c r="D105" s="302" t="s">
        <v>3761</v>
      </c>
      <c r="E105" s="302" t="s">
        <v>3682</v>
      </c>
      <c r="F105" s="302"/>
      <c r="G105" s="302" t="s">
        <v>3695</v>
      </c>
      <c r="H105" s="302" t="s">
        <v>479</v>
      </c>
      <c r="I105" s="302" t="s">
        <v>3711</v>
      </c>
      <c r="J105" s="302" t="s">
        <v>3762</v>
      </c>
      <c r="K105" s="304" t="s">
        <v>3821</v>
      </c>
      <c r="L105" s="305" t="s">
        <v>3822</v>
      </c>
      <c r="M105" s="305" t="s">
        <v>3986</v>
      </c>
      <c r="N105" s="302" t="s">
        <v>3824</v>
      </c>
      <c r="O105" s="302" t="s">
        <v>3755</v>
      </c>
      <c r="P105" s="302" t="s">
        <v>3756</v>
      </c>
      <c r="Q105" s="302" t="s">
        <v>3757</v>
      </c>
      <c r="R105" s="300"/>
      <c r="S105" s="300" t="s">
        <v>91</v>
      </c>
    </row>
    <row r="106" spans="1:19" x14ac:dyDescent="0.2">
      <c r="A106" s="156"/>
      <c r="B106" s="156"/>
      <c r="C106" s="302" t="s">
        <v>3763</v>
      </c>
      <c r="D106" s="302" t="s">
        <v>3764</v>
      </c>
      <c r="E106" s="302" t="s">
        <v>3682</v>
      </c>
      <c r="F106" s="302"/>
      <c r="G106" s="302" t="s">
        <v>3695</v>
      </c>
      <c r="H106" s="302" t="s">
        <v>479</v>
      </c>
      <c r="I106" s="302" t="s">
        <v>3711</v>
      </c>
      <c r="J106" s="302" t="s">
        <v>3765</v>
      </c>
      <c r="K106" s="304" t="s">
        <v>3821</v>
      </c>
      <c r="L106" s="305" t="s">
        <v>3822</v>
      </c>
      <c r="M106" s="305" t="s">
        <v>3997</v>
      </c>
      <c r="N106" s="302" t="s">
        <v>3824</v>
      </c>
      <c r="O106" s="302" t="s">
        <v>3755</v>
      </c>
      <c r="P106" s="302" t="s">
        <v>3756</v>
      </c>
      <c r="Q106" s="302" t="s">
        <v>3757</v>
      </c>
      <c r="R106" s="300"/>
      <c r="S106" s="300" t="s">
        <v>91</v>
      </c>
    </row>
    <row r="107" spans="1:19" x14ac:dyDescent="0.2">
      <c r="A107" s="156"/>
      <c r="B107" s="156"/>
      <c r="C107" s="302" t="s">
        <v>3766</v>
      </c>
      <c r="D107" s="302" t="s">
        <v>3705</v>
      </c>
      <c r="E107" s="302" t="s">
        <v>3682</v>
      </c>
      <c r="F107" s="302"/>
      <c r="G107" s="302" t="s">
        <v>3695</v>
      </c>
      <c r="H107" s="302" t="s">
        <v>3696</v>
      </c>
      <c r="I107" s="302" t="s">
        <v>3697</v>
      </c>
      <c r="J107" s="302" t="s">
        <v>3706</v>
      </c>
      <c r="K107" s="304" t="s">
        <v>3839</v>
      </c>
      <c r="L107" s="305" t="s">
        <v>3840</v>
      </c>
      <c r="M107" s="305" t="s">
        <v>4008</v>
      </c>
      <c r="N107" s="306" t="s">
        <v>3838</v>
      </c>
      <c r="O107" s="302" t="s">
        <v>3755</v>
      </c>
      <c r="P107" s="302" t="s">
        <v>3756</v>
      </c>
      <c r="Q107" s="307">
        <v>12</v>
      </c>
      <c r="R107" s="300"/>
      <c r="S107" s="300" t="s">
        <v>91</v>
      </c>
    </row>
    <row r="108" spans="1:19" x14ac:dyDescent="0.2">
      <c r="A108" s="156"/>
      <c r="B108" s="156"/>
      <c r="C108" s="302" t="s">
        <v>3767</v>
      </c>
      <c r="D108" s="302" t="s">
        <v>3708</v>
      </c>
      <c r="E108" s="302" t="s">
        <v>3682</v>
      </c>
      <c r="F108" s="302"/>
      <c r="G108" s="303"/>
      <c r="H108" s="303"/>
      <c r="I108" s="303"/>
      <c r="J108" s="302" t="s">
        <v>465</v>
      </c>
      <c r="K108" s="303"/>
      <c r="L108" s="303"/>
      <c r="M108" s="302" t="s">
        <v>3699</v>
      </c>
      <c r="N108" s="303"/>
      <c r="O108" s="302"/>
      <c r="P108" s="302"/>
      <c r="Q108" s="303"/>
      <c r="R108" s="300"/>
      <c r="S108" s="300" t="s">
        <v>91</v>
      </c>
    </row>
    <row r="109" spans="1:19" x14ac:dyDescent="0.2">
      <c r="A109" s="156"/>
      <c r="B109" s="156"/>
      <c r="C109" s="302" t="s">
        <v>3768</v>
      </c>
      <c r="D109" s="302" t="s">
        <v>3769</v>
      </c>
      <c r="E109" s="302" t="s">
        <v>3682</v>
      </c>
      <c r="F109" s="302"/>
      <c r="G109" s="302" t="s">
        <v>3695</v>
      </c>
      <c r="H109" s="302" t="s">
        <v>3696</v>
      </c>
      <c r="I109" s="302" t="s">
        <v>3697</v>
      </c>
      <c r="J109" s="302" t="s">
        <v>3768</v>
      </c>
      <c r="K109" s="304" t="s">
        <v>3841</v>
      </c>
      <c r="L109" s="305" t="s">
        <v>3842</v>
      </c>
      <c r="M109" s="305" t="s">
        <v>3848</v>
      </c>
      <c r="N109" s="306" t="s">
        <v>3843</v>
      </c>
      <c r="O109" s="302" t="s">
        <v>3755</v>
      </c>
      <c r="P109" s="302" t="s">
        <v>3756</v>
      </c>
      <c r="Q109" s="302">
        <v>36</v>
      </c>
      <c r="R109" s="300"/>
      <c r="S109" s="300" t="s">
        <v>91</v>
      </c>
    </row>
    <row r="110" spans="1:19" x14ac:dyDescent="0.2">
      <c r="A110" s="156"/>
      <c r="B110" s="156"/>
      <c r="C110" s="302" t="s">
        <v>3770</v>
      </c>
      <c r="D110" s="302" t="s">
        <v>3771</v>
      </c>
      <c r="E110" s="302" t="s">
        <v>3682</v>
      </c>
      <c r="F110" s="302"/>
      <c r="G110" s="302" t="s">
        <v>3695</v>
      </c>
      <c r="H110" s="302" t="s">
        <v>3696</v>
      </c>
      <c r="I110" s="302" t="s">
        <v>3697</v>
      </c>
      <c r="J110" s="302" t="s">
        <v>3772</v>
      </c>
      <c r="K110" s="302" t="s">
        <v>3714</v>
      </c>
      <c r="L110" s="305" t="s">
        <v>4011</v>
      </c>
      <c r="M110" s="305" t="s">
        <v>3849</v>
      </c>
      <c r="N110" s="302" t="s">
        <v>3715</v>
      </c>
      <c r="O110" s="302" t="s">
        <v>3755</v>
      </c>
      <c r="P110" s="302" t="s">
        <v>3756</v>
      </c>
      <c r="Q110" s="302" t="s">
        <v>3757</v>
      </c>
      <c r="R110" s="300"/>
      <c r="S110" s="300" t="s">
        <v>91</v>
      </c>
    </row>
    <row r="111" spans="1:19" x14ac:dyDescent="0.2">
      <c r="A111" s="156"/>
      <c r="B111" s="156"/>
      <c r="C111" s="302" t="s">
        <v>3773</v>
      </c>
      <c r="D111" s="302" t="s">
        <v>3774</v>
      </c>
      <c r="E111" s="302" t="s">
        <v>3682</v>
      </c>
      <c r="F111" s="302"/>
      <c r="G111" s="302" t="s">
        <v>3695</v>
      </c>
      <c r="H111" s="302" t="s">
        <v>3696</v>
      </c>
      <c r="I111" s="302" t="s">
        <v>3697</v>
      </c>
      <c r="J111" s="302" t="s">
        <v>3775</v>
      </c>
      <c r="K111" s="302" t="s">
        <v>3714</v>
      </c>
      <c r="L111" s="305" t="s">
        <v>4017</v>
      </c>
      <c r="M111" s="305" t="s">
        <v>3854</v>
      </c>
      <c r="N111" s="302" t="s">
        <v>3715</v>
      </c>
      <c r="O111" s="302" t="s">
        <v>3755</v>
      </c>
      <c r="P111" s="302" t="s">
        <v>3756</v>
      </c>
      <c r="Q111" s="302" t="s">
        <v>3757</v>
      </c>
      <c r="R111" s="300"/>
      <c r="S111" s="300" t="s">
        <v>91</v>
      </c>
    </row>
    <row r="112" spans="1:19" x14ac:dyDescent="0.2">
      <c r="A112" s="156"/>
      <c r="B112" s="156"/>
      <c r="C112" s="302" t="s">
        <v>3776</v>
      </c>
      <c r="D112" s="302" t="s">
        <v>3777</v>
      </c>
      <c r="E112" s="302" t="s">
        <v>3682</v>
      </c>
      <c r="F112" s="302"/>
      <c r="G112" s="302" t="s">
        <v>3695</v>
      </c>
      <c r="H112" s="302" t="s">
        <v>3696</v>
      </c>
      <c r="I112" s="302" t="s">
        <v>3697</v>
      </c>
      <c r="J112" s="302" t="s">
        <v>3778</v>
      </c>
      <c r="K112" s="303"/>
      <c r="L112" s="302"/>
      <c r="M112" s="302" t="s">
        <v>3699</v>
      </c>
      <c r="N112" s="302"/>
      <c r="O112" s="302"/>
      <c r="P112" s="302"/>
      <c r="Q112" s="302"/>
      <c r="R112" s="300"/>
      <c r="S112" s="300" t="s">
        <v>91</v>
      </c>
    </row>
    <row r="113" spans="1:19" x14ac:dyDescent="0.2">
      <c r="A113" s="156"/>
      <c r="B113" s="156"/>
      <c r="C113" s="302" t="s">
        <v>3779</v>
      </c>
      <c r="D113" s="302" t="s">
        <v>3724</v>
      </c>
      <c r="E113" s="302" t="s">
        <v>3682</v>
      </c>
      <c r="F113" s="302"/>
      <c r="G113" s="302" t="s">
        <v>3695</v>
      </c>
      <c r="H113" s="302" t="s">
        <v>3696</v>
      </c>
      <c r="I113" s="302" t="s">
        <v>3697</v>
      </c>
      <c r="J113" s="302" t="s">
        <v>3725</v>
      </c>
      <c r="K113" s="303"/>
      <c r="L113" s="302"/>
      <c r="M113" s="302" t="s">
        <v>3699</v>
      </c>
      <c r="N113" s="302"/>
      <c r="O113" s="302"/>
      <c r="P113" s="302"/>
      <c r="Q113" s="302"/>
      <c r="R113" s="300"/>
      <c r="S113" s="300" t="s">
        <v>91</v>
      </c>
    </row>
    <row r="114" spans="1:19" x14ac:dyDescent="0.2">
      <c r="A114" s="156"/>
      <c r="B114" s="156"/>
      <c r="C114" s="302" t="s">
        <v>3780</v>
      </c>
      <c r="D114" s="302" t="s">
        <v>3733</v>
      </c>
      <c r="E114" s="302" t="s">
        <v>3682</v>
      </c>
      <c r="F114" s="302"/>
      <c r="G114" s="302" t="s">
        <v>3695</v>
      </c>
      <c r="H114" s="302" t="s">
        <v>479</v>
      </c>
      <c r="I114" s="302" t="s">
        <v>3711</v>
      </c>
      <c r="J114" s="302" t="s">
        <v>3734</v>
      </c>
      <c r="K114" s="303"/>
      <c r="L114" s="302"/>
      <c r="M114" s="302" t="s">
        <v>3699</v>
      </c>
      <c r="N114" s="302"/>
      <c r="O114" s="302"/>
      <c r="P114" s="302"/>
      <c r="Q114" s="302"/>
      <c r="R114" s="300"/>
      <c r="S114" s="300" t="s">
        <v>91</v>
      </c>
    </row>
    <row r="115" spans="1:19" x14ac:dyDescent="0.2">
      <c r="A115" s="156"/>
      <c r="B115" s="156"/>
      <c r="C115" s="302" t="s">
        <v>3781</v>
      </c>
      <c r="D115" s="302" t="s">
        <v>3761</v>
      </c>
      <c r="E115" s="302" t="s">
        <v>3687</v>
      </c>
      <c r="F115" s="302"/>
      <c r="G115" s="302" t="s">
        <v>3695</v>
      </c>
      <c r="H115" s="302" t="s">
        <v>479</v>
      </c>
      <c r="I115" s="302" t="s">
        <v>3711</v>
      </c>
      <c r="J115" s="302" t="s">
        <v>3762</v>
      </c>
      <c r="K115" s="304" t="s">
        <v>3821</v>
      </c>
      <c r="L115" s="305" t="s">
        <v>3822</v>
      </c>
      <c r="M115" s="305" t="s">
        <v>3988</v>
      </c>
      <c r="N115" s="302" t="s">
        <v>3824</v>
      </c>
      <c r="O115" s="302" t="s">
        <v>3755</v>
      </c>
      <c r="P115" s="302" t="s">
        <v>3756</v>
      </c>
      <c r="Q115" s="302" t="s">
        <v>3757</v>
      </c>
      <c r="R115" s="300"/>
      <c r="S115" s="300" t="s">
        <v>91</v>
      </c>
    </row>
    <row r="116" spans="1:19" x14ac:dyDescent="0.2">
      <c r="A116" s="156"/>
      <c r="B116" s="156"/>
      <c r="C116" s="302" t="s">
        <v>3782</v>
      </c>
      <c r="D116" s="302" t="s">
        <v>3761</v>
      </c>
      <c r="E116" s="302" t="s">
        <v>3687</v>
      </c>
      <c r="F116" s="302"/>
      <c r="G116" s="302" t="s">
        <v>3695</v>
      </c>
      <c r="H116" s="302" t="s">
        <v>479</v>
      </c>
      <c r="I116" s="302" t="s">
        <v>3711</v>
      </c>
      <c r="J116" s="302" t="s">
        <v>3762</v>
      </c>
      <c r="K116" s="304" t="s">
        <v>3821</v>
      </c>
      <c r="L116" s="305" t="s">
        <v>3822</v>
      </c>
      <c r="M116" s="305" t="s">
        <v>3989</v>
      </c>
      <c r="N116" s="302" t="s">
        <v>3824</v>
      </c>
      <c r="O116" s="302" t="s">
        <v>3755</v>
      </c>
      <c r="P116" s="302" t="s">
        <v>3756</v>
      </c>
      <c r="Q116" s="302" t="s">
        <v>3757</v>
      </c>
      <c r="R116" s="300"/>
      <c r="S116" s="300" t="s">
        <v>91</v>
      </c>
    </row>
    <row r="117" spans="1:19" x14ac:dyDescent="0.2">
      <c r="A117" s="156"/>
      <c r="B117" s="156"/>
      <c r="C117" s="302" t="s">
        <v>3783</v>
      </c>
      <c r="D117" s="302" t="s">
        <v>3764</v>
      </c>
      <c r="E117" s="302" t="s">
        <v>3687</v>
      </c>
      <c r="F117" s="302"/>
      <c r="G117" s="302" t="s">
        <v>3695</v>
      </c>
      <c r="H117" s="302" t="s">
        <v>479</v>
      </c>
      <c r="I117" s="302" t="s">
        <v>3711</v>
      </c>
      <c r="J117" s="302" t="s">
        <v>3765</v>
      </c>
      <c r="K117" s="304" t="s">
        <v>3821</v>
      </c>
      <c r="L117" s="305" t="s">
        <v>3822</v>
      </c>
      <c r="M117" s="305" t="s">
        <v>3998</v>
      </c>
      <c r="N117" s="302" t="s">
        <v>3824</v>
      </c>
      <c r="O117" s="302" t="s">
        <v>3755</v>
      </c>
      <c r="P117" s="302" t="s">
        <v>3756</v>
      </c>
      <c r="Q117" s="302" t="s">
        <v>3757</v>
      </c>
      <c r="R117" s="300"/>
      <c r="S117" s="300" t="s">
        <v>91</v>
      </c>
    </row>
    <row r="118" spans="1:19" x14ac:dyDescent="0.2">
      <c r="A118" s="156"/>
      <c r="B118" s="156"/>
      <c r="C118" s="302" t="s">
        <v>3784</v>
      </c>
      <c r="D118" s="302" t="s">
        <v>3785</v>
      </c>
      <c r="E118" s="302" t="s">
        <v>3687</v>
      </c>
      <c r="F118" s="302"/>
      <c r="G118" s="302" t="s">
        <v>3695</v>
      </c>
      <c r="H118" s="302" t="s">
        <v>3696</v>
      </c>
      <c r="I118" s="302" t="s">
        <v>3697</v>
      </c>
      <c r="J118" s="302" t="s">
        <v>3786</v>
      </c>
      <c r="K118" s="304" t="s">
        <v>3830</v>
      </c>
      <c r="L118" s="302" t="s">
        <v>3832</v>
      </c>
      <c r="M118" s="305" t="s">
        <v>3833</v>
      </c>
      <c r="N118" s="306" t="s">
        <v>3831</v>
      </c>
      <c r="O118" s="302" t="s">
        <v>3755</v>
      </c>
      <c r="P118" s="302" t="s">
        <v>3756</v>
      </c>
      <c r="Q118" s="302" t="s">
        <v>3757</v>
      </c>
      <c r="R118" s="300"/>
      <c r="S118" s="300" t="s">
        <v>91</v>
      </c>
    </row>
    <row r="119" spans="1:19" x14ac:dyDescent="0.2">
      <c r="A119" s="156"/>
      <c r="B119" s="156"/>
      <c r="C119" s="302" t="s">
        <v>3787</v>
      </c>
      <c r="D119" s="302" t="s">
        <v>3705</v>
      </c>
      <c r="E119" s="302" t="s">
        <v>3687</v>
      </c>
      <c r="F119" s="302"/>
      <c r="G119" s="302" t="s">
        <v>3695</v>
      </c>
      <c r="H119" s="302" t="s">
        <v>3696</v>
      </c>
      <c r="I119" s="302" t="s">
        <v>3697</v>
      </c>
      <c r="J119" s="302" t="s">
        <v>3706</v>
      </c>
      <c r="K119" s="304" t="s">
        <v>3839</v>
      </c>
      <c r="L119" s="305" t="s">
        <v>3840</v>
      </c>
      <c r="M119" s="305" t="s">
        <v>3846</v>
      </c>
      <c r="N119" s="306" t="s">
        <v>3838</v>
      </c>
      <c r="O119" s="302" t="s">
        <v>3755</v>
      </c>
      <c r="P119" s="302" t="s">
        <v>3756</v>
      </c>
      <c r="Q119" s="307">
        <v>12</v>
      </c>
      <c r="R119" s="300"/>
      <c r="S119" s="300" t="s">
        <v>91</v>
      </c>
    </row>
    <row r="120" spans="1:19" x14ac:dyDescent="0.2">
      <c r="A120" s="156"/>
      <c r="B120" s="156"/>
      <c r="C120" s="302" t="s">
        <v>3788</v>
      </c>
      <c r="D120" s="302" t="s">
        <v>3705</v>
      </c>
      <c r="E120" s="302" t="s">
        <v>3687</v>
      </c>
      <c r="F120" s="302"/>
      <c r="G120" s="302" t="s">
        <v>3695</v>
      </c>
      <c r="H120" s="302" t="s">
        <v>3696</v>
      </c>
      <c r="I120" s="302" t="s">
        <v>3697</v>
      </c>
      <c r="J120" s="302" t="s">
        <v>3706</v>
      </c>
      <c r="K120" s="304" t="s">
        <v>3839</v>
      </c>
      <c r="L120" s="305" t="s">
        <v>3840</v>
      </c>
      <c r="M120" s="305" t="s">
        <v>3847</v>
      </c>
      <c r="N120" s="306" t="s">
        <v>3838</v>
      </c>
      <c r="O120" s="302" t="s">
        <v>3755</v>
      </c>
      <c r="P120" s="302" t="s">
        <v>3756</v>
      </c>
      <c r="Q120" s="307">
        <v>12</v>
      </c>
      <c r="R120" s="300"/>
      <c r="S120" s="300" t="s">
        <v>91</v>
      </c>
    </row>
    <row r="121" spans="1:19" x14ac:dyDescent="0.2">
      <c r="A121" s="156"/>
      <c r="B121" s="156"/>
      <c r="C121" s="302" t="s">
        <v>3789</v>
      </c>
      <c r="D121" s="302" t="s">
        <v>3708</v>
      </c>
      <c r="E121" s="302" t="s">
        <v>3687</v>
      </c>
      <c r="F121" s="302"/>
      <c r="G121" s="303"/>
      <c r="H121" s="303"/>
      <c r="I121" s="303"/>
      <c r="J121" s="302" t="s">
        <v>465</v>
      </c>
      <c r="K121" s="303"/>
      <c r="L121" s="303"/>
      <c r="M121" s="302" t="s">
        <v>3699</v>
      </c>
      <c r="N121" s="303"/>
      <c r="O121" s="302"/>
      <c r="P121" s="302"/>
      <c r="Q121" s="303"/>
      <c r="R121" s="300"/>
      <c r="S121" s="300" t="s">
        <v>91</v>
      </c>
    </row>
    <row r="122" spans="1:19" x14ac:dyDescent="0.2">
      <c r="A122" s="156"/>
      <c r="B122" s="156"/>
      <c r="C122" s="302" t="s">
        <v>3790</v>
      </c>
      <c r="D122" s="302" t="s">
        <v>3791</v>
      </c>
      <c r="E122" s="302" t="s">
        <v>3687</v>
      </c>
      <c r="F122" s="302"/>
      <c r="G122" s="302" t="s">
        <v>3695</v>
      </c>
      <c r="H122" s="302" t="s">
        <v>3696</v>
      </c>
      <c r="I122" s="302" t="s">
        <v>3697</v>
      </c>
      <c r="J122" s="302" t="s">
        <v>3792</v>
      </c>
      <c r="K122" s="303"/>
      <c r="L122" s="302"/>
      <c r="M122" s="302" t="s">
        <v>3699</v>
      </c>
      <c r="N122" s="302"/>
      <c r="O122" s="302"/>
      <c r="P122" s="302"/>
      <c r="Q122" s="302"/>
      <c r="R122" s="300"/>
      <c r="S122" s="300" t="s">
        <v>91</v>
      </c>
    </row>
    <row r="123" spans="1:19" x14ac:dyDescent="0.2">
      <c r="A123" s="156"/>
      <c r="B123" s="156"/>
      <c r="C123" s="302" t="s">
        <v>3793</v>
      </c>
      <c r="D123" s="302" t="s">
        <v>3794</v>
      </c>
      <c r="E123" s="302" t="s">
        <v>3687</v>
      </c>
      <c r="F123" s="302"/>
      <c r="G123" s="302" t="s">
        <v>3695</v>
      </c>
      <c r="H123" s="302" t="s">
        <v>3696</v>
      </c>
      <c r="I123" s="302" t="s">
        <v>3697</v>
      </c>
      <c r="J123" s="302" t="s">
        <v>3795</v>
      </c>
      <c r="K123" s="302" t="s">
        <v>3721</v>
      </c>
      <c r="L123" s="305" t="s">
        <v>4014</v>
      </c>
      <c r="M123" s="305" t="s">
        <v>3851</v>
      </c>
      <c r="N123" s="302" t="s">
        <v>3722</v>
      </c>
      <c r="O123" s="302" t="s">
        <v>3755</v>
      </c>
      <c r="P123" s="302" t="s">
        <v>3756</v>
      </c>
      <c r="Q123" s="302" t="s">
        <v>3757</v>
      </c>
      <c r="R123" s="300"/>
      <c r="S123" s="300" t="s">
        <v>91</v>
      </c>
    </row>
    <row r="124" spans="1:19" x14ac:dyDescent="0.2">
      <c r="A124" s="156"/>
      <c r="B124" s="156"/>
      <c r="C124" s="302" t="s">
        <v>3796</v>
      </c>
      <c r="D124" s="302" t="s">
        <v>3794</v>
      </c>
      <c r="E124" s="302" t="s">
        <v>3687</v>
      </c>
      <c r="F124" s="302"/>
      <c r="G124" s="302" t="s">
        <v>3695</v>
      </c>
      <c r="H124" s="302" t="s">
        <v>3696</v>
      </c>
      <c r="I124" s="302" t="s">
        <v>3697</v>
      </c>
      <c r="J124" s="302" t="s">
        <v>3795</v>
      </c>
      <c r="K124" s="302" t="s">
        <v>3721</v>
      </c>
      <c r="L124" s="305" t="s">
        <v>4014</v>
      </c>
      <c r="M124" s="305" t="s">
        <v>3852</v>
      </c>
      <c r="N124" s="302" t="s">
        <v>3722</v>
      </c>
      <c r="O124" s="302" t="s">
        <v>3755</v>
      </c>
      <c r="P124" s="302" t="s">
        <v>3756</v>
      </c>
      <c r="Q124" s="302" t="s">
        <v>3757</v>
      </c>
      <c r="R124" s="300"/>
      <c r="S124" s="300" t="s">
        <v>91</v>
      </c>
    </row>
    <row r="125" spans="1:19" x14ac:dyDescent="0.2">
      <c r="A125" s="156"/>
      <c r="B125" s="156"/>
      <c r="C125" s="302" t="s">
        <v>3797</v>
      </c>
      <c r="D125" s="302" t="s">
        <v>3798</v>
      </c>
      <c r="E125" s="302" t="s">
        <v>3687</v>
      </c>
      <c r="F125" s="302"/>
      <c r="G125" s="302" t="s">
        <v>3695</v>
      </c>
      <c r="H125" s="302" t="s">
        <v>3696</v>
      </c>
      <c r="I125" s="302" t="s">
        <v>3697</v>
      </c>
      <c r="J125" s="302" t="s">
        <v>3799</v>
      </c>
      <c r="K125" s="302" t="s">
        <v>3714</v>
      </c>
      <c r="L125" s="305" t="s">
        <v>4015</v>
      </c>
      <c r="M125" s="305" t="s">
        <v>3853</v>
      </c>
      <c r="N125" s="302" t="s">
        <v>3715</v>
      </c>
      <c r="O125" s="302" t="s">
        <v>3755</v>
      </c>
      <c r="P125" s="302" t="s">
        <v>3756</v>
      </c>
      <c r="Q125" s="302" t="s">
        <v>3757</v>
      </c>
      <c r="R125" s="300"/>
      <c r="S125" s="300" t="s">
        <v>91</v>
      </c>
    </row>
    <row r="126" spans="1:19" x14ac:dyDescent="0.2">
      <c r="A126" s="156"/>
      <c r="B126" s="156"/>
      <c r="C126" s="302" t="s">
        <v>3800</v>
      </c>
      <c r="D126" s="302" t="s">
        <v>3801</v>
      </c>
      <c r="E126" s="302" t="s">
        <v>3687</v>
      </c>
      <c r="F126" s="302"/>
      <c r="G126" s="302" t="s">
        <v>3695</v>
      </c>
      <c r="H126" s="302" t="s">
        <v>3696</v>
      </c>
      <c r="I126" s="302" t="s">
        <v>3697</v>
      </c>
      <c r="J126" s="302" t="s">
        <v>3802</v>
      </c>
      <c r="K126" s="303"/>
      <c r="L126" s="302"/>
      <c r="M126" s="302" t="s">
        <v>3699</v>
      </c>
      <c r="N126" s="302"/>
      <c r="O126" s="302"/>
      <c r="P126" s="302"/>
      <c r="Q126" s="302"/>
      <c r="R126" s="300"/>
      <c r="S126" s="300" t="s">
        <v>91</v>
      </c>
    </row>
    <row r="127" spans="1:19" x14ac:dyDescent="0.2">
      <c r="A127" s="156"/>
      <c r="B127" s="156"/>
      <c r="C127" s="302" t="s">
        <v>3803</v>
      </c>
      <c r="D127" s="302" t="s">
        <v>3804</v>
      </c>
      <c r="E127" s="302" t="s">
        <v>3687</v>
      </c>
      <c r="F127" s="302"/>
      <c r="G127" s="302" t="s">
        <v>3695</v>
      </c>
      <c r="H127" s="302" t="s">
        <v>3696</v>
      </c>
      <c r="I127" s="302" t="s">
        <v>3697</v>
      </c>
      <c r="J127" s="302" t="s">
        <v>3805</v>
      </c>
      <c r="K127" s="303"/>
      <c r="L127" s="302"/>
      <c r="M127" s="302" t="s">
        <v>3699</v>
      </c>
      <c r="N127" s="302"/>
      <c r="O127" s="302"/>
      <c r="P127" s="302"/>
      <c r="Q127" s="302"/>
      <c r="R127" s="300"/>
      <c r="S127" s="300" t="s">
        <v>91</v>
      </c>
    </row>
    <row r="128" spans="1:19" x14ac:dyDescent="0.2">
      <c r="A128" s="156"/>
      <c r="B128" s="156"/>
      <c r="C128" s="302" t="s">
        <v>3806</v>
      </c>
      <c r="D128" s="302" t="s">
        <v>3807</v>
      </c>
      <c r="E128" s="302" t="s">
        <v>3687</v>
      </c>
      <c r="F128" s="302"/>
      <c r="G128" s="302" t="s">
        <v>3695</v>
      </c>
      <c r="H128" s="302" t="s">
        <v>3696</v>
      </c>
      <c r="I128" s="302" t="s">
        <v>3697</v>
      </c>
      <c r="J128" s="302" t="s">
        <v>3808</v>
      </c>
      <c r="K128" s="303"/>
      <c r="L128" s="302"/>
      <c r="M128" s="302" t="s">
        <v>3699</v>
      </c>
      <c r="N128" s="302"/>
      <c r="O128" s="302"/>
      <c r="P128" s="302"/>
      <c r="Q128" s="302"/>
      <c r="R128" s="300"/>
      <c r="S128" s="300" t="s">
        <v>91</v>
      </c>
    </row>
    <row r="129" spans="1:19" x14ac:dyDescent="0.2">
      <c r="A129" s="156"/>
      <c r="B129" s="156"/>
      <c r="C129" s="302" t="s">
        <v>3809</v>
      </c>
      <c r="D129" s="302" t="s">
        <v>3810</v>
      </c>
      <c r="E129" s="302" t="s">
        <v>3687</v>
      </c>
      <c r="F129" s="302"/>
      <c r="G129" s="302" t="s">
        <v>3695</v>
      </c>
      <c r="H129" s="302" t="s">
        <v>3696</v>
      </c>
      <c r="I129" s="302" t="s">
        <v>3697</v>
      </c>
      <c r="J129" s="302" t="s">
        <v>3811</v>
      </c>
      <c r="K129" s="303"/>
      <c r="L129" s="302"/>
      <c r="M129" s="302" t="s">
        <v>3699</v>
      </c>
      <c r="N129" s="302"/>
      <c r="O129" s="302"/>
      <c r="P129" s="302"/>
      <c r="Q129" s="302"/>
      <c r="R129" s="300"/>
      <c r="S129" s="300" t="s">
        <v>91</v>
      </c>
    </row>
    <row r="130" spans="1:19" x14ac:dyDescent="0.2">
      <c r="A130" s="156"/>
      <c r="B130" s="156"/>
      <c r="C130" s="302" t="s">
        <v>3812</v>
      </c>
      <c r="D130" s="302" t="s">
        <v>3728</v>
      </c>
      <c r="E130" s="302" t="s">
        <v>3687</v>
      </c>
      <c r="F130" s="302"/>
      <c r="G130" s="302" t="s">
        <v>3695</v>
      </c>
      <c r="H130" s="302" t="s">
        <v>479</v>
      </c>
      <c r="I130" s="302" t="s">
        <v>3711</v>
      </c>
      <c r="J130" s="302" t="s">
        <v>3729</v>
      </c>
      <c r="K130" s="303"/>
      <c r="L130" s="302"/>
      <c r="M130" s="302" t="s">
        <v>3699</v>
      </c>
      <c r="N130" s="302"/>
      <c r="O130" s="302"/>
      <c r="P130" s="302"/>
      <c r="Q130" s="302"/>
      <c r="R130" s="300"/>
      <c r="S130" s="300" t="s">
        <v>91</v>
      </c>
    </row>
    <row r="131" spans="1:19" x14ac:dyDescent="0.2">
      <c r="A131" s="156"/>
      <c r="B131" s="156"/>
      <c r="C131" s="302" t="s">
        <v>3813</v>
      </c>
      <c r="D131" s="302" t="s">
        <v>3814</v>
      </c>
      <c r="E131" s="302" t="s">
        <v>3687</v>
      </c>
      <c r="F131" s="302"/>
      <c r="G131" s="302" t="s">
        <v>3695</v>
      </c>
      <c r="H131" s="302" t="s">
        <v>3696</v>
      </c>
      <c r="I131" s="302" t="s">
        <v>3697</v>
      </c>
      <c r="J131" s="302" t="s">
        <v>3815</v>
      </c>
      <c r="K131" s="303"/>
      <c r="L131" s="302"/>
      <c r="M131" s="302" t="s">
        <v>3699</v>
      </c>
      <c r="N131" s="302"/>
      <c r="O131" s="302"/>
      <c r="P131" s="302"/>
      <c r="Q131" s="302"/>
      <c r="R131" s="300"/>
      <c r="S131" s="300" t="s">
        <v>91</v>
      </c>
    </row>
    <row r="132" spans="1:19" x14ac:dyDescent="0.2">
      <c r="A132" s="156"/>
      <c r="B132" s="156"/>
      <c r="C132" s="302" t="s">
        <v>3816</v>
      </c>
      <c r="D132" s="302" t="s">
        <v>3733</v>
      </c>
      <c r="E132" s="302" t="s">
        <v>3687</v>
      </c>
      <c r="F132" s="302"/>
      <c r="G132" s="302" t="s">
        <v>3695</v>
      </c>
      <c r="H132" s="302" t="s">
        <v>479</v>
      </c>
      <c r="I132" s="302" t="s">
        <v>3711</v>
      </c>
      <c r="J132" s="302" t="s">
        <v>3734</v>
      </c>
      <c r="K132" s="303"/>
      <c r="L132" s="302"/>
      <c r="M132" s="302" t="s">
        <v>3699</v>
      </c>
      <c r="N132" s="302"/>
      <c r="O132" s="302"/>
      <c r="P132" s="302"/>
      <c r="Q132" s="302"/>
      <c r="R132" s="300"/>
      <c r="S132" s="300" t="s">
        <v>91</v>
      </c>
    </row>
    <row r="133" spans="1:19" x14ac:dyDescent="0.2">
      <c r="A133" s="156"/>
      <c r="B133" s="156"/>
      <c r="C133" s="302" t="s">
        <v>3817</v>
      </c>
      <c r="D133" s="302" t="s">
        <v>3818</v>
      </c>
      <c r="E133" s="302" t="s">
        <v>3687</v>
      </c>
      <c r="F133" s="302"/>
      <c r="G133" s="302" t="s">
        <v>3695</v>
      </c>
      <c r="H133" s="302" t="s">
        <v>479</v>
      </c>
      <c r="I133" s="302" t="s">
        <v>3711</v>
      </c>
      <c r="J133" s="302" t="s">
        <v>3819</v>
      </c>
      <c r="K133" s="303"/>
      <c r="L133" s="302"/>
      <c r="M133" s="302" t="s">
        <v>3699</v>
      </c>
      <c r="N133" s="302"/>
      <c r="O133" s="302"/>
      <c r="P133" s="302"/>
      <c r="Q133" s="302"/>
      <c r="R133" s="300"/>
      <c r="S133" s="300" t="s">
        <v>91</v>
      </c>
    </row>
    <row r="134" spans="1:19" x14ac:dyDescent="0.2">
      <c r="A134" s="156"/>
      <c r="B134" s="156"/>
      <c r="C134" s="236"/>
      <c r="D134" s="236"/>
      <c r="E134" s="236"/>
      <c r="F134" s="236"/>
      <c r="G134" s="236"/>
      <c r="H134" s="236"/>
      <c r="I134" s="236"/>
      <c r="J134" s="236"/>
      <c r="K134" s="236"/>
      <c r="L134" s="236"/>
      <c r="M134" s="236"/>
      <c r="N134" s="236"/>
      <c r="O134" s="195"/>
      <c r="P134" s="195"/>
      <c r="Q134" s="237"/>
      <c r="R134" s="236"/>
      <c r="S134" s="236"/>
    </row>
    <row r="135" spans="1:19" x14ac:dyDescent="0.2">
      <c r="A135" s="156"/>
      <c r="B135" s="156"/>
      <c r="C135" s="236"/>
      <c r="D135" s="236"/>
      <c r="E135" s="236"/>
      <c r="F135" s="236"/>
      <c r="G135" s="236"/>
      <c r="H135" s="236"/>
      <c r="I135" s="236"/>
      <c r="J135" s="236"/>
      <c r="K135" s="236"/>
      <c r="L135" s="236"/>
      <c r="M135" s="236"/>
      <c r="N135" s="236"/>
      <c r="O135" s="195"/>
      <c r="P135" s="195"/>
      <c r="Q135" s="237"/>
      <c r="R135" s="236"/>
      <c r="S135" s="236"/>
    </row>
    <row r="136" spans="1:19" x14ac:dyDescent="0.2">
      <c r="A136" s="156"/>
      <c r="B136" s="156"/>
      <c r="C136" s="236"/>
      <c r="D136" s="236"/>
      <c r="E136" s="236"/>
      <c r="F136" s="236"/>
      <c r="G136" s="236"/>
      <c r="H136" s="236"/>
      <c r="I136" s="236"/>
      <c r="J136" s="236"/>
      <c r="K136" s="236"/>
      <c r="L136" s="236"/>
      <c r="M136" s="236"/>
      <c r="N136" s="236"/>
      <c r="O136" s="195"/>
      <c r="P136" s="195"/>
      <c r="Q136" s="237"/>
      <c r="R136" s="236"/>
      <c r="S136" s="236"/>
    </row>
    <row r="137" spans="1:19" x14ac:dyDescent="0.2">
      <c r="A137" s="156"/>
      <c r="B137" s="156"/>
      <c r="C137" s="236"/>
      <c r="D137" s="236"/>
      <c r="E137" s="236"/>
      <c r="F137" s="236"/>
      <c r="G137" s="236"/>
      <c r="H137" s="236"/>
      <c r="I137" s="236"/>
      <c r="J137" s="236"/>
      <c r="K137" s="236"/>
      <c r="L137" s="236"/>
      <c r="M137" s="236"/>
      <c r="N137" s="236"/>
      <c r="O137" s="195"/>
      <c r="P137" s="195"/>
      <c r="Q137" s="237"/>
      <c r="R137" s="236"/>
      <c r="S137" s="236"/>
    </row>
    <row r="138" spans="1:19" x14ac:dyDescent="0.2">
      <c r="A138" s="156"/>
      <c r="B138" s="156"/>
      <c r="C138" s="236"/>
      <c r="D138" s="236"/>
      <c r="E138" s="236"/>
      <c r="F138" s="236"/>
      <c r="G138" s="236"/>
      <c r="H138" s="236"/>
      <c r="I138" s="236"/>
      <c r="J138" s="236"/>
      <c r="K138" s="236"/>
      <c r="L138" s="236"/>
      <c r="M138" s="236"/>
      <c r="N138" s="236"/>
      <c r="O138" s="195"/>
      <c r="P138" s="195"/>
      <c r="Q138" s="237"/>
      <c r="R138" s="236"/>
      <c r="S138" s="236"/>
    </row>
    <row r="139" spans="1:19" x14ac:dyDescent="0.2">
      <c r="A139" s="156"/>
      <c r="B139" s="156"/>
      <c r="C139" s="236"/>
      <c r="D139" s="236"/>
      <c r="E139" s="236"/>
      <c r="F139" s="236"/>
      <c r="G139" s="236"/>
      <c r="H139" s="236"/>
      <c r="I139" s="236"/>
      <c r="J139" s="236"/>
      <c r="K139" s="236"/>
      <c r="L139" s="236"/>
      <c r="M139" s="236"/>
      <c r="N139" s="236"/>
      <c r="O139" s="195"/>
      <c r="P139" s="195"/>
      <c r="Q139" s="237"/>
      <c r="R139" s="236"/>
      <c r="S139" s="236"/>
    </row>
    <row r="140" spans="1:19" x14ac:dyDescent="0.2">
      <c r="A140" s="156"/>
      <c r="B140" s="156"/>
      <c r="C140" s="236"/>
      <c r="D140" s="236"/>
      <c r="E140" s="236"/>
      <c r="F140" s="236"/>
      <c r="G140" s="236"/>
      <c r="H140" s="236"/>
      <c r="I140" s="236"/>
      <c r="J140" s="236"/>
      <c r="K140" s="236"/>
      <c r="L140" s="236"/>
      <c r="M140" s="236"/>
      <c r="N140" s="236"/>
      <c r="O140" s="195"/>
      <c r="P140" s="195"/>
      <c r="Q140" s="237"/>
      <c r="R140" s="236"/>
      <c r="S140" s="236"/>
    </row>
    <row r="141" spans="1:19" x14ac:dyDescent="0.2">
      <c r="A141" s="156"/>
      <c r="B141" s="156"/>
      <c r="C141" s="236"/>
      <c r="D141" s="236"/>
      <c r="E141" s="236"/>
      <c r="F141" s="236"/>
      <c r="G141" s="236"/>
      <c r="H141" s="236"/>
      <c r="I141" s="236"/>
      <c r="J141" s="236"/>
      <c r="K141" s="236"/>
      <c r="L141" s="236"/>
      <c r="M141" s="236"/>
      <c r="N141" s="236"/>
      <c r="O141" s="195"/>
      <c r="P141" s="195"/>
      <c r="Q141" s="237"/>
      <c r="R141" s="236"/>
      <c r="S141" s="236"/>
    </row>
    <row r="142" spans="1:19" x14ac:dyDescent="0.2">
      <c r="A142" s="156"/>
      <c r="B142" s="156"/>
      <c r="C142" s="236"/>
      <c r="D142" s="236"/>
      <c r="E142" s="236"/>
      <c r="F142" s="236"/>
      <c r="G142" s="236"/>
      <c r="H142" s="236"/>
      <c r="I142" s="236"/>
      <c r="J142" s="236"/>
      <c r="K142" s="236"/>
      <c r="L142" s="236"/>
      <c r="M142" s="236"/>
      <c r="N142" s="236"/>
      <c r="O142" s="195"/>
      <c r="P142" s="195"/>
      <c r="Q142" s="237"/>
      <c r="R142" s="236"/>
      <c r="S142" s="236"/>
    </row>
    <row r="143" spans="1:19" x14ac:dyDescent="0.2">
      <c r="A143" s="156"/>
      <c r="B143" s="156"/>
      <c r="C143" s="236"/>
      <c r="D143" s="236"/>
      <c r="E143" s="236"/>
      <c r="F143" s="236"/>
      <c r="G143" s="236"/>
      <c r="H143" s="236"/>
      <c r="I143" s="236"/>
      <c r="J143" s="236"/>
      <c r="K143" s="236"/>
      <c r="L143" s="236"/>
      <c r="M143" s="236"/>
      <c r="N143" s="236"/>
      <c r="O143" s="195"/>
      <c r="P143" s="195"/>
      <c r="Q143" s="237"/>
      <c r="R143" s="236"/>
      <c r="S143" s="236"/>
    </row>
    <row r="144" spans="1:19" x14ac:dyDescent="0.2">
      <c r="A144" s="156"/>
      <c r="B144" s="156"/>
      <c r="C144" s="236"/>
      <c r="D144" s="236"/>
      <c r="E144" s="236"/>
      <c r="F144" s="236"/>
      <c r="G144" s="236"/>
      <c r="H144" s="236"/>
      <c r="I144" s="236"/>
      <c r="J144" s="236"/>
      <c r="K144" s="236"/>
      <c r="L144" s="236"/>
      <c r="M144" s="236"/>
      <c r="N144" s="236"/>
      <c r="O144" s="195"/>
      <c r="P144" s="195"/>
      <c r="Q144" s="237"/>
      <c r="R144" s="236"/>
      <c r="S144" s="236"/>
    </row>
    <row r="145" spans="1:19" x14ac:dyDescent="0.2">
      <c r="A145" s="156"/>
      <c r="B145" s="156"/>
      <c r="C145" s="236"/>
      <c r="D145" s="236"/>
      <c r="E145" s="236"/>
      <c r="F145" s="236"/>
      <c r="G145" s="236"/>
      <c r="H145" s="236"/>
      <c r="I145" s="236"/>
      <c r="J145" s="236"/>
      <c r="K145" s="236"/>
      <c r="L145" s="236"/>
      <c r="M145" s="236"/>
      <c r="N145" s="236"/>
      <c r="O145" s="195"/>
      <c r="P145" s="195"/>
      <c r="Q145" s="237"/>
      <c r="R145" s="236"/>
      <c r="S145" s="236"/>
    </row>
    <row r="146" spans="1:19" x14ac:dyDescent="0.2">
      <c r="A146" s="156"/>
      <c r="B146" s="156"/>
      <c r="C146" s="236"/>
      <c r="D146" s="236"/>
      <c r="E146" s="236"/>
      <c r="F146" s="236"/>
      <c r="G146" s="236"/>
      <c r="H146" s="236"/>
      <c r="I146" s="236"/>
      <c r="J146" s="236"/>
      <c r="K146" s="236"/>
      <c r="L146" s="236"/>
      <c r="M146" s="236"/>
      <c r="N146" s="236"/>
      <c r="O146" s="195"/>
      <c r="P146" s="195"/>
      <c r="Q146" s="237"/>
      <c r="R146" s="236"/>
      <c r="S146" s="236"/>
    </row>
    <row r="147" spans="1:19" x14ac:dyDescent="0.2">
      <c r="A147" s="156"/>
      <c r="B147" s="156"/>
      <c r="C147" s="236"/>
      <c r="D147" s="236"/>
      <c r="E147" s="236"/>
      <c r="F147" s="236"/>
      <c r="G147" s="236"/>
      <c r="H147" s="236"/>
      <c r="I147" s="236"/>
      <c r="J147" s="236"/>
      <c r="K147" s="236"/>
      <c r="L147" s="236"/>
      <c r="M147" s="236"/>
      <c r="N147" s="236"/>
      <c r="O147" s="195"/>
      <c r="P147" s="195"/>
      <c r="Q147" s="237"/>
      <c r="R147" s="236"/>
      <c r="S147" s="236"/>
    </row>
    <row r="148" spans="1:19" x14ac:dyDescent="0.2">
      <c r="A148" s="156"/>
      <c r="B148" s="156"/>
      <c r="C148" s="236"/>
      <c r="D148" s="236"/>
      <c r="E148" s="236"/>
      <c r="F148" s="236"/>
      <c r="G148" s="236"/>
      <c r="H148" s="236"/>
      <c r="I148" s="236"/>
      <c r="J148" s="236"/>
      <c r="K148" s="236"/>
      <c r="L148" s="236"/>
      <c r="M148" s="236"/>
      <c r="N148" s="236"/>
      <c r="O148" s="195"/>
      <c r="P148" s="195"/>
      <c r="Q148" s="237"/>
      <c r="R148" s="236"/>
      <c r="S148" s="236"/>
    </row>
    <row r="149" spans="1:19" x14ac:dyDescent="0.2">
      <c r="A149" s="156"/>
      <c r="B149" s="156"/>
      <c r="C149" s="236"/>
      <c r="D149" s="236"/>
      <c r="E149" s="236"/>
      <c r="F149" s="236"/>
      <c r="G149" s="236"/>
      <c r="H149" s="236"/>
      <c r="I149" s="236"/>
      <c r="J149" s="236"/>
      <c r="K149" s="236"/>
      <c r="L149" s="236"/>
      <c r="M149" s="236"/>
      <c r="N149" s="236"/>
      <c r="O149" s="195"/>
      <c r="P149" s="195"/>
      <c r="Q149" s="237"/>
      <c r="R149" s="236"/>
      <c r="S149" s="236"/>
    </row>
    <row r="150" spans="1:19" x14ac:dyDescent="0.2">
      <c r="A150" s="156"/>
      <c r="B150" s="156"/>
      <c r="C150" s="236"/>
      <c r="D150" s="236"/>
      <c r="E150" s="236"/>
      <c r="F150" s="236"/>
      <c r="G150" s="236"/>
      <c r="H150" s="236"/>
      <c r="I150" s="236"/>
      <c r="J150" s="236"/>
      <c r="K150" s="236"/>
      <c r="L150" s="236"/>
      <c r="M150" s="236"/>
      <c r="N150" s="236"/>
      <c r="O150" s="195"/>
      <c r="P150" s="195"/>
      <c r="Q150" s="237"/>
      <c r="R150" s="236"/>
      <c r="S150" s="236"/>
    </row>
    <row r="151" spans="1:19" x14ac:dyDescent="0.2">
      <c r="A151" s="156"/>
      <c r="B151" s="156"/>
      <c r="C151" s="236"/>
      <c r="D151" s="236"/>
      <c r="E151" s="236"/>
      <c r="F151" s="236"/>
      <c r="G151" s="236"/>
      <c r="H151" s="236"/>
      <c r="I151" s="236"/>
      <c r="J151" s="236"/>
      <c r="K151" s="236"/>
      <c r="L151" s="236"/>
      <c r="M151" s="236"/>
      <c r="N151" s="236"/>
      <c r="O151" s="195"/>
      <c r="P151" s="195"/>
      <c r="Q151" s="237"/>
      <c r="R151" s="236"/>
      <c r="S151" s="236"/>
    </row>
    <row r="152" spans="1:19" x14ac:dyDescent="0.2">
      <c r="A152" s="156"/>
      <c r="B152" s="156"/>
      <c r="C152" s="236"/>
      <c r="D152" s="236"/>
      <c r="E152" s="236"/>
      <c r="F152" s="236"/>
      <c r="G152" s="236"/>
      <c r="H152" s="236"/>
      <c r="I152" s="236"/>
      <c r="J152" s="236"/>
      <c r="K152" s="236"/>
      <c r="L152" s="236"/>
      <c r="M152" s="236"/>
      <c r="N152" s="236"/>
      <c r="O152" s="195"/>
      <c r="P152" s="195"/>
      <c r="Q152" s="237"/>
      <c r="R152" s="236"/>
      <c r="S152" s="236"/>
    </row>
    <row r="153" spans="1:19" x14ac:dyDescent="0.2">
      <c r="A153" s="156"/>
      <c r="B153" s="156"/>
      <c r="C153" s="236"/>
      <c r="D153" s="236"/>
      <c r="E153" s="236"/>
      <c r="F153" s="236"/>
      <c r="G153" s="236"/>
      <c r="H153" s="236"/>
      <c r="I153" s="236"/>
      <c r="J153" s="236"/>
      <c r="K153" s="236"/>
      <c r="L153" s="236"/>
      <c r="M153" s="236"/>
      <c r="N153" s="236"/>
      <c r="O153" s="195"/>
      <c r="P153" s="195"/>
      <c r="Q153" s="237"/>
      <c r="R153" s="236"/>
      <c r="S153" s="236"/>
    </row>
    <row r="154" spans="1:19" x14ac:dyDescent="0.2">
      <c r="A154" s="156"/>
      <c r="B154" s="156"/>
      <c r="C154" s="236"/>
      <c r="D154" s="236"/>
      <c r="E154" s="236"/>
      <c r="F154" s="236"/>
      <c r="G154" s="236"/>
      <c r="H154" s="236"/>
      <c r="I154" s="236"/>
      <c r="J154" s="236"/>
      <c r="K154" s="236"/>
      <c r="L154" s="236"/>
      <c r="M154" s="236"/>
      <c r="N154" s="236"/>
      <c r="O154" s="195"/>
      <c r="P154" s="195"/>
      <c r="Q154" s="237"/>
      <c r="R154" s="236"/>
      <c r="S154" s="236"/>
    </row>
    <row r="155" spans="1:19" x14ac:dyDescent="0.2">
      <c r="A155" s="156"/>
      <c r="B155" s="156"/>
      <c r="C155" s="236"/>
      <c r="D155" s="236"/>
      <c r="E155" s="236"/>
      <c r="F155" s="236"/>
      <c r="G155" s="236"/>
      <c r="H155" s="236"/>
      <c r="I155" s="236"/>
      <c r="J155" s="236"/>
      <c r="K155" s="236"/>
      <c r="L155" s="236"/>
      <c r="M155" s="236"/>
      <c r="N155" s="236"/>
      <c r="O155" s="195"/>
      <c r="P155" s="195"/>
      <c r="Q155" s="237"/>
      <c r="R155" s="236"/>
      <c r="S155" s="236"/>
    </row>
    <row r="156" spans="1:19" x14ac:dyDescent="0.2">
      <c r="A156" s="156"/>
      <c r="B156" s="156"/>
      <c r="C156" s="236"/>
      <c r="D156" s="236"/>
      <c r="E156" s="236"/>
      <c r="F156" s="236"/>
      <c r="G156" s="236"/>
      <c r="H156" s="236"/>
      <c r="I156" s="236"/>
      <c r="J156" s="236"/>
      <c r="K156" s="236"/>
      <c r="L156" s="236"/>
      <c r="M156" s="236"/>
      <c r="N156" s="236"/>
      <c r="O156" s="195"/>
      <c r="P156" s="195"/>
      <c r="Q156" s="237"/>
      <c r="R156" s="236"/>
      <c r="S156" s="236"/>
    </row>
    <row r="157" spans="1:19" x14ac:dyDescent="0.2">
      <c r="A157" s="156"/>
      <c r="B157" s="156"/>
      <c r="C157" s="236"/>
      <c r="D157" s="236"/>
      <c r="E157" s="236"/>
      <c r="F157" s="236"/>
      <c r="G157" s="236"/>
      <c r="H157" s="236"/>
      <c r="I157" s="236"/>
      <c r="J157" s="236"/>
      <c r="K157" s="236"/>
      <c r="L157" s="236"/>
      <c r="M157" s="236"/>
      <c r="N157" s="236"/>
      <c r="O157" s="195"/>
      <c r="P157" s="195"/>
      <c r="Q157" s="237"/>
      <c r="R157" s="236"/>
      <c r="S157" s="236"/>
    </row>
    <row r="158" spans="1:19" x14ac:dyDescent="0.2">
      <c r="A158" s="156"/>
      <c r="B158" s="156"/>
      <c r="C158" s="236"/>
      <c r="D158" s="236"/>
      <c r="E158" s="236"/>
      <c r="F158" s="236"/>
      <c r="G158" s="236"/>
      <c r="H158" s="236"/>
      <c r="I158" s="236"/>
      <c r="J158" s="236"/>
      <c r="K158" s="236"/>
      <c r="L158" s="236"/>
      <c r="M158" s="236"/>
      <c r="N158" s="236"/>
      <c r="O158" s="195"/>
      <c r="P158" s="195"/>
      <c r="Q158" s="237"/>
      <c r="R158" s="236"/>
      <c r="S158" s="236"/>
    </row>
    <row r="159" spans="1:19" x14ac:dyDescent="0.2">
      <c r="A159" s="156"/>
      <c r="B159" s="156"/>
      <c r="C159" s="236"/>
      <c r="D159" s="236"/>
      <c r="E159" s="236"/>
      <c r="F159" s="236"/>
      <c r="G159" s="236"/>
      <c r="H159" s="236"/>
      <c r="I159" s="236"/>
      <c r="J159" s="236"/>
      <c r="K159" s="236"/>
      <c r="L159" s="236"/>
      <c r="M159" s="236"/>
      <c r="N159" s="236"/>
      <c r="O159" s="195"/>
      <c r="P159" s="195"/>
      <c r="Q159" s="237"/>
      <c r="R159" s="236"/>
      <c r="S159" s="236"/>
    </row>
    <row r="160" spans="1:19" x14ac:dyDescent="0.2">
      <c r="A160" s="156"/>
      <c r="B160" s="156"/>
      <c r="C160" s="236"/>
      <c r="D160" s="236"/>
      <c r="E160" s="236"/>
      <c r="F160" s="236"/>
      <c r="G160" s="236"/>
      <c r="H160" s="236"/>
      <c r="I160" s="236"/>
      <c r="J160" s="236"/>
      <c r="K160" s="236"/>
      <c r="L160" s="236"/>
      <c r="M160" s="236"/>
      <c r="N160" s="236"/>
      <c r="O160" s="195"/>
      <c r="P160" s="195"/>
      <c r="Q160" s="237"/>
      <c r="R160" s="236"/>
      <c r="S160" s="236"/>
    </row>
    <row r="161" spans="1:19" x14ac:dyDescent="0.2">
      <c r="A161" s="156"/>
      <c r="B161" s="156"/>
      <c r="C161" s="236"/>
      <c r="D161" s="236"/>
      <c r="E161" s="236"/>
      <c r="F161" s="236"/>
      <c r="G161" s="236"/>
      <c r="H161" s="236"/>
      <c r="I161" s="236"/>
      <c r="J161" s="236"/>
      <c r="K161" s="236"/>
      <c r="L161" s="236"/>
      <c r="M161" s="236"/>
      <c r="N161" s="236"/>
      <c r="O161" s="195"/>
      <c r="P161" s="195"/>
      <c r="Q161" s="237"/>
      <c r="R161" s="236"/>
      <c r="S161" s="236"/>
    </row>
    <row r="162" spans="1:19" x14ac:dyDescent="0.2">
      <c r="A162" s="156"/>
      <c r="B162" s="156"/>
      <c r="C162" s="236"/>
      <c r="D162" s="236"/>
      <c r="E162" s="236"/>
      <c r="F162" s="236"/>
      <c r="G162" s="236"/>
      <c r="H162" s="236"/>
      <c r="I162" s="236"/>
      <c r="J162" s="236"/>
      <c r="K162" s="236"/>
      <c r="L162" s="236"/>
      <c r="M162" s="236"/>
      <c r="N162" s="236"/>
      <c r="O162" s="195"/>
      <c r="P162" s="195"/>
      <c r="Q162" s="237"/>
      <c r="R162" s="236"/>
      <c r="S162" s="236"/>
    </row>
    <row r="163" spans="1:19" x14ac:dyDescent="0.2">
      <c r="A163" s="156"/>
      <c r="B163" s="156"/>
      <c r="C163" s="236"/>
      <c r="D163" s="236"/>
      <c r="E163" s="236"/>
      <c r="F163" s="236"/>
      <c r="G163" s="236"/>
      <c r="H163" s="236"/>
      <c r="I163" s="236"/>
      <c r="J163" s="236"/>
      <c r="K163" s="236"/>
      <c r="L163" s="236"/>
      <c r="M163" s="236"/>
      <c r="N163" s="236"/>
      <c r="O163" s="195"/>
      <c r="P163" s="195"/>
      <c r="Q163" s="237"/>
      <c r="R163" s="236"/>
      <c r="S163" s="236"/>
    </row>
    <row r="164" spans="1:19" x14ac:dyDescent="0.2">
      <c r="A164" s="156"/>
      <c r="B164" s="156"/>
      <c r="C164" s="236"/>
      <c r="D164" s="236"/>
      <c r="E164" s="236"/>
      <c r="F164" s="236"/>
      <c r="G164" s="236"/>
      <c r="H164" s="236"/>
      <c r="I164" s="236"/>
      <c r="J164" s="236"/>
      <c r="K164" s="236"/>
      <c r="L164" s="236"/>
      <c r="M164" s="236"/>
      <c r="N164" s="236"/>
      <c r="O164" s="195"/>
      <c r="P164" s="195"/>
      <c r="Q164" s="237"/>
      <c r="R164" s="236"/>
      <c r="S164" s="236"/>
    </row>
    <row r="165" spans="1:19" x14ac:dyDescent="0.2">
      <c r="A165" s="156"/>
      <c r="B165" s="156"/>
      <c r="C165" s="236"/>
      <c r="D165" s="236"/>
      <c r="E165" s="236"/>
      <c r="F165" s="236"/>
      <c r="G165" s="236"/>
      <c r="H165" s="236"/>
      <c r="I165" s="236"/>
      <c r="J165" s="236"/>
      <c r="K165" s="236"/>
      <c r="L165" s="236"/>
      <c r="M165" s="236"/>
      <c r="N165" s="236"/>
      <c r="O165" s="195"/>
      <c r="P165" s="195"/>
      <c r="Q165" s="237"/>
      <c r="R165" s="236"/>
      <c r="S165" s="236"/>
    </row>
    <row r="166" spans="1:19" x14ac:dyDescent="0.2">
      <c r="A166" s="156"/>
      <c r="B166" s="156"/>
      <c r="C166" s="236"/>
      <c r="D166" s="236"/>
      <c r="E166" s="236"/>
      <c r="F166" s="236"/>
      <c r="G166" s="236"/>
      <c r="H166" s="236"/>
      <c r="I166" s="236"/>
      <c r="J166" s="236"/>
      <c r="K166" s="236"/>
      <c r="L166" s="236"/>
      <c r="M166" s="236"/>
      <c r="N166" s="236"/>
      <c r="O166" s="195"/>
      <c r="P166" s="195"/>
      <c r="Q166" s="237"/>
      <c r="R166" s="236"/>
      <c r="S166" s="236"/>
    </row>
    <row r="167" spans="1:19" x14ac:dyDescent="0.2">
      <c r="A167" s="156"/>
      <c r="B167" s="156"/>
      <c r="C167" s="236"/>
      <c r="D167" s="236"/>
      <c r="E167" s="236"/>
      <c r="F167" s="236"/>
      <c r="G167" s="236"/>
      <c r="H167" s="236"/>
      <c r="I167" s="236"/>
      <c r="J167" s="236"/>
      <c r="K167" s="236"/>
      <c r="L167" s="236"/>
      <c r="M167" s="236"/>
      <c r="N167" s="236"/>
      <c r="O167" s="195"/>
      <c r="P167" s="195"/>
      <c r="Q167" s="237"/>
      <c r="R167" s="236"/>
      <c r="S167" s="236"/>
    </row>
    <row r="168" spans="1:19" x14ac:dyDescent="0.2">
      <c r="A168" s="156"/>
      <c r="B168" s="156"/>
      <c r="C168" s="236"/>
      <c r="D168" s="236"/>
      <c r="E168" s="236"/>
      <c r="F168" s="236"/>
      <c r="G168" s="236"/>
      <c r="H168" s="236"/>
      <c r="I168" s="236"/>
      <c r="J168" s="236"/>
      <c r="K168" s="236"/>
      <c r="L168" s="236"/>
      <c r="M168" s="236"/>
      <c r="N168" s="236"/>
      <c r="O168" s="195"/>
      <c r="P168" s="195"/>
      <c r="Q168" s="237"/>
      <c r="R168" s="236"/>
      <c r="S168" s="236"/>
    </row>
    <row r="169" spans="1:19" x14ac:dyDescent="0.2">
      <c r="A169" s="156"/>
      <c r="B169" s="156"/>
      <c r="C169" s="236"/>
      <c r="D169" s="236"/>
      <c r="E169" s="236"/>
      <c r="F169" s="236"/>
      <c r="G169" s="236"/>
      <c r="H169" s="236"/>
      <c r="I169" s="236"/>
      <c r="J169" s="236"/>
      <c r="K169" s="236"/>
      <c r="L169" s="236"/>
      <c r="M169" s="236"/>
      <c r="N169" s="236"/>
      <c r="O169" s="195"/>
      <c r="P169" s="195"/>
      <c r="Q169" s="237"/>
      <c r="R169" s="236"/>
      <c r="S169" s="236"/>
    </row>
    <row r="170" spans="1:19" x14ac:dyDescent="0.2">
      <c r="A170" s="156"/>
      <c r="B170" s="156"/>
      <c r="C170" s="236"/>
      <c r="D170" s="236"/>
      <c r="E170" s="236"/>
      <c r="F170" s="236"/>
      <c r="G170" s="236"/>
      <c r="H170" s="236"/>
      <c r="I170" s="236"/>
      <c r="J170" s="236"/>
      <c r="K170" s="236"/>
      <c r="L170" s="236"/>
      <c r="M170" s="236"/>
      <c r="N170" s="236"/>
      <c r="O170" s="195"/>
      <c r="P170" s="195"/>
      <c r="Q170" s="237"/>
      <c r="R170" s="236"/>
      <c r="S170" s="236"/>
    </row>
    <row r="171" spans="1:19" x14ac:dyDescent="0.2">
      <c r="A171" s="156"/>
      <c r="B171" s="156"/>
      <c r="C171" s="236"/>
      <c r="D171" s="236"/>
      <c r="E171" s="236"/>
      <c r="F171" s="236"/>
      <c r="G171" s="236"/>
      <c r="H171" s="236"/>
      <c r="I171" s="236"/>
      <c r="J171" s="236"/>
      <c r="K171" s="236"/>
      <c r="L171" s="236"/>
      <c r="M171" s="236"/>
      <c r="N171" s="236"/>
      <c r="O171" s="195"/>
      <c r="P171" s="195"/>
      <c r="Q171" s="237"/>
      <c r="R171" s="236"/>
      <c r="S171" s="236"/>
    </row>
    <row r="172" spans="1:19" x14ac:dyDescent="0.2">
      <c r="A172" s="156"/>
      <c r="B172" s="156"/>
      <c r="C172" s="236"/>
      <c r="D172" s="236"/>
      <c r="E172" s="236"/>
      <c r="F172" s="236"/>
      <c r="G172" s="236"/>
      <c r="H172" s="236"/>
      <c r="I172" s="236"/>
      <c r="J172" s="236"/>
      <c r="K172" s="236"/>
      <c r="L172" s="236"/>
      <c r="M172" s="236"/>
      <c r="N172" s="236"/>
      <c r="O172" s="195"/>
      <c r="P172" s="195"/>
      <c r="Q172" s="237"/>
      <c r="R172" s="236"/>
      <c r="S172" s="236"/>
    </row>
    <row r="173" spans="1:19" x14ac:dyDescent="0.2">
      <c r="A173" s="156"/>
      <c r="B173" s="156"/>
      <c r="C173" s="236"/>
      <c r="D173" s="236"/>
      <c r="E173" s="236"/>
      <c r="F173" s="236"/>
      <c r="G173" s="236"/>
      <c r="H173" s="236"/>
      <c r="I173" s="236"/>
      <c r="J173" s="236"/>
      <c r="K173" s="236"/>
      <c r="L173" s="236"/>
      <c r="M173" s="236"/>
      <c r="N173" s="236"/>
      <c r="O173" s="195"/>
      <c r="P173" s="195"/>
      <c r="Q173" s="237"/>
      <c r="R173" s="236"/>
      <c r="S173" s="236"/>
    </row>
    <row r="174" spans="1:19" x14ac:dyDescent="0.2">
      <c r="A174" s="156"/>
      <c r="B174" s="156"/>
      <c r="C174" s="236"/>
      <c r="D174" s="236"/>
      <c r="E174" s="236"/>
      <c r="F174" s="236"/>
      <c r="G174" s="236"/>
      <c r="H174" s="236"/>
      <c r="I174" s="236"/>
      <c r="J174" s="236"/>
      <c r="K174" s="236"/>
      <c r="L174" s="236"/>
      <c r="M174" s="236"/>
      <c r="N174" s="236"/>
      <c r="O174" s="195"/>
      <c r="P174" s="195"/>
      <c r="Q174" s="237"/>
      <c r="R174" s="236"/>
      <c r="S174" s="236"/>
    </row>
    <row r="175" spans="1:19" x14ac:dyDescent="0.2">
      <c r="A175" s="156"/>
      <c r="B175" s="156"/>
      <c r="C175" s="236"/>
      <c r="D175" s="236"/>
      <c r="E175" s="236"/>
      <c r="F175" s="236"/>
      <c r="G175" s="236"/>
      <c r="H175" s="236"/>
      <c r="I175" s="236"/>
      <c r="J175" s="236"/>
      <c r="K175" s="236"/>
      <c r="L175" s="236"/>
      <c r="M175" s="236"/>
      <c r="N175" s="236"/>
      <c r="O175" s="195"/>
      <c r="P175" s="195"/>
      <c r="Q175" s="237"/>
      <c r="R175" s="236"/>
      <c r="S175" s="236"/>
    </row>
    <row r="176" spans="1:19" x14ac:dyDescent="0.2">
      <c r="A176" s="156"/>
      <c r="B176" s="156"/>
      <c r="C176" s="236"/>
      <c r="D176" s="236"/>
      <c r="E176" s="236"/>
      <c r="F176" s="236"/>
      <c r="G176" s="236"/>
      <c r="H176" s="236"/>
      <c r="I176" s="236"/>
      <c r="J176" s="236"/>
      <c r="K176" s="236"/>
      <c r="L176" s="236"/>
      <c r="M176" s="236"/>
      <c r="N176" s="236"/>
      <c r="O176" s="195"/>
      <c r="P176" s="195"/>
      <c r="Q176" s="237"/>
      <c r="R176" s="236"/>
      <c r="S176" s="236"/>
    </row>
    <row r="177" spans="1:19" x14ac:dyDescent="0.2">
      <c r="A177" s="156"/>
      <c r="B177" s="156"/>
      <c r="C177" s="236"/>
      <c r="D177" s="236"/>
      <c r="E177" s="236"/>
      <c r="F177" s="236"/>
      <c r="G177" s="236"/>
      <c r="H177" s="236"/>
      <c r="I177" s="236"/>
      <c r="J177" s="236"/>
      <c r="K177" s="236"/>
      <c r="L177" s="236"/>
      <c r="M177" s="236"/>
      <c r="N177" s="236"/>
      <c r="O177" s="195"/>
      <c r="P177" s="195"/>
      <c r="Q177" s="237"/>
      <c r="R177" s="236"/>
      <c r="S177" s="236"/>
    </row>
    <row r="178" spans="1:19" x14ac:dyDescent="0.2">
      <c r="A178" s="156"/>
      <c r="B178" s="156"/>
      <c r="C178" s="236"/>
      <c r="D178" s="236"/>
      <c r="E178" s="236"/>
      <c r="F178" s="236"/>
      <c r="G178" s="236"/>
      <c r="H178" s="236"/>
      <c r="I178" s="236"/>
      <c r="J178" s="236"/>
      <c r="K178" s="236"/>
      <c r="L178" s="236"/>
      <c r="M178" s="236"/>
      <c r="N178" s="236"/>
      <c r="O178" s="195"/>
      <c r="P178" s="195"/>
      <c r="Q178" s="237"/>
      <c r="R178" s="236"/>
      <c r="S178" s="236"/>
    </row>
    <row r="179" spans="1:19" x14ac:dyDescent="0.2">
      <c r="A179" s="156"/>
      <c r="B179" s="156"/>
      <c r="C179" s="236"/>
      <c r="D179" s="236"/>
      <c r="E179" s="236"/>
      <c r="F179" s="236"/>
      <c r="G179" s="236"/>
      <c r="H179" s="236"/>
      <c r="I179" s="236"/>
      <c r="J179" s="236"/>
      <c r="K179" s="236"/>
      <c r="L179" s="236"/>
      <c r="M179" s="236"/>
      <c r="N179" s="236"/>
      <c r="O179" s="195"/>
      <c r="P179" s="195"/>
      <c r="Q179" s="237"/>
      <c r="R179" s="236"/>
      <c r="S179" s="236"/>
    </row>
    <row r="180" spans="1:19" x14ac:dyDescent="0.2">
      <c r="A180" s="156"/>
      <c r="B180" s="156"/>
      <c r="C180" s="236"/>
      <c r="D180" s="236"/>
      <c r="E180" s="236"/>
      <c r="F180" s="236"/>
      <c r="G180" s="236"/>
      <c r="H180" s="236"/>
      <c r="I180" s="236"/>
      <c r="J180" s="236"/>
      <c r="K180" s="236"/>
      <c r="L180" s="236"/>
      <c r="M180" s="236"/>
      <c r="N180" s="236"/>
      <c r="O180" s="195"/>
      <c r="P180" s="195"/>
      <c r="Q180" s="237"/>
      <c r="R180" s="236"/>
      <c r="S180" s="236"/>
    </row>
    <row r="181" spans="1:19" x14ac:dyDescent="0.2">
      <c r="A181" s="156"/>
      <c r="B181" s="156"/>
      <c r="C181" s="236"/>
      <c r="D181" s="236"/>
      <c r="E181" s="236"/>
      <c r="F181" s="236"/>
      <c r="G181" s="236"/>
      <c r="H181" s="236"/>
      <c r="I181" s="236"/>
      <c r="J181" s="236"/>
      <c r="K181" s="236"/>
      <c r="L181" s="236"/>
      <c r="M181" s="236"/>
      <c r="N181" s="236"/>
      <c r="O181" s="195"/>
      <c r="P181" s="195"/>
      <c r="Q181" s="237"/>
      <c r="R181" s="236"/>
      <c r="S181" s="236"/>
    </row>
    <row r="182" spans="1:19" x14ac:dyDescent="0.2">
      <c r="A182" s="156"/>
      <c r="B182" s="156"/>
      <c r="C182" s="236"/>
      <c r="D182" s="236"/>
      <c r="E182" s="236"/>
      <c r="F182" s="236"/>
      <c r="G182" s="236"/>
      <c r="H182" s="236"/>
      <c r="I182" s="236"/>
      <c r="J182" s="236"/>
      <c r="K182" s="236"/>
      <c r="L182" s="236"/>
      <c r="M182" s="236"/>
      <c r="N182" s="236"/>
      <c r="O182" s="195"/>
      <c r="P182" s="195"/>
      <c r="Q182" s="237"/>
      <c r="R182" s="236"/>
      <c r="S182" s="236"/>
    </row>
    <row r="183" spans="1:19" x14ac:dyDescent="0.2">
      <c r="A183" s="156"/>
      <c r="B183" s="156"/>
      <c r="C183" s="236"/>
      <c r="D183" s="236"/>
      <c r="E183" s="236"/>
      <c r="F183" s="236"/>
      <c r="G183" s="236"/>
      <c r="H183" s="236"/>
      <c r="I183" s="236"/>
      <c r="J183" s="236"/>
      <c r="K183" s="236"/>
      <c r="L183" s="236"/>
      <c r="M183" s="236"/>
      <c r="N183" s="236"/>
      <c r="O183" s="195"/>
      <c r="P183" s="195"/>
      <c r="Q183" s="237"/>
      <c r="R183" s="236"/>
      <c r="S183" s="236"/>
    </row>
    <row r="184" spans="1:19" x14ac:dyDescent="0.2">
      <c r="A184" s="156"/>
      <c r="B184" s="156"/>
      <c r="C184" s="236"/>
      <c r="D184" s="236"/>
      <c r="E184" s="236"/>
      <c r="F184" s="236"/>
      <c r="G184" s="236"/>
      <c r="H184" s="236"/>
      <c r="I184" s="236"/>
      <c r="J184" s="236"/>
      <c r="K184" s="236"/>
      <c r="L184" s="236"/>
      <c r="M184" s="236"/>
      <c r="N184" s="236"/>
      <c r="O184" s="195"/>
      <c r="P184" s="195"/>
      <c r="Q184" s="237"/>
      <c r="R184" s="236"/>
      <c r="S184" s="236"/>
    </row>
    <row r="185" spans="1:19" x14ac:dyDescent="0.2">
      <c r="A185" s="156"/>
      <c r="B185" s="156"/>
      <c r="C185" s="236"/>
      <c r="D185" s="236"/>
      <c r="E185" s="236"/>
      <c r="F185" s="236"/>
      <c r="G185" s="236"/>
      <c r="H185" s="236"/>
      <c r="I185" s="236"/>
      <c r="J185" s="236"/>
      <c r="K185" s="236"/>
      <c r="L185" s="236"/>
      <c r="M185" s="236"/>
      <c r="N185" s="236"/>
      <c r="O185" s="195"/>
      <c r="P185" s="195"/>
      <c r="Q185" s="237"/>
      <c r="R185" s="236"/>
      <c r="S185" s="236"/>
    </row>
    <row r="186" spans="1:19" x14ac:dyDescent="0.2">
      <c r="A186" s="156"/>
      <c r="B186" s="156"/>
      <c r="C186" s="236"/>
      <c r="D186" s="236"/>
      <c r="E186" s="236"/>
      <c r="F186" s="236"/>
      <c r="G186" s="236"/>
      <c r="H186" s="236"/>
      <c r="I186" s="236"/>
      <c r="J186" s="236"/>
      <c r="K186" s="236"/>
      <c r="L186" s="236"/>
      <c r="M186" s="236"/>
      <c r="N186" s="236"/>
      <c r="O186" s="195"/>
      <c r="P186" s="195"/>
      <c r="Q186" s="237"/>
      <c r="R186" s="236"/>
      <c r="S186" s="236"/>
    </row>
    <row r="187" spans="1:19" x14ac:dyDescent="0.2">
      <c r="A187" s="156"/>
      <c r="B187" s="156"/>
      <c r="C187" s="236"/>
      <c r="D187" s="236"/>
      <c r="E187" s="236"/>
      <c r="F187" s="236"/>
      <c r="G187" s="236"/>
      <c r="H187" s="236"/>
      <c r="I187" s="236"/>
      <c r="J187" s="236"/>
      <c r="K187" s="236"/>
      <c r="L187" s="236"/>
      <c r="M187" s="236"/>
      <c r="N187" s="236"/>
      <c r="O187" s="195"/>
      <c r="P187" s="195"/>
      <c r="Q187" s="237"/>
      <c r="R187" s="236"/>
      <c r="S187" s="236"/>
    </row>
    <row r="188" spans="1:19" x14ac:dyDescent="0.2">
      <c r="A188" s="156"/>
      <c r="B188" s="156"/>
      <c r="C188" s="236"/>
      <c r="D188" s="236"/>
      <c r="E188" s="236"/>
      <c r="F188" s="236"/>
      <c r="G188" s="236"/>
      <c r="H188" s="236"/>
      <c r="I188" s="236"/>
      <c r="J188" s="236"/>
      <c r="K188" s="236"/>
      <c r="L188" s="236"/>
      <c r="M188" s="236"/>
      <c r="N188" s="236"/>
      <c r="O188" s="195"/>
      <c r="P188" s="195"/>
      <c r="Q188" s="237"/>
      <c r="R188" s="236"/>
      <c r="S188" s="236"/>
    </row>
    <row r="189" spans="1:19" x14ac:dyDescent="0.2">
      <c r="A189" s="156"/>
      <c r="B189" s="156"/>
      <c r="C189" s="236"/>
      <c r="D189" s="236"/>
      <c r="E189" s="236"/>
      <c r="F189" s="236"/>
      <c r="G189" s="236"/>
      <c r="H189" s="236"/>
      <c r="I189" s="236"/>
      <c r="J189" s="236"/>
      <c r="K189" s="236"/>
      <c r="L189" s="236"/>
      <c r="M189" s="236"/>
      <c r="N189" s="236"/>
      <c r="O189" s="195"/>
      <c r="P189" s="195"/>
      <c r="Q189" s="237"/>
      <c r="R189" s="236"/>
      <c r="S189" s="236"/>
    </row>
    <row r="190" spans="1:19" x14ac:dyDescent="0.2">
      <c r="A190" s="156"/>
      <c r="B190" s="156"/>
      <c r="C190" s="236"/>
      <c r="D190" s="236"/>
      <c r="E190" s="236"/>
      <c r="F190" s="236"/>
      <c r="G190" s="236"/>
      <c r="H190" s="236"/>
      <c r="I190" s="236"/>
      <c r="J190" s="236"/>
      <c r="K190" s="236"/>
      <c r="L190" s="236"/>
      <c r="M190" s="236"/>
      <c r="N190" s="236"/>
      <c r="O190" s="195"/>
      <c r="P190" s="195"/>
      <c r="Q190" s="237"/>
      <c r="R190" s="236"/>
      <c r="S190" s="236"/>
    </row>
    <row r="191" spans="1:19" x14ac:dyDescent="0.2">
      <c r="A191" s="156"/>
      <c r="B191" s="156"/>
      <c r="C191" s="236"/>
      <c r="D191" s="236"/>
      <c r="E191" s="236"/>
      <c r="F191" s="236"/>
      <c r="G191" s="236"/>
      <c r="H191" s="236"/>
      <c r="I191" s="236"/>
      <c r="J191" s="236"/>
      <c r="K191" s="236"/>
      <c r="L191" s="236"/>
      <c r="M191" s="236"/>
      <c r="N191" s="236"/>
      <c r="O191" s="195"/>
      <c r="P191" s="195"/>
      <c r="Q191" s="237"/>
      <c r="R191" s="236"/>
      <c r="S191" s="236"/>
    </row>
    <row r="192" spans="1:19" x14ac:dyDescent="0.2">
      <c r="A192" s="156"/>
      <c r="B192" s="156"/>
      <c r="C192" s="236"/>
      <c r="D192" s="236"/>
      <c r="E192" s="236"/>
      <c r="F192" s="236"/>
      <c r="G192" s="236"/>
      <c r="H192" s="236"/>
      <c r="I192" s="236"/>
      <c r="J192" s="236"/>
      <c r="K192" s="236"/>
      <c r="L192" s="236"/>
      <c r="M192" s="236"/>
      <c r="N192" s="236"/>
      <c r="O192" s="195"/>
      <c r="P192" s="195"/>
      <c r="Q192" s="237"/>
      <c r="R192" s="236"/>
      <c r="S192" s="236"/>
    </row>
    <row r="193" spans="1:19" x14ac:dyDescent="0.2">
      <c r="A193" s="156"/>
      <c r="B193" s="156"/>
      <c r="C193" s="236"/>
      <c r="D193" s="236"/>
      <c r="E193" s="236"/>
      <c r="F193" s="236"/>
      <c r="G193" s="236"/>
      <c r="H193" s="236"/>
      <c r="I193" s="236"/>
      <c r="J193" s="236"/>
      <c r="K193" s="236"/>
      <c r="L193" s="236"/>
      <c r="M193" s="236"/>
      <c r="N193" s="236"/>
      <c r="O193" s="195"/>
      <c r="P193" s="195"/>
      <c r="Q193" s="237"/>
      <c r="R193" s="236"/>
      <c r="S193" s="236"/>
    </row>
    <row r="194" spans="1:19" x14ac:dyDescent="0.2">
      <c r="A194" s="156"/>
      <c r="B194" s="156"/>
      <c r="C194" s="236"/>
      <c r="D194" s="236"/>
      <c r="E194" s="236"/>
      <c r="F194" s="236"/>
      <c r="G194" s="236"/>
      <c r="H194" s="236"/>
      <c r="I194" s="236"/>
      <c r="J194" s="236"/>
      <c r="K194" s="236"/>
      <c r="L194" s="236"/>
      <c r="M194" s="236"/>
      <c r="N194" s="236"/>
      <c r="O194" s="195"/>
      <c r="P194" s="195"/>
      <c r="Q194" s="237"/>
      <c r="R194" s="236"/>
      <c r="S194" s="236"/>
    </row>
    <row r="195" spans="1:19" x14ac:dyDescent="0.2">
      <c r="A195" s="156"/>
      <c r="B195" s="156"/>
      <c r="C195" s="236"/>
      <c r="D195" s="236"/>
      <c r="E195" s="236"/>
      <c r="F195" s="236"/>
      <c r="G195" s="236"/>
      <c r="H195" s="236"/>
      <c r="I195" s="236"/>
      <c r="J195" s="236"/>
      <c r="K195" s="236"/>
      <c r="L195" s="236"/>
      <c r="M195" s="236"/>
      <c r="N195" s="236"/>
      <c r="O195" s="195"/>
      <c r="P195" s="195"/>
      <c r="Q195" s="237"/>
      <c r="R195" s="236"/>
      <c r="S195" s="236"/>
    </row>
    <row r="196" spans="1:19" x14ac:dyDescent="0.2">
      <c r="A196" s="156"/>
      <c r="B196" s="156"/>
      <c r="C196" s="236"/>
      <c r="D196" s="236"/>
      <c r="E196" s="236"/>
      <c r="F196" s="236"/>
      <c r="G196" s="236"/>
      <c r="H196" s="236"/>
      <c r="I196" s="236"/>
      <c r="J196" s="236"/>
      <c r="K196" s="236"/>
      <c r="L196" s="236"/>
      <c r="M196" s="236"/>
      <c r="N196" s="236"/>
      <c r="O196" s="195"/>
      <c r="P196" s="195"/>
      <c r="Q196" s="237"/>
      <c r="R196" s="236"/>
      <c r="S196" s="236"/>
    </row>
    <row r="197" spans="1:19" x14ac:dyDescent="0.2">
      <c r="A197" s="156"/>
      <c r="B197" s="156"/>
      <c r="C197" s="236"/>
      <c r="D197" s="236"/>
      <c r="E197" s="236"/>
      <c r="F197" s="236"/>
      <c r="G197" s="236"/>
      <c r="H197" s="236"/>
      <c r="I197" s="236"/>
      <c r="J197" s="236"/>
      <c r="K197" s="236"/>
      <c r="L197" s="236"/>
      <c r="M197" s="236"/>
      <c r="N197" s="236"/>
      <c r="O197" s="195"/>
      <c r="P197" s="195"/>
      <c r="Q197" s="237"/>
      <c r="R197" s="236"/>
      <c r="S197" s="236"/>
    </row>
    <row r="198" spans="1:19" x14ac:dyDescent="0.2">
      <c r="A198" s="156"/>
      <c r="B198" s="156"/>
      <c r="C198" s="236"/>
      <c r="D198" s="236"/>
      <c r="E198" s="236"/>
      <c r="F198" s="236"/>
      <c r="G198" s="236"/>
      <c r="H198" s="236"/>
      <c r="I198" s="236"/>
      <c r="J198" s="236"/>
      <c r="K198" s="236"/>
      <c r="L198" s="236"/>
      <c r="M198" s="236"/>
      <c r="N198" s="236"/>
      <c r="O198" s="195"/>
      <c r="P198" s="195"/>
      <c r="Q198" s="237"/>
      <c r="R198" s="236"/>
      <c r="S198" s="236"/>
    </row>
    <row r="199" spans="1:19" x14ac:dyDescent="0.2">
      <c r="A199" s="156"/>
      <c r="B199" s="156"/>
      <c r="C199" s="236"/>
      <c r="D199" s="236"/>
      <c r="E199" s="236"/>
      <c r="F199" s="236"/>
      <c r="G199" s="236"/>
      <c r="H199" s="236"/>
      <c r="I199" s="236"/>
      <c r="J199" s="236"/>
      <c r="K199" s="236"/>
      <c r="L199" s="236"/>
      <c r="M199" s="236"/>
      <c r="N199" s="236"/>
      <c r="O199" s="195"/>
      <c r="P199" s="195"/>
      <c r="Q199" s="237"/>
      <c r="R199" s="236"/>
      <c r="S199" s="236"/>
    </row>
    <row r="200" spans="1:19" x14ac:dyDescent="0.2">
      <c r="A200" s="156"/>
      <c r="B200" s="156"/>
      <c r="C200" s="236"/>
      <c r="D200" s="236"/>
      <c r="E200" s="236"/>
      <c r="F200" s="236"/>
      <c r="G200" s="236"/>
      <c r="H200" s="236"/>
      <c r="I200" s="236"/>
      <c r="J200" s="236"/>
      <c r="K200" s="236"/>
      <c r="L200" s="236"/>
      <c r="M200" s="236"/>
      <c r="N200" s="236"/>
      <c r="O200" s="195"/>
      <c r="P200" s="195"/>
      <c r="Q200" s="237"/>
      <c r="R200" s="236"/>
      <c r="S200" s="236"/>
    </row>
    <row r="201" spans="1:19" x14ac:dyDescent="0.2">
      <c r="A201" s="156"/>
      <c r="B201" s="156"/>
      <c r="C201" s="236"/>
      <c r="D201" s="236"/>
      <c r="E201" s="236"/>
      <c r="F201" s="236"/>
      <c r="G201" s="236"/>
      <c r="H201" s="236"/>
      <c r="I201" s="236"/>
      <c r="J201" s="236"/>
      <c r="K201" s="236"/>
      <c r="L201" s="236"/>
      <c r="M201" s="236"/>
      <c r="N201" s="236"/>
      <c r="O201" s="195"/>
      <c r="P201" s="195"/>
      <c r="Q201" s="237"/>
      <c r="R201" s="236"/>
      <c r="S201" s="236"/>
    </row>
    <row r="202" spans="1:19" x14ac:dyDescent="0.2">
      <c r="A202" s="156"/>
      <c r="B202" s="156"/>
      <c r="C202" s="236"/>
      <c r="D202" s="236"/>
      <c r="E202" s="236"/>
      <c r="F202" s="236"/>
      <c r="G202" s="236"/>
      <c r="H202" s="236"/>
      <c r="I202" s="236"/>
      <c r="J202" s="236"/>
      <c r="K202" s="236"/>
      <c r="L202" s="236"/>
      <c r="M202" s="236"/>
      <c r="N202" s="236"/>
      <c r="O202" s="195"/>
      <c r="P202" s="195"/>
      <c r="Q202" s="237"/>
      <c r="R202" s="236"/>
      <c r="S202" s="236"/>
    </row>
    <row r="203" spans="1:19" x14ac:dyDescent="0.2">
      <c r="A203" s="156"/>
      <c r="B203" s="156"/>
      <c r="C203" s="236"/>
      <c r="D203" s="236"/>
      <c r="E203" s="236"/>
      <c r="F203" s="236"/>
      <c r="G203" s="236"/>
      <c r="H203" s="236"/>
      <c r="I203" s="236"/>
      <c r="J203" s="236"/>
      <c r="K203" s="236"/>
      <c r="L203" s="236"/>
      <c r="M203" s="236"/>
      <c r="N203" s="236"/>
      <c r="O203" s="195"/>
      <c r="P203" s="195"/>
      <c r="Q203" s="237"/>
      <c r="R203" s="236"/>
      <c r="S203" s="236"/>
    </row>
    <row r="204" spans="1:19" x14ac:dyDescent="0.2">
      <c r="A204" s="156"/>
      <c r="B204" s="156"/>
      <c r="C204" s="236"/>
      <c r="D204" s="236"/>
      <c r="E204" s="236"/>
      <c r="F204" s="236"/>
      <c r="G204" s="236"/>
      <c r="H204" s="236"/>
      <c r="I204" s="236"/>
      <c r="J204" s="236"/>
      <c r="K204" s="236"/>
      <c r="L204" s="236"/>
      <c r="M204" s="236"/>
      <c r="N204" s="236"/>
      <c r="O204" s="195"/>
      <c r="P204" s="195"/>
      <c r="Q204" s="237"/>
      <c r="R204" s="236"/>
      <c r="S204" s="236"/>
    </row>
    <row r="205" spans="1:19" x14ac:dyDescent="0.2">
      <c r="A205" s="156"/>
      <c r="B205" s="156"/>
      <c r="C205" s="236"/>
      <c r="D205" s="236"/>
      <c r="E205" s="236"/>
      <c r="F205" s="236"/>
      <c r="G205" s="236"/>
      <c r="H205" s="236"/>
      <c r="I205" s="236"/>
      <c r="J205" s="236"/>
      <c r="K205" s="236"/>
      <c r="L205" s="236"/>
      <c r="M205" s="236"/>
      <c r="N205" s="236"/>
      <c r="O205" s="195"/>
      <c r="P205" s="195"/>
      <c r="Q205" s="237"/>
      <c r="R205" s="236"/>
      <c r="S205" s="236"/>
    </row>
    <row r="206" spans="1:19" x14ac:dyDescent="0.2">
      <c r="A206" s="156"/>
      <c r="B206" s="156"/>
      <c r="C206" s="236"/>
      <c r="D206" s="236"/>
      <c r="E206" s="236"/>
      <c r="F206" s="236"/>
      <c r="G206" s="236"/>
      <c r="H206" s="236"/>
      <c r="I206" s="236"/>
      <c r="J206" s="236"/>
      <c r="K206" s="236"/>
      <c r="L206" s="236"/>
      <c r="M206" s="236"/>
      <c r="N206" s="236"/>
      <c r="O206" s="195"/>
      <c r="P206" s="195"/>
      <c r="Q206" s="237"/>
      <c r="R206" s="236"/>
      <c r="S206" s="236"/>
    </row>
    <row r="207" spans="1:19" x14ac:dyDescent="0.2">
      <c r="A207" s="156"/>
      <c r="B207" s="156"/>
      <c r="C207" s="236"/>
      <c r="D207" s="236"/>
      <c r="E207" s="236"/>
      <c r="F207" s="236"/>
      <c r="G207" s="236"/>
      <c r="H207" s="236"/>
      <c r="I207" s="236"/>
      <c r="J207" s="236"/>
      <c r="K207" s="236"/>
      <c r="L207" s="236"/>
      <c r="M207" s="236"/>
      <c r="N207" s="236"/>
      <c r="O207" s="195"/>
      <c r="P207" s="195"/>
      <c r="Q207" s="237"/>
      <c r="R207" s="236"/>
      <c r="S207" s="236"/>
    </row>
    <row r="208" spans="1:19" x14ac:dyDescent="0.2">
      <c r="A208" s="156"/>
      <c r="B208" s="156"/>
      <c r="C208" s="236"/>
      <c r="D208" s="236"/>
      <c r="E208" s="236"/>
      <c r="F208" s="236"/>
      <c r="G208" s="236"/>
      <c r="H208" s="236"/>
      <c r="I208" s="236"/>
      <c r="J208" s="236"/>
      <c r="K208" s="236"/>
      <c r="L208" s="236"/>
      <c r="M208" s="236"/>
      <c r="N208" s="236"/>
      <c r="O208" s="195"/>
      <c r="P208" s="195"/>
      <c r="Q208" s="237"/>
      <c r="R208" s="236"/>
      <c r="S208" s="236"/>
    </row>
    <row r="209" spans="1:19" x14ac:dyDescent="0.2">
      <c r="A209" s="156"/>
      <c r="B209" s="156"/>
      <c r="C209" s="236"/>
      <c r="D209" s="236"/>
      <c r="E209" s="236"/>
      <c r="F209" s="236"/>
      <c r="G209" s="236"/>
      <c r="H209" s="236"/>
      <c r="I209" s="236"/>
      <c r="J209" s="236"/>
      <c r="K209" s="236"/>
      <c r="L209" s="236"/>
      <c r="M209" s="236"/>
      <c r="N209" s="236"/>
      <c r="O209" s="195"/>
      <c r="P209" s="195"/>
      <c r="Q209" s="237"/>
      <c r="R209" s="236"/>
      <c r="S209" s="236"/>
    </row>
    <row r="210" spans="1:19" x14ac:dyDescent="0.2">
      <c r="A210" s="156"/>
      <c r="B210" s="156"/>
      <c r="C210" s="236"/>
      <c r="D210" s="236"/>
      <c r="E210" s="236"/>
      <c r="F210" s="236"/>
      <c r="G210" s="236"/>
      <c r="H210" s="236"/>
      <c r="I210" s="236"/>
      <c r="J210" s="236"/>
      <c r="K210" s="236"/>
      <c r="L210" s="236"/>
      <c r="M210" s="236"/>
      <c r="N210" s="236"/>
      <c r="O210" s="195"/>
      <c r="P210" s="195"/>
      <c r="Q210" s="237"/>
      <c r="R210" s="236"/>
      <c r="S210" s="236"/>
    </row>
    <row r="211" spans="1:19" x14ac:dyDescent="0.2">
      <c r="A211" s="156"/>
      <c r="B211" s="156"/>
      <c r="C211" s="236"/>
      <c r="D211" s="236"/>
      <c r="E211" s="236"/>
      <c r="F211" s="236"/>
      <c r="G211" s="236"/>
      <c r="H211" s="236"/>
      <c r="I211" s="236"/>
      <c r="J211" s="236"/>
      <c r="K211" s="236"/>
      <c r="L211" s="236"/>
      <c r="M211" s="236"/>
      <c r="N211" s="236"/>
      <c r="O211" s="195"/>
      <c r="P211" s="195"/>
      <c r="Q211" s="237"/>
      <c r="R211" s="236"/>
      <c r="S211" s="236"/>
    </row>
    <row r="212" spans="1:19" x14ac:dyDescent="0.2">
      <c r="A212" s="156"/>
      <c r="B212" s="156"/>
      <c r="C212" s="236"/>
      <c r="D212" s="236"/>
      <c r="E212" s="236"/>
      <c r="F212" s="236"/>
      <c r="G212" s="236"/>
      <c r="H212" s="236"/>
      <c r="I212" s="236"/>
      <c r="J212" s="236"/>
      <c r="K212" s="236"/>
      <c r="L212" s="236"/>
      <c r="M212" s="236"/>
      <c r="N212" s="236"/>
      <c r="O212" s="195"/>
      <c r="P212" s="195"/>
      <c r="Q212" s="237"/>
      <c r="R212" s="236"/>
      <c r="S212" s="236"/>
    </row>
    <row r="213" spans="1:19" x14ac:dyDescent="0.2">
      <c r="A213" s="156"/>
      <c r="B213" s="156"/>
      <c r="C213" s="236"/>
      <c r="D213" s="236"/>
      <c r="E213" s="236"/>
      <c r="F213" s="236"/>
      <c r="G213" s="236"/>
      <c r="H213" s="236"/>
      <c r="I213" s="236"/>
      <c r="J213" s="236"/>
      <c r="K213" s="236"/>
      <c r="L213" s="236"/>
      <c r="M213" s="236"/>
      <c r="N213" s="236"/>
      <c r="O213" s="195"/>
      <c r="P213" s="195"/>
      <c r="Q213" s="237"/>
      <c r="R213" s="236"/>
      <c r="S213" s="236"/>
    </row>
    <row r="214" spans="1:19" x14ac:dyDescent="0.2">
      <c r="A214" s="156"/>
      <c r="B214" s="156"/>
      <c r="C214" s="236"/>
      <c r="D214" s="236"/>
      <c r="E214" s="236"/>
      <c r="F214" s="236"/>
      <c r="G214" s="236"/>
      <c r="H214" s="236"/>
      <c r="I214" s="236"/>
      <c r="J214" s="236"/>
      <c r="K214" s="236"/>
      <c r="L214" s="236"/>
      <c r="M214" s="236"/>
      <c r="N214" s="236"/>
      <c r="O214" s="195"/>
      <c r="P214" s="195"/>
      <c r="Q214" s="237"/>
      <c r="R214" s="236"/>
      <c r="S214" s="236"/>
    </row>
    <row r="215" spans="1:19" x14ac:dyDescent="0.2">
      <c r="A215" s="156"/>
      <c r="B215" s="156"/>
      <c r="C215" s="236"/>
      <c r="D215" s="236"/>
      <c r="E215" s="236"/>
      <c r="F215" s="236"/>
      <c r="G215" s="236"/>
      <c r="H215" s="236"/>
      <c r="I215" s="236"/>
      <c r="J215" s="236"/>
      <c r="K215" s="236"/>
      <c r="L215" s="236"/>
      <c r="M215" s="236"/>
      <c r="N215" s="236"/>
      <c r="O215" s="195"/>
      <c r="P215" s="195"/>
      <c r="Q215" s="237"/>
      <c r="R215" s="236"/>
      <c r="S215" s="236"/>
    </row>
    <row r="216" spans="1:19" x14ac:dyDescent="0.2">
      <c r="A216" s="156"/>
      <c r="B216" s="156"/>
      <c r="C216" s="236"/>
      <c r="D216" s="236"/>
      <c r="E216" s="236"/>
      <c r="F216" s="236"/>
      <c r="G216" s="236"/>
      <c r="H216" s="236"/>
      <c r="I216" s="236"/>
      <c r="J216" s="236"/>
      <c r="K216" s="236"/>
      <c r="L216" s="236"/>
      <c r="M216" s="236"/>
      <c r="N216" s="236"/>
      <c r="O216" s="195"/>
      <c r="P216" s="195"/>
      <c r="Q216" s="237"/>
      <c r="R216" s="236"/>
      <c r="S216" s="236"/>
    </row>
    <row r="217" spans="1:19" x14ac:dyDescent="0.2">
      <c r="A217" s="156"/>
      <c r="B217" s="156"/>
      <c r="C217" s="236"/>
      <c r="D217" s="236"/>
      <c r="E217" s="236"/>
      <c r="F217" s="236"/>
      <c r="G217" s="236"/>
      <c r="H217" s="236"/>
      <c r="I217" s="236"/>
      <c r="J217" s="236"/>
      <c r="K217" s="236"/>
      <c r="L217" s="236"/>
      <c r="M217" s="236"/>
      <c r="N217" s="236"/>
      <c r="O217" s="195"/>
      <c r="P217" s="195"/>
      <c r="Q217" s="237"/>
      <c r="R217" s="236"/>
      <c r="S217" s="236"/>
    </row>
    <row r="218" spans="1:19" x14ac:dyDescent="0.2">
      <c r="A218" s="156"/>
      <c r="B218" s="156"/>
      <c r="C218" s="236"/>
      <c r="D218" s="236"/>
      <c r="E218" s="236"/>
      <c r="F218" s="236"/>
      <c r="G218" s="236"/>
      <c r="H218" s="236"/>
      <c r="I218" s="236"/>
      <c r="J218" s="236"/>
      <c r="K218" s="236"/>
      <c r="L218" s="236"/>
      <c r="M218" s="236"/>
      <c r="N218" s="236"/>
      <c r="O218" s="195"/>
      <c r="P218" s="195"/>
      <c r="Q218" s="237"/>
      <c r="R218" s="236"/>
      <c r="S218" s="236"/>
    </row>
    <row r="219" spans="1:19" x14ac:dyDescent="0.2">
      <c r="A219" s="156"/>
      <c r="B219" s="156"/>
      <c r="C219" s="236"/>
      <c r="D219" s="236"/>
      <c r="E219" s="236"/>
      <c r="F219" s="236"/>
      <c r="G219" s="236"/>
      <c r="H219" s="236"/>
      <c r="I219" s="236"/>
      <c r="J219" s="236"/>
      <c r="K219" s="236"/>
      <c r="L219" s="236"/>
      <c r="M219" s="236"/>
      <c r="N219" s="236"/>
      <c r="O219" s="195"/>
      <c r="P219" s="195"/>
      <c r="Q219" s="237"/>
      <c r="R219" s="236"/>
      <c r="S219" s="236"/>
    </row>
    <row r="220" spans="1:19" x14ac:dyDescent="0.2">
      <c r="A220" s="156"/>
      <c r="B220" s="156"/>
      <c r="C220" s="236"/>
      <c r="D220" s="236"/>
      <c r="E220" s="236"/>
      <c r="F220" s="236"/>
      <c r="G220" s="236"/>
      <c r="H220" s="236"/>
      <c r="I220" s="236"/>
      <c r="J220" s="236"/>
      <c r="K220" s="236"/>
      <c r="L220" s="236"/>
      <c r="M220" s="236"/>
      <c r="N220" s="236"/>
      <c r="O220" s="195"/>
      <c r="P220" s="195"/>
      <c r="Q220" s="237"/>
      <c r="R220" s="236"/>
      <c r="S220" s="236"/>
    </row>
    <row r="221" spans="1:19" x14ac:dyDescent="0.2">
      <c r="A221" s="156"/>
      <c r="B221" s="156"/>
      <c r="C221" s="236"/>
      <c r="D221" s="236"/>
      <c r="E221" s="236"/>
      <c r="F221" s="236"/>
      <c r="G221" s="236"/>
      <c r="H221" s="236"/>
      <c r="I221" s="236"/>
      <c r="J221" s="236"/>
      <c r="K221" s="236"/>
      <c r="L221" s="236"/>
      <c r="M221" s="236"/>
      <c r="N221" s="236"/>
      <c r="O221" s="195"/>
      <c r="P221" s="195"/>
      <c r="Q221" s="237"/>
      <c r="R221" s="236"/>
      <c r="S221" s="236"/>
    </row>
    <row r="222" spans="1:19" x14ac:dyDescent="0.2">
      <c r="A222" s="156"/>
      <c r="B222" s="156"/>
      <c r="C222" s="236"/>
      <c r="D222" s="236"/>
      <c r="E222" s="236"/>
      <c r="F222" s="236"/>
      <c r="G222" s="236"/>
      <c r="H222" s="236"/>
      <c r="I222" s="236"/>
      <c r="J222" s="236"/>
      <c r="K222" s="236"/>
      <c r="L222" s="236"/>
      <c r="M222" s="236"/>
      <c r="N222" s="236"/>
      <c r="O222" s="195"/>
      <c r="P222" s="195"/>
      <c r="Q222" s="237"/>
      <c r="R222" s="236"/>
      <c r="S222" s="236"/>
    </row>
    <row r="223" spans="1:19" x14ac:dyDescent="0.2">
      <c r="A223" s="156"/>
      <c r="B223" s="156"/>
      <c r="C223" s="236"/>
      <c r="D223" s="236"/>
      <c r="E223" s="236"/>
      <c r="F223" s="236"/>
      <c r="G223" s="236"/>
      <c r="H223" s="236"/>
      <c r="I223" s="236"/>
      <c r="J223" s="236"/>
      <c r="K223" s="236"/>
      <c r="L223" s="236"/>
      <c r="M223" s="236"/>
      <c r="N223" s="236"/>
      <c r="O223" s="195"/>
      <c r="P223" s="195"/>
      <c r="Q223" s="237"/>
      <c r="R223" s="236"/>
      <c r="S223" s="236"/>
    </row>
    <row r="224" spans="1:19" x14ac:dyDescent="0.2">
      <c r="A224" s="156"/>
      <c r="B224" s="156"/>
      <c r="C224" s="236"/>
      <c r="D224" s="236"/>
      <c r="E224" s="236"/>
      <c r="F224" s="236"/>
      <c r="G224" s="236"/>
      <c r="H224" s="236"/>
      <c r="I224" s="236"/>
      <c r="J224" s="236"/>
      <c r="K224" s="236"/>
      <c r="L224" s="236"/>
      <c r="M224" s="236"/>
      <c r="N224" s="236"/>
      <c r="O224" s="195"/>
      <c r="P224" s="195"/>
      <c r="Q224" s="237"/>
      <c r="R224" s="236"/>
      <c r="S224" s="236"/>
    </row>
    <row r="225" spans="1:19" x14ac:dyDescent="0.2">
      <c r="A225" s="156"/>
      <c r="B225" s="156"/>
      <c r="C225" s="236"/>
      <c r="D225" s="236"/>
      <c r="E225" s="236"/>
      <c r="F225" s="236"/>
      <c r="G225" s="236"/>
      <c r="H225" s="236"/>
      <c r="I225" s="236"/>
      <c r="J225" s="236"/>
      <c r="K225" s="236"/>
      <c r="L225" s="236"/>
      <c r="M225" s="236"/>
      <c r="N225" s="236"/>
      <c r="O225" s="195"/>
      <c r="P225" s="195"/>
      <c r="Q225" s="237"/>
      <c r="R225" s="236"/>
      <c r="S225" s="236"/>
    </row>
    <row r="226" spans="1:19" x14ac:dyDescent="0.2">
      <c r="A226" s="156"/>
      <c r="B226" s="156"/>
      <c r="C226" s="236"/>
      <c r="D226" s="236"/>
      <c r="E226" s="236"/>
      <c r="F226" s="236"/>
      <c r="G226" s="236"/>
      <c r="H226" s="236"/>
      <c r="I226" s="236"/>
      <c r="J226" s="236"/>
      <c r="K226" s="236"/>
      <c r="L226" s="236"/>
      <c r="M226" s="236"/>
      <c r="N226" s="236"/>
      <c r="O226" s="195"/>
      <c r="P226" s="195"/>
      <c r="Q226" s="237"/>
      <c r="R226" s="236"/>
      <c r="S226" s="236"/>
    </row>
    <row r="227" spans="1:19" x14ac:dyDescent="0.2">
      <c r="A227" s="156"/>
      <c r="B227" s="156"/>
      <c r="C227" s="236"/>
      <c r="D227" s="236"/>
      <c r="E227" s="236"/>
      <c r="F227" s="236"/>
      <c r="G227" s="236"/>
      <c r="H227" s="236"/>
      <c r="I227" s="236"/>
      <c r="J227" s="236"/>
      <c r="K227" s="236"/>
      <c r="L227" s="236"/>
      <c r="M227" s="236"/>
      <c r="N227" s="236"/>
      <c r="O227" s="195"/>
      <c r="P227" s="195"/>
      <c r="Q227" s="237"/>
      <c r="R227" s="236"/>
      <c r="S227" s="236"/>
    </row>
    <row r="228" spans="1:19" x14ac:dyDescent="0.2">
      <c r="A228" s="156"/>
      <c r="B228" s="156"/>
      <c r="C228" s="236"/>
      <c r="D228" s="236"/>
      <c r="E228" s="236"/>
      <c r="F228" s="236"/>
      <c r="G228" s="236"/>
      <c r="H228" s="236"/>
      <c r="I228" s="236"/>
      <c r="J228" s="236"/>
      <c r="K228" s="236"/>
      <c r="L228" s="236"/>
      <c r="M228" s="236"/>
      <c r="N228" s="236"/>
      <c r="O228" s="195"/>
      <c r="P228" s="195"/>
      <c r="Q228" s="237"/>
      <c r="R228" s="236"/>
      <c r="S228" s="236"/>
    </row>
    <row r="229" spans="1:19" x14ac:dyDescent="0.2">
      <c r="A229" s="156"/>
      <c r="B229" s="156"/>
      <c r="C229" s="236"/>
      <c r="D229" s="236"/>
      <c r="E229" s="236"/>
      <c r="F229" s="236"/>
      <c r="G229" s="236"/>
      <c r="H229" s="236"/>
      <c r="I229" s="236"/>
      <c r="J229" s="236"/>
      <c r="K229" s="236"/>
      <c r="L229" s="236"/>
      <c r="M229" s="236"/>
      <c r="N229" s="236"/>
      <c r="O229" s="195"/>
      <c r="P229" s="195"/>
      <c r="Q229" s="237"/>
      <c r="R229" s="236"/>
      <c r="S229" s="236"/>
    </row>
    <row r="230" spans="1:19" x14ac:dyDescent="0.2">
      <c r="A230" s="156"/>
      <c r="B230" s="156"/>
      <c r="C230" s="236"/>
      <c r="D230" s="236"/>
      <c r="E230" s="236"/>
      <c r="F230" s="236"/>
      <c r="G230" s="236"/>
      <c r="H230" s="236"/>
      <c r="I230" s="236"/>
      <c r="J230" s="236"/>
      <c r="K230" s="236"/>
      <c r="L230" s="236"/>
      <c r="M230" s="236"/>
      <c r="N230" s="236"/>
      <c r="O230" s="195"/>
      <c r="P230" s="195"/>
      <c r="Q230" s="237"/>
      <c r="R230" s="236"/>
      <c r="S230" s="236"/>
    </row>
    <row r="231" spans="1:19" x14ac:dyDescent="0.2">
      <c r="A231" s="156"/>
      <c r="B231" s="156"/>
      <c r="C231" s="236"/>
      <c r="D231" s="236"/>
      <c r="E231" s="236"/>
      <c r="F231" s="236"/>
      <c r="G231" s="236"/>
      <c r="H231" s="236"/>
      <c r="I231" s="236"/>
      <c r="J231" s="236"/>
      <c r="K231" s="236"/>
      <c r="L231" s="236"/>
      <c r="M231" s="236"/>
      <c r="N231" s="236"/>
      <c r="O231" s="195"/>
      <c r="P231" s="195"/>
      <c r="Q231" s="237"/>
      <c r="R231" s="236"/>
      <c r="S231" s="236"/>
    </row>
    <row r="232" spans="1:19" x14ac:dyDescent="0.2">
      <c r="A232" s="156"/>
      <c r="B232" s="156"/>
      <c r="C232" s="236"/>
      <c r="D232" s="236"/>
      <c r="E232" s="236"/>
      <c r="F232" s="236"/>
      <c r="G232" s="236"/>
      <c r="H232" s="236"/>
      <c r="I232" s="236"/>
      <c r="J232" s="236"/>
      <c r="K232" s="236"/>
      <c r="L232" s="236"/>
      <c r="M232" s="236"/>
      <c r="N232" s="236"/>
      <c r="O232" s="195"/>
      <c r="P232" s="195"/>
      <c r="Q232" s="237"/>
      <c r="R232" s="236"/>
      <c r="S232" s="236"/>
    </row>
    <row r="233" spans="1:19" x14ac:dyDescent="0.2">
      <c r="A233" s="156"/>
      <c r="B233" s="156"/>
      <c r="C233" s="236"/>
      <c r="D233" s="236"/>
      <c r="E233" s="236"/>
      <c r="F233" s="236"/>
      <c r="G233" s="236"/>
      <c r="H233" s="236"/>
      <c r="I233" s="236"/>
      <c r="J233" s="236"/>
      <c r="K233" s="236"/>
      <c r="L233" s="236"/>
      <c r="M233" s="236"/>
      <c r="N233" s="236"/>
      <c r="O233" s="195"/>
      <c r="P233" s="195"/>
      <c r="Q233" s="237"/>
      <c r="R233" s="236"/>
      <c r="S233" s="236"/>
    </row>
    <row r="234" spans="1:19" x14ac:dyDescent="0.2">
      <c r="A234" s="156"/>
      <c r="B234" s="156"/>
      <c r="C234" s="236"/>
      <c r="D234" s="236"/>
      <c r="E234" s="236"/>
      <c r="F234" s="236"/>
      <c r="G234" s="236"/>
      <c r="H234" s="236"/>
      <c r="I234" s="236"/>
      <c r="J234" s="236"/>
      <c r="K234" s="236"/>
      <c r="L234" s="236"/>
      <c r="M234" s="236"/>
      <c r="N234" s="236"/>
      <c r="O234" s="195"/>
      <c r="P234" s="195"/>
      <c r="Q234" s="237"/>
      <c r="R234" s="236"/>
      <c r="S234" s="236"/>
    </row>
    <row r="235" spans="1:19" x14ac:dyDescent="0.2">
      <c r="A235" s="156"/>
      <c r="B235" s="156"/>
      <c r="C235" s="236"/>
      <c r="D235" s="236"/>
      <c r="E235" s="236"/>
      <c r="F235" s="236"/>
      <c r="G235" s="236"/>
      <c r="H235" s="236"/>
      <c r="I235" s="236"/>
      <c r="J235" s="236"/>
      <c r="K235" s="236"/>
      <c r="L235" s="236"/>
      <c r="M235" s="236"/>
      <c r="N235" s="236"/>
      <c r="O235" s="195"/>
      <c r="P235" s="195"/>
      <c r="Q235" s="237"/>
      <c r="R235" s="236"/>
      <c r="S235" s="236"/>
    </row>
    <row r="236" spans="1:19" x14ac:dyDescent="0.2">
      <c r="A236" s="156"/>
      <c r="B236" s="156"/>
      <c r="C236" s="236"/>
      <c r="D236" s="236"/>
      <c r="E236" s="236"/>
      <c r="F236" s="236"/>
      <c r="G236" s="236"/>
      <c r="H236" s="236"/>
      <c r="I236" s="236"/>
      <c r="J236" s="236"/>
      <c r="K236" s="236"/>
      <c r="L236" s="236"/>
      <c r="M236" s="236"/>
      <c r="N236" s="236"/>
      <c r="O236" s="195"/>
      <c r="P236" s="195"/>
      <c r="Q236" s="237"/>
      <c r="R236" s="236"/>
      <c r="S236" s="236"/>
    </row>
    <row r="237" spans="1:19" x14ac:dyDescent="0.2">
      <c r="A237" s="156"/>
      <c r="B237" s="156"/>
      <c r="C237" s="236"/>
      <c r="D237" s="236"/>
      <c r="E237" s="236"/>
      <c r="F237" s="236"/>
      <c r="G237" s="236"/>
      <c r="H237" s="236"/>
      <c r="I237" s="236"/>
      <c r="J237" s="236"/>
      <c r="K237" s="236"/>
      <c r="L237" s="236"/>
      <c r="M237" s="236"/>
      <c r="N237" s="236"/>
      <c r="O237" s="195"/>
      <c r="P237" s="195"/>
      <c r="Q237" s="237"/>
      <c r="R237" s="236"/>
      <c r="S237" s="236"/>
    </row>
    <row r="238" spans="1:19" x14ac:dyDescent="0.2">
      <c r="A238" s="156"/>
      <c r="B238" s="156"/>
      <c r="C238" s="236"/>
      <c r="D238" s="236"/>
      <c r="E238" s="236"/>
      <c r="F238" s="236"/>
      <c r="G238" s="236"/>
      <c r="H238" s="236"/>
      <c r="I238" s="236"/>
      <c r="J238" s="236"/>
      <c r="K238" s="236"/>
      <c r="L238" s="236"/>
      <c r="M238" s="236"/>
      <c r="N238" s="236"/>
      <c r="O238" s="195"/>
      <c r="P238" s="195"/>
      <c r="Q238" s="237"/>
      <c r="R238" s="236"/>
      <c r="S238" s="236"/>
    </row>
    <row r="239" spans="1:19" x14ac:dyDescent="0.2">
      <c r="A239" s="156"/>
      <c r="B239" s="156"/>
      <c r="C239" s="236"/>
      <c r="D239" s="236"/>
      <c r="E239" s="236"/>
      <c r="F239" s="236"/>
      <c r="G239" s="236"/>
      <c r="H239" s="236"/>
      <c r="I239" s="236"/>
      <c r="J239" s="236"/>
      <c r="K239" s="236"/>
      <c r="L239" s="236"/>
      <c r="M239" s="236"/>
      <c r="N239" s="236"/>
      <c r="O239" s="195"/>
      <c r="P239" s="195"/>
      <c r="Q239" s="237"/>
      <c r="R239" s="236"/>
      <c r="S239" s="236"/>
    </row>
    <row r="240" spans="1:19" x14ac:dyDescent="0.2">
      <c r="A240" s="156"/>
      <c r="B240" s="156"/>
      <c r="C240" s="236"/>
      <c r="D240" s="236"/>
      <c r="E240" s="236"/>
      <c r="F240" s="236"/>
      <c r="G240" s="236"/>
      <c r="H240" s="236"/>
      <c r="I240" s="236"/>
      <c r="J240" s="236"/>
      <c r="K240" s="236"/>
      <c r="L240" s="236"/>
      <c r="M240" s="236"/>
      <c r="N240" s="236"/>
      <c r="O240" s="195"/>
      <c r="P240" s="195"/>
      <c r="Q240" s="237"/>
      <c r="R240" s="236"/>
      <c r="S240" s="236"/>
    </row>
    <row r="241" spans="1:19" x14ac:dyDescent="0.2">
      <c r="A241" s="156"/>
      <c r="B241" s="156"/>
      <c r="C241" s="236"/>
      <c r="D241" s="236"/>
      <c r="E241" s="236"/>
      <c r="F241" s="236"/>
      <c r="G241" s="236"/>
      <c r="H241" s="236"/>
      <c r="I241" s="236"/>
      <c r="J241" s="236"/>
      <c r="K241" s="236"/>
      <c r="L241" s="236"/>
      <c r="M241" s="236"/>
      <c r="N241" s="236"/>
      <c r="O241" s="195"/>
      <c r="P241" s="195"/>
      <c r="Q241" s="237"/>
      <c r="R241" s="236"/>
      <c r="S241" s="236"/>
    </row>
    <row r="242" spans="1:19" x14ac:dyDescent="0.2">
      <c r="A242" s="156"/>
      <c r="B242" s="156"/>
      <c r="C242" s="236"/>
      <c r="D242" s="236"/>
      <c r="E242" s="236"/>
      <c r="F242" s="236"/>
      <c r="G242" s="236"/>
      <c r="H242" s="236"/>
      <c r="I242" s="236"/>
      <c r="J242" s="236"/>
      <c r="K242" s="236"/>
      <c r="L242" s="236"/>
      <c r="M242" s="236"/>
      <c r="N242" s="236"/>
      <c r="O242" s="195"/>
      <c r="P242" s="195"/>
      <c r="Q242" s="237"/>
      <c r="R242" s="236"/>
      <c r="S242" s="236"/>
    </row>
    <row r="243" spans="1:19" x14ac:dyDescent="0.2">
      <c r="A243" s="156"/>
      <c r="B243" s="156"/>
      <c r="C243" s="236"/>
      <c r="D243" s="236"/>
      <c r="E243" s="236"/>
      <c r="F243" s="236"/>
      <c r="G243" s="236"/>
      <c r="H243" s="236"/>
      <c r="I243" s="236"/>
      <c r="J243" s="236"/>
      <c r="K243" s="236"/>
      <c r="L243" s="236"/>
      <c r="M243" s="236"/>
      <c r="N243" s="236"/>
      <c r="O243" s="195"/>
      <c r="P243" s="195"/>
      <c r="Q243" s="237"/>
      <c r="R243" s="236"/>
      <c r="S243" s="236"/>
    </row>
    <row r="244" spans="1:19" x14ac:dyDescent="0.2">
      <c r="A244" s="156"/>
      <c r="B244" s="156"/>
      <c r="C244" s="236"/>
      <c r="D244" s="236"/>
      <c r="E244" s="236"/>
      <c r="F244" s="236"/>
      <c r="G244" s="236"/>
      <c r="H244" s="236"/>
      <c r="I244" s="236"/>
      <c r="J244" s="236"/>
      <c r="K244" s="236"/>
      <c r="L244" s="236"/>
      <c r="M244" s="236"/>
      <c r="N244" s="236"/>
      <c r="O244" s="195"/>
      <c r="P244" s="195"/>
      <c r="Q244" s="237"/>
      <c r="R244" s="236"/>
      <c r="S244" s="236"/>
    </row>
    <row r="245" spans="1:19" x14ac:dyDescent="0.2">
      <c r="A245" s="156"/>
      <c r="B245" s="156"/>
      <c r="C245" s="236"/>
      <c r="D245" s="236"/>
      <c r="E245" s="236"/>
      <c r="F245" s="236"/>
      <c r="G245" s="236"/>
      <c r="H245" s="236"/>
      <c r="I245" s="236"/>
      <c r="J245" s="236"/>
      <c r="K245" s="236"/>
      <c r="L245" s="236"/>
      <c r="M245" s="236"/>
      <c r="N245" s="236"/>
      <c r="O245" s="195"/>
      <c r="P245" s="195"/>
      <c r="Q245" s="237"/>
      <c r="R245" s="236"/>
      <c r="S245" s="236"/>
    </row>
    <row r="246" spans="1:19" x14ac:dyDescent="0.2">
      <c r="A246" s="156"/>
      <c r="B246" s="156"/>
      <c r="C246" s="236"/>
      <c r="D246" s="236"/>
      <c r="E246" s="236"/>
      <c r="F246" s="236"/>
      <c r="G246" s="236"/>
      <c r="H246" s="236"/>
      <c r="I246" s="236"/>
      <c r="J246" s="236"/>
      <c r="K246" s="236"/>
      <c r="L246" s="236"/>
      <c r="M246" s="236"/>
      <c r="N246" s="236"/>
      <c r="O246" s="195"/>
      <c r="P246" s="195"/>
      <c r="Q246" s="237"/>
      <c r="R246" s="236"/>
      <c r="S246" s="236"/>
    </row>
    <row r="247" spans="1:19" x14ac:dyDescent="0.2">
      <c r="A247" s="156"/>
      <c r="B247" s="156"/>
      <c r="C247" s="236"/>
      <c r="D247" s="236"/>
      <c r="E247" s="236"/>
      <c r="F247" s="236"/>
      <c r="G247" s="236"/>
      <c r="H247" s="236"/>
      <c r="I247" s="236"/>
      <c r="J247" s="236"/>
      <c r="K247" s="236"/>
      <c r="L247" s="236"/>
      <c r="M247" s="236"/>
      <c r="N247" s="236"/>
      <c r="O247" s="195"/>
      <c r="P247" s="195"/>
      <c r="Q247" s="237"/>
      <c r="R247" s="236"/>
      <c r="S247" s="236"/>
    </row>
    <row r="248" spans="1:19" x14ac:dyDescent="0.2">
      <c r="A248" s="156"/>
      <c r="B248" s="156"/>
      <c r="C248" s="236"/>
      <c r="D248" s="236"/>
      <c r="E248" s="236"/>
      <c r="F248" s="236"/>
      <c r="G248" s="236"/>
      <c r="H248" s="236"/>
      <c r="I248" s="236"/>
      <c r="J248" s="236"/>
      <c r="K248" s="236"/>
      <c r="L248" s="236"/>
      <c r="M248" s="236"/>
      <c r="N248" s="236"/>
      <c r="O248" s="195"/>
      <c r="P248" s="195"/>
      <c r="Q248" s="237"/>
      <c r="R248" s="236"/>
      <c r="S248" s="236"/>
    </row>
    <row r="249" spans="1:19" x14ac:dyDescent="0.2">
      <c r="A249" s="156"/>
      <c r="B249" s="156"/>
      <c r="C249" s="236"/>
      <c r="D249" s="236"/>
      <c r="E249" s="236"/>
      <c r="F249" s="236"/>
      <c r="G249" s="236"/>
      <c r="H249" s="236"/>
      <c r="I249" s="236"/>
      <c r="J249" s="236"/>
      <c r="K249" s="236"/>
      <c r="L249" s="236"/>
      <c r="M249" s="236"/>
      <c r="N249" s="236"/>
      <c r="O249" s="195"/>
      <c r="P249" s="195"/>
      <c r="Q249" s="237"/>
      <c r="R249" s="236"/>
      <c r="S249" s="236"/>
    </row>
    <row r="250" spans="1:19" x14ac:dyDescent="0.2">
      <c r="A250" s="156"/>
      <c r="B250" s="156"/>
      <c r="C250" s="236"/>
      <c r="D250" s="236"/>
      <c r="E250" s="236"/>
      <c r="F250" s="236"/>
      <c r="G250" s="236"/>
      <c r="H250" s="236"/>
      <c r="I250" s="236"/>
      <c r="J250" s="236"/>
      <c r="K250" s="236"/>
      <c r="L250" s="236"/>
      <c r="M250" s="236"/>
      <c r="N250" s="236"/>
      <c r="O250" s="195"/>
      <c r="P250" s="195"/>
      <c r="Q250" s="237"/>
      <c r="R250" s="236"/>
      <c r="S250" s="236"/>
    </row>
    <row r="251" spans="1:19" x14ac:dyDescent="0.2">
      <c r="A251" s="156"/>
      <c r="B251" s="156"/>
      <c r="C251" s="236"/>
      <c r="D251" s="236"/>
      <c r="E251" s="236"/>
      <c r="F251" s="236"/>
      <c r="G251" s="236"/>
      <c r="H251" s="236"/>
      <c r="I251" s="236"/>
      <c r="J251" s="236"/>
      <c r="K251" s="236"/>
      <c r="L251" s="236"/>
      <c r="M251" s="236"/>
      <c r="N251" s="236"/>
      <c r="O251" s="195"/>
      <c r="P251" s="195"/>
      <c r="Q251" s="237"/>
      <c r="R251" s="236"/>
      <c r="S251" s="236"/>
    </row>
    <row r="252" spans="1:19" x14ac:dyDescent="0.2">
      <c r="A252" s="156"/>
      <c r="B252" s="156"/>
      <c r="C252" s="236"/>
      <c r="D252" s="236"/>
      <c r="E252" s="236"/>
      <c r="F252" s="236"/>
      <c r="G252" s="236"/>
      <c r="H252" s="236"/>
      <c r="I252" s="236"/>
      <c r="J252" s="236"/>
      <c r="K252" s="236"/>
      <c r="L252" s="236"/>
      <c r="M252" s="236"/>
      <c r="N252" s="236"/>
      <c r="O252" s="195"/>
      <c r="P252" s="195"/>
      <c r="Q252" s="237"/>
      <c r="R252" s="236"/>
      <c r="S252" s="236"/>
    </row>
    <row r="253" spans="1:19" x14ac:dyDescent="0.2">
      <c r="A253" s="156"/>
      <c r="B253" s="156"/>
      <c r="C253" s="236"/>
      <c r="D253" s="236"/>
      <c r="E253" s="236"/>
      <c r="F253" s="236"/>
      <c r="G253" s="236"/>
      <c r="H253" s="236"/>
      <c r="I253" s="236"/>
      <c r="J253" s="236"/>
      <c r="K253" s="236"/>
      <c r="L253" s="236"/>
      <c r="M253" s="236"/>
      <c r="N253" s="236"/>
      <c r="O253" s="195"/>
      <c r="P253" s="195"/>
      <c r="Q253" s="237"/>
      <c r="R253" s="236"/>
      <c r="S253" s="236"/>
    </row>
    <row r="254" spans="1:19" x14ac:dyDescent="0.2">
      <c r="A254" s="156"/>
      <c r="B254" s="156"/>
      <c r="C254" s="236"/>
      <c r="D254" s="236"/>
      <c r="E254" s="236"/>
      <c r="F254" s="236"/>
      <c r="G254" s="236"/>
      <c r="H254" s="236"/>
      <c r="I254" s="236"/>
      <c r="J254" s="236"/>
      <c r="K254" s="236"/>
      <c r="L254" s="236"/>
      <c r="M254" s="236"/>
      <c r="N254" s="236"/>
      <c r="O254" s="195"/>
      <c r="P254" s="195"/>
      <c r="Q254" s="237"/>
      <c r="R254" s="236"/>
      <c r="S254" s="236"/>
    </row>
    <row r="255" spans="1:19" x14ac:dyDescent="0.2">
      <c r="A255" s="156"/>
      <c r="B255" s="156"/>
      <c r="C255" s="236"/>
      <c r="D255" s="236"/>
      <c r="E255" s="236"/>
      <c r="F255" s="236"/>
      <c r="G255" s="236"/>
      <c r="H255" s="236"/>
      <c r="I255" s="236"/>
      <c r="J255" s="236"/>
      <c r="K255" s="236"/>
      <c r="L255" s="236"/>
      <c r="M255" s="236"/>
      <c r="N255" s="236"/>
      <c r="O255" s="195"/>
      <c r="P255" s="195"/>
      <c r="Q255" s="237"/>
      <c r="R255" s="236"/>
      <c r="S255" s="236"/>
    </row>
    <row r="256" spans="1:19" x14ac:dyDescent="0.2">
      <c r="A256" s="156"/>
      <c r="B256" s="156"/>
      <c r="C256" s="236"/>
      <c r="D256" s="236"/>
      <c r="E256" s="236"/>
      <c r="F256" s="236"/>
      <c r="G256" s="236"/>
      <c r="H256" s="236"/>
      <c r="I256" s="236"/>
      <c r="J256" s="236"/>
      <c r="K256" s="236"/>
      <c r="L256" s="236"/>
      <c r="M256" s="236"/>
      <c r="N256" s="236"/>
      <c r="O256" s="195"/>
      <c r="P256" s="195"/>
      <c r="Q256" s="237"/>
      <c r="R256" s="236"/>
      <c r="S256" s="236"/>
    </row>
    <row r="257" spans="1:19" x14ac:dyDescent="0.2">
      <c r="A257" s="156"/>
      <c r="B257" s="156"/>
      <c r="C257" s="236"/>
      <c r="D257" s="236"/>
      <c r="E257" s="236"/>
      <c r="F257" s="236"/>
      <c r="G257" s="236"/>
      <c r="H257" s="236"/>
      <c r="I257" s="236"/>
      <c r="J257" s="236"/>
      <c r="K257" s="236"/>
      <c r="L257" s="236"/>
      <c r="M257" s="236"/>
      <c r="N257" s="236"/>
      <c r="O257" s="195"/>
      <c r="P257" s="195"/>
      <c r="Q257" s="237"/>
      <c r="R257" s="236"/>
      <c r="S257" s="236"/>
    </row>
    <row r="258" spans="1:19" x14ac:dyDescent="0.2">
      <c r="A258" s="156"/>
      <c r="B258" s="156"/>
      <c r="C258" s="236"/>
      <c r="D258" s="236"/>
      <c r="E258" s="236"/>
      <c r="F258" s="236"/>
      <c r="G258" s="236"/>
      <c r="H258" s="236"/>
      <c r="I258" s="236"/>
      <c r="J258" s="236"/>
      <c r="K258" s="236"/>
      <c r="L258" s="236"/>
      <c r="M258" s="236"/>
      <c r="N258" s="236"/>
      <c r="O258" s="195"/>
      <c r="P258" s="195"/>
      <c r="Q258" s="237"/>
      <c r="R258" s="236"/>
      <c r="S258" s="236"/>
    </row>
    <row r="259" spans="1:19" x14ac:dyDescent="0.2">
      <c r="A259" s="156"/>
      <c r="B259" s="156"/>
      <c r="C259" s="236"/>
      <c r="D259" s="236"/>
      <c r="E259" s="236"/>
      <c r="F259" s="236"/>
      <c r="G259" s="236"/>
      <c r="H259" s="236"/>
      <c r="I259" s="236"/>
      <c r="J259" s="236"/>
      <c r="K259" s="236"/>
      <c r="L259" s="236"/>
      <c r="M259" s="236"/>
      <c r="N259" s="236"/>
      <c r="O259" s="195"/>
      <c r="P259" s="195"/>
      <c r="Q259" s="237"/>
      <c r="R259" s="236"/>
      <c r="S259" s="236"/>
    </row>
    <row r="260" spans="1:19" x14ac:dyDescent="0.2">
      <c r="A260" s="156"/>
      <c r="B260" s="156"/>
      <c r="C260" s="236"/>
      <c r="D260" s="236"/>
      <c r="E260" s="236"/>
      <c r="F260" s="236"/>
      <c r="G260" s="236"/>
      <c r="H260" s="236"/>
      <c r="I260" s="236"/>
      <c r="J260" s="236"/>
      <c r="K260" s="236"/>
      <c r="L260" s="236"/>
      <c r="M260" s="236"/>
      <c r="N260" s="236"/>
      <c r="O260" s="195"/>
      <c r="P260" s="195"/>
      <c r="Q260" s="237"/>
      <c r="R260" s="236"/>
      <c r="S260" s="236"/>
    </row>
    <row r="261" spans="1:19" x14ac:dyDescent="0.2">
      <c r="A261" s="156"/>
      <c r="B261" s="156"/>
      <c r="C261" s="236"/>
      <c r="D261" s="236"/>
      <c r="E261" s="236"/>
      <c r="F261" s="236"/>
      <c r="G261" s="236"/>
      <c r="H261" s="236"/>
      <c r="I261" s="236"/>
      <c r="J261" s="236"/>
      <c r="K261" s="236"/>
      <c r="L261" s="236"/>
      <c r="M261" s="236"/>
      <c r="N261" s="236"/>
      <c r="O261" s="195"/>
      <c r="P261" s="195"/>
      <c r="Q261" s="237"/>
      <c r="R261" s="236"/>
      <c r="S261" s="236"/>
    </row>
    <row r="262" spans="1:19" x14ac:dyDescent="0.2">
      <c r="A262" s="156"/>
      <c r="B262" s="156"/>
      <c r="C262" s="236"/>
      <c r="D262" s="236"/>
      <c r="E262" s="236"/>
      <c r="F262" s="236"/>
      <c r="G262" s="236"/>
      <c r="H262" s="236"/>
      <c r="I262" s="236"/>
      <c r="J262" s="236"/>
      <c r="K262" s="236"/>
      <c r="L262" s="236"/>
      <c r="M262" s="236"/>
      <c r="N262" s="236"/>
      <c r="O262" s="195"/>
      <c r="P262" s="195"/>
      <c r="Q262" s="237"/>
      <c r="R262" s="236"/>
      <c r="S262" s="236"/>
    </row>
    <row r="263" spans="1:19" x14ac:dyDescent="0.2">
      <c r="A263" s="156"/>
      <c r="B263" s="156"/>
      <c r="C263" s="236"/>
      <c r="D263" s="236"/>
      <c r="E263" s="236"/>
      <c r="F263" s="236"/>
      <c r="G263" s="236"/>
      <c r="H263" s="236"/>
      <c r="I263" s="236"/>
      <c r="J263" s="236"/>
      <c r="K263" s="236"/>
      <c r="L263" s="236"/>
      <c r="M263" s="236"/>
      <c r="N263" s="236"/>
      <c r="O263" s="195"/>
      <c r="P263" s="195"/>
      <c r="Q263" s="237"/>
      <c r="R263" s="236"/>
      <c r="S263" s="236"/>
    </row>
    <row r="264" spans="1:19" x14ac:dyDescent="0.2">
      <c r="A264" s="156"/>
      <c r="B264" s="156"/>
      <c r="C264" s="236"/>
      <c r="D264" s="236"/>
      <c r="E264" s="236"/>
      <c r="F264" s="236"/>
      <c r="G264" s="236"/>
      <c r="H264" s="236"/>
      <c r="I264" s="236"/>
      <c r="J264" s="236"/>
      <c r="K264" s="236"/>
      <c r="L264" s="236"/>
      <c r="M264" s="236"/>
      <c r="N264" s="236"/>
      <c r="O264" s="195"/>
      <c r="P264" s="195"/>
      <c r="Q264" s="237"/>
      <c r="R264" s="236"/>
      <c r="S264" s="236"/>
    </row>
    <row r="265" spans="1:19" x14ac:dyDescent="0.2">
      <c r="A265" s="156"/>
      <c r="B265" s="156"/>
      <c r="C265" s="236"/>
      <c r="D265" s="236"/>
      <c r="E265" s="236"/>
      <c r="F265" s="236"/>
      <c r="G265" s="236"/>
      <c r="H265" s="236"/>
      <c r="I265" s="236"/>
      <c r="J265" s="236"/>
      <c r="K265" s="236"/>
      <c r="L265" s="236"/>
      <c r="M265" s="236"/>
      <c r="N265" s="236"/>
      <c r="O265" s="195"/>
      <c r="P265" s="195"/>
      <c r="Q265" s="237"/>
      <c r="R265" s="236"/>
      <c r="S265" s="236"/>
    </row>
    <row r="266" spans="1:19" x14ac:dyDescent="0.2">
      <c r="A266" s="156"/>
      <c r="B266" s="156"/>
      <c r="C266" s="236"/>
      <c r="D266" s="236"/>
      <c r="E266" s="236"/>
      <c r="F266" s="236"/>
      <c r="G266" s="236"/>
      <c r="H266" s="236"/>
      <c r="I266" s="236"/>
      <c r="J266" s="236"/>
      <c r="K266" s="236"/>
      <c r="L266" s="236"/>
      <c r="M266" s="236"/>
      <c r="N266" s="236"/>
      <c r="O266" s="195"/>
      <c r="P266" s="195"/>
      <c r="Q266" s="237"/>
      <c r="R266" s="236"/>
      <c r="S266" s="236"/>
    </row>
    <row r="267" spans="1:19" x14ac:dyDescent="0.2">
      <c r="A267" s="156"/>
      <c r="B267" s="156"/>
      <c r="C267" s="236"/>
      <c r="D267" s="236"/>
      <c r="E267" s="236"/>
      <c r="F267" s="236"/>
      <c r="G267" s="236"/>
      <c r="H267" s="236"/>
      <c r="I267" s="236"/>
      <c r="J267" s="236"/>
      <c r="K267" s="236"/>
      <c r="L267" s="236"/>
      <c r="M267" s="236"/>
      <c r="N267" s="236"/>
      <c r="O267" s="195"/>
      <c r="P267" s="195"/>
      <c r="Q267" s="237"/>
      <c r="R267" s="236"/>
      <c r="S267" s="236"/>
    </row>
    <row r="268" spans="1:19" x14ac:dyDescent="0.2">
      <c r="A268" s="156"/>
      <c r="B268" s="156"/>
      <c r="C268" s="236"/>
      <c r="D268" s="236"/>
      <c r="E268" s="236"/>
      <c r="F268" s="236"/>
      <c r="G268" s="236"/>
      <c r="H268" s="236"/>
      <c r="I268" s="236"/>
      <c r="J268" s="236"/>
      <c r="K268" s="236"/>
      <c r="L268" s="236"/>
      <c r="M268" s="236"/>
      <c r="N268" s="236"/>
      <c r="O268" s="195"/>
      <c r="P268" s="195"/>
      <c r="Q268" s="237"/>
      <c r="R268" s="236"/>
      <c r="S268" s="236"/>
    </row>
    <row r="269" spans="1:19" x14ac:dyDescent="0.2">
      <c r="A269" s="156"/>
      <c r="B269" s="156"/>
      <c r="C269" s="236"/>
      <c r="D269" s="236"/>
      <c r="E269" s="236"/>
      <c r="F269" s="236"/>
      <c r="G269" s="236"/>
      <c r="H269" s="236"/>
      <c r="I269" s="236"/>
      <c r="J269" s="236"/>
      <c r="K269" s="236"/>
      <c r="L269" s="236"/>
      <c r="M269" s="236"/>
      <c r="N269" s="236"/>
      <c r="O269" s="195"/>
      <c r="P269" s="195"/>
      <c r="Q269" s="237"/>
      <c r="R269" s="236"/>
      <c r="S269" s="236"/>
    </row>
    <row r="270" spans="1:19" x14ac:dyDescent="0.2">
      <c r="A270" s="156"/>
      <c r="B270" s="156"/>
      <c r="C270" s="236"/>
      <c r="D270" s="236"/>
      <c r="E270" s="236"/>
      <c r="F270" s="236"/>
      <c r="G270" s="236"/>
      <c r="H270" s="236"/>
      <c r="I270" s="236"/>
      <c r="J270" s="236"/>
      <c r="K270" s="236"/>
      <c r="L270" s="236"/>
      <c r="M270" s="236"/>
      <c r="N270" s="236"/>
      <c r="O270" s="195"/>
      <c r="P270" s="195"/>
      <c r="Q270" s="237"/>
      <c r="R270" s="236"/>
      <c r="S270" s="236"/>
    </row>
    <row r="271" spans="1:19" x14ac:dyDescent="0.2">
      <c r="A271" s="156"/>
      <c r="B271" s="156"/>
      <c r="C271" s="236"/>
      <c r="D271" s="236"/>
      <c r="E271" s="236"/>
      <c r="F271" s="236"/>
      <c r="G271" s="236"/>
      <c r="H271" s="236"/>
      <c r="I271" s="236"/>
      <c r="J271" s="236"/>
      <c r="K271" s="236"/>
      <c r="L271" s="236"/>
      <c r="M271" s="236"/>
      <c r="N271" s="236"/>
      <c r="O271" s="195"/>
      <c r="P271" s="195"/>
      <c r="Q271" s="237"/>
      <c r="R271" s="236"/>
      <c r="S271" s="236"/>
    </row>
    <row r="272" spans="1:19" x14ac:dyDescent="0.2">
      <c r="A272" s="156"/>
      <c r="B272" s="156"/>
      <c r="C272" s="236"/>
      <c r="D272" s="236"/>
      <c r="E272" s="236"/>
      <c r="F272" s="236"/>
      <c r="G272" s="236"/>
      <c r="H272" s="236"/>
      <c r="I272" s="236"/>
      <c r="J272" s="236"/>
      <c r="K272" s="236"/>
      <c r="L272" s="236"/>
      <c r="M272" s="236"/>
      <c r="N272" s="236"/>
      <c r="O272" s="195"/>
      <c r="P272" s="195"/>
      <c r="Q272" s="237"/>
      <c r="R272" s="236"/>
      <c r="S272" s="236"/>
    </row>
    <row r="273" spans="1:19" x14ac:dyDescent="0.2">
      <c r="A273" s="156"/>
      <c r="B273" s="156"/>
      <c r="C273" s="236"/>
      <c r="D273" s="236"/>
      <c r="E273" s="236"/>
      <c r="F273" s="236"/>
      <c r="G273" s="236"/>
      <c r="H273" s="236"/>
      <c r="I273" s="236"/>
      <c r="J273" s="236"/>
      <c r="K273" s="236"/>
      <c r="L273" s="236"/>
      <c r="M273" s="236"/>
      <c r="N273" s="236"/>
      <c r="O273" s="195"/>
      <c r="P273" s="195"/>
      <c r="Q273" s="237"/>
      <c r="R273" s="236"/>
      <c r="S273" s="236"/>
    </row>
    <row r="274" spans="1:19" x14ac:dyDescent="0.2">
      <c r="A274" s="156"/>
      <c r="B274" s="156"/>
      <c r="C274" s="236"/>
      <c r="D274" s="236"/>
      <c r="E274" s="236"/>
      <c r="F274" s="236"/>
      <c r="G274" s="236"/>
      <c r="H274" s="236"/>
      <c r="I274" s="236"/>
      <c r="J274" s="236"/>
      <c r="K274" s="236"/>
      <c r="L274" s="236"/>
      <c r="M274" s="236"/>
      <c r="N274" s="236"/>
      <c r="O274" s="195"/>
      <c r="P274" s="195"/>
      <c r="Q274" s="237"/>
      <c r="R274" s="236"/>
      <c r="S274" s="236"/>
    </row>
    <row r="275" spans="1:19" x14ac:dyDescent="0.2">
      <c r="A275" s="156"/>
      <c r="B275" s="156"/>
      <c r="C275" s="236"/>
      <c r="D275" s="236"/>
      <c r="E275" s="236"/>
      <c r="F275" s="236"/>
      <c r="G275" s="236"/>
      <c r="H275" s="236"/>
      <c r="I275" s="236"/>
      <c r="J275" s="236"/>
      <c r="K275" s="236"/>
      <c r="L275" s="236"/>
      <c r="M275" s="236"/>
      <c r="N275" s="236"/>
      <c r="O275" s="195"/>
      <c r="P275" s="195"/>
      <c r="Q275" s="237"/>
      <c r="R275" s="236"/>
      <c r="S275" s="236"/>
    </row>
    <row r="276" spans="1:19" x14ac:dyDescent="0.2">
      <c r="A276" s="156"/>
      <c r="B276" s="156"/>
      <c r="C276" s="236"/>
      <c r="D276" s="236"/>
      <c r="E276" s="236"/>
      <c r="F276" s="236"/>
      <c r="G276" s="236"/>
      <c r="H276" s="236"/>
      <c r="I276" s="236"/>
      <c r="J276" s="236"/>
      <c r="K276" s="236"/>
      <c r="L276" s="236"/>
      <c r="M276" s="236"/>
      <c r="N276" s="236"/>
      <c r="O276" s="195"/>
      <c r="P276" s="195"/>
      <c r="Q276" s="237"/>
      <c r="R276" s="236"/>
      <c r="S276" s="236"/>
    </row>
    <row r="277" spans="1:19" x14ac:dyDescent="0.2">
      <c r="A277" s="156"/>
      <c r="B277" s="156"/>
      <c r="C277" s="236"/>
      <c r="D277" s="236"/>
      <c r="E277" s="236"/>
      <c r="F277" s="236"/>
      <c r="G277" s="236"/>
      <c r="H277" s="236"/>
      <c r="I277" s="236"/>
      <c r="J277" s="236"/>
      <c r="K277" s="236"/>
      <c r="L277" s="236"/>
      <c r="M277" s="236"/>
      <c r="N277" s="236"/>
      <c r="O277" s="195"/>
      <c r="P277" s="195"/>
      <c r="Q277" s="237"/>
      <c r="R277" s="236"/>
      <c r="S277" s="236"/>
    </row>
    <row r="278" spans="1:19" x14ac:dyDescent="0.2">
      <c r="A278" s="156"/>
      <c r="B278" s="156"/>
      <c r="C278" s="236"/>
      <c r="D278" s="236"/>
      <c r="E278" s="236"/>
      <c r="F278" s="236"/>
      <c r="G278" s="236"/>
      <c r="H278" s="236"/>
      <c r="I278" s="236"/>
      <c r="J278" s="236"/>
      <c r="K278" s="236"/>
      <c r="L278" s="236"/>
      <c r="M278" s="236"/>
      <c r="N278" s="236"/>
      <c r="O278" s="195"/>
      <c r="P278" s="195"/>
      <c r="Q278" s="237"/>
      <c r="R278" s="236"/>
      <c r="S278" s="236"/>
    </row>
    <row r="279" spans="1:19" x14ac:dyDescent="0.2">
      <c r="A279" s="156"/>
      <c r="B279" s="156"/>
      <c r="C279" s="236"/>
      <c r="D279" s="236"/>
      <c r="E279" s="236"/>
      <c r="F279" s="236"/>
      <c r="G279" s="236"/>
      <c r="H279" s="236"/>
      <c r="I279" s="236"/>
      <c r="J279" s="236"/>
      <c r="K279" s="236"/>
      <c r="L279" s="236"/>
      <c r="M279" s="236"/>
      <c r="N279" s="236"/>
      <c r="O279" s="195"/>
      <c r="P279" s="195"/>
      <c r="Q279" s="237"/>
      <c r="R279" s="236"/>
      <c r="S279" s="236"/>
    </row>
    <row r="280" spans="1:19" x14ac:dyDescent="0.2">
      <c r="A280" s="156"/>
      <c r="B280" s="156"/>
      <c r="C280" s="236"/>
      <c r="D280" s="236"/>
      <c r="E280" s="236"/>
      <c r="F280" s="236"/>
      <c r="G280" s="236"/>
      <c r="H280" s="236"/>
      <c r="I280" s="236"/>
      <c r="J280" s="236"/>
      <c r="K280" s="236"/>
      <c r="L280" s="236"/>
      <c r="M280" s="236"/>
      <c r="N280" s="236"/>
      <c r="O280" s="195"/>
      <c r="P280" s="195"/>
      <c r="Q280" s="237"/>
      <c r="R280" s="236"/>
      <c r="S280" s="236"/>
    </row>
    <row r="281" spans="1:19" x14ac:dyDescent="0.2">
      <c r="A281" s="156"/>
      <c r="B281" s="156"/>
      <c r="C281" s="236"/>
      <c r="D281" s="236"/>
      <c r="E281" s="236"/>
      <c r="F281" s="236"/>
      <c r="G281" s="236"/>
      <c r="H281" s="236"/>
      <c r="I281" s="236"/>
      <c r="J281" s="236"/>
      <c r="K281" s="236"/>
      <c r="L281" s="236"/>
      <c r="M281" s="236"/>
      <c r="N281" s="236"/>
      <c r="O281" s="195"/>
      <c r="P281" s="195"/>
      <c r="Q281" s="237"/>
      <c r="R281" s="236"/>
      <c r="S281" s="236"/>
    </row>
    <row r="282" spans="1:19" x14ac:dyDescent="0.2">
      <c r="A282" s="156"/>
      <c r="B282" s="156"/>
      <c r="C282" s="236"/>
      <c r="D282" s="236"/>
      <c r="E282" s="236"/>
      <c r="F282" s="236"/>
      <c r="G282" s="236"/>
      <c r="H282" s="236"/>
      <c r="I282" s="236"/>
      <c r="J282" s="236"/>
      <c r="K282" s="236"/>
      <c r="L282" s="236"/>
      <c r="M282" s="236"/>
      <c r="N282" s="236"/>
      <c r="O282" s="195"/>
      <c r="P282" s="195"/>
      <c r="Q282" s="237"/>
      <c r="R282" s="236"/>
      <c r="S282" s="236"/>
    </row>
    <row r="283" spans="1:19" x14ac:dyDescent="0.2">
      <c r="A283" s="156"/>
      <c r="B283" s="156"/>
      <c r="C283" s="236"/>
      <c r="D283" s="236"/>
      <c r="E283" s="236"/>
      <c r="F283" s="236"/>
      <c r="G283" s="236"/>
      <c r="H283" s="236"/>
      <c r="I283" s="236"/>
      <c r="J283" s="236"/>
      <c r="K283" s="236"/>
      <c r="L283" s="236"/>
      <c r="M283" s="236"/>
      <c r="N283" s="236"/>
      <c r="O283" s="195"/>
      <c r="P283" s="195"/>
      <c r="Q283" s="237"/>
      <c r="R283" s="236"/>
      <c r="S283" s="236"/>
    </row>
    <row r="284" spans="1:19" x14ac:dyDescent="0.2">
      <c r="A284" s="156"/>
      <c r="B284" s="156"/>
      <c r="C284" s="236"/>
      <c r="D284" s="236"/>
      <c r="E284" s="236"/>
      <c r="F284" s="236"/>
      <c r="G284" s="236"/>
      <c r="H284" s="236"/>
      <c r="I284" s="236"/>
      <c r="J284" s="236"/>
      <c r="K284" s="236"/>
      <c r="L284" s="236"/>
      <c r="M284" s="236"/>
      <c r="N284" s="236"/>
      <c r="O284" s="195"/>
      <c r="P284" s="195"/>
      <c r="Q284" s="237"/>
      <c r="R284" s="236"/>
      <c r="S284" s="236"/>
    </row>
    <row r="285" spans="1:19" x14ac:dyDescent="0.2">
      <c r="A285" s="156"/>
      <c r="B285" s="156"/>
      <c r="C285" s="236"/>
      <c r="D285" s="236"/>
      <c r="E285" s="236"/>
      <c r="F285" s="236"/>
      <c r="G285" s="236"/>
      <c r="H285" s="236"/>
      <c r="I285" s="236"/>
      <c r="J285" s="236"/>
      <c r="K285" s="236"/>
      <c r="L285" s="236"/>
      <c r="M285" s="236"/>
      <c r="N285" s="236"/>
      <c r="O285" s="195"/>
      <c r="P285" s="195"/>
      <c r="Q285" s="237"/>
      <c r="R285" s="236"/>
      <c r="S285" s="236"/>
    </row>
    <row r="286" spans="1:19" x14ac:dyDescent="0.2">
      <c r="A286" s="156"/>
      <c r="B286" s="156"/>
      <c r="C286" s="236"/>
      <c r="D286" s="236"/>
      <c r="E286" s="236"/>
      <c r="F286" s="236"/>
      <c r="G286" s="236"/>
      <c r="H286" s="236"/>
      <c r="I286" s="236"/>
      <c r="J286" s="236"/>
      <c r="K286" s="236"/>
      <c r="L286" s="236"/>
      <c r="M286" s="236"/>
      <c r="N286" s="236"/>
      <c r="O286" s="195"/>
      <c r="P286" s="195"/>
      <c r="Q286" s="237"/>
      <c r="R286" s="236"/>
      <c r="S286" s="236"/>
    </row>
    <row r="287" spans="1:19" x14ac:dyDescent="0.2">
      <c r="A287" s="156"/>
      <c r="B287" s="156"/>
      <c r="C287" s="236"/>
      <c r="D287" s="236"/>
      <c r="E287" s="236"/>
      <c r="F287" s="236"/>
      <c r="G287" s="236"/>
      <c r="H287" s="236"/>
      <c r="I287" s="236"/>
      <c r="J287" s="236"/>
      <c r="K287" s="236"/>
      <c r="L287" s="236"/>
      <c r="M287" s="236"/>
      <c r="N287" s="236"/>
      <c r="O287" s="195"/>
      <c r="P287" s="195"/>
      <c r="Q287" s="237"/>
      <c r="R287" s="236"/>
      <c r="S287" s="236"/>
    </row>
    <row r="288" spans="1:19" x14ac:dyDescent="0.2">
      <c r="A288" s="156"/>
      <c r="B288" s="156"/>
      <c r="C288" s="236"/>
      <c r="D288" s="236"/>
      <c r="E288" s="236"/>
      <c r="F288" s="236"/>
      <c r="G288" s="236"/>
      <c r="H288" s="236"/>
      <c r="I288" s="236"/>
      <c r="J288" s="236"/>
      <c r="K288" s="236"/>
      <c r="L288" s="236"/>
      <c r="M288" s="236"/>
      <c r="N288" s="236"/>
      <c r="O288" s="195"/>
      <c r="P288" s="195"/>
      <c r="Q288" s="237"/>
      <c r="R288" s="236"/>
      <c r="S288" s="236"/>
    </row>
    <row r="289" spans="1:19" x14ac:dyDescent="0.2">
      <c r="A289" s="156"/>
      <c r="B289" s="156"/>
      <c r="C289" s="236"/>
      <c r="D289" s="236"/>
      <c r="E289" s="236"/>
      <c r="F289" s="236"/>
      <c r="G289" s="236"/>
      <c r="H289" s="236"/>
      <c r="I289" s="236"/>
      <c r="J289" s="236"/>
      <c r="K289" s="236"/>
      <c r="L289" s="236"/>
      <c r="M289" s="236"/>
      <c r="N289" s="236"/>
      <c r="O289" s="195"/>
      <c r="P289" s="195"/>
      <c r="Q289" s="237"/>
      <c r="R289" s="236"/>
      <c r="S289" s="236"/>
    </row>
    <row r="290" spans="1:19" x14ac:dyDescent="0.2">
      <c r="A290" s="156"/>
      <c r="B290" s="156"/>
      <c r="C290" s="236"/>
      <c r="D290" s="236"/>
      <c r="E290" s="236"/>
      <c r="F290" s="236"/>
      <c r="G290" s="236"/>
      <c r="H290" s="236"/>
      <c r="I290" s="236"/>
      <c r="J290" s="236"/>
      <c r="K290" s="236"/>
      <c r="L290" s="236"/>
      <c r="M290" s="236"/>
      <c r="N290" s="236"/>
      <c r="O290" s="195"/>
      <c r="P290" s="195"/>
      <c r="Q290" s="237"/>
      <c r="R290" s="236"/>
      <c r="S290" s="236"/>
    </row>
    <row r="291" spans="1:19" x14ac:dyDescent="0.2">
      <c r="A291" s="156"/>
      <c r="B291" s="156"/>
      <c r="C291" s="236"/>
      <c r="D291" s="236"/>
      <c r="E291" s="236"/>
      <c r="F291" s="236"/>
      <c r="G291" s="236"/>
      <c r="H291" s="236"/>
      <c r="I291" s="236"/>
      <c r="J291" s="236"/>
      <c r="K291" s="236"/>
      <c r="L291" s="236"/>
      <c r="M291" s="236"/>
      <c r="N291" s="236"/>
      <c r="O291" s="195"/>
      <c r="P291" s="195"/>
      <c r="Q291" s="237"/>
      <c r="R291" s="236"/>
      <c r="S291" s="236"/>
    </row>
    <row r="292" spans="1:19" x14ac:dyDescent="0.2">
      <c r="A292" s="156"/>
      <c r="B292" s="156"/>
      <c r="C292" s="236"/>
      <c r="D292" s="236"/>
      <c r="E292" s="236"/>
      <c r="F292" s="236"/>
      <c r="G292" s="236"/>
      <c r="H292" s="236"/>
      <c r="I292" s="236"/>
      <c r="J292" s="236"/>
      <c r="K292" s="236"/>
      <c r="L292" s="236"/>
      <c r="M292" s="236"/>
      <c r="N292" s="236"/>
      <c r="O292" s="195"/>
      <c r="P292" s="195"/>
      <c r="Q292" s="237"/>
      <c r="R292" s="236"/>
      <c r="S292" s="236"/>
    </row>
    <row r="293" spans="1:19" x14ac:dyDescent="0.2">
      <c r="A293" s="156"/>
      <c r="B293" s="156"/>
      <c r="C293" s="236"/>
      <c r="D293" s="236"/>
      <c r="E293" s="236"/>
      <c r="F293" s="236"/>
      <c r="G293" s="236"/>
      <c r="H293" s="236"/>
      <c r="I293" s="236"/>
      <c r="J293" s="236"/>
      <c r="K293" s="236"/>
      <c r="L293" s="236"/>
      <c r="M293" s="236"/>
      <c r="N293" s="236"/>
      <c r="O293" s="195"/>
      <c r="P293" s="195"/>
      <c r="Q293" s="237"/>
      <c r="R293" s="236"/>
      <c r="S293" s="236"/>
    </row>
    <row r="294" spans="1:19" x14ac:dyDescent="0.2">
      <c r="A294" s="156"/>
      <c r="B294" s="156"/>
      <c r="C294" s="236"/>
      <c r="D294" s="236"/>
      <c r="E294" s="236"/>
      <c r="F294" s="236"/>
      <c r="G294" s="236"/>
      <c r="H294" s="236"/>
      <c r="I294" s="236"/>
      <c r="J294" s="236"/>
      <c r="K294" s="236"/>
      <c r="L294" s="236"/>
      <c r="M294" s="236"/>
      <c r="N294" s="236"/>
      <c r="O294" s="195"/>
      <c r="P294" s="195"/>
      <c r="Q294" s="237"/>
      <c r="R294" s="236"/>
      <c r="S294" s="236"/>
    </row>
    <row r="295" spans="1:19" x14ac:dyDescent="0.2">
      <c r="A295" s="156"/>
      <c r="B295" s="156"/>
      <c r="C295" s="236"/>
      <c r="D295" s="236"/>
      <c r="E295" s="236"/>
      <c r="F295" s="236"/>
      <c r="G295" s="236"/>
      <c r="H295" s="236"/>
      <c r="I295" s="236"/>
      <c r="J295" s="236"/>
      <c r="K295" s="236"/>
      <c r="L295" s="236"/>
      <c r="M295" s="236"/>
      <c r="N295" s="236"/>
      <c r="O295" s="195"/>
      <c r="P295" s="195"/>
      <c r="Q295" s="237"/>
      <c r="R295" s="236"/>
      <c r="S295" s="236"/>
    </row>
    <row r="296" spans="1:19" x14ac:dyDescent="0.2">
      <c r="A296" s="156"/>
      <c r="B296" s="156"/>
      <c r="C296" s="236"/>
      <c r="D296" s="236"/>
      <c r="E296" s="236"/>
      <c r="F296" s="236"/>
      <c r="G296" s="236"/>
      <c r="H296" s="236"/>
      <c r="I296" s="236"/>
      <c r="J296" s="236"/>
      <c r="K296" s="236"/>
      <c r="L296" s="236"/>
      <c r="M296" s="236"/>
      <c r="N296" s="236"/>
      <c r="O296" s="195"/>
      <c r="P296" s="195"/>
      <c r="Q296" s="237"/>
      <c r="R296" s="236"/>
      <c r="S296" s="236"/>
    </row>
    <row r="297" spans="1:19" x14ac:dyDescent="0.2">
      <c r="A297" s="156"/>
      <c r="B297" s="156"/>
      <c r="C297" s="236"/>
      <c r="D297" s="236"/>
      <c r="E297" s="236"/>
      <c r="F297" s="236"/>
      <c r="G297" s="236"/>
      <c r="H297" s="236"/>
      <c r="I297" s="236"/>
      <c r="J297" s="236"/>
      <c r="K297" s="236"/>
      <c r="L297" s="236"/>
      <c r="M297" s="236"/>
      <c r="N297" s="236"/>
      <c r="O297" s="195"/>
      <c r="P297" s="195"/>
      <c r="Q297" s="237"/>
      <c r="R297" s="236"/>
      <c r="S297" s="236"/>
    </row>
    <row r="298" spans="1:19" x14ac:dyDescent="0.2">
      <c r="A298" s="156"/>
      <c r="B298" s="156"/>
      <c r="C298" s="236"/>
      <c r="D298" s="236"/>
      <c r="E298" s="236"/>
      <c r="F298" s="236"/>
      <c r="G298" s="236"/>
      <c r="H298" s="236"/>
      <c r="I298" s="236"/>
      <c r="J298" s="236"/>
      <c r="K298" s="236"/>
      <c r="L298" s="236"/>
      <c r="M298" s="236"/>
      <c r="N298" s="236"/>
      <c r="O298" s="195"/>
      <c r="P298" s="195"/>
      <c r="Q298" s="237"/>
      <c r="R298" s="236"/>
      <c r="S298" s="236"/>
    </row>
    <row r="299" spans="1:19" x14ac:dyDescent="0.2">
      <c r="A299" s="156"/>
      <c r="B299" s="156"/>
      <c r="C299" s="236"/>
      <c r="D299" s="236"/>
      <c r="E299" s="236"/>
      <c r="F299" s="236"/>
      <c r="G299" s="236"/>
      <c r="H299" s="236"/>
      <c r="I299" s="236"/>
      <c r="J299" s="236"/>
      <c r="K299" s="236"/>
      <c r="L299" s="236"/>
      <c r="M299" s="236"/>
      <c r="N299" s="236"/>
      <c r="O299" s="195"/>
      <c r="P299" s="195"/>
      <c r="Q299" s="237"/>
      <c r="R299" s="236"/>
      <c r="S299" s="236"/>
    </row>
    <row r="300" spans="1:19" x14ac:dyDescent="0.2">
      <c r="A300" s="156"/>
      <c r="B300" s="156"/>
      <c r="C300" s="236"/>
      <c r="D300" s="236"/>
      <c r="E300" s="236"/>
      <c r="F300" s="236"/>
      <c r="G300" s="236"/>
      <c r="H300" s="236"/>
      <c r="I300" s="236"/>
      <c r="J300" s="236"/>
      <c r="K300" s="236"/>
      <c r="L300" s="236"/>
      <c r="M300" s="236"/>
      <c r="N300" s="236"/>
      <c r="O300" s="195"/>
      <c r="P300" s="195"/>
      <c r="Q300" s="237"/>
      <c r="R300" s="236"/>
      <c r="S300" s="236"/>
    </row>
    <row r="301" spans="1:19" x14ac:dyDescent="0.2">
      <c r="A301" s="156"/>
      <c r="B301" s="156"/>
      <c r="C301" s="236"/>
      <c r="D301" s="236"/>
      <c r="E301" s="236"/>
      <c r="F301" s="236"/>
      <c r="G301" s="236"/>
      <c r="H301" s="236"/>
      <c r="I301" s="236"/>
      <c r="J301" s="236"/>
      <c r="K301" s="236"/>
      <c r="L301" s="236"/>
      <c r="M301" s="236"/>
      <c r="N301" s="236"/>
      <c r="O301" s="195"/>
      <c r="P301" s="195"/>
      <c r="Q301" s="237"/>
      <c r="R301" s="236"/>
      <c r="S301" s="236"/>
    </row>
    <row r="302" spans="1:19" x14ac:dyDescent="0.2">
      <c r="A302" s="156"/>
      <c r="B302" s="156"/>
      <c r="C302" s="236"/>
      <c r="D302" s="236"/>
      <c r="E302" s="236"/>
      <c r="F302" s="236"/>
      <c r="G302" s="236"/>
      <c r="H302" s="236"/>
      <c r="I302" s="236"/>
      <c r="J302" s="236"/>
      <c r="K302" s="236"/>
      <c r="L302" s="236"/>
      <c r="M302" s="236"/>
      <c r="N302" s="236"/>
      <c r="O302" s="195"/>
      <c r="P302" s="195"/>
      <c r="Q302" s="237"/>
      <c r="R302" s="236"/>
      <c r="S302" s="236"/>
    </row>
    <row r="303" spans="1:19" x14ac:dyDescent="0.2">
      <c r="A303" s="156"/>
      <c r="B303" s="156"/>
      <c r="C303" s="236"/>
      <c r="D303" s="236"/>
      <c r="E303" s="236"/>
      <c r="F303" s="236"/>
      <c r="G303" s="236"/>
      <c r="H303" s="236"/>
      <c r="I303" s="236"/>
      <c r="J303" s="236"/>
      <c r="K303" s="236"/>
      <c r="L303" s="236"/>
      <c r="M303" s="236"/>
      <c r="N303" s="236"/>
      <c r="O303" s="195"/>
      <c r="P303" s="195"/>
      <c r="Q303" s="237"/>
      <c r="R303" s="236"/>
      <c r="S303" s="236"/>
    </row>
    <row r="304" spans="1:19" x14ac:dyDescent="0.2">
      <c r="A304" s="156"/>
      <c r="B304" s="156"/>
      <c r="C304" s="236"/>
      <c r="D304" s="236"/>
      <c r="E304" s="236"/>
      <c r="F304" s="236"/>
      <c r="G304" s="236"/>
      <c r="H304" s="236"/>
      <c r="I304" s="236"/>
      <c r="J304" s="236"/>
      <c r="K304" s="236"/>
      <c r="L304" s="236"/>
      <c r="M304" s="236"/>
      <c r="N304" s="236"/>
      <c r="O304" s="195"/>
      <c r="P304" s="195"/>
      <c r="Q304" s="237"/>
      <c r="R304" s="236"/>
      <c r="S304" s="236"/>
    </row>
    <row r="305" spans="1:19" x14ac:dyDescent="0.2">
      <c r="A305" s="156"/>
      <c r="B305" s="156"/>
      <c r="C305" s="236"/>
      <c r="D305" s="236"/>
      <c r="E305" s="236"/>
      <c r="F305" s="236"/>
      <c r="G305" s="236"/>
      <c r="H305" s="236"/>
      <c r="I305" s="236"/>
      <c r="J305" s="236"/>
      <c r="K305" s="236"/>
      <c r="L305" s="236"/>
      <c r="M305" s="236"/>
      <c r="N305" s="236"/>
      <c r="O305" s="195"/>
      <c r="P305" s="195"/>
      <c r="Q305" s="237"/>
      <c r="R305" s="236"/>
      <c r="S305" s="236"/>
    </row>
    <row r="306" spans="1:19" x14ac:dyDescent="0.2">
      <c r="A306" s="156"/>
      <c r="B306" s="156"/>
      <c r="C306" s="236"/>
      <c r="D306" s="236"/>
      <c r="E306" s="236"/>
      <c r="F306" s="236"/>
      <c r="G306" s="236"/>
      <c r="H306" s="236"/>
      <c r="I306" s="236"/>
      <c r="J306" s="236"/>
      <c r="K306" s="236"/>
      <c r="L306" s="236"/>
      <c r="M306" s="236"/>
      <c r="N306" s="236"/>
      <c r="O306" s="195"/>
      <c r="P306" s="195"/>
      <c r="Q306" s="237"/>
      <c r="R306" s="236"/>
      <c r="S306" s="236"/>
    </row>
    <row r="307" spans="1:19" x14ac:dyDescent="0.2">
      <c r="A307" s="156"/>
      <c r="B307" s="156"/>
      <c r="C307" s="236"/>
      <c r="D307" s="236"/>
      <c r="E307" s="236"/>
      <c r="F307" s="236"/>
      <c r="G307" s="236"/>
      <c r="H307" s="236"/>
      <c r="I307" s="236"/>
      <c r="J307" s="236"/>
      <c r="K307" s="236"/>
      <c r="L307" s="236"/>
      <c r="M307" s="236"/>
      <c r="N307" s="236"/>
      <c r="O307" s="195"/>
      <c r="P307" s="195"/>
      <c r="Q307" s="237"/>
      <c r="R307" s="236"/>
      <c r="S307" s="236"/>
    </row>
    <row r="308" spans="1:19" x14ac:dyDescent="0.2">
      <c r="A308" s="156"/>
      <c r="B308" s="156"/>
      <c r="C308" s="236"/>
      <c r="D308" s="236"/>
      <c r="E308" s="236"/>
      <c r="F308" s="236"/>
      <c r="G308" s="236"/>
      <c r="H308" s="236"/>
      <c r="I308" s="236"/>
      <c r="J308" s="236"/>
      <c r="K308" s="236"/>
      <c r="L308" s="236"/>
      <c r="M308" s="236"/>
      <c r="N308" s="236"/>
      <c r="O308" s="195"/>
      <c r="P308" s="195"/>
      <c r="Q308" s="237"/>
      <c r="R308" s="236"/>
      <c r="S308" s="236"/>
    </row>
    <row r="309" spans="1:19" x14ac:dyDescent="0.2">
      <c r="A309" s="156"/>
      <c r="B309" s="156"/>
      <c r="C309" s="236"/>
      <c r="D309" s="236"/>
      <c r="E309" s="236"/>
      <c r="F309" s="236"/>
      <c r="G309" s="236"/>
      <c r="H309" s="236"/>
      <c r="I309" s="236"/>
      <c r="J309" s="236"/>
      <c r="K309" s="236"/>
      <c r="L309" s="236"/>
      <c r="M309" s="236"/>
      <c r="N309" s="236"/>
      <c r="O309" s="195"/>
      <c r="P309" s="195"/>
      <c r="Q309" s="237"/>
      <c r="R309" s="236"/>
      <c r="S309" s="236"/>
    </row>
    <row r="310" spans="1:19" x14ac:dyDescent="0.2">
      <c r="A310" s="156"/>
      <c r="B310" s="156"/>
      <c r="C310" s="236"/>
      <c r="D310" s="236"/>
      <c r="E310" s="236"/>
      <c r="F310" s="236"/>
      <c r="G310" s="236"/>
      <c r="H310" s="236"/>
      <c r="I310" s="236"/>
      <c r="J310" s="236"/>
      <c r="K310" s="236"/>
      <c r="L310" s="236"/>
      <c r="M310" s="236"/>
      <c r="N310" s="236"/>
      <c r="O310" s="195"/>
      <c r="P310" s="195"/>
      <c r="Q310" s="237"/>
      <c r="R310" s="236"/>
      <c r="S310" s="236"/>
    </row>
    <row r="311" spans="1:19" x14ac:dyDescent="0.2">
      <c r="A311" s="156"/>
      <c r="B311" s="156"/>
      <c r="C311" s="236"/>
      <c r="D311" s="236"/>
      <c r="E311" s="236"/>
      <c r="F311" s="236"/>
      <c r="G311" s="236"/>
      <c r="H311" s="236"/>
      <c r="I311" s="236"/>
      <c r="J311" s="236"/>
      <c r="K311" s="236"/>
      <c r="L311" s="236"/>
      <c r="M311" s="236"/>
      <c r="N311" s="236"/>
      <c r="O311" s="195"/>
      <c r="P311" s="195"/>
      <c r="Q311" s="237"/>
      <c r="R311" s="236"/>
      <c r="S311" s="236"/>
    </row>
    <row r="312" spans="1:19" x14ac:dyDescent="0.2">
      <c r="A312" s="156"/>
      <c r="B312" s="156"/>
      <c r="C312" s="236"/>
      <c r="D312" s="236"/>
      <c r="E312" s="236"/>
      <c r="F312" s="236"/>
      <c r="G312" s="236"/>
      <c r="H312" s="236"/>
      <c r="I312" s="236"/>
      <c r="J312" s="236"/>
      <c r="K312" s="236"/>
      <c r="L312" s="236"/>
      <c r="M312" s="236"/>
      <c r="N312" s="236"/>
      <c r="O312" s="195"/>
      <c r="P312" s="195"/>
      <c r="Q312" s="237"/>
      <c r="R312" s="236"/>
      <c r="S312" s="236"/>
    </row>
    <row r="313" spans="1:19" x14ac:dyDescent="0.2">
      <c r="A313" s="156"/>
      <c r="B313" s="156"/>
      <c r="C313" s="236"/>
      <c r="D313" s="236"/>
      <c r="E313" s="236"/>
      <c r="F313" s="236"/>
      <c r="G313" s="236"/>
      <c r="H313" s="236"/>
      <c r="I313" s="236"/>
      <c r="J313" s="236"/>
      <c r="K313" s="236"/>
      <c r="L313" s="236"/>
      <c r="M313" s="236"/>
      <c r="N313" s="236"/>
      <c r="O313" s="195"/>
      <c r="P313" s="195"/>
      <c r="Q313" s="237"/>
      <c r="R313" s="236"/>
      <c r="S313" s="236"/>
    </row>
    <row r="314" spans="1:19" x14ac:dyDescent="0.2">
      <c r="A314" s="156"/>
      <c r="B314" s="156"/>
      <c r="C314" s="236"/>
      <c r="D314" s="236"/>
      <c r="E314" s="236"/>
      <c r="F314" s="236"/>
      <c r="G314" s="236"/>
      <c r="H314" s="236"/>
      <c r="I314" s="236"/>
      <c r="J314" s="236"/>
      <c r="K314" s="236"/>
      <c r="L314" s="236"/>
      <c r="M314" s="236"/>
      <c r="N314" s="236"/>
      <c r="O314" s="195"/>
      <c r="P314" s="195"/>
      <c r="Q314" s="237"/>
      <c r="R314" s="236"/>
      <c r="S314" s="236"/>
    </row>
    <row r="315" spans="1:19" x14ac:dyDescent="0.2">
      <c r="A315" s="156"/>
      <c r="B315" s="156"/>
      <c r="C315" s="236"/>
      <c r="D315" s="236"/>
      <c r="E315" s="236"/>
      <c r="F315" s="236"/>
      <c r="G315" s="236"/>
      <c r="H315" s="236"/>
      <c r="I315" s="236"/>
      <c r="J315" s="236"/>
      <c r="K315" s="236"/>
      <c r="L315" s="236"/>
      <c r="M315" s="236"/>
      <c r="N315" s="236"/>
      <c r="O315" s="195"/>
      <c r="P315" s="195"/>
      <c r="Q315" s="237"/>
      <c r="R315" s="236"/>
      <c r="S315" s="236"/>
    </row>
    <row r="316" spans="1:19" x14ac:dyDescent="0.2">
      <c r="A316" s="156"/>
      <c r="B316" s="156"/>
      <c r="C316" s="236"/>
      <c r="D316" s="236"/>
      <c r="E316" s="236"/>
      <c r="F316" s="236"/>
      <c r="G316" s="236"/>
      <c r="H316" s="236"/>
      <c r="I316" s="236"/>
      <c r="J316" s="236"/>
      <c r="K316" s="236"/>
      <c r="L316" s="236"/>
      <c r="M316" s="236"/>
      <c r="N316" s="236"/>
      <c r="O316" s="195"/>
      <c r="P316" s="195"/>
      <c r="Q316" s="237"/>
      <c r="R316" s="236"/>
      <c r="S316" s="236"/>
    </row>
    <row r="317" spans="1:19" x14ac:dyDescent="0.2">
      <c r="A317" s="156"/>
      <c r="B317" s="156"/>
      <c r="C317" s="236"/>
      <c r="D317" s="236"/>
      <c r="E317" s="236"/>
      <c r="F317" s="236"/>
      <c r="G317" s="236"/>
      <c r="H317" s="236"/>
      <c r="I317" s="236"/>
      <c r="J317" s="236"/>
      <c r="K317" s="236"/>
      <c r="L317" s="236"/>
      <c r="M317" s="236"/>
      <c r="N317" s="236"/>
      <c r="O317" s="195"/>
      <c r="P317" s="195"/>
      <c r="Q317" s="237"/>
      <c r="R317" s="236"/>
      <c r="S317" s="236"/>
    </row>
    <row r="318" spans="1:19" x14ac:dyDescent="0.2">
      <c r="A318" s="156"/>
      <c r="B318" s="156"/>
      <c r="C318" s="236"/>
      <c r="D318" s="236"/>
      <c r="E318" s="236"/>
      <c r="F318" s="236"/>
      <c r="G318" s="236"/>
      <c r="H318" s="236"/>
      <c r="I318" s="236"/>
      <c r="J318" s="236"/>
      <c r="K318" s="236"/>
      <c r="L318" s="236"/>
      <c r="M318" s="236"/>
      <c r="N318" s="236"/>
      <c r="O318" s="195"/>
      <c r="P318" s="195"/>
      <c r="Q318" s="237"/>
      <c r="R318" s="236"/>
      <c r="S318" s="236"/>
    </row>
    <row r="319" spans="1:19" x14ac:dyDescent="0.2">
      <c r="A319" s="156"/>
      <c r="B319" s="156"/>
      <c r="C319" s="236"/>
      <c r="D319" s="236"/>
      <c r="E319" s="236"/>
      <c r="F319" s="236"/>
      <c r="G319" s="236"/>
      <c r="H319" s="236"/>
      <c r="I319" s="236"/>
      <c r="J319" s="236"/>
      <c r="K319" s="236"/>
      <c r="L319" s="236"/>
      <c r="M319" s="236"/>
      <c r="N319" s="236"/>
      <c r="O319" s="195"/>
      <c r="P319" s="195"/>
      <c r="Q319" s="237"/>
      <c r="R319" s="236"/>
      <c r="S319" s="236"/>
    </row>
    <row r="320" spans="1:19" x14ac:dyDescent="0.2">
      <c r="A320" s="156"/>
      <c r="B320" s="156"/>
      <c r="C320" s="236"/>
      <c r="D320" s="236"/>
      <c r="E320" s="236"/>
      <c r="F320" s="236"/>
      <c r="G320" s="236"/>
      <c r="H320" s="236"/>
      <c r="I320" s="236"/>
      <c r="J320" s="236"/>
      <c r="K320" s="236"/>
      <c r="L320" s="236"/>
      <c r="M320" s="236"/>
      <c r="N320" s="236"/>
      <c r="O320" s="195"/>
      <c r="P320" s="195"/>
      <c r="Q320" s="237"/>
      <c r="R320" s="236"/>
      <c r="S320" s="236"/>
    </row>
    <row r="321" spans="1:19" x14ac:dyDescent="0.2">
      <c r="A321" s="156"/>
      <c r="B321" s="156"/>
      <c r="C321" s="236"/>
      <c r="D321" s="236"/>
      <c r="E321" s="236"/>
      <c r="F321" s="236"/>
      <c r="G321" s="236"/>
      <c r="H321" s="236"/>
      <c r="I321" s="236"/>
      <c r="J321" s="236"/>
      <c r="K321" s="236"/>
      <c r="L321" s="236"/>
      <c r="M321" s="236"/>
      <c r="N321" s="236"/>
      <c r="O321" s="195"/>
      <c r="P321" s="195"/>
      <c r="Q321" s="237"/>
      <c r="R321" s="236"/>
      <c r="S321" s="236"/>
    </row>
    <row r="322" spans="1:19" x14ac:dyDescent="0.2">
      <c r="A322" s="156"/>
      <c r="B322" s="156"/>
      <c r="C322" s="236"/>
      <c r="D322" s="236"/>
      <c r="E322" s="236"/>
      <c r="F322" s="236"/>
      <c r="G322" s="236"/>
      <c r="H322" s="236"/>
      <c r="I322" s="236"/>
      <c r="J322" s="236"/>
      <c r="K322" s="236"/>
      <c r="L322" s="236"/>
      <c r="M322" s="236"/>
      <c r="N322" s="236"/>
      <c r="O322" s="195"/>
      <c r="P322" s="195"/>
      <c r="Q322" s="237"/>
      <c r="R322" s="236"/>
      <c r="S322" s="236"/>
    </row>
    <row r="323" spans="1:19" x14ac:dyDescent="0.2">
      <c r="A323" s="156"/>
      <c r="B323" s="156"/>
      <c r="C323" s="236"/>
      <c r="D323" s="236"/>
      <c r="E323" s="236"/>
      <c r="F323" s="236"/>
      <c r="G323" s="236"/>
      <c r="H323" s="236"/>
      <c r="I323" s="236"/>
      <c r="J323" s="236"/>
      <c r="K323" s="236"/>
      <c r="L323" s="236"/>
      <c r="M323" s="236"/>
      <c r="N323" s="236"/>
      <c r="O323" s="195"/>
      <c r="P323" s="195"/>
      <c r="Q323" s="237"/>
      <c r="R323" s="236"/>
      <c r="S323" s="236"/>
    </row>
    <row r="324" spans="1:19" x14ac:dyDescent="0.2">
      <c r="A324" s="156"/>
      <c r="B324" s="156"/>
      <c r="C324" s="236"/>
      <c r="D324" s="236"/>
      <c r="E324" s="236"/>
      <c r="F324" s="236"/>
      <c r="G324" s="236"/>
      <c r="H324" s="236"/>
      <c r="I324" s="236"/>
      <c r="J324" s="236"/>
      <c r="K324" s="236"/>
      <c r="L324" s="236"/>
      <c r="M324" s="236"/>
      <c r="N324" s="236"/>
      <c r="O324" s="195"/>
      <c r="P324" s="195"/>
      <c r="Q324" s="237"/>
      <c r="R324" s="236"/>
      <c r="S324" s="236"/>
    </row>
    <row r="325" spans="1:19" x14ac:dyDescent="0.2">
      <c r="A325" s="156"/>
      <c r="B325" s="156"/>
      <c r="C325" s="236"/>
      <c r="D325" s="236"/>
      <c r="E325" s="236"/>
      <c r="F325" s="236"/>
      <c r="G325" s="236"/>
      <c r="H325" s="236"/>
      <c r="I325" s="236"/>
      <c r="J325" s="236"/>
      <c r="K325" s="236"/>
      <c r="L325" s="236"/>
      <c r="M325" s="236"/>
      <c r="N325" s="236"/>
      <c r="O325" s="195"/>
      <c r="P325" s="195"/>
      <c r="Q325" s="237"/>
      <c r="R325" s="236"/>
      <c r="S325" s="236"/>
    </row>
    <row r="326" spans="1:19" x14ac:dyDescent="0.2">
      <c r="A326" s="156"/>
      <c r="B326" s="156"/>
      <c r="C326" s="236"/>
      <c r="D326" s="236"/>
      <c r="E326" s="236"/>
      <c r="F326" s="236"/>
      <c r="G326" s="236"/>
      <c r="H326" s="236"/>
      <c r="I326" s="236"/>
      <c r="J326" s="236"/>
      <c r="K326" s="236"/>
      <c r="L326" s="236"/>
      <c r="M326" s="236"/>
      <c r="N326" s="236"/>
      <c r="O326" s="195"/>
      <c r="P326" s="195"/>
      <c r="Q326" s="237"/>
      <c r="R326" s="236"/>
      <c r="S326" s="236"/>
    </row>
    <row r="327" spans="1:19" x14ac:dyDescent="0.2">
      <c r="A327" s="156"/>
      <c r="B327" s="156"/>
      <c r="C327" s="236"/>
      <c r="D327" s="236"/>
      <c r="E327" s="236"/>
      <c r="F327" s="236"/>
      <c r="G327" s="236"/>
      <c r="H327" s="236"/>
      <c r="I327" s="236"/>
      <c r="J327" s="236"/>
      <c r="K327" s="236"/>
      <c r="L327" s="236"/>
      <c r="M327" s="236"/>
      <c r="N327" s="236"/>
      <c r="O327" s="195"/>
      <c r="P327" s="195"/>
      <c r="Q327" s="237"/>
      <c r="R327" s="236"/>
      <c r="S327" s="236"/>
    </row>
    <row r="328" spans="1:19" x14ac:dyDescent="0.2">
      <c r="A328" s="156"/>
      <c r="B328" s="156"/>
      <c r="C328" s="236"/>
      <c r="D328" s="236"/>
      <c r="E328" s="236"/>
      <c r="F328" s="236"/>
      <c r="G328" s="236"/>
      <c r="H328" s="236"/>
      <c r="I328" s="236"/>
      <c r="J328" s="236"/>
      <c r="K328" s="236"/>
      <c r="L328" s="236"/>
      <c r="M328" s="236"/>
      <c r="N328" s="236"/>
      <c r="O328" s="195"/>
      <c r="P328" s="195"/>
      <c r="Q328" s="237"/>
      <c r="R328" s="236"/>
      <c r="S328" s="236"/>
    </row>
    <row r="329" spans="1:19" x14ac:dyDescent="0.2">
      <c r="A329" s="156"/>
      <c r="B329" s="156"/>
      <c r="C329" s="236"/>
      <c r="D329" s="236"/>
      <c r="E329" s="236"/>
      <c r="F329" s="236"/>
      <c r="G329" s="236"/>
      <c r="H329" s="236"/>
      <c r="I329" s="236"/>
      <c r="J329" s="236"/>
      <c r="K329" s="236"/>
      <c r="L329" s="236"/>
      <c r="M329" s="236"/>
      <c r="N329" s="236"/>
      <c r="O329" s="195"/>
      <c r="P329" s="195"/>
      <c r="Q329" s="237"/>
      <c r="R329" s="236"/>
      <c r="S329" s="236"/>
    </row>
    <row r="330" spans="1:19" x14ac:dyDescent="0.2">
      <c r="A330" s="156"/>
      <c r="B330" s="156"/>
      <c r="C330" s="236"/>
      <c r="D330" s="236"/>
      <c r="E330" s="236"/>
      <c r="F330" s="236"/>
      <c r="G330" s="236"/>
      <c r="H330" s="236"/>
      <c r="I330" s="236"/>
      <c r="J330" s="236"/>
      <c r="K330" s="236"/>
      <c r="L330" s="236"/>
      <c r="M330" s="236"/>
      <c r="N330" s="236"/>
      <c r="O330" s="195"/>
      <c r="P330" s="195"/>
      <c r="Q330" s="237"/>
      <c r="R330" s="236"/>
      <c r="S330" s="236"/>
    </row>
    <row r="331" spans="1:19" x14ac:dyDescent="0.2">
      <c r="A331" s="156"/>
      <c r="B331" s="156"/>
      <c r="C331" s="236"/>
      <c r="D331" s="236"/>
      <c r="E331" s="236"/>
      <c r="F331" s="236"/>
      <c r="G331" s="236"/>
      <c r="H331" s="236"/>
      <c r="I331" s="236"/>
      <c r="J331" s="236"/>
      <c r="K331" s="236"/>
      <c r="L331" s="236"/>
      <c r="M331" s="236"/>
      <c r="N331" s="236"/>
      <c r="O331" s="195"/>
      <c r="P331" s="195"/>
      <c r="Q331" s="237"/>
      <c r="R331" s="236"/>
      <c r="S331" s="236"/>
    </row>
    <row r="332" spans="1:19" x14ac:dyDescent="0.2">
      <c r="A332" s="156"/>
      <c r="B332" s="156"/>
      <c r="C332" s="236"/>
      <c r="D332" s="236"/>
      <c r="E332" s="236"/>
      <c r="F332" s="236"/>
      <c r="G332" s="236"/>
      <c r="H332" s="236"/>
      <c r="I332" s="236"/>
      <c r="J332" s="236"/>
      <c r="K332" s="236"/>
      <c r="L332" s="236"/>
      <c r="M332" s="236"/>
      <c r="N332" s="236"/>
      <c r="O332" s="195"/>
      <c r="P332" s="195"/>
      <c r="Q332" s="237"/>
      <c r="R332" s="236"/>
      <c r="S332" s="236"/>
    </row>
    <row r="333" spans="1:19" x14ac:dyDescent="0.2">
      <c r="A333" s="156"/>
      <c r="B333" s="156"/>
      <c r="C333" s="236"/>
      <c r="D333" s="236"/>
      <c r="E333" s="236"/>
      <c r="F333" s="236"/>
      <c r="G333" s="236"/>
      <c r="H333" s="236"/>
      <c r="I333" s="236"/>
      <c r="J333" s="236"/>
      <c r="K333" s="236"/>
      <c r="L333" s="236"/>
      <c r="M333" s="236"/>
      <c r="N333" s="236"/>
      <c r="O333" s="195"/>
      <c r="P333" s="195"/>
      <c r="Q333" s="237"/>
      <c r="R333" s="236"/>
      <c r="S333" s="236"/>
    </row>
    <row r="334" spans="1:19" x14ac:dyDescent="0.2">
      <c r="A334" s="156"/>
      <c r="B334" s="156"/>
      <c r="C334" s="236"/>
      <c r="D334" s="236"/>
      <c r="E334" s="236"/>
      <c r="F334" s="236"/>
      <c r="G334" s="236"/>
      <c r="H334" s="236"/>
      <c r="I334" s="236"/>
      <c r="J334" s="236"/>
      <c r="K334" s="236"/>
      <c r="L334" s="236"/>
      <c r="M334" s="236"/>
      <c r="N334" s="236"/>
      <c r="O334" s="195"/>
      <c r="P334" s="195"/>
      <c r="Q334" s="237"/>
      <c r="R334" s="236"/>
      <c r="S334" s="236"/>
    </row>
    <row r="335" spans="1:19" x14ac:dyDescent="0.2">
      <c r="A335" s="156"/>
      <c r="B335" s="156"/>
      <c r="C335" s="236"/>
      <c r="D335" s="236"/>
      <c r="E335" s="236"/>
      <c r="F335" s="236"/>
      <c r="G335" s="236"/>
      <c r="H335" s="236"/>
      <c r="I335" s="236"/>
      <c r="J335" s="236"/>
      <c r="K335" s="236"/>
      <c r="L335" s="236"/>
      <c r="M335" s="236"/>
      <c r="N335" s="236"/>
      <c r="O335" s="195"/>
      <c r="P335" s="195"/>
      <c r="Q335" s="237"/>
      <c r="R335" s="236"/>
      <c r="S335" s="236"/>
    </row>
    <row r="336" spans="1:19" x14ac:dyDescent="0.2">
      <c r="A336" s="156"/>
      <c r="B336" s="156"/>
      <c r="C336" s="236"/>
      <c r="D336" s="236"/>
      <c r="E336" s="236"/>
      <c r="F336" s="236"/>
      <c r="G336" s="236"/>
      <c r="H336" s="236"/>
      <c r="I336" s="236"/>
      <c r="J336" s="236"/>
      <c r="K336" s="236"/>
      <c r="L336" s="236"/>
      <c r="M336" s="236"/>
      <c r="N336" s="236"/>
      <c r="O336" s="195"/>
      <c r="P336" s="195"/>
      <c r="Q336" s="237"/>
      <c r="R336" s="236"/>
      <c r="S336" s="236"/>
    </row>
    <row r="337" spans="1:19" x14ac:dyDescent="0.2">
      <c r="A337" s="156"/>
      <c r="B337" s="156"/>
      <c r="C337" s="236"/>
      <c r="D337" s="236"/>
      <c r="E337" s="236"/>
      <c r="F337" s="236"/>
      <c r="G337" s="236"/>
      <c r="H337" s="236"/>
      <c r="I337" s="236"/>
      <c r="J337" s="236"/>
      <c r="K337" s="236"/>
      <c r="L337" s="236"/>
      <c r="M337" s="236"/>
      <c r="N337" s="236"/>
      <c r="O337" s="195"/>
      <c r="P337" s="195"/>
      <c r="Q337" s="237"/>
      <c r="R337" s="236"/>
      <c r="S337" s="236"/>
    </row>
    <row r="338" spans="1:19" x14ac:dyDescent="0.2">
      <c r="A338" s="156"/>
      <c r="B338" s="156"/>
      <c r="C338" s="236"/>
      <c r="D338" s="236"/>
      <c r="E338" s="236"/>
      <c r="F338" s="236"/>
      <c r="G338" s="236"/>
      <c r="H338" s="236"/>
      <c r="I338" s="236"/>
      <c r="J338" s="236"/>
      <c r="K338" s="236"/>
      <c r="L338" s="236"/>
      <c r="M338" s="236"/>
      <c r="N338" s="236"/>
      <c r="O338" s="195"/>
      <c r="P338" s="195"/>
      <c r="Q338" s="237"/>
      <c r="R338" s="236"/>
      <c r="S338" s="236"/>
    </row>
    <row r="339" spans="1:19" x14ac:dyDescent="0.2">
      <c r="A339" s="156"/>
      <c r="B339" s="156"/>
      <c r="C339" s="236"/>
      <c r="D339" s="236"/>
      <c r="E339" s="236"/>
      <c r="F339" s="236"/>
      <c r="G339" s="236"/>
      <c r="H339" s="236"/>
      <c r="I339" s="236"/>
      <c r="J339" s="236"/>
      <c r="K339" s="236"/>
      <c r="L339" s="236"/>
      <c r="M339" s="236"/>
      <c r="N339" s="236"/>
      <c r="O339" s="195"/>
      <c r="P339" s="195"/>
      <c r="Q339" s="237"/>
      <c r="R339" s="236"/>
      <c r="S339" s="236"/>
    </row>
    <row r="340" spans="1:19" x14ac:dyDescent="0.2">
      <c r="A340" s="156"/>
      <c r="B340" s="156"/>
      <c r="C340" s="236"/>
      <c r="D340" s="236"/>
      <c r="E340" s="236"/>
      <c r="F340" s="236"/>
      <c r="G340" s="236"/>
      <c r="H340" s="236"/>
      <c r="I340" s="236"/>
      <c r="J340" s="236"/>
      <c r="K340" s="236"/>
      <c r="L340" s="236"/>
      <c r="M340" s="236"/>
      <c r="N340" s="236"/>
      <c r="O340" s="195"/>
      <c r="P340" s="195"/>
      <c r="Q340" s="237"/>
      <c r="R340" s="236"/>
      <c r="S340" s="236"/>
    </row>
    <row r="341" spans="1:19" x14ac:dyDescent="0.2">
      <c r="A341" s="156"/>
      <c r="B341" s="156"/>
      <c r="C341" s="236"/>
      <c r="D341" s="236"/>
      <c r="E341" s="236"/>
      <c r="F341" s="236"/>
      <c r="G341" s="236"/>
      <c r="H341" s="236"/>
      <c r="I341" s="236"/>
      <c r="J341" s="236"/>
      <c r="K341" s="236"/>
      <c r="L341" s="236"/>
      <c r="M341" s="236"/>
      <c r="N341" s="236"/>
      <c r="O341" s="195"/>
      <c r="P341" s="195"/>
      <c r="Q341" s="237"/>
      <c r="R341" s="236"/>
      <c r="S341" s="236"/>
    </row>
    <row r="342" spans="1:19" x14ac:dyDescent="0.2">
      <c r="A342" s="156"/>
      <c r="B342" s="156"/>
      <c r="C342" s="236"/>
      <c r="D342" s="236"/>
      <c r="E342" s="236"/>
      <c r="F342" s="236"/>
      <c r="G342" s="236"/>
      <c r="H342" s="236"/>
      <c r="I342" s="236"/>
      <c r="J342" s="236"/>
      <c r="K342" s="236"/>
      <c r="L342" s="236"/>
      <c r="M342" s="236"/>
      <c r="N342" s="236"/>
      <c r="O342" s="195"/>
      <c r="P342" s="195"/>
      <c r="Q342" s="237"/>
      <c r="R342" s="236"/>
      <c r="S342" s="236"/>
    </row>
    <row r="343" spans="1:19" x14ac:dyDescent="0.2">
      <c r="A343" s="156"/>
      <c r="B343" s="156"/>
      <c r="C343" s="236"/>
      <c r="D343" s="236"/>
      <c r="E343" s="236"/>
      <c r="F343" s="236"/>
      <c r="G343" s="236"/>
      <c r="H343" s="236"/>
      <c r="I343" s="236"/>
      <c r="J343" s="236"/>
      <c r="K343" s="236"/>
      <c r="L343" s="236"/>
      <c r="M343" s="236"/>
      <c r="N343" s="236"/>
      <c r="O343" s="195"/>
      <c r="P343" s="195"/>
      <c r="Q343" s="237"/>
      <c r="R343" s="236"/>
      <c r="S343" s="236"/>
    </row>
    <row r="344" spans="1:19" x14ac:dyDescent="0.2">
      <c r="A344" s="156"/>
      <c r="B344" s="156"/>
      <c r="C344" s="236"/>
      <c r="D344" s="236"/>
      <c r="E344" s="236"/>
      <c r="F344" s="236"/>
      <c r="G344" s="236"/>
      <c r="H344" s="236"/>
      <c r="I344" s="236"/>
      <c r="J344" s="236"/>
      <c r="K344" s="236"/>
      <c r="L344" s="236"/>
      <c r="M344" s="236"/>
      <c r="N344" s="236"/>
      <c r="O344" s="195"/>
      <c r="P344" s="195"/>
      <c r="Q344" s="237"/>
      <c r="R344" s="236"/>
      <c r="S344" s="236"/>
    </row>
    <row r="345" spans="1:19" x14ac:dyDescent="0.2">
      <c r="A345" s="156"/>
      <c r="B345" s="156"/>
      <c r="C345" s="236"/>
      <c r="D345" s="236"/>
      <c r="E345" s="236"/>
      <c r="F345" s="236"/>
      <c r="G345" s="236"/>
      <c r="H345" s="236"/>
      <c r="I345" s="236"/>
      <c r="J345" s="236"/>
      <c r="K345" s="236"/>
      <c r="L345" s="236"/>
      <c r="M345" s="236"/>
      <c r="N345" s="236"/>
      <c r="O345" s="195"/>
      <c r="P345" s="195"/>
      <c r="Q345" s="237"/>
      <c r="R345" s="236"/>
      <c r="S345" s="236"/>
    </row>
    <row r="346" spans="1:19" x14ac:dyDescent="0.2">
      <c r="A346" s="156"/>
      <c r="B346" s="156"/>
      <c r="C346" s="236"/>
      <c r="D346" s="236"/>
      <c r="E346" s="236"/>
      <c r="F346" s="236"/>
      <c r="G346" s="236"/>
      <c r="H346" s="236"/>
      <c r="I346" s="236"/>
      <c r="J346" s="236"/>
      <c r="K346" s="236"/>
      <c r="L346" s="236"/>
      <c r="M346" s="236"/>
      <c r="N346" s="236"/>
      <c r="O346" s="195"/>
      <c r="P346" s="195"/>
      <c r="Q346" s="237"/>
      <c r="R346" s="236"/>
      <c r="S346" s="236"/>
    </row>
    <row r="347" spans="1:19" x14ac:dyDescent="0.2">
      <c r="A347" s="156"/>
      <c r="B347" s="156"/>
      <c r="C347" s="236"/>
      <c r="D347" s="236"/>
      <c r="E347" s="236"/>
      <c r="F347" s="236"/>
      <c r="G347" s="236"/>
      <c r="H347" s="236"/>
      <c r="I347" s="236"/>
      <c r="J347" s="236"/>
      <c r="K347" s="236"/>
      <c r="L347" s="236"/>
      <c r="M347" s="236"/>
      <c r="N347" s="236"/>
      <c r="O347" s="195"/>
      <c r="P347" s="195"/>
      <c r="Q347" s="237"/>
      <c r="R347" s="236"/>
      <c r="S347" s="236"/>
    </row>
    <row r="348" spans="1:19" x14ac:dyDescent="0.2">
      <c r="A348" s="156"/>
      <c r="B348" s="156"/>
      <c r="C348" s="236"/>
      <c r="D348" s="236"/>
      <c r="E348" s="236"/>
      <c r="F348" s="236"/>
      <c r="G348" s="236"/>
      <c r="H348" s="236"/>
      <c r="I348" s="236"/>
      <c r="J348" s="236"/>
      <c r="K348" s="236"/>
      <c r="L348" s="236"/>
      <c r="M348" s="236"/>
      <c r="N348" s="236"/>
      <c r="O348" s="195"/>
      <c r="P348" s="195"/>
      <c r="Q348" s="237"/>
      <c r="R348" s="236"/>
      <c r="S348" s="236"/>
    </row>
    <row r="349" spans="1:19" x14ac:dyDescent="0.2">
      <c r="A349" s="156"/>
      <c r="B349" s="156"/>
      <c r="C349" s="236"/>
      <c r="D349" s="236"/>
      <c r="E349" s="236"/>
      <c r="F349" s="236"/>
      <c r="G349" s="236"/>
      <c r="H349" s="236"/>
      <c r="I349" s="236"/>
      <c r="J349" s="236"/>
      <c r="K349" s="236"/>
      <c r="L349" s="236"/>
      <c r="M349" s="236"/>
      <c r="N349" s="236"/>
      <c r="O349" s="195"/>
      <c r="P349" s="195"/>
      <c r="Q349" s="237"/>
      <c r="R349" s="236"/>
      <c r="S349" s="236"/>
    </row>
    <row r="350" spans="1:19" x14ac:dyDescent="0.2">
      <c r="A350" s="156"/>
      <c r="B350" s="156"/>
      <c r="C350" s="236"/>
      <c r="D350" s="236"/>
      <c r="E350" s="236"/>
      <c r="F350" s="236"/>
      <c r="G350" s="236"/>
      <c r="H350" s="236"/>
      <c r="I350" s="236"/>
      <c r="J350" s="236"/>
      <c r="K350" s="236"/>
      <c r="L350" s="236"/>
      <c r="M350" s="236"/>
      <c r="N350" s="236"/>
      <c r="O350" s="195"/>
      <c r="P350" s="195"/>
      <c r="Q350" s="237"/>
      <c r="R350" s="236"/>
      <c r="S350" s="236"/>
    </row>
    <row r="351" spans="1:19" x14ac:dyDescent="0.2">
      <c r="A351" s="156"/>
      <c r="B351" s="156"/>
      <c r="C351" s="236"/>
      <c r="D351" s="236"/>
      <c r="E351" s="236"/>
      <c r="F351" s="236"/>
      <c r="G351" s="236"/>
      <c r="H351" s="236"/>
      <c r="I351" s="236"/>
      <c r="J351" s="236"/>
      <c r="K351" s="236"/>
      <c r="L351" s="236"/>
      <c r="M351" s="236"/>
      <c r="N351" s="236"/>
      <c r="O351" s="195"/>
      <c r="P351" s="195"/>
      <c r="Q351" s="237"/>
      <c r="R351" s="236"/>
      <c r="S351" s="236"/>
    </row>
    <row r="352" spans="1:19" x14ac:dyDescent="0.2">
      <c r="A352" s="156"/>
      <c r="B352" s="156"/>
      <c r="C352" s="236"/>
      <c r="D352" s="236"/>
      <c r="E352" s="236"/>
      <c r="F352" s="236"/>
      <c r="G352" s="236"/>
      <c r="H352" s="236"/>
      <c r="I352" s="236"/>
      <c r="J352" s="236"/>
      <c r="K352" s="236"/>
      <c r="L352" s="236"/>
      <c r="M352" s="236"/>
      <c r="N352" s="236"/>
      <c r="O352" s="195"/>
      <c r="P352" s="195"/>
      <c r="Q352" s="237"/>
      <c r="R352" s="236"/>
      <c r="S352" s="236"/>
    </row>
    <row r="353" spans="1:19" x14ac:dyDescent="0.2">
      <c r="A353" s="156"/>
      <c r="B353" s="156"/>
      <c r="C353" s="236"/>
      <c r="D353" s="236"/>
      <c r="E353" s="236"/>
      <c r="F353" s="236"/>
      <c r="G353" s="236"/>
      <c r="H353" s="236"/>
      <c r="I353" s="236"/>
      <c r="J353" s="236"/>
      <c r="K353" s="236"/>
      <c r="L353" s="236"/>
      <c r="M353" s="236"/>
      <c r="N353" s="236"/>
      <c r="O353" s="195"/>
      <c r="P353" s="195"/>
      <c r="Q353" s="237"/>
      <c r="R353" s="236"/>
      <c r="S353" s="236"/>
    </row>
    <row r="354" spans="1:19" x14ac:dyDescent="0.2">
      <c r="A354" s="156"/>
      <c r="B354" s="156"/>
      <c r="C354" s="236"/>
      <c r="D354" s="236"/>
      <c r="E354" s="236"/>
      <c r="F354" s="236"/>
      <c r="G354" s="236"/>
      <c r="H354" s="236"/>
      <c r="I354" s="236"/>
      <c r="J354" s="236"/>
      <c r="K354" s="236"/>
      <c r="L354" s="236"/>
      <c r="M354" s="236"/>
      <c r="N354" s="236"/>
      <c r="O354" s="195"/>
      <c r="P354" s="195"/>
      <c r="Q354" s="237"/>
      <c r="R354" s="236"/>
      <c r="S354" s="236"/>
    </row>
    <row r="355" spans="1:19" x14ac:dyDescent="0.2">
      <c r="A355" s="156"/>
      <c r="B355" s="156"/>
      <c r="C355" s="236"/>
      <c r="D355" s="236"/>
      <c r="E355" s="236"/>
      <c r="F355" s="236"/>
      <c r="G355" s="236"/>
      <c r="H355" s="236"/>
      <c r="I355" s="236"/>
      <c r="J355" s="236"/>
      <c r="K355" s="236"/>
      <c r="L355" s="236"/>
      <c r="M355" s="236"/>
      <c r="N355" s="236"/>
      <c r="O355" s="195"/>
      <c r="P355" s="195"/>
      <c r="Q355" s="237"/>
      <c r="R355" s="236"/>
      <c r="S355" s="236"/>
    </row>
    <row r="356" spans="1:19" x14ac:dyDescent="0.2">
      <c r="A356" s="156"/>
      <c r="B356" s="156"/>
      <c r="C356" s="236"/>
      <c r="D356" s="236"/>
      <c r="E356" s="236"/>
      <c r="F356" s="236"/>
      <c r="G356" s="236"/>
      <c r="H356" s="236"/>
      <c r="I356" s="236"/>
      <c r="J356" s="236"/>
      <c r="K356" s="236"/>
      <c r="L356" s="236"/>
      <c r="M356" s="236"/>
      <c r="N356" s="236"/>
      <c r="O356" s="195"/>
      <c r="P356" s="195"/>
      <c r="Q356" s="237"/>
      <c r="R356" s="236"/>
      <c r="S356" s="236"/>
    </row>
    <row r="357" spans="1:19" x14ac:dyDescent="0.2">
      <c r="A357" s="156"/>
      <c r="B357" s="156"/>
      <c r="C357" s="236"/>
      <c r="D357" s="236"/>
      <c r="E357" s="236"/>
      <c r="F357" s="236"/>
      <c r="G357" s="236"/>
      <c r="H357" s="236"/>
      <c r="I357" s="236"/>
      <c r="J357" s="236"/>
      <c r="K357" s="236"/>
      <c r="L357" s="236"/>
      <c r="M357" s="236"/>
      <c r="N357" s="236"/>
      <c r="O357" s="195"/>
      <c r="P357" s="195"/>
      <c r="Q357" s="237"/>
      <c r="R357" s="236"/>
      <c r="S357" s="236"/>
    </row>
    <row r="358" spans="1:19" x14ac:dyDescent="0.2">
      <c r="A358" s="156"/>
      <c r="B358" s="156"/>
      <c r="C358" s="236"/>
      <c r="D358" s="236"/>
      <c r="E358" s="236"/>
      <c r="F358" s="236"/>
      <c r="G358" s="236"/>
      <c r="H358" s="236"/>
      <c r="I358" s="236"/>
      <c r="J358" s="236"/>
      <c r="K358" s="236"/>
      <c r="L358" s="236"/>
      <c r="M358" s="236"/>
      <c r="N358" s="236"/>
      <c r="O358" s="195"/>
      <c r="P358" s="195"/>
      <c r="Q358" s="237"/>
      <c r="R358" s="236"/>
      <c r="S358" s="236"/>
    </row>
    <row r="359" spans="1:19" x14ac:dyDescent="0.2">
      <c r="A359" s="156"/>
      <c r="B359" s="156"/>
      <c r="C359" s="236"/>
      <c r="D359" s="236"/>
      <c r="E359" s="236"/>
      <c r="F359" s="236"/>
      <c r="G359" s="236"/>
      <c r="H359" s="236"/>
      <c r="I359" s="236"/>
      <c r="J359" s="236"/>
      <c r="K359" s="236"/>
      <c r="L359" s="236"/>
      <c r="M359" s="236"/>
      <c r="N359" s="236"/>
      <c r="O359" s="195"/>
      <c r="P359" s="195"/>
      <c r="Q359" s="237"/>
      <c r="R359" s="236"/>
      <c r="S359" s="236"/>
    </row>
    <row r="360" spans="1:19" x14ac:dyDescent="0.2">
      <c r="A360" s="156"/>
      <c r="B360" s="156"/>
      <c r="C360" s="236"/>
      <c r="D360" s="236"/>
      <c r="E360" s="236"/>
      <c r="F360" s="236"/>
      <c r="G360" s="236"/>
      <c r="H360" s="236"/>
      <c r="I360" s="236"/>
      <c r="J360" s="236"/>
      <c r="K360" s="236"/>
      <c r="L360" s="236"/>
      <c r="M360" s="236"/>
      <c r="N360" s="236"/>
      <c r="O360" s="195"/>
      <c r="P360" s="195"/>
      <c r="Q360" s="237"/>
      <c r="R360" s="236"/>
      <c r="S360" s="236"/>
    </row>
    <row r="361" spans="1:19" x14ac:dyDescent="0.2">
      <c r="A361" s="156"/>
      <c r="B361" s="156"/>
      <c r="C361" s="236"/>
      <c r="D361" s="236"/>
      <c r="E361" s="236"/>
      <c r="F361" s="236"/>
      <c r="G361" s="236"/>
      <c r="H361" s="236"/>
      <c r="I361" s="236"/>
      <c r="J361" s="236"/>
      <c r="K361" s="236"/>
      <c r="L361" s="236"/>
      <c r="M361" s="236"/>
      <c r="N361" s="236"/>
      <c r="O361" s="195"/>
      <c r="P361" s="195"/>
      <c r="Q361" s="237"/>
      <c r="R361" s="236"/>
      <c r="S361" s="236"/>
    </row>
    <row r="362" spans="1:19" x14ac:dyDescent="0.2">
      <c r="A362" s="156"/>
      <c r="B362" s="156"/>
      <c r="C362" s="236"/>
      <c r="D362" s="236"/>
      <c r="E362" s="236"/>
      <c r="F362" s="236"/>
      <c r="G362" s="236"/>
      <c r="H362" s="236"/>
      <c r="I362" s="236"/>
      <c r="J362" s="236"/>
      <c r="K362" s="236"/>
      <c r="L362" s="236"/>
      <c r="M362" s="236"/>
      <c r="N362" s="236"/>
      <c r="O362" s="195"/>
      <c r="P362" s="195"/>
      <c r="Q362" s="237"/>
      <c r="R362" s="236"/>
      <c r="S362" s="236"/>
    </row>
    <row r="363" spans="1:19" x14ac:dyDescent="0.2">
      <c r="A363" s="156"/>
      <c r="B363" s="156"/>
      <c r="C363" s="236"/>
      <c r="D363" s="236"/>
      <c r="E363" s="236"/>
      <c r="F363" s="236"/>
      <c r="G363" s="236"/>
      <c r="H363" s="236"/>
      <c r="I363" s="236"/>
      <c r="J363" s="236"/>
      <c r="K363" s="236"/>
      <c r="L363" s="236"/>
      <c r="M363" s="236"/>
      <c r="N363" s="236"/>
      <c r="O363" s="195"/>
      <c r="P363" s="195"/>
      <c r="Q363" s="237"/>
      <c r="R363" s="236"/>
      <c r="S363" s="236"/>
    </row>
    <row r="364" spans="1:19" x14ac:dyDescent="0.2">
      <c r="A364" s="156"/>
      <c r="B364" s="156"/>
      <c r="C364" s="236"/>
      <c r="D364" s="236"/>
      <c r="E364" s="236"/>
      <c r="F364" s="236"/>
      <c r="G364" s="236"/>
      <c r="H364" s="236"/>
      <c r="I364" s="236"/>
      <c r="J364" s="236"/>
      <c r="K364" s="236"/>
      <c r="L364" s="236"/>
      <c r="M364" s="236"/>
      <c r="N364" s="236"/>
      <c r="O364" s="195"/>
      <c r="P364" s="195"/>
      <c r="Q364" s="237"/>
      <c r="R364" s="236"/>
      <c r="S364" s="236"/>
    </row>
    <row r="365" spans="1:19" x14ac:dyDescent="0.2">
      <c r="A365" s="156"/>
      <c r="B365" s="156"/>
      <c r="C365" s="236"/>
      <c r="D365" s="236"/>
      <c r="E365" s="236"/>
      <c r="F365" s="236"/>
      <c r="G365" s="236"/>
      <c r="H365" s="236"/>
      <c r="I365" s="236"/>
      <c r="J365" s="236"/>
      <c r="K365" s="236"/>
      <c r="L365" s="236"/>
      <c r="M365" s="236"/>
      <c r="N365" s="236"/>
      <c r="O365" s="195"/>
      <c r="P365" s="195"/>
      <c r="Q365" s="237"/>
      <c r="R365" s="236"/>
      <c r="S365" s="236"/>
    </row>
    <row r="366" spans="1:19" x14ac:dyDescent="0.2">
      <c r="A366" s="156"/>
      <c r="B366" s="156"/>
      <c r="C366" s="236"/>
      <c r="D366" s="236"/>
      <c r="E366" s="236"/>
      <c r="F366" s="236"/>
      <c r="G366" s="236"/>
      <c r="H366" s="236"/>
      <c r="I366" s="236"/>
      <c r="J366" s="236"/>
      <c r="K366" s="236"/>
      <c r="L366" s="236"/>
      <c r="M366" s="236"/>
      <c r="N366" s="236"/>
      <c r="O366" s="195"/>
      <c r="P366" s="195"/>
      <c r="Q366" s="237"/>
      <c r="R366" s="236"/>
      <c r="S366" s="236"/>
    </row>
    <row r="367" spans="1:19" x14ac:dyDescent="0.2">
      <c r="A367" s="156"/>
      <c r="B367" s="156"/>
      <c r="C367" s="236"/>
      <c r="D367" s="236"/>
      <c r="E367" s="236"/>
      <c r="F367" s="236"/>
      <c r="G367" s="236"/>
      <c r="H367" s="236"/>
      <c r="I367" s="236"/>
      <c r="J367" s="236"/>
      <c r="K367" s="236"/>
      <c r="L367" s="236"/>
      <c r="M367" s="236"/>
      <c r="N367" s="236"/>
      <c r="O367" s="195"/>
      <c r="P367" s="195"/>
      <c r="Q367" s="237"/>
      <c r="R367" s="236"/>
      <c r="S367" s="236"/>
    </row>
    <row r="368" spans="1:19" x14ac:dyDescent="0.2">
      <c r="A368" s="156"/>
      <c r="B368" s="156"/>
      <c r="C368" s="236"/>
      <c r="D368" s="236"/>
      <c r="E368" s="236"/>
      <c r="F368" s="236"/>
      <c r="G368" s="236"/>
      <c r="H368" s="236"/>
      <c r="I368" s="236"/>
      <c r="J368" s="236"/>
      <c r="K368" s="236"/>
      <c r="L368" s="236"/>
      <c r="M368" s="236"/>
      <c r="N368" s="236"/>
      <c r="O368" s="195"/>
      <c r="P368" s="195"/>
      <c r="Q368" s="237"/>
      <c r="R368" s="236"/>
      <c r="S368" s="236"/>
    </row>
    <row r="369" spans="1:19" x14ac:dyDescent="0.2">
      <c r="A369" s="156"/>
      <c r="B369" s="156"/>
      <c r="C369" s="236"/>
      <c r="D369" s="236"/>
      <c r="E369" s="236"/>
      <c r="F369" s="236"/>
      <c r="G369" s="236"/>
      <c r="H369" s="236"/>
      <c r="I369" s="236"/>
      <c r="J369" s="236"/>
      <c r="K369" s="236"/>
      <c r="L369" s="236"/>
      <c r="M369" s="236"/>
      <c r="N369" s="236"/>
      <c r="O369" s="195"/>
      <c r="P369" s="195"/>
      <c r="Q369" s="237"/>
      <c r="R369" s="236"/>
      <c r="S369" s="236"/>
    </row>
    <row r="370" spans="1:19" x14ac:dyDescent="0.2">
      <c r="A370" s="156"/>
      <c r="B370" s="156"/>
      <c r="C370" s="236"/>
      <c r="D370" s="236"/>
      <c r="E370" s="236"/>
      <c r="F370" s="236"/>
      <c r="G370" s="236"/>
      <c r="H370" s="236"/>
      <c r="I370" s="236"/>
      <c r="J370" s="236"/>
      <c r="K370" s="236"/>
      <c r="L370" s="236"/>
      <c r="M370" s="236"/>
      <c r="N370" s="236"/>
      <c r="O370" s="195"/>
      <c r="P370" s="195"/>
      <c r="Q370" s="237"/>
      <c r="R370" s="236"/>
      <c r="S370" s="236"/>
    </row>
    <row r="371" spans="1:19" x14ac:dyDescent="0.2">
      <c r="A371" s="156"/>
      <c r="B371" s="156"/>
      <c r="C371" s="236"/>
      <c r="D371" s="236"/>
      <c r="E371" s="236"/>
      <c r="F371" s="236"/>
      <c r="G371" s="236"/>
      <c r="H371" s="236"/>
      <c r="I371" s="236"/>
      <c r="J371" s="236"/>
      <c r="K371" s="236"/>
      <c r="L371" s="236"/>
      <c r="M371" s="236"/>
      <c r="N371" s="236"/>
      <c r="O371" s="195"/>
      <c r="P371" s="195"/>
      <c r="Q371" s="237"/>
      <c r="R371" s="236"/>
      <c r="S371" s="236"/>
    </row>
    <row r="372" spans="1:19" x14ac:dyDescent="0.2">
      <c r="A372" s="156"/>
      <c r="B372" s="156"/>
      <c r="C372" s="236"/>
      <c r="D372" s="236"/>
      <c r="E372" s="236"/>
      <c r="F372" s="236"/>
      <c r="G372" s="236"/>
      <c r="H372" s="236"/>
      <c r="I372" s="236"/>
      <c r="J372" s="236"/>
      <c r="K372" s="236"/>
      <c r="L372" s="236"/>
      <c r="M372" s="236"/>
      <c r="N372" s="236"/>
      <c r="O372" s="195"/>
      <c r="P372" s="195"/>
      <c r="Q372" s="237"/>
      <c r="R372" s="236"/>
      <c r="S372" s="236"/>
    </row>
    <row r="373" spans="1:19" x14ac:dyDescent="0.2">
      <c r="A373" s="156"/>
      <c r="B373" s="156"/>
      <c r="C373" s="236"/>
      <c r="D373" s="236"/>
      <c r="E373" s="236"/>
      <c r="F373" s="236"/>
      <c r="G373" s="236"/>
      <c r="H373" s="236"/>
      <c r="I373" s="236"/>
      <c r="J373" s="236"/>
      <c r="K373" s="236"/>
      <c r="L373" s="236"/>
      <c r="M373" s="236"/>
      <c r="N373" s="236"/>
      <c r="O373" s="195"/>
      <c r="P373" s="195"/>
      <c r="Q373" s="237"/>
      <c r="R373" s="236"/>
      <c r="S373" s="236"/>
    </row>
    <row r="374" spans="1:19" x14ac:dyDescent="0.2">
      <c r="A374" s="156"/>
      <c r="B374" s="156"/>
      <c r="C374" s="236"/>
      <c r="D374" s="236"/>
      <c r="E374" s="236"/>
      <c r="F374" s="236"/>
      <c r="G374" s="236"/>
      <c r="H374" s="236"/>
      <c r="I374" s="236"/>
      <c r="J374" s="236"/>
      <c r="K374" s="236"/>
      <c r="L374" s="236"/>
      <c r="M374" s="236"/>
      <c r="N374" s="236"/>
      <c r="O374" s="195"/>
      <c r="P374" s="195"/>
      <c r="Q374" s="237"/>
      <c r="R374" s="236"/>
      <c r="S374" s="236"/>
    </row>
    <row r="375" spans="1:19" x14ac:dyDescent="0.2">
      <c r="A375" s="156"/>
      <c r="B375" s="156"/>
      <c r="C375" s="236"/>
      <c r="D375" s="236"/>
      <c r="E375" s="236"/>
      <c r="F375" s="236"/>
      <c r="G375" s="236"/>
      <c r="H375" s="236"/>
      <c r="I375" s="236"/>
      <c r="J375" s="236"/>
      <c r="K375" s="236"/>
      <c r="L375" s="236"/>
      <c r="M375" s="236"/>
      <c r="N375" s="236"/>
      <c r="O375" s="195"/>
      <c r="P375" s="195"/>
      <c r="Q375" s="237"/>
      <c r="R375" s="236"/>
      <c r="S375" s="236"/>
    </row>
    <row r="376" spans="1:19" x14ac:dyDescent="0.2">
      <c r="A376" s="156"/>
      <c r="B376" s="156"/>
      <c r="C376" s="236"/>
      <c r="D376" s="236"/>
      <c r="E376" s="236"/>
      <c r="F376" s="236"/>
      <c r="G376" s="236"/>
      <c r="H376" s="236"/>
      <c r="I376" s="236"/>
      <c r="J376" s="236"/>
      <c r="K376" s="236"/>
      <c r="L376" s="236"/>
      <c r="M376" s="236"/>
      <c r="N376" s="236"/>
      <c r="O376" s="195"/>
      <c r="P376" s="195"/>
      <c r="Q376" s="237"/>
      <c r="R376" s="236"/>
      <c r="S376" s="236"/>
    </row>
    <row r="377" spans="1:19" x14ac:dyDescent="0.2">
      <c r="A377" s="156"/>
      <c r="B377" s="156"/>
      <c r="C377" s="236"/>
      <c r="D377" s="236"/>
      <c r="E377" s="236"/>
      <c r="F377" s="236"/>
      <c r="G377" s="236"/>
      <c r="H377" s="236"/>
      <c r="I377" s="236"/>
      <c r="J377" s="236"/>
      <c r="K377" s="236"/>
      <c r="L377" s="236"/>
      <c r="M377" s="236"/>
      <c r="N377" s="236"/>
      <c r="O377" s="195"/>
      <c r="P377" s="195"/>
      <c r="Q377" s="237"/>
      <c r="R377" s="236"/>
      <c r="S377" s="236"/>
    </row>
    <row r="378" spans="1:19" x14ac:dyDescent="0.2">
      <c r="A378" s="156"/>
      <c r="B378" s="156"/>
      <c r="C378" s="236"/>
      <c r="D378" s="236"/>
      <c r="E378" s="236"/>
      <c r="F378" s="236"/>
      <c r="G378" s="236"/>
      <c r="H378" s="236"/>
      <c r="I378" s="236"/>
      <c r="J378" s="236"/>
      <c r="K378" s="236"/>
      <c r="L378" s="236"/>
      <c r="M378" s="236"/>
      <c r="N378" s="236"/>
      <c r="O378" s="195"/>
      <c r="P378" s="195"/>
      <c r="Q378" s="237"/>
      <c r="R378" s="236"/>
      <c r="S378" s="236"/>
    </row>
    <row r="379" spans="1:19" x14ac:dyDescent="0.2">
      <c r="A379" s="156"/>
      <c r="B379" s="156"/>
      <c r="C379" s="236"/>
      <c r="D379" s="236"/>
      <c r="E379" s="236"/>
      <c r="F379" s="236"/>
      <c r="G379" s="236"/>
      <c r="H379" s="236"/>
      <c r="I379" s="236"/>
      <c r="J379" s="236"/>
      <c r="K379" s="236"/>
      <c r="L379" s="236"/>
      <c r="M379" s="236"/>
      <c r="N379" s="236"/>
      <c r="O379" s="195"/>
      <c r="P379" s="195"/>
      <c r="Q379" s="237"/>
      <c r="R379" s="236"/>
      <c r="S379" s="236"/>
    </row>
    <row r="380" spans="1:19" x14ac:dyDescent="0.2">
      <c r="A380" s="156"/>
      <c r="B380" s="156"/>
      <c r="C380" s="236"/>
      <c r="D380" s="236"/>
      <c r="E380" s="236"/>
      <c r="F380" s="236"/>
      <c r="G380" s="236"/>
      <c r="H380" s="236"/>
      <c r="I380" s="236"/>
      <c r="J380" s="236"/>
      <c r="K380" s="236"/>
      <c r="L380" s="236"/>
      <c r="M380" s="236"/>
      <c r="N380" s="236"/>
      <c r="O380" s="195"/>
      <c r="P380" s="195"/>
      <c r="Q380" s="237"/>
      <c r="R380" s="236"/>
      <c r="S380" s="236"/>
    </row>
    <row r="381" spans="1:19" x14ac:dyDescent="0.2">
      <c r="A381" s="156"/>
      <c r="B381" s="156"/>
      <c r="C381" s="236"/>
      <c r="D381" s="236"/>
      <c r="E381" s="236"/>
      <c r="F381" s="236"/>
      <c r="G381" s="236"/>
      <c r="H381" s="236"/>
      <c r="I381" s="236"/>
      <c r="J381" s="236"/>
      <c r="K381" s="236"/>
      <c r="L381" s="236"/>
      <c r="M381" s="236"/>
      <c r="N381" s="236"/>
      <c r="O381" s="195"/>
      <c r="P381" s="195"/>
      <c r="Q381" s="237"/>
      <c r="R381" s="236"/>
      <c r="S381" s="236"/>
    </row>
    <row r="382" spans="1:19" x14ac:dyDescent="0.2">
      <c r="A382" s="156"/>
      <c r="B382" s="156"/>
      <c r="C382" s="236"/>
      <c r="D382" s="236"/>
      <c r="E382" s="236"/>
      <c r="F382" s="236"/>
      <c r="G382" s="236"/>
      <c r="H382" s="236"/>
      <c r="I382" s="236"/>
      <c r="J382" s="236"/>
      <c r="K382" s="236"/>
      <c r="L382" s="236"/>
      <c r="M382" s="236"/>
      <c r="N382" s="236"/>
      <c r="O382" s="195"/>
      <c r="P382" s="195"/>
      <c r="Q382" s="237"/>
      <c r="R382" s="236"/>
      <c r="S382" s="236"/>
    </row>
    <row r="383" spans="1:19" x14ac:dyDescent="0.2">
      <c r="A383" s="156"/>
      <c r="B383" s="156"/>
      <c r="C383" s="236"/>
      <c r="D383" s="236"/>
      <c r="E383" s="236"/>
      <c r="F383" s="236"/>
      <c r="G383" s="236"/>
      <c r="H383" s="236"/>
      <c r="I383" s="236"/>
      <c r="J383" s="236"/>
      <c r="K383" s="236"/>
      <c r="L383" s="236"/>
      <c r="M383" s="236"/>
      <c r="N383" s="236"/>
      <c r="O383" s="195"/>
      <c r="P383" s="195"/>
      <c r="Q383" s="237"/>
      <c r="R383" s="236"/>
      <c r="S383" s="236"/>
    </row>
    <row r="384" spans="1:19" x14ac:dyDescent="0.2">
      <c r="A384" s="156"/>
      <c r="B384" s="156"/>
      <c r="C384" s="236"/>
      <c r="D384" s="236"/>
      <c r="E384" s="236"/>
      <c r="F384" s="236"/>
      <c r="G384" s="236"/>
      <c r="H384" s="236"/>
      <c r="I384" s="236"/>
      <c r="J384" s="236"/>
      <c r="K384" s="236"/>
      <c r="L384" s="236"/>
      <c r="M384" s="236"/>
      <c r="N384" s="236"/>
      <c r="O384" s="195"/>
      <c r="P384" s="195"/>
      <c r="Q384" s="237"/>
      <c r="R384" s="236"/>
      <c r="S384" s="236"/>
    </row>
    <row r="385" spans="1:19" x14ac:dyDescent="0.2">
      <c r="A385" s="156"/>
      <c r="B385" s="156"/>
      <c r="C385" s="236"/>
      <c r="D385" s="236"/>
      <c r="E385" s="236"/>
      <c r="F385" s="236"/>
      <c r="G385" s="236"/>
      <c r="H385" s="236"/>
      <c r="I385" s="236"/>
      <c r="J385" s="236"/>
      <c r="K385" s="236"/>
      <c r="L385" s="236"/>
      <c r="M385" s="236"/>
      <c r="N385" s="236"/>
      <c r="O385" s="195"/>
      <c r="P385" s="195"/>
      <c r="Q385" s="237"/>
      <c r="R385" s="236"/>
      <c r="S385" s="236"/>
    </row>
    <row r="386" spans="1:19" x14ac:dyDescent="0.2">
      <c r="A386" s="156"/>
      <c r="B386" s="156"/>
      <c r="C386" s="236"/>
      <c r="D386" s="236"/>
      <c r="E386" s="236"/>
      <c r="F386" s="236"/>
      <c r="G386" s="236"/>
      <c r="H386" s="236"/>
      <c r="I386" s="236"/>
      <c r="J386" s="236"/>
      <c r="K386" s="236"/>
      <c r="L386" s="236"/>
      <c r="M386" s="236"/>
      <c r="N386" s="236"/>
      <c r="O386" s="195"/>
      <c r="P386" s="195"/>
      <c r="Q386" s="237"/>
      <c r="R386" s="236"/>
      <c r="S386" s="236"/>
    </row>
    <row r="387" spans="1:19" x14ac:dyDescent="0.2">
      <c r="A387" s="156"/>
      <c r="B387" s="156"/>
      <c r="C387" s="236"/>
      <c r="D387" s="236"/>
      <c r="E387" s="236"/>
      <c r="F387" s="236"/>
      <c r="G387" s="236"/>
      <c r="H387" s="236"/>
      <c r="I387" s="236"/>
      <c r="J387" s="236"/>
      <c r="K387" s="236"/>
      <c r="L387" s="236"/>
      <c r="M387" s="236"/>
      <c r="N387" s="236"/>
      <c r="O387" s="195"/>
      <c r="P387" s="195"/>
      <c r="Q387" s="237"/>
      <c r="R387" s="236"/>
      <c r="S387" s="236"/>
    </row>
    <row r="388" spans="1:19" x14ac:dyDescent="0.2">
      <c r="A388" s="156"/>
      <c r="B388" s="156"/>
      <c r="C388" s="236"/>
      <c r="D388" s="236"/>
      <c r="E388" s="236"/>
      <c r="F388" s="236"/>
      <c r="G388" s="236"/>
      <c r="H388" s="236"/>
      <c r="I388" s="236"/>
      <c r="J388" s="236"/>
      <c r="K388" s="236"/>
      <c r="L388" s="236"/>
      <c r="M388" s="236"/>
      <c r="N388" s="236"/>
      <c r="O388" s="195"/>
      <c r="P388" s="195"/>
      <c r="Q388" s="237"/>
      <c r="R388" s="236"/>
      <c r="S388" s="236"/>
    </row>
    <row r="389" spans="1:19" x14ac:dyDescent="0.2">
      <c r="A389" s="156"/>
      <c r="B389" s="156"/>
      <c r="C389" s="236"/>
      <c r="D389" s="236"/>
      <c r="E389" s="236"/>
      <c r="F389" s="236"/>
      <c r="G389" s="236"/>
      <c r="H389" s="236"/>
      <c r="I389" s="236"/>
      <c r="J389" s="236"/>
      <c r="K389" s="236"/>
      <c r="L389" s="236"/>
      <c r="M389" s="236"/>
      <c r="N389" s="236"/>
      <c r="O389" s="195"/>
      <c r="P389" s="195"/>
      <c r="Q389" s="237"/>
      <c r="R389" s="236"/>
      <c r="S389" s="236"/>
    </row>
    <row r="390" spans="1:19" x14ac:dyDescent="0.2">
      <c r="A390" s="156"/>
      <c r="B390" s="156"/>
      <c r="C390" s="236"/>
      <c r="D390" s="236"/>
      <c r="E390" s="236"/>
      <c r="F390" s="236"/>
      <c r="G390" s="236"/>
      <c r="H390" s="236"/>
      <c r="I390" s="236"/>
      <c r="J390" s="236"/>
      <c r="K390" s="236"/>
      <c r="L390" s="236"/>
      <c r="M390" s="236"/>
      <c r="N390" s="236"/>
      <c r="O390" s="195"/>
      <c r="P390" s="195"/>
      <c r="Q390" s="237"/>
      <c r="R390" s="236"/>
      <c r="S390" s="236"/>
    </row>
    <row r="391" spans="1:19" x14ac:dyDescent="0.2">
      <c r="A391" s="156"/>
      <c r="B391" s="156"/>
      <c r="C391" s="236"/>
      <c r="D391" s="236"/>
      <c r="E391" s="236"/>
      <c r="F391" s="236"/>
      <c r="G391" s="236"/>
      <c r="H391" s="236"/>
      <c r="I391" s="236"/>
      <c r="J391" s="236"/>
      <c r="K391" s="236"/>
      <c r="L391" s="236"/>
      <c r="M391" s="236"/>
      <c r="N391" s="236"/>
      <c r="O391" s="195"/>
      <c r="P391" s="195"/>
      <c r="Q391" s="237"/>
      <c r="R391" s="236"/>
      <c r="S391" s="236"/>
    </row>
    <row r="392" spans="1:19" x14ac:dyDescent="0.2">
      <c r="A392" s="156"/>
      <c r="B392" s="156"/>
      <c r="C392" s="236"/>
      <c r="D392" s="236"/>
      <c r="E392" s="236"/>
      <c r="F392" s="236"/>
      <c r="G392" s="236"/>
      <c r="H392" s="236"/>
      <c r="I392" s="236"/>
      <c r="J392" s="236"/>
      <c r="K392" s="236"/>
      <c r="L392" s="236"/>
      <c r="M392" s="236"/>
      <c r="N392" s="236"/>
      <c r="O392" s="195"/>
      <c r="P392" s="195"/>
      <c r="Q392" s="237"/>
      <c r="R392" s="236"/>
      <c r="S392" s="236"/>
    </row>
    <row r="393" spans="1:19" x14ac:dyDescent="0.2">
      <c r="A393" s="156"/>
      <c r="B393" s="156"/>
      <c r="C393" s="236"/>
      <c r="D393" s="236"/>
      <c r="E393" s="236"/>
      <c r="F393" s="236"/>
      <c r="G393" s="236"/>
      <c r="H393" s="236"/>
      <c r="I393" s="236"/>
      <c r="J393" s="236"/>
      <c r="K393" s="236"/>
      <c r="L393" s="236"/>
      <c r="M393" s="236"/>
      <c r="N393" s="236"/>
      <c r="O393" s="195"/>
      <c r="P393" s="195"/>
      <c r="Q393" s="237"/>
      <c r="R393" s="236"/>
      <c r="S393" s="236"/>
    </row>
    <row r="394" spans="1:19" x14ac:dyDescent="0.2">
      <c r="A394" s="156"/>
      <c r="B394" s="156"/>
      <c r="C394" s="236"/>
      <c r="D394" s="236"/>
      <c r="E394" s="236"/>
      <c r="F394" s="236"/>
      <c r="G394" s="236"/>
      <c r="H394" s="236"/>
      <c r="I394" s="236"/>
      <c r="J394" s="236"/>
      <c r="K394" s="236"/>
      <c r="L394" s="236"/>
      <c r="M394" s="236"/>
      <c r="N394" s="236"/>
      <c r="O394" s="195"/>
      <c r="P394" s="195"/>
      <c r="Q394" s="237"/>
      <c r="R394" s="236"/>
      <c r="S394" s="236"/>
    </row>
    <row r="395" spans="1:19" x14ac:dyDescent="0.2">
      <c r="A395" s="156"/>
      <c r="B395" s="156"/>
      <c r="C395" s="236"/>
      <c r="D395" s="236"/>
      <c r="E395" s="236"/>
      <c r="F395" s="236"/>
      <c r="G395" s="236"/>
      <c r="H395" s="236"/>
      <c r="I395" s="236"/>
      <c r="J395" s="236"/>
      <c r="K395" s="236"/>
      <c r="L395" s="236"/>
      <c r="M395" s="236"/>
      <c r="N395" s="236"/>
      <c r="O395" s="195"/>
      <c r="P395" s="195"/>
      <c r="Q395" s="237"/>
      <c r="R395" s="236"/>
      <c r="S395" s="236"/>
    </row>
    <row r="396" spans="1:19" x14ac:dyDescent="0.2">
      <c r="A396" s="156"/>
      <c r="B396" s="156"/>
      <c r="C396" s="236"/>
      <c r="D396" s="236"/>
      <c r="E396" s="236"/>
      <c r="F396" s="236"/>
      <c r="G396" s="236"/>
      <c r="H396" s="236"/>
      <c r="I396" s="236"/>
      <c r="J396" s="236"/>
      <c r="K396" s="236"/>
      <c r="L396" s="236"/>
      <c r="M396" s="236"/>
      <c r="N396" s="236"/>
      <c r="O396" s="195"/>
      <c r="P396" s="195"/>
      <c r="Q396" s="237"/>
      <c r="R396" s="236"/>
      <c r="S396" s="236"/>
    </row>
    <row r="397" spans="1:19" x14ac:dyDescent="0.2">
      <c r="A397" s="156"/>
      <c r="B397" s="156"/>
      <c r="C397" s="236"/>
      <c r="D397" s="236"/>
      <c r="E397" s="236"/>
      <c r="F397" s="236"/>
      <c r="G397" s="236"/>
      <c r="H397" s="236"/>
      <c r="I397" s="236"/>
      <c r="J397" s="236"/>
      <c r="K397" s="236"/>
      <c r="L397" s="236"/>
      <c r="M397" s="236"/>
      <c r="N397" s="236"/>
      <c r="O397" s="195"/>
      <c r="P397" s="195"/>
      <c r="Q397" s="237"/>
      <c r="R397" s="236"/>
      <c r="S397" s="236"/>
    </row>
    <row r="398" spans="1:19" x14ac:dyDescent="0.2">
      <c r="A398" s="156"/>
      <c r="B398" s="156"/>
      <c r="C398" s="236"/>
      <c r="D398" s="236"/>
      <c r="E398" s="236"/>
      <c r="F398" s="236"/>
      <c r="G398" s="236"/>
      <c r="H398" s="236"/>
      <c r="I398" s="236"/>
      <c r="J398" s="236"/>
      <c r="K398" s="236"/>
      <c r="L398" s="236"/>
      <c r="M398" s="236"/>
      <c r="N398" s="236"/>
      <c r="O398" s="195"/>
      <c r="P398" s="195"/>
      <c r="Q398" s="237"/>
      <c r="R398" s="236"/>
      <c r="S398" s="236"/>
    </row>
    <row r="399" spans="1:19" x14ac:dyDescent="0.2">
      <c r="A399" s="156"/>
      <c r="B399" s="156"/>
      <c r="C399" s="236"/>
      <c r="D399" s="236"/>
      <c r="E399" s="236"/>
      <c r="F399" s="236"/>
      <c r="G399" s="236"/>
      <c r="H399" s="236"/>
      <c r="I399" s="236"/>
      <c r="J399" s="236"/>
      <c r="K399" s="236"/>
      <c r="L399" s="236"/>
      <c r="M399" s="236"/>
      <c r="N399" s="236"/>
      <c r="O399" s="195"/>
      <c r="P399" s="195"/>
      <c r="Q399" s="237"/>
      <c r="R399" s="236"/>
      <c r="S399" s="236"/>
    </row>
    <row r="400" spans="1:19" x14ac:dyDescent="0.2">
      <c r="A400" s="156"/>
      <c r="B400" s="156"/>
      <c r="C400" s="236"/>
      <c r="D400" s="236"/>
      <c r="E400" s="236"/>
      <c r="F400" s="236"/>
      <c r="G400" s="236"/>
      <c r="H400" s="236"/>
      <c r="I400" s="236"/>
      <c r="J400" s="236"/>
      <c r="K400" s="236"/>
      <c r="L400" s="236"/>
      <c r="M400" s="236"/>
      <c r="N400" s="236"/>
      <c r="O400" s="195"/>
      <c r="P400" s="195"/>
      <c r="Q400" s="237"/>
      <c r="R400" s="236"/>
      <c r="S400" s="236"/>
    </row>
    <row r="401" spans="1:19" x14ac:dyDescent="0.2">
      <c r="A401" s="156"/>
      <c r="B401" s="156"/>
      <c r="C401" s="236"/>
      <c r="D401" s="236"/>
      <c r="E401" s="236"/>
      <c r="F401" s="236"/>
      <c r="G401" s="236"/>
      <c r="H401" s="236"/>
      <c r="I401" s="236"/>
      <c r="J401" s="236"/>
      <c r="K401" s="236"/>
      <c r="L401" s="236"/>
      <c r="M401" s="236"/>
      <c r="N401" s="236"/>
      <c r="O401" s="195"/>
      <c r="P401" s="195"/>
      <c r="Q401" s="237"/>
      <c r="R401" s="236"/>
      <c r="S401" s="236"/>
    </row>
    <row r="402" spans="1:19" x14ac:dyDescent="0.2">
      <c r="A402" s="156"/>
      <c r="B402" s="156"/>
      <c r="C402" s="236"/>
      <c r="D402" s="236"/>
      <c r="E402" s="236"/>
      <c r="F402" s="236"/>
      <c r="G402" s="236"/>
      <c r="H402" s="236"/>
      <c r="I402" s="236"/>
      <c r="J402" s="236"/>
      <c r="K402" s="236"/>
      <c r="L402" s="236"/>
      <c r="M402" s="236"/>
      <c r="N402" s="236"/>
      <c r="O402" s="195"/>
      <c r="P402" s="195"/>
      <c r="Q402" s="237"/>
      <c r="R402" s="236"/>
      <c r="S402" s="236"/>
    </row>
    <row r="403" spans="1:19" x14ac:dyDescent="0.2">
      <c r="A403" s="156"/>
      <c r="B403" s="156"/>
      <c r="C403" s="236"/>
      <c r="D403" s="236"/>
      <c r="E403" s="236"/>
      <c r="F403" s="236"/>
      <c r="G403" s="236"/>
      <c r="H403" s="236"/>
      <c r="I403" s="236"/>
      <c r="J403" s="236"/>
      <c r="K403" s="236"/>
      <c r="L403" s="236"/>
      <c r="M403" s="236"/>
      <c r="N403" s="236"/>
      <c r="O403" s="195"/>
      <c r="P403" s="195"/>
      <c r="Q403" s="237"/>
      <c r="R403" s="236"/>
      <c r="S403" s="236"/>
    </row>
    <row r="404" spans="1:19" x14ac:dyDescent="0.2">
      <c r="A404" s="156"/>
      <c r="B404" s="156"/>
      <c r="C404" s="236"/>
      <c r="D404" s="236"/>
      <c r="E404" s="236"/>
      <c r="F404" s="236"/>
      <c r="G404" s="236"/>
      <c r="H404" s="236"/>
      <c r="I404" s="236"/>
      <c r="J404" s="236"/>
      <c r="K404" s="236"/>
      <c r="L404" s="236"/>
      <c r="M404" s="236"/>
      <c r="N404" s="236"/>
      <c r="O404" s="195"/>
      <c r="P404" s="195"/>
      <c r="Q404" s="237"/>
      <c r="R404" s="236"/>
      <c r="S404" s="236"/>
    </row>
    <row r="405" spans="1:19" x14ac:dyDescent="0.2">
      <c r="A405" s="156"/>
      <c r="B405" s="156"/>
      <c r="C405" s="236"/>
      <c r="D405" s="236"/>
      <c r="E405" s="236"/>
      <c r="F405" s="236"/>
      <c r="G405" s="236"/>
      <c r="H405" s="236"/>
      <c r="I405" s="236"/>
      <c r="J405" s="236"/>
      <c r="K405" s="236"/>
      <c r="L405" s="236"/>
      <c r="M405" s="236"/>
      <c r="N405" s="236"/>
      <c r="O405" s="195"/>
      <c r="P405" s="195"/>
      <c r="Q405" s="237"/>
      <c r="R405" s="236"/>
      <c r="S405" s="236"/>
    </row>
    <row r="406" spans="1:19" x14ac:dyDescent="0.2">
      <c r="A406" s="156"/>
      <c r="B406" s="156"/>
      <c r="C406" s="236"/>
      <c r="D406" s="236"/>
      <c r="E406" s="236"/>
      <c r="F406" s="236"/>
      <c r="G406" s="236"/>
      <c r="H406" s="236"/>
      <c r="I406" s="236"/>
      <c r="J406" s="236"/>
      <c r="K406" s="236"/>
      <c r="L406" s="236"/>
      <c r="M406" s="236"/>
      <c r="N406" s="236"/>
      <c r="O406" s="195"/>
      <c r="P406" s="195"/>
      <c r="Q406" s="237"/>
      <c r="R406" s="236"/>
      <c r="S406" s="236"/>
    </row>
    <row r="407" spans="1:19" x14ac:dyDescent="0.2">
      <c r="A407" s="156"/>
      <c r="B407" s="156"/>
      <c r="C407" s="236"/>
      <c r="D407" s="236"/>
      <c r="E407" s="236"/>
      <c r="F407" s="236"/>
      <c r="G407" s="236"/>
      <c r="H407" s="236"/>
      <c r="I407" s="236"/>
      <c r="J407" s="236"/>
      <c r="K407" s="236"/>
      <c r="L407" s="236"/>
      <c r="M407" s="236"/>
      <c r="N407" s="236"/>
      <c r="O407" s="195"/>
      <c r="P407" s="195"/>
      <c r="Q407" s="237"/>
      <c r="R407" s="236"/>
      <c r="S407" s="236"/>
    </row>
    <row r="408" spans="1:19" x14ac:dyDescent="0.2">
      <c r="A408" s="156"/>
      <c r="B408" s="156"/>
      <c r="C408" s="236"/>
      <c r="D408" s="236"/>
      <c r="E408" s="236"/>
      <c r="F408" s="236"/>
      <c r="G408" s="236"/>
      <c r="H408" s="236"/>
      <c r="I408" s="236"/>
      <c r="J408" s="236"/>
      <c r="K408" s="236"/>
      <c r="L408" s="236"/>
      <c r="M408" s="236"/>
      <c r="N408" s="236"/>
      <c r="O408" s="195"/>
      <c r="P408" s="195"/>
      <c r="Q408" s="237"/>
      <c r="R408" s="236"/>
      <c r="S408" s="236"/>
    </row>
    <row r="409" spans="1:19" x14ac:dyDescent="0.2">
      <c r="A409" s="156"/>
      <c r="B409" s="156"/>
      <c r="C409" s="236"/>
      <c r="D409" s="236"/>
      <c r="E409" s="236"/>
      <c r="F409" s="236"/>
      <c r="G409" s="236"/>
      <c r="H409" s="236"/>
      <c r="I409" s="236"/>
      <c r="J409" s="236"/>
      <c r="K409" s="236"/>
      <c r="L409" s="236"/>
      <c r="M409" s="236"/>
      <c r="N409" s="236"/>
      <c r="O409" s="195"/>
      <c r="P409" s="195"/>
      <c r="Q409" s="237"/>
      <c r="R409" s="236"/>
      <c r="S409" s="236"/>
    </row>
    <row r="410" spans="1:19" x14ac:dyDescent="0.2">
      <c r="A410" s="156"/>
      <c r="B410" s="156"/>
      <c r="C410" s="236"/>
      <c r="D410" s="236"/>
      <c r="E410" s="236"/>
      <c r="F410" s="236"/>
      <c r="G410" s="236"/>
      <c r="H410" s="236"/>
      <c r="I410" s="236"/>
      <c r="J410" s="236"/>
      <c r="K410" s="236"/>
      <c r="L410" s="236"/>
      <c r="M410" s="236"/>
      <c r="N410" s="236"/>
      <c r="O410" s="195"/>
      <c r="P410" s="195"/>
      <c r="Q410" s="237"/>
      <c r="R410" s="236"/>
      <c r="S410" s="236"/>
    </row>
    <row r="411" spans="1:19" x14ac:dyDescent="0.2">
      <c r="A411" s="156"/>
      <c r="B411" s="156"/>
      <c r="C411" s="236"/>
      <c r="D411" s="236"/>
      <c r="E411" s="236"/>
      <c r="F411" s="236"/>
      <c r="G411" s="236"/>
      <c r="H411" s="236"/>
      <c r="I411" s="236"/>
      <c r="J411" s="236"/>
      <c r="K411" s="236"/>
      <c r="L411" s="236"/>
      <c r="M411" s="236"/>
      <c r="N411" s="236"/>
      <c r="O411" s="195"/>
      <c r="P411" s="195"/>
      <c r="Q411" s="237"/>
      <c r="R411" s="236"/>
      <c r="S411" s="236"/>
    </row>
    <row r="412" spans="1:19" x14ac:dyDescent="0.2">
      <c r="A412" s="156"/>
      <c r="B412" s="156"/>
      <c r="C412" s="236"/>
      <c r="D412" s="236"/>
      <c r="E412" s="236"/>
      <c r="F412" s="236"/>
      <c r="G412" s="236"/>
      <c r="H412" s="236"/>
      <c r="I412" s="236"/>
      <c r="J412" s="236"/>
      <c r="K412" s="236"/>
      <c r="L412" s="236"/>
      <c r="M412" s="236"/>
      <c r="N412" s="236"/>
      <c r="O412" s="195"/>
      <c r="P412" s="195"/>
      <c r="Q412" s="237"/>
      <c r="R412" s="236"/>
      <c r="S412" s="236"/>
    </row>
    <row r="413" spans="1:19" x14ac:dyDescent="0.2">
      <c r="A413" s="156"/>
      <c r="B413" s="156"/>
      <c r="C413" s="236"/>
      <c r="D413" s="236"/>
      <c r="E413" s="236"/>
      <c r="F413" s="236"/>
      <c r="G413" s="236"/>
      <c r="H413" s="236"/>
      <c r="I413" s="236"/>
      <c r="J413" s="236"/>
      <c r="K413" s="236"/>
      <c r="L413" s="236"/>
      <c r="M413" s="236"/>
      <c r="N413" s="236"/>
      <c r="O413" s="195"/>
      <c r="P413" s="195"/>
      <c r="Q413" s="237"/>
      <c r="R413" s="236"/>
      <c r="S413" s="236"/>
    </row>
    <row r="414" spans="1:19" x14ac:dyDescent="0.2">
      <c r="A414" s="156"/>
      <c r="B414" s="156"/>
      <c r="C414" s="236"/>
      <c r="D414" s="236"/>
      <c r="E414" s="236"/>
      <c r="F414" s="236"/>
      <c r="G414" s="236"/>
      <c r="H414" s="236"/>
      <c r="I414" s="236"/>
      <c r="J414" s="236"/>
      <c r="K414" s="236"/>
      <c r="L414" s="236"/>
      <c r="M414" s="236"/>
      <c r="N414" s="236"/>
      <c r="O414" s="195"/>
      <c r="P414" s="195"/>
      <c r="Q414" s="237"/>
      <c r="R414" s="236"/>
      <c r="S414" s="236"/>
    </row>
    <row r="415" spans="1:19" x14ac:dyDescent="0.2">
      <c r="A415" s="156"/>
      <c r="B415" s="156"/>
      <c r="C415" s="236"/>
      <c r="D415" s="236"/>
      <c r="E415" s="236"/>
      <c r="F415" s="236"/>
      <c r="G415" s="236"/>
      <c r="H415" s="236"/>
      <c r="I415" s="236"/>
      <c r="J415" s="236"/>
      <c r="K415" s="236"/>
      <c r="L415" s="236"/>
      <c r="M415" s="236"/>
      <c r="N415" s="236"/>
      <c r="O415" s="195"/>
      <c r="P415" s="195"/>
      <c r="Q415" s="237"/>
      <c r="R415" s="236"/>
      <c r="S415" s="236"/>
    </row>
    <row r="416" spans="1:19" x14ac:dyDescent="0.2">
      <c r="A416" s="156"/>
      <c r="B416" s="156"/>
      <c r="C416" s="236"/>
      <c r="D416" s="236"/>
      <c r="E416" s="236"/>
      <c r="F416" s="236"/>
      <c r="G416" s="236"/>
      <c r="H416" s="236"/>
      <c r="I416" s="236"/>
      <c r="J416" s="236"/>
      <c r="K416" s="236"/>
      <c r="L416" s="236"/>
      <c r="M416" s="236"/>
      <c r="N416" s="236"/>
      <c r="O416" s="195"/>
      <c r="P416" s="195"/>
      <c r="Q416" s="237"/>
      <c r="R416" s="236"/>
      <c r="S416" s="236"/>
    </row>
    <row r="417" spans="1:19" x14ac:dyDescent="0.2">
      <c r="A417" s="156"/>
      <c r="B417" s="156"/>
      <c r="C417" s="236"/>
      <c r="D417" s="236"/>
      <c r="E417" s="236"/>
      <c r="F417" s="236"/>
      <c r="G417" s="236"/>
      <c r="H417" s="236"/>
      <c r="I417" s="236"/>
      <c r="J417" s="236"/>
      <c r="K417" s="236"/>
      <c r="L417" s="236"/>
      <c r="M417" s="236"/>
      <c r="N417" s="236"/>
      <c r="O417" s="195"/>
      <c r="P417" s="195"/>
      <c r="Q417" s="237"/>
      <c r="R417" s="236"/>
      <c r="S417" s="236"/>
    </row>
    <row r="418" spans="1:19" x14ac:dyDescent="0.2">
      <c r="A418" s="156"/>
      <c r="B418" s="156"/>
      <c r="C418" s="236"/>
      <c r="D418" s="236"/>
      <c r="E418" s="236"/>
      <c r="F418" s="236"/>
      <c r="G418" s="236"/>
      <c r="H418" s="236"/>
      <c r="I418" s="236"/>
      <c r="J418" s="236"/>
      <c r="K418" s="236"/>
      <c r="L418" s="236"/>
      <c r="M418" s="236"/>
      <c r="N418" s="236"/>
      <c r="O418" s="195"/>
      <c r="P418" s="195"/>
      <c r="Q418" s="237"/>
      <c r="R418" s="236"/>
      <c r="S418" s="236"/>
    </row>
    <row r="419" spans="1:19" x14ac:dyDescent="0.2">
      <c r="A419" s="156"/>
      <c r="B419" s="156"/>
      <c r="C419" s="236"/>
      <c r="D419" s="236"/>
      <c r="E419" s="236"/>
      <c r="F419" s="236"/>
      <c r="G419" s="236"/>
      <c r="H419" s="236"/>
      <c r="I419" s="236"/>
      <c r="J419" s="236"/>
      <c r="K419" s="236"/>
      <c r="L419" s="236"/>
      <c r="M419" s="236"/>
      <c r="N419" s="236"/>
      <c r="O419" s="195"/>
      <c r="P419" s="195"/>
      <c r="Q419" s="237"/>
      <c r="R419" s="236"/>
      <c r="S419" s="236"/>
    </row>
    <row r="420" spans="1:19" x14ac:dyDescent="0.2">
      <c r="A420" s="156"/>
      <c r="B420" s="156"/>
      <c r="C420" s="236"/>
      <c r="D420" s="236"/>
      <c r="E420" s="236"/>
      <c r="F420" s="236"/>
      <c r="G420" s="236"/>
      <c r="H420" s="236"/>
      <c r="I420" s="236"/>
      <c r="J420" s="236"/>
      <c r="K420" s="236"/>
      <c r="L420" s="236"/>
      <c r="M420" s="236"/>
      <c r="N420" s="236"/>
      <c r="O420" s="195"/>
      <c r="P420" s="195"/>
      <c r="Q420" s="237"/>
      <c r="R420" s="236"/>
      <c r="S420" s="236"/>
    </row>
    <row r="421" spans="1:19" x14ac:dyDescent="0.2">
      <c r="A421" s="156"/>
      <c r="B421" s="156"/>
      <c r="C421" s="236"/>
      <c r="D421" s="236"/>
      <c r="E421" s="236"/>
      <c r="F421" s="236"/>
      <c r="G421" s="236"/>
      <c r="H421" s="236"/>
      <c r="I421" s="236"/>
      <c r="J421" s="236"/>
      <c r="K421" s="236"/>
      <c r="L421" s="236"/>
      <c r="M421" s="236"/>
      <c r="N421" s="236"/>
      <c r="O421" s="195"/>
      <c r="P421" s="195"/>
      <c r="Q421" s="237"/>
      <c r="R421" s="236"/>
      <c r="S421" s="236"/>
    </row>
    <row r="422" spans="1:19" x14ac:dyDescent="0.2">
      <c r="A422" s="156"/>
      <c r="B422" s="156"/>
      <c r="C422" s="236"/>
      <c r="D422" s="236"/>
      <c r="E422" s="236"/>
      <c r="F422" s="236"/>
      <c r="G422" s="236"/>
      <c r="H422" s="236"/>
      <c r="I422" s="236"/>
      <c r="J422" s="236"/>
      <c r="K422" s="236"/>
      <c r="L422" s="236"/>
      <c r="M422" s="236"/>
      <c r="N422" s="236"/>
      <c r="O422" s="195"/>
      <c r="P422" s="195"/>
      <c r="Q422" s="237"/>
      <c r="R422" s="236"/>
      <c r="S422" s="236"/>
    </row>
    <row r="423" spans="1:19" x14ac:dyDescent="0.2">
      <c r="A423" s="156"/>
      <c r="B423" s="156"/>
      <c r="C423" s="236"/>
      <c r="D423" s="236"/>
      <c r="E423" s="236"/>
      <c r="F423" s="236"/>
      <c r="G423" s="236"/>
      <c r="H423" s="236"/>
      <c r="I423" s="236"/>
      <c r="J423" s="236"/>
      <c r="K423" s="236"/>
      <c r="L423" s="236"/>
      <c r="M423" s="236"/>
      <c r="N423" s="236"/>
      <c r="O423" s="195"/>
      <c r="P423" s="195"/>
      <c r="Q423" s="237"/>
      <c r="R423" s="236"/>
      <c r="S423" s="236"/>
    </row>
    <row r="424" spans="1:19" x14ac:dyDescent="0.2">
      <c r="A424" s="156"/>
      <c r="B424" s="156"/>
      <c r="C424" s="236"/>
      <c r="D424" s="236"/>
      <c r="E424" s="236"/>
      <c r="F424" s="236"/>
      <c r="G424" s="236"/>
      <c r="H424" s="236"/>
      <c r="I424" s="236"/>
      <c r="J424" s="236"/>
      <c r="K424" s="236"/>
      <c r="L424" s="236"/>
      <c r="M424" s="236"/>
      <c r="N424" s="236"/>
      <c r="O424" s="195"/>
      <c r="P424" s="195"/>
      <c r="Q424" s="237"/>
      <c r="R424" s="236"/>
      <c r="S424" s="236"/>
    </row>
    <row r="425" spans="1:19" x14ac:dyDescent="0.2">
      <c r="A425" s="156"/>
      <c r="B425" s="156"/>
      <c r="C425" s="236"/>
      <c r="D425" s="236"/>
      <c r="E425" s="236"/>
      <c r="F425" s="236"/>
      <c r="G425" s="236"/>
      <c r="H425" s="236"/>
      <c r="I425" s="236"/>
      <c r="J425" s="236"/>
      <c r="K425" s="236"/>
      <c r="L425" s="236"/>
      <c r="M425" s="236"/>
      <c r="N425" s="236"/>
      <c r="O425" s="195"/>
      <c r="P425" s="195"/>
      <c r="Q425" s="237"/>
      <c r="R425" s="236"/>
      <c r="S425" s="236"/>
    </row>
    <row r="426" spans="1:19" x14ac:dyDescent="0.2">
      <c r="A426" s="156"/>
      <c r="B426" s="156"/>
      <c r="C426" s="236"/>
      <c r="D426" s="236"/>
      <c r="E426" s="236"/>
      <c r="F426" s="236"/>
      <c r="G426" s="236"/>
      <c r="H426" s="236"/>
      <c r="I426" s="236"/>
      <c r="J426" s="236"/>
      <c r="K426" s="236"/>
      <c r="L426" s="236"/>
      <c r="M426" s="236"/>
      <c r="N426" s="236"/>
      <c r="O426" s="195"/>
      <c r="P426" s="195"/>
      <c r="Q426" s="237"/>
      <c r="R426" s="236"/>
      <c r="S426" s="236"/>
    </row>
    <row r="427" spans="1:19" x14ac:dyDescent="0.2">
      <c r="A427" s="156"/>
      <c r="B427" s="156"/>
      <c r="C427" s="236"/>
      <c r="D427" s="236"/>
      <c r="E427" s="236"/>
      <c r="F427" s="236"/>
      <c r="G427" s="236"/>
      <c r="H427" s="236"/>
      <c r="I427" s="236"/>
      <c r="J427" s="236"/>
      <c r="K427" s="236"/>
      <c r="L427" s="236"/>
      <c r="M427" s="236"/>
      <c r="N427" s="236"/>
      <c r="O427" s="195"/>
      <c r="P427" s="195"/>
      <c r="Q427" s="237"/>
      <c r="R427" s="236"/>
      <c r="S427" s="236"/>
    </row>
    <row r="428" spans="1:19" x14ac:dyDescent="0.2">
      <c r="A428" s="156"/>
      <c r="B428" s="156"/>
      <c r="C428" s="236"/>
      <c r="D428" s="236"/>
      <c r="E428" s="236"/>
      <c r="F428" s="236"/>
      <c r="G428" s="236"/>
      <c r="H428" s="236"/>
      <c r="I428" s="236"/>
      <c r="J428" s="236"/>
      <c r="K428" s="236"/>
      <c r="L428" s="236"/>
      <c r="M428" s="236"/>
      <c r="N428" s="236"/>
      <c r="O428" s="195"/>
      <c r="P428" s="195"/>
      <c r="Q428" s="237"/>
      <c r="R428" s="236"/>
      <c r="S428" s="236"/>
    </row>
    <row r="429" spans="1:19" x14ac:dyDescent="0.2">
      <c r="A429" s="156"/>
      <c r="B429" s="156"/>
      <c r="C429" s="236"/>
      <c r="D429" s="236"/>
      <c r="E429" s="236"/>
      <c r="F429" s="236"/>
      <c r="G429" s="236"/>
      <c r="H429" s="236"/>
      <c r="I429" s="236"/>
      <c r="J429" s="236"/>
      <c r="K429" s="236"/>
      <c r="L429" s="236"/>
      <c r="M429" s="236"/>
      <c r="N429" s="236"/>
      <c r="O429" s="195"/>
      <c r="P429" s="195"/>
      <c r="Q429" s="237"/>
      <c r="R429" s="236"/>
      <c r="S429" s="236"/>
    </row>
    <row r="430" spans="1:19" x14ac:dyDescent="0.2">
      <c r="A430" s="156"/>
      <c r="B430" s="156"/>
      <c r="C430" s="236"/>
      <c r="D430" s="236"/>
      <c r="E430" s="236"/>
      <c r="F430" s="236"/>
      <c r="G430" s="236"/>
      <c r="H430" s="236"/>
      <c r="I430" s="236"/>
      <c r="J430" s="236"/>
      <c r="K430" s="236"/>
      <c r="L430" s="236"/>
      <c r="M430" s="236"/>
      <c r="N430" s="236"/>
      <c r="O430" s="195"/>
      <c r="P430" s="195"/>
      <c r="Q430" s="237"/>
      <c r="R430" s="236"/>
      <c r="S430" s="236"/>
    </row>
    <row r="431" spans="1:19" x14ac:dyDescent="0.2">
      <c r="A431" s="156"/>
      <c r="B431" s="156"/>
      <c r="C431" s="236"/>
      <c r="D431" s="236"/>
      <c r="E431" s="236"/>
      <c r="F431" s="236"/>
      <c r="G431" s="236"/>
      <c r="H431" s="236"/>
      <c r="I431" s="236"/>
      <c r="J431" s="236"/>
      <c r="K431" s="236"/>
      <c r="L431" s="236"/>
      <c r="M431" s="236"/>
      <c r="N431" s="236"/>
      <c r="O431" s="195"/>
      <c r="P431" s="195"/>
      <c r="Q431" s="237"/>
      <c r="R431" s="236"/>
      <c r="S431" s="236"/>
    </row>
    <row r="432" spans="1:19" x14ac:dyDescent="0.2">
      <c r="A432" s="156"/>
      <c r="B432" s="156"/>
      <c r="C432" s="236"/>
      <c r="D432" s="236"/>
      <c r="E432" s="236"/>
      <c r="F432" s="236"/>
      <c r="G432" s="236"/>
      <c r="H432" s="236"/>
      <c r="I432" s="236"/>
      <c r="J432" s="236"/>
      <c r="K432" s="236"/>
      <c r="L432" s="236"/>
      <c r="M432" s="236"/>
      <c r="N432" s="236"/>
      <c r="O432" s="195"/>
      <c r="P432" s="195"/>
      <c r="Q432" s="237"/>
      <c r="R432" s="236"/>
      <c r="S432" s="236"/>
    </row>
    <row r="433" spans="1:19" x14ac:dyDescent="0.2">
      <c r="A433" s="156"/>
      <c r="B433" s="156"/>
      <c r="C433" s="236"/>
      <c r="D433" s="236"/>
      <c r="E433" s="236"/>
      <c r="F433" s="236"/>
      <c r="G433" s="236"/>
      <c r="H433" s="236"/>
      <c r="I433" s="236"/>
      <c r="J433" s="236"/>
      <c r="K433" s="236"/>
      <c r="L433" s="236"/>
      <c r="M433" s="236"/>
      <c r="N433" s="236"/>
      <c r="O433" s="195"/>
      <c r="P433" s="195"/>
      <c r="Q433" s="237"/>
      <c r="R433" s="236"/>
      <c r="S433" s="236"/>
    </row>
    <row r="434" spans="1:19" x14ac:dyDescent="0.2">
      <c r="A434" s="156"/>
      <c r="B434" s="156"/>
      <c r="C434" s="236"/>
      <c r="D434" s="236"/>
      <c r="E434" s="236"/>
      <c r="F434" s="236"/>
      <c r="G434" s="236"/>
      <c r="H434" s="236"/>
      <c r="I434" s="236"/>
      <c r="J434" s="236"/>
      <c r="K434" s="236"/>
      <c r="L434" s="236"/>
      <c r="M434" s="236"/>
      <c r="N434" s="236"/>
      <c r="O434" s="195"/>
      <c r="P434" s="195"/>
      <c r="Q434" s="237"/>
      <c r="R434" s="236"/>
      <c r="S434" s="236"/>
    </row>
    <row r="435" spans="1:19" x14ac:dyDescent="0.2">
      <c r="A435" s="156"/>
      <c r="B435" s="156"/>
      <c r="C435" s="236"/>
      <c r="D435" s="236"/>
      <c r="E435" s="236"/>
      <c r="F435" s="236"/>
      <c r="G435" s="236"/>
      <c r="H435" s="236"/>
      <c r="I435" s="236"/>
      <c r="J435" s="236"/>
      <c r="K435" s="236"/>
      <c r="L435" s="236"/>
      <c r="M435" s="236"/>
      <c r="N435" s="236"/>
      <c r="O435" s="195"/>
      <c r="P435" s="195"/>
      <c r="Q435" s="237"/>
      <c r="R435" s="236"/>
      <c r="S435" s="236"/>
    </row>
    <row r="436" spans="1:19" x14ac:dyDescent="0.2">
      <c r="A436" s="156"/>
      <c r="B436" s="156"/>
      <c r="C436" s="236"/>
      <c r="D436" s="236"/>
      <c r="E436" s="236"/>
      <c r="F436" s="236"/>
      <c r="G436" s="236"/>
      <c r="H436" s="236"/>
      <c r="I436" s="236"/>
      <c r="J436" s="236"/>
      <c r="K436" s="236"/>
      <c r="L436" s="236"/>
      <c r="M436" s="236"/>
      <c r="N436" s="236"/>
      <c r="O436" s="195"/>
      <c r="P436" s="195"/>
      <c r="Q436" s="237"/>
      <c r="R436" s="236"/>
      <c r="S436" s="236"/>
    </row>
    <row r="437" spans="1:19" x14ac:dyDescent="0.2">
      <c r="A437" s="156"/>
      <c r="B437" s="156"/>
      <c r="C437" s="236"/>
      <c r="D437" s="236"/>
      <c r="E437" s="236"/>
      <c r="F437" s="236"/>
      <c r="G437" s="236"/>
      <c r="H437" s="236"/>
      <c r="I437" s="236"/>
      <c r="J437" s="236"/>
      <c r="K437" s="236"/>
      <c r="L437" s="236"/>
      <c r="M437" s="236"/>
      <c r="N437" s="236"/>
      <c r="O437" s="195"/>
      <c r="P437" s="195"/>
      <c r="Q437" s="237"/>
      <c r="R437" s="236"/>
      <c r="S437" s="236"/>
    </row>
    <row r="438" spans="1:19" x14ac:dyDescent="0.2">
      <c r="A438" s="156"/>
      <c r="B438" s="156"/>
      <c r="C438" s="236"/>
      <c r="D438" s="236"/>
      <c r="E438" s="236"/>
      <c r="F438" s="236"/>
      <c r="G438" s="236"/>
      <c r="H438" s="236"/>
      <c r="I438" s="236"/>
      <c r="J438" s="236"/>
      <c r="K438" s="236"/>
      <c r="L438" s="236"/>
      <c r="M438" s="236"/>
      <c r="N438" s="236"/>
      <c r="O438" s="195"/>
      <c r="P438" s="195"/>
      <c r="Q438" s="237"/>
      <c r="R438" s="236"/>
      <c r="S438" s="236"/>
    </row>
    <row r="439" spans="1:19" x14ac:dyDescent="0.2">
      <c r="A439" s="156"/>
      <c r="B439" s="156"/>
      <c r="C439" s="236"/>
      <c r="D439" s="236"/>
      <c r="E439" s="236"/>
      <c r="F439" s="236"/>
      <c r="G439" s="236"/>
      <c r="H439" s="236"/>
      <c r="I439" s="236"/>
      <c r="J439" s="236"/>
      <c r="K439" s="236"/>
      <c r="L439" s="236"/>
      <c r="M439" s="236"/>
      <c r="N439" s="236"/>
      <c r="O439" s="195"/>
      <c r="P439" s="195"/>
      <c r="Q439" s="237"/>
      <c r="R439" s="236"/>
      <c r="S439" s="236"/>
    </row>
    <row r="440" spans="1:19" x14ac:dyDescent="0.2">
      <c r="A440" s="156"/>
      <c r="B440" s="156"/>
      <c r="C440" s="236"/>
      <c r="D440" s="236"/>
      <c r="E440" s="236"/>
      <c r="F440" s="236"/>
      <c r="G440" s="236"/>
      <c r="H440" s="236"/>
      <c r="I440" s="236"/>
      <c r="J440" s="236"/>
      <c r="K440" s="236"/>
      <c r="L440" s="236"/>
      <c r="M440" s="236"/>
      <c r="N440" s="236"/>
      <c r="O440" s="195"/>
      <c r="P440" s="195"/>
      <c r="Q440" s="237"/>
      <c r="R440" s="236"/>
      <c r="S440" s="236"/>
    </row>
    <row r="441" spans="1:19" x14ac:dyDescent="0.2">
      <c r="A441" s="156"/>
      <c r="B441" s="156"/>
      <c r="C441" s="236"/>
      <c r="D441" s="236"/>
      <c r="E441" s="236"/>
      <c r="F441" s="236"/>
      <c r="G441" s="236"/>
      <c r="H441" s="236"/>
      <c r="I441" s="236"/>
      <c r="J441" s="236"/>
      <c r="K441" s="236"/>
      <c r="L441" s="236"/>
      <c r="M441" s="236"/>
      <c r="N441" s="236"/>
      <c r="O441" s="195"/>
      <c r="P441" s="195"/>
      <c r="Q441" s="237"/>
      <c r="R441" s="236"/>
      <c r="S441" s="236"/>
    </row>
    <row r="442" spans="1:19" x14ac:dyDescent="0.2">
      <c r="A442" s="156"/>
      <c r="B442" s="156"/>
      <c r="C442" s="236"/>
      <c r="D442" s="236"/>
      <c r="E442" s="236"/>
      <c r="F442" s="236"/>
      <c r="G442" s="236"/>
      <c r="H442" s="236"/>
      <c r="I442" s="236"/>
      <c r="J442" s="236"/>
      <c r="K442" s="236"/>
      <c r="L442" s="236"/>
      <c r="M442" s="236"/>
      <c r="N442" s="236"/>
      <c r="O442" s="195"/>
      <c r="P442" s="195"/>
      <c r="Q442" s="237"/>
      <c r="R442" s="236"/>
      <c r="S442" s="236"/>
    </row>
    <row r="443" spans="1:19" x14ac:dyDescent="0.2">
      <c r="A443" s="156"/>
      <c r="B443" s="156"/>
      <c r="C443" s="236"/>
      <c r="D443" s="236"/>
      <c r="E443" s="236"/>
      <c r="F443" s="236"/>
      <c r="G443" s="236"/>
      <c r="H443" s="236"/>
      <c r="I443" s="236"/>
      <c r="J443" s="236"/>
      <c r="K443" s="236"/>
      <c r="L443" s="236"/>
      <c r="M443" s="236"/>
      <c r="N443" s="236"/>
      <c r="O443" s="195"/>
      <c r="P443" s="195"/>
      <c r="Q443" s="237"/>
      <c r="R443" s="236"/>
      <c r="S443" s="236"/>
    </row>
    <row r="444" spans="1:19" x14ac:dyDescent="0.2">
      <c r="A444" s="156"/>
      <c r="B444" s="156"/>
      <c r="C444" s="236"/>
      <c r="D444" s="236"/>
      <c r="E444" s="236"/>
      <c r="F444" s="236"/>
      <c r="G444" s="236"/>
      <c r="H444" s="236"/>
      <c r="I444" s="236"/>
      <c r="J444" s="236"/>
      <c r="K444" s="236"/>
      <c r="L444" s="236"/>
      <c r="M444" s="236"/>
      <c r="N444" s="236"/>
      <c r="O444" s="195"/>
      <c r="P444" s="195"/>
      <c r="Q444" s="237"/>
      <c r="R444" s="236"/>
      <c r="S444" s="236"/>
    </row>
    <row r="445" spans="1:19" x14ac:dyDescent="0.2">
      <c r="A445" s="156"/>
      <c r="B445" s="156"/>
      <c r="C445" s="236"/>
      <c r="D445" s="236"/>
      <c r="E445" s="236"/>
      <c r="F445" s="236"/>
      <c r="G445" s="236"/>
      <c r="H445" s="236"/>
      <c r="I445" s="236"/>
      <c r="J445" s="236"/>
      <c r="K445" s="236"/>
      <c r="L445" s="236"/>
      <c r="M445" s="236"/>
      <c r="N445" s="236"/>
      <c r="O445" s="195"/>
      <c r="P445" s="195"/>
      <c r="Q445" s="237"/>
      <c r="R445" s="236"/>
      <c r="S445" s="236"/>
    </row>
    <row r="446" spans="1:19" x14ac:dyDescent="0.2">
      <c r="A446" s="156"/>
      <c r="B446" s="156"/>
      <c r="C446" s="236"/>
      <c r="D446" s="236"/>
      <c r="E446" s="236"/>
      <c r="F446" s="236"/>
      <c r="G446" s="236"/>
      <c r="H446" s="236"/>
      <c r="I446" s="236"/>
      <c r="J446" s="236"/>
      <c r="K446" s="236"/>
      <c r="L446" s="236"/>
      <c r="M446" s="236"/>
      <c r="N446" s="236"/>
      <c r="O446" s="195"/>
      <c r="P446" s="195"/>
      <c r="Q446" s="237"/>
      <c r="R446" s="236"/>
      <c r="S446" s="236"/>
    </row>
    <row r="447" spans="1:19" x14ac:dyDescent="0.2">
      <c r="A447" s="156"/>
      <c r="B447" s="156"/>
      <c r="C447" s="236"/>
      <c r="D447" s="236"/>
      <c r="E447" s="236"/>
      <c r="F447" s="236"/>
      <c r="G447" s="236"/>
      <c r="H447" s="236"/>
      <c r="I447" s="236"/>
      <c r="J447" s="236"/>
      <c r="K447" s="236"/>
      <c r="L447" s="236"/>
      <c r="M447" s="236"/>
      <c r="N447" s="236"/>
      <c r="O447" s="195"/>
      <c r="P447" s="195"/>
      <c r="Q447" s="237"/>
      <c r="R447" s="236"/>
      <c r="S447" s="236"/>
    </row>
    <row r="448" spans="1:19" x14ac:dyDescent="0.2">
      <c r="A448" s="156"/>
      <c r="B448" s="156"/>
      <c r="C448" s="236"/>
      <c r="D448" s="236"/>
      <c r="E448" s="236"/>
      <c r="F448" s="236"/>
      <c r="G448" s="236"/>
      <c r="H448" s="236"/>
      <c r="I448" s="236"/>
      <c r="J448" s="236"/>
      <c r="K448" s="236"/>
      <c r="L448" s="236"/>
      <c r="M448" s="236"/>
      <c r="N448" s="236"/>
      <c r="O448" s="195"/>
      <c r="P448" s="195"/>
      <c r="Q448" s="237"/>
      <c r="R448" s="236"/>
      <c r="S448" s="236"/>
    </row>
    <row r="449" spans="1:19" x14ac:dyDescent="0.2">
      <c r="A449" s="156"/>
      <c r="B449" s="156"/>
      <c r="C449" s="236"/>
      <c r="D449" s="236"/>
      <c r="E449" s="236"/>
      <c r="F449" s="236"/>
      <c r="G449" s="236"/>
      <c r="H449" s="236"/>
      <c r="I449" s="236"/>
      <c r="J449" s="236"/>
      <c r="K449" s="236"/>
      <c r="L449" s="236"/>
      <c r="M449" s="236"/>
      <c r="N449" s="236"/>
      <c r="O449" s="195"/>
      <c r="P449" s="195"/>
      <c r="Q449" s="237"/>
      <c r="R449" s="236"/>
      <c r="S449" s="236"/>
    </row>
    <row r="450" spans="1:19" x14ac:dyDescent="0.2">
      <c r="A450" s="156"/>
      <c r="B450" s="156"/>
      <c r="C450" s="236"/>
      <c r="D450" s="236"/>
      <c r="E450" s="236"/>
      <c r="F450" s="236"/>
      <c r="G450" s="236"/>
      <c r="H450" s="236"/>
      <c r="I450" s="236"/>
      <c r="J450" s="236"/>
      <c r="K450" s="236"/>
      <c r="L450" s="236"/>
      <c r="M450" s="236"/>
      <c r="N450" s="236"/>
      <c r="O450" s="195"/>
      <c r="P450" s="195"/>
      <c r="Q450" s="237"/>
      <c r="R450" s="236"/>
      <c r="S450" s="236"/>
    </row>
    <row r="451" spans="1:19" x14ac:dyDescent="0.2">
      <c r="A451" s="156"/>
      <c r="B451" s="156"/>
      <c r="C451" s="236"/>
      <c r="D451" s="236"/>
      <c r="E451" s="236"/>
      <c r="F451" s="236"/>
      <c r="G451" s="236"/>
      <c r="H451" s="236"/>
      <c r="I451" s="236"/>
      <c r="J451" s="236"/>
      <c r="K451" s="236"/>
      <c r="L451" s="236"/>
      <c r="M451" s="236"/>
      <c r="N451" s="236"/>
      <c r="O451" s="195"/>
      <c r="P451" s="195"/>
      <c r="Q451" s="237"/>
      <c r="R451" s="236"/>
      <c r="S451" s="236"/>
    </row>
    <row r="452" spans="1:19" x14ac:dyDescent="0.2">
      <c r="A452" s="156"/>
      <c r="B452" s="156"/>
      <c r="C452" s="236"/>
      <c r="D452" s="236"/>
      <c r="E452" s="236"/>
      <c r="F452" s="236"/>
      <c r="G452" s="236"/>
      <c r="H452" s="236"/>
      <c r="I452" s="236"/>
      <c r="J452" s="236"/>
      <c r="K452" s="236"/>
      <c r="L452" s="236"/>
      <c r="M452" s="236"/>
      <c r="N452" s="236"/>
      <c r="O452" s="195"/>
      <c r="P452" s="195"/>
      <c r="Q452" s="237"/>
      <c r="R452" s="236"/>
      <c r="S452" s="236"/>
    </row>
    <row r="453" spans="1:19" x14ac:dyDescent="0.2">
      <c r="A453" s="156"/>
      <c r="B453" s="156"/>
      <c r="C453" s="236"/>
      <c r="D453" s="236"/>
      <c r="E453" s="236"/>
      <c r="F453" s="236"/>
      <c r="G453" s="236"/>
      <c r="H453" s="236"/>
      <c r="I453" s="236"/>
      <c r="J453" s="236"/>
      <c r="K453" s="236"/>
      <c r="L453" s="236"/>
      <c r="M453" s="236"/>
      <c r="N453" s="236"/>
      <c r="O453" s="195"/>
      <c r="P453" s="195"/>
      <c r="Q453" s="237"/>
      <c r="R453" s="236"/>
      <c r="S453" s="236"/>
    </row>
    <row r="454" spans="1:19" x14ac:dyDescent="0.2">
      <c r="A454" s="156"/>
      <c r="B454" s="156"/>
      <c r="C454" s="236"/>
      <c r="D454" s="236"/>
      <c r="E454" s="236"/>
      <c r="F454" s="236"/>
      <c r="G454" s="236"/>
      <c r="H454" s="236"/>
      <c r="I454" s="236"/>
      <c r="J454" s="236"/>
      <c r="K454" s="236"/>
      <c r="L454" s="236"/>
      <c r="M454" s="236"/>
      <c r="N454" s="236"/>
      <c r="O454" s="195"/>
      <c r="P454" s="195"/>
      <c r="Q454" s="237"/>
      <c r="R454" s="236"/>
      <c r="S454" s="236"/>
    </row>
    <row r="455" spans="1:19" x14ac:dyDescent="0.2">
      <c r="A455" s="156"/>
      <c r="B455" s="156"/>
      <c r="C455" s="236"/>
      <c r="D455" s="236"/>
      <c r="E455" s="236"/>
      <c r="F455" s="236"/>
      <c r="G455" s="236"/>
      <c r="H455" s="236"/>
      <c r="I455" s="236"/>
      <c r="J455" s="236"/>
      <c r="K455" s="236"/>
      <c r="L455" s="236"/>
      <c r="M455" s="236"/>
      <c r="N455" s="236"/>
      <c r="O455" s="195"/>
      <c r="P455" s="195"/>
      <c r="Q455" s="237"/>
      <c r="R455" s="236"/>
      <c r="S455" s="236"/>
    </row>
    <row r="456" spans="1:19" x14ac:dyDescent="0.2">
      <c r="A456" s="156"/>
      <c r="B456" s="156"/>
      <c r="C456" s="236"/>
      <c r="D456" s="236"/>
      <c r="E456" s="236"/>
      <c r="F456" s="236"/>
      <c r="G456" s="236"/>
      <c r="H456" s="236"/>
      <c r="I456" s="236"/>
      <c r="J456" s="236"/>
      <c r="K456" s="236"/>
      <c r="L456" s="236"/>
      <c r="M456" s="236"/>
      <c r="N456" s="236"/>
      <c r="O456" s="195"/>
      <c r="P456" s="195"/>
      <c r="Q456" s="237"/>
      <c r="R456" s="236"/>
      <c r="S456" s="236"/>
    </row>
    <row r="457" spans="1:19" x14ac:dyDescent="0.2">
      <c r="A457" s="156"/>
      <c r="B457" s="156"/>
      <c r="C457" s="236"/>
      <c r="D457" s="236"/>
      <c r="E457" s="236"/>
      <c r="F457" s="236"/>
      <c r="G457" s="236"/>
      <c r="H457" s="236"/>
      <c r="I457" s="236"/>
      <c r="J457" s="236"/>
      <c r="K457" s="236"/>
      <c r="L457" s="236"/>
      <c r="M457" s="236"/>
      <c r="N457" s="236"/>
      <c r="O457" s="195"/>
      <c r="P457" s="195"/>
      <c r="Q457" s="237"/>
      <c r="R457" s="236"/>
      <c r="S457" s="236"/>
    </row>
    <row r="458" spans="1:19" x14ac:dyDescent="0.2">
      <c r="A458" s="156"/>
      <c r="B458" s="156"/>
      <c r="C458" s="236"/>
      <c r="D458" s="236"/>
      <c r="E458" s="236"/>
      <c r="F458" s="236"/>
      <c r="G458" s="236"/>
      <c r="H458" s="236"/>
      <c r="I458" s="236"/>
      <c r="J458" s="236"/>
      <c r="K458" s="236"/>
      <c r="L458" s="236"/>
      <c r="M458" s="236"/>
      <c r="N458" s="236"/>
      <c r="O458" s="195"/>
      <c r="P458" s="195"/>
      <c r="Q458" s="237"/>
      <c r="R458" s="236"/>
      <c r="S458" s="236"/>
    </row>
    <row r="459" spans="1:19" x14ac:dyDescent="0.2">
      <c r="A459" s="156"/>
      <c r="B459" s="156"/>
      <c r="C459" s="236"/>
      <c r="D459" s="236"/>
      <c r="E459" s="236"/>
      <c r="F459" s="236"/>
      <c r="G459" s="236"/>
      <c r="H459" s="236"/>
      <c r="I459" s="236"/>
      <c r="J459" s="236"/>
      <c r="K459" s="236"/>
      <c r="L459" s="236"/>
      <c r="M459" s="236"/>
      <c r="N459" s="236"/>
      <c r="O459" s="195"/>
      <c r="P459" s="195"/>
      <c r="Q459" s="237"/>
      <c r="R459" s="236"/>
      <c r="S459" s="236"/>
    </row>
    <row r="460" spans="1:19" x14ac:dyDescent="0.2">
      <c r="A460" s="156"/>
      <c r="B460" s="156"/>
      <c r="C460" s="236"/>
      <c r="D460" s="236"/>
      <c r="E460" s="236"/>
      <c r="F460" s="236"/>
      <c r="G460" s="236"/>
      <c r="H460" s="236"/>
      <c r="I460" s="236"/>
      <c r="J460" s="236"/>
      <c r="K460" s="236"/>
      <c r="L460" s="236"/>
      <c r="M460" s="236"/>
      <c r="N460" s="236"/>
      <c r="O460" s="195"/>
      <c r="P460" s="195"/>
      <c r="Q460" s="237"/>
      <c r="R460" s="236"/>
      <c r="S460" s="236"/>
    </row>
    <row r="461" spans="1:19" x14ac:dyDescent="0.2">
      <c r="A461" s="156"/>
      <c r="B461" s="156"/>
      <c r="C461" s="236"/>
      <c r="D461" s="236"/>
      <c r="E461" s="236"/>
      <c r="F461" s="236"/>
      <c r="G461" s="236"/>
      <c r="H461" s="236"/>
      <c r="I461" s="236"/>
      <c r="J461" s="236"/>
      <c r="K461" s="236"/>
      <c r="L461" s="236"/>
      <c r="M461" s="236"/>
      <c r="N461" s="236"/>
      <c r="O461" s="195"/>
      <c r="P461" s="195"/>
      <c r="Q461" s="237"/>
      <c r="R461" s="236"/>
      <c r="S461" s="236"/>
    </row>
    <row r="462" spans="1:19" x14ac:dyDescent="0.2">
      <c r="A462" s="156"/>
      <c r="B462" s="156"/>
      <c r="C462" s="236"/>
      <c r="D462" s="236"/>
      <c r="E462" s="236"/>
      <c r="F462" s="236"/>
      <c r="G462" s="236"/>
      <c r="H462" s="236"/>
      <c r="I462" s="236"/>
      <c r="J462" s="236"/>
      <c r="K462" s="236"/>
      <c r="L462" s="236"/>
      <c r="M462" s="236"/>
      <c r="N462" s="236"/>
      <c r="O462" s="195"/>
      <c r="P462" s="195"/>
      <c r="Q462" s="237"/>
      <c r="R462" s="236"/>
      <c r="S462" s="236"/>
    </row>
    <row r="463" spans="1:19" x14ac:dyDescent="0.2">
      <c r="A463" s="156"/>
      <c r="B463" s="156"/>
      <c r="C463" s="236"/>
      <c r="D463" s="236"/>
      <c r="E463" s="236"/>
      <c r="F463" s="236"/>
      <c r="G463" s="236"/>
      <c r="H463" s="236"/>
      <c r="I463" s="236"/>
      <c r="J463" s="236"/>
      <c r="K463" s="236"/>
      <c r="L463" s="236"/>
      <c r="M463" s="236"/>
      <c r="N463" s="236"/>
      <c r="O463" s="195"/>
      <c r="P463" s="195"/>
      <c r="Q463" s="237"/>
      <c r="R463" s="236"/>
      <c r="S463" s="236"/>
    </row>
    <row r="464" spans="1:19" x14ac:dyDescent="0.2">
      <c r="A464" s="156"/>
      <c r="B464" s="156"/>
      <c r="C464" s="236"/>
      <c r="D464" s="236"/>
      <c r="E464" s="236"/>
      <c r="F464" s="236"/>
      <c r="G464" s="236"/>
      <c r="H464" s="236"/>
      <c r="I464" s="236"/>
      <c r="J464" s="236"/>
      <c r="K464" s="236"/>
      <c r="L464" s="236"/>
      <c r="M464" s="236"/>
      <c r="N464" s="236"/>
      <c r="O464" s="195"/>
      <c r="P464" s="195"/>
      <c r="Q464" s="237"/>
      <c r="R464" s="236"/>
      <c r="S464" s="236"/>
    </row>
    <row r="465" spans="1:19" x14ac:dyDescent="0.2">
      <c r="A465" s="156"/>
      <c r="B465" s="156"/>
      <c r="C465" s="236"/>
      <c r="D465" s="236"/>
      <c r="E465" s="236"/>
      <c r="F465" s="236"/>
      <c r="G465" s="236"/>
      <c r="H465" s="236"/>
      <c r="I465" s="236"/>
      <c r="J465" s="236"/>
      <c r="K465" s="236"/>
      <c r="L465" s="236"/>
      <c r="M465" s="236"/>
      <c r="N465" s="236"/>
      <c r="O465" s="195"/>
      <c r="P465" s="195"/>
      <c r="Q465" s="237"/>
      <c r="R465" s="236"/>
      <c r="S465" s="236"/>
    </row>
    <row r="466" spans="1:19" x14ac:dyDescent="0.2">
      <c r="A466" s="156"/>
      <c r="B466" s="156"/>
      <c r="C466" s="236"/>
      <c r="D466" s="236"/>
      <c r="E466" s="236"/>
      <c r="F466" s="236"/>
      <c r="G466" s="236"/>
      <c r="H466" s="236"/>
      <c r="I466" s="236"/>
      <c r="J466" s="236"/>
      <c r="K466" s="236"/>
      <c r="L466" s="236"/>
      <c r="M466" s="236"/>
      <c r="N466" s="236"/>
      <c r="O466" s="195"/>
      <c r="P466" s="195"/>
      <c r="Q466" s="237"/>
      <c r="R466" s="236"/>
      <c r="S466" s="236"/>
    </row>
    <row r="467" spans="1:19" x14ac:dyDescent="0.2">
      <c r="A467" s="156"/>
      <c r="B467" s="156"/>
      <c r="C467" s="236"/>
      <c r="D467" s="236"/>
      <c r="E467" s="236"/>
      <c r="F467" s="236"/>
      <c r="G467" s="236"/>
      <c r="H467" s="236"/>
      <c r="I467" s="236"/>
      <c r="J467" s="236"/>
      <c r="K467" s="236"/>
      <c r="L467" s="236"/>
      <c r="M467" s="236"/>
      <c r="N467" s="236"/>
      <c r="O467" s="195"/>
      <c r="P467" s="195"/>
      <c r="Q467" s="237"/>
      <c r="R467" s="236"/>
      <c r="S467" s="236"/>
    </row>
    <row r="468" spans="1:19" x14ac:dyDescent="0.2">
      <c r="A468" s="156"/>
      <c r="B468" s="156"/>
      <c r="C468" s="236"/>
      <c r="D468" s="236"/>
      <c r="E468" s="236"/>
      <c r="F468" s="236"/>
      <c r="G468" s="236"/>
      <c r="H468" s="236"/>
      <c r="I468" s="236"/>
      <c r="J468" s="236"/>
      <c r="K468" s="236"/>
      <c r="L468" s="236"/>
      <c r="M468" s="236"/>
      <c r="N468" s="236"/>
      <c r="O468" s="195"/>
      <c r="P468" s="195"/>
      <c r="Q468" s="237"/>
      <c r="R468" s="236"/>
      <c r="S468" s="236"/>
    </row>
    <row r="469" spans="1:19" x14ac:dyDescent="0.2">
      <c r="A469" s="156"/>
      <c r="B469" s="156"/>
      <c r="C469" s="236"/>
      <c r="D469" s="236"/>
      <c r="E469" s="236"/>
      <c r="F469" s="236"/>
      <c r="G469" s="236"/>
      <c r="H469" s="236"/>
      <c r="I469" s="236"/>
      <c r="J469" s="236"/>
      <c r="K469" s="236"/>
      <c r="L469" s="236"/>
      <c r="M469" s="236"/>
      <c r="N469" s="236"/>
      <c r="O469" s="195"/>
      <c r="P469" s="195"/>
      <c r="Q469" s="237"/>
      <c r="R469" s="236"/>
      <c r="S469" s="236"/>
    </row>
    <row r="470" spans="1:19" x14ac:dyDescent="0.2">
      <c r="A470" s="156"/>
      <c r="B470" s="156"/>
      <c r="C470" s="236"/>
      <c r="D470" s="236"/>
      <c r="E470" s="236"/>
      <c r="F470" s="236"/>
      <c r="G470" s="236"/>
      <c r="H470" s="236"/>
      <c r="I470" s="236"/>
      <c r="J470" s="236"/>
      <c r="K470" s="236"/>
      <c r="L470" s="236"/>
      <c r="M470" s="236"/>
      <c r="N470" s="236"/>
      <c r="O470" s="195"/>
      <c r="P470" s="195"/>
      <c r="Q470" s="237"/>
      <c r="R470" s="236"/>
      <c r="S470" s="236"/>
    </row>
    <row r="471" spans="1:19" x14ac:dyDescent="0.2">
      <c r="A471" s="156"/>
      <c r="B471" s="156"/>
      <c r="C471" s="236"/>
      <c r="D471" s="236"/>
      <c r="E471" s="236"/>
      <c r="F471" s="236"/>
      <c r="G471" s="236"/>
      <c r="H471" s="236"/>
      <c r="I471" s="236"/>
      <c r="J471" s="236"/>
      <c r="K471" s="236"/>
      <c r="L471" s="236"/>
      <c r="M471" s="236"/>
      <c r="N471" s="236"/>
      <c r="O471" s="195"/>
      <c r="P471" s="195"/>
      <c r="Q471" s="237"/>
      <c r="R471" s="236"/>
      <c r="S471" s="236"/>
    </row>
    <row r="472" spans="1:19" x14ac:dyDescent="0.2">
      <c r="A472" s="156"/>
      <c r="B472" s="156"/>
      <c r="C472" s="236"/>
      <c r="D472" s="236"/>
      <c r="E472" s="236"/>
      <c r="F472" s="236"/>
      <c r="G472" s="236"/>
      <c r="H472" s="236"/>
      <c r="I472" s="236"/>
      <c r="J472" s="236"/>
      <c r="K472" s="236"/>
      <c r="L472" s="236"/>
      <c r="M472" s="236"/>
      <c r="N472" s="236"/>
      <c r="O472" s="195"/>
      <c r="P472" s="195"/>
      <c r="Q472" s="237"/>
      <c r="R472" s="236"/>
      <c r="S472" s="236"/>
    </row>
    <row r="473" spans="1:19" x14ac:dyDescent="0.2">
      <c r="A473" s="156"/>
      <c r="B473" s="156"/>
      <c r="C473" s="236"/>
      <c r="D473" s="236"/>
      <c r="E473" s="236"/>
      <c r="F473" s="236"/>
      <c r="G473" s="236"/>
      <c r="H473" s="236"/>
      <c r="I473" s="236"/>
      <c r="J473" s="236"/>
      <c r="K473" s="236"/>
      <c r="L473" s="236"/>
      <c r="M473" s="236"/>
      <c r="N473" s="236"/>
      <c r="O473" s="195"/>
      <c r="P473" s="195"/>
      <c r="Q473" s="237"/>
      <c r="R473" s="236"/>
      <c r="S473" s="236"/>
    </row>
    <row r="474" spans="1:19" x14ac:dyDescent="0.2">
      <c r="A474" s="156"/>
      <c r="B474" s="156"/>
      <c r="C474" s="236"/>
      <c r="D474" s="236"/>
      <c r="E474" s="236"/>
      <c r="F474" s="236"/>
      <c r="G474" s="236"/>
      <c r="H474" s="236"/>
      <c r="I474" s="236"/>
      <c r="J474" s="236"/>
      <c r="K474" s="236"/>
      <c r="L474" s="236"/>
      <c r="M474" s="236"/>
      <c r="N474" s="236"/>
      <c r="O474" s="195"/>
      <c r="P474" s="195"/>
      <c r="Q474" s="237"/>
      <c r="R474" s="236"/>
      <c r="S474" s="236"/>
    </row>
    <row r="475" spans="1:19" x14ac:dyDescent="0.2">
      <c r="A475" s="156"/>
      <c r="B475" s="156"/>
      <c r="C475" s="236"/>
      <c r="D475" s="236"/>
      <c r="E475" s="236"/>
      <c r="F475" s="236"/>
      <c r="G475" s="236"/>
      <c r="H475" s="236"/>
      <c r="I475" s="236"/>
      <c r="J475" s="236"/>
      <c r="K475" s="236"/>
      <c r="L475" s="236"/>
      <c r="M475" s="236"/>
      <c r="N475" s="236"/>
      <c r="O475" s="195"/>
      <c r="P475" s="195"/>
      <c r="Q475" s="237"/>
      <c r="R475" s="236"/>
      <c r="S475" s="236"/>
    </row>
    <row r="476" spans="1:19" x14ac:dyDescent="0.2">
      <c r="A476" s="156"/>
      <c r="B476" s="156"/>
      <c r="C476" s="236"/>
      <c r="D476" s="236"/>
      <c r="E476" s="236"/>
      <c r="F476" s="236"/>
      <c r="G476" s="236"/>
      <c r="H476" s="236"/>
      <c r="I476" s="236"/>
      <c r="J476" s="236"/>
      <c r="K476" s="236"/>
      <c r="L476" s="236"/>
      <c r="M476" s="236"/>
      <c r="N476" s="236"/>
      <c r="O476" s="195"/>
      <c r="P476" s="195"/>
      <c r="Q476" s="237"/>
      <c r="R476" s="236"/>
      <c r="S476" s="236"/>
    </row>
    <row r="477" spans="1:19" x14ac:dyDescent="0.2">
      <c r="A477" s="156"/>
      <c r="B477" s="156"/>
      <c r="C477" s="236"/>
      <c r="D477" s="236"/>
      <c r="E477" s="236"/>
      <c r="F477" s="236"/>
      <c r="G477" s="236"/>
      <c r="H477" s="236"/>
      <c r="I477" s="236"/>
      <c r="J477" s="236"/>
      <c r="K477" s="236"/>
      <c r="L477" s="236"/>
      <c r="M477" s="236"/>
      <c r="N477" s="236"/>
      <c r="O477" s="195"/>
      <c r="P477" s="195"/>
      <c r="Q477" s="237"/>
      <c r="R477" s="236"/>
      <c r="S477" s="236"/>
    </row>
    <row r="478" spans="1:19" x14ac:dyDescent="0.2">
      <c r="A478" s="156"/>
      <c r="B478" s="156"/>
      <c r="C478" s="236"/>
      <c r="D478" s="236"/>
      <c r="E478" s="236"/>
      <c r="F478" s="236"/>
      <c r="G478" s="236"/>
      <c r="H478" s="236"/>
      <c r="I478" s="236"/>
      <c r="J478" s="236"/>
      <c r="K478" s="236"/>
      <c r="L478" s="236"/>
      <c r="M478" s="236"/>
      <c r="N478" s="236"/>
      <c r="O478" s="195"/>
      <c r="P478" s="195"/>
      <c r="Q478" s="237"/>
      <c r="R478" s="236"/>
      <c r="S478" s="236"/>
    </row>
    <row r="479" spans="1:19" x14ac:dyDescent="0.2">
      <c r="A479" s="156"/>
      <c r="B479" s="156"/>
      <c r="C479" s="236"/>
      <c r="D479" s="236"/>
      <c r="E479" s="236"/>
      <c r="F479" s="236"/>
      <c r="G479" s="236"/>
      <c r="H479" s="236"/>
      <c r="I479" s="236"/>
      <c r="J479" s="236"/>
      <c r="K479" s="236"/>
      <c r="L479" s="236"/>
      <c r="M479" s="236"/>
      <c r="N479" s="236"/>
      <c r="O479" s="195"/>
      <c r="P479" s="195"/>
      <c r="Q479" s="237"/>
      <c r="R479" s="236"/>
      <c r="S479" s="236"/>
    </row>
    <row r="480" spans="1:19" x14ac:dyDescent="0.2">
      <c r="A480" s="156"/>
      <c r="B480" s="156"/>
      <c r="C480" s="236"/>
      <c r="D480" s="236"/>
      <c r="E480" s="236"/>
      <c r="F480" s="236"/>
      <c r="G480" s="236"/>
      <c r="H480" s="236"/>
      <c r="I480" s="236"/>
      <c r="J480" s="236"/>
      <c r="K480" s="236"/>
      <c r="L480" s="236"/>
      <c r="M480" s="236"/>
      <c r="N480" s="236"/>
      <c r="O480" s="195"/>
      <c r="P480" s="195"/>
      <c r="Q480" s="237"/>
      <c r="R480" s="236"/>
      <c r="S480" s="236"/>
    </row>
    <row r="481" spans="1:19" x14ac:dyDescent="0.2">
      <c r="A481" s="156"/>
      <c r="B481" s="156"/>
      <c r="C481" s="236"/>
      <c r="D481" s="236"/>
      <c r="E481" s="236"/>
      <c r="F481" s="236"/>
      <c r="G481" s="236"/>
      <c r="H481" s="236"/>
      <c r="I481" s="236"/>
      <c r="J481" s="236"/>
      <c r="K481" s="236"/>
      <c r="L481" s="236"/>
      <c r="M481" s="236"/>
      <c r="N481" s="236"/>
      <c r="O481" s="195"/>
      <c r="P481" s="195"/>
      <c r="Q481" s="237"/>
      <c r="R481" s="236"/>
      <c r="S481" s="236"/>
    </row>
    <row r="482" spans="1:19" x14ac:dyDescent="0.2">
      <c r="A482" s="156"/>
      <c r="B482" s="156"/>
      <c r="C482" s="236"/>
      <c r="D482" s="236"/>
      <c r="E482" s="236"/>
      <c r="F482" s="236"/>
      <c r="G482" s="236"/>
      <c r="H482" s="236"/>
      <c r="I482" s="236"/>
      <c r="J482" s="236"/>
      <c r="K482" s="236"/>
      <c r="L482" s="236"/>
      <c r="M482" s="236"/>
      <c r="N482" s="236"/>
      <c r="O482" s="195"/>
      <c r="P482" s="195"/>
      <c r="Q482" s="237"/>
      <c r="R482" s="236"/>
      <c r="S482" s="236"/>
    </row>
    <row r="483" spans="1:19" x14ac:dyDescent="0.2">
      <c r="A483" s="156"/>
      <c r="B483" s="156"/>
      <c r="C483" s="236"/>
      <c r="D483" s="236"/>
      <c r="E483" s="236"/>
      <c r="F483" s="236"/>
      <c r="G483" s="236"/>
      <c r="H483" s="236"/>
      <c r="I483" s="236"/>
      <c r="J483" s="236"/>
      <c r="K483" s="236"/>
      <c r="L483" s="236"/>
      <c r="M483" s="236"/>
      <c r="N483" s="236"/>
      <c r="O483" s="195"/>
      <c r="P483" s="195"/>
      <c r="Q483" s="237"/>
      <c r="R483" s="236"/>
      <c r="S483" s="236"/>
    </row>
    <row r="484" spans="1:19" x14ac:dyDescent="0.2">
      <c r="A484" s="156"/>
      <c r="B484" s="156"/>
      <c r="C484" s="236"/>
      <c r="D484" s="236"/>
      <c r="E484" s="236"/>
      <c r="F484" s="236"/>
      <c r="G484" s="236"/>
      <c r="H484" s="236"/>
      <c r="I484" s="236"/>
      <c r="J484" s="236"/>
      <c r="K484" s="236"/>
      <c r="L484" s="236"/>
      <c r="M484" s="236"/>
      <c r="N484" s="236"/>
      <c r="O484" s="195"/>
      <c r="P484" s="195"/>
      <c r="Q484" s="237"/>
      <c r="R484" s="236"/>
      <c r="S484" s="236"/>
    </row>
    <row r="485" spans="1:19" x14ac:dyDescent="0.2">
      <c r="A485" s="156"/>
      <c r="B485" s="156"/>
      <c r="C485" s="236"/>
      <c r="D485" s="236"/>
      <c r="E485" s="236"/>
      <c r="F485" s="236"/>
      <c r="G485" s="236"/>
      <c r="H485" s="236"/>
      <c r="I485" s="236"/>
      <c r="J485" s="236"/>
      <c r="K485" s="236"/>
      <c r="L485" s="236"/>
      <c r="M485" s="236"/>
      <c r="N485" s="236"/>
      <c r="O485" s="195"/>
      <c r="P485" s="195"/>
      <c r="Q485" s="237"/>
      <c r="R485" s="236"/>
      <c r="S485" s="236"/>
    </row>
    <row r="486" spans="1:19" x14ac:dyDescent="0.2">
      <c r="A486" s="156"/>
      <c r="B486" s="156"/>
      <c r="C486" s="236"/>
      <c r="D486" s="236"/>
      <c r="E486" s="236"/>
      <c r="F486" s="236"/>
      <c r="G486" s="236"/>
      <c r="H486" s="236"/>
      <c r="I486" s="236"/>
      <c r="J486" s="236"/>
      <c r="K486" s="236"/>
      <c r="L486" s="236"/>
      <c r="M486" s="236"/>
      <c r="N486" s="236"/>
      <c r="O486" s="195"/>
      <c r="P486" s="195"/>
      <c r="Q486" s="237"/>
      <c r="R486" s="236"/>
      <c r="S486" s="236"/>
    </row>
    <row r="487" spans="1:19" x14ac:dyDescent="0.2">
      <c r="A487" s="156"/>
      <c r="B487" s="156"/>
      <c r="C487" s="236"/>
      <c r="D487" s="236"/>
      <c r="E487" s="236"/>
      <c r="F487" s="236"/>
      <c r="G487" s="236"/>
      <c r="H487" s="236"/>
      <c r="I487" s="236"/>
      <c r="J487" s="236"/>
      <c r="K487" s="236"/>
      <c r="L487" s="236"/>
      <c r="M487" s="236"/>
      <c r="N487" s="236"/>
      <c r="O487" s="195"/>
      <c r="P487" s="195"/>
      <c r="Q487" s="237"/>
      <c r="R487" s="236"/>
      <c r="S487" s="236"/>
    </row>
    <row r="488" spans="1:19" x14ac:dyDescent="0.2">
      <c r="A488" s="156"/>
      <c r="B488" s="156"/>
      <c r="C488" s="236"/>
      <c r="D488" s="236"/>
      <c r="E488" s="236"/>
      <c r="F488" s="236"/>
      <c r="G488" s="236"/>
      <c r="H488" s="236"/>
      <c r="I488" s="236"/>
      <c r="J488" s="236"/>
      <c r="K488" s="236"/>
      <c r="L488" s="236"/>
      <c r="M488" s="236"/>
      <c r="N488" s="236"/>
      <c r="O488" s="195"/>
      <c r="P488" s="195"/>
      <c r="Q488" s="237"/>
      <c r="R488" s="236"/>
      <c r="S488" s="236"/>
    </row>
    <row r="489" spans="1:19" x14ac:dyDescent="0.2">
      <c r="A489" s="156"/>
      <c r="B489" s="156"/>
      <c r="C489" s="236"/>
      <c r="D489" s="236"/>
      <c r="E489" s="236"/>
      <c r="F489" s="236"/>
      <c r="G489" s="236"/>
      <c r="H489" s="236"/>
      <c r="I489" s="236"/>
      <c r="J489" s="236"/>
      <c r="K489" s="236"/>
      <c r="L489" s="236"/>
      <c r="M489" s="236"/>
      <c r="N489" s="236"/>
      <c r="O489" s="195"/>
      <c r="P489" s="195"/>
      <c r="Q489" s="237"/>
      <c r="R489" s="236"/>
      <c r="S489" s="236"/>
    </row>
    <row r="490" spans="1:19" x14ac:dyDescent="0.2">
      <c r="A490" s="156"/>
      <c r="B490" s="156"/>
      <c r="C490" s="236"/>
      <c r="D490" s="236"/>
      <c r="E490" s="236"/>
      <c r="F490" s="236"/>
      <c r="G490" s="236"/>
      <c r="H490" s="236"/>
      <c r="I490" s="236"/>
      <c r="J490" s="236"/>
      <c r="K490" s="236"/>
      <c r="L490" s="236"/>
      <c r="M490" s="236"/>
      <c r="N490" s="236"/>
      <c r="O490" s="195"/>
      <c r="P490" s="195"/>
      <c r="Q490" s="237"/>
      <c r="R490" s="236"/>
      <c r="S490" s="236"/>
    </row>
    <row r="491" spans="1:19" x14ac:dyDescent="0.2">
      <c r="A491" s="156"/>
      <c r="B491" s="156"/>
      <c r="C491" s="236"/>
      <c r="D491" s="236"/>
      <c r="E491" s="236"/>
      <c r="F491" s="236"/>
      <c r="G491" s="236"/>
      <c r="H491" s="236"/>
      <c r="I491" s="236"/>
      <c r="J491" s="236"/>
      <c r="K491" s="236"/>
      <c r="L491" s="236"/>
      <c r="M491" s="236"/>
      <c r="N491" s="236"/>
      <c r="O491" s="195"/>
      <c r="P491" s="195"/>
      <c r="Q491" s="237"/>
      <c r="R491" s="236"/>
      <c r="S491" s="236"/>
    </row>
    <row r="492" spans="1:19" x14ac:dyDescent="0.2">
      <c r="A492" s="156"/>
      <c r="B492" s="156"/>
      <c r="C492" s="236"/>
      <c r="D492" s="236"/>
      <c r="E492" s="236"/>
      <c r="F492" s="236"/>
      <c r="G492" s="236"/>
      <c r="H492" s="236"/>
      <c r="I492" s="236"/>
      <c r="J492" s="236"/>
      <c r="K492" s="236"/>
      <c r="L492" s="236"/>
      <c r="M492" s="236"/>
      <c r="N492" s="236"/>
      <c r="O492" s="195"/>
      <c r="P492" s="195"/>
      <c r="Q492" s="237"/>
      <c r="R492" s="236"/>
      <c r="S492" s="236"/>
    </row>
    <row r="493" spans="1:19" x14ac:dyDescent="0.2">
      <c r="A493" s="156"/>
      <c r="B493" s="156"/>
      <c r="C493" s="236"/>
      <c r="D493" s="236"/>
      <c r="E493" s="236"/>
      <c r="F493" s="236"/>
      <c r="G493" s="236"/>
      <c r="H493" s="236"/>
      <c r="I493" s="236"/>
      <c r="J493" s="236"/>
      <c r="K493" s="236"/>
      <c r="L493" s="236"/>
      <c r="M493" s="236"/>
      <c r="N493" s="236"/>
      <c r="O493" s="195"/>
      <c r="P493" s="195"/>
      <c r="Q493" s="237"/>
      <c r="R493" s="236"/>
      <c r="S493" s="236"/>
    </row>
    <row r="494" spans="1:19" x14ac:dyDescent="0.2">
      <c r="A494" s="156"/>
      <c r="B494" s="156"/>
      <c r="C494" s="236"/>
      <c r="D494" s="236"/>
      <c r="E494" s="236"/>
      <c r="F494" s="236"/>
      <c r="G494" s="236"/>
      <c r="H494" s="236"/>
      <c r="I494" s="236"/>
      <c r="J494" s="236"/>
      <c r="K494" s="236"/>
      <c r="L494" s="236"/>
      <c r="M494" s="236"/>
      <c r="N494" s="236"/>
      <c r="O494" s="195"/>
      <c r="P494" s="195"/>
      <c r="Q494" s="237"/>
      <c r="R494" s="236"/>
      <c r="S494" s="236"/>
    </row>
    <row r="495" spans="1:19" x14ac:dyDescent="0.2">
      <c r="A495" s="156"/>
      <c r="B495" s="156"/>
      <c r="C495" s="236"/>
      <c r="D495" s="236"/>
      <c r="E495" s="236"/>
      <c r="F495" s="236"/>
      <c r="G495" s="236"/>
      <c r="H495" s="236"/>
      <c r="I495" s="236"/>
      <c r="J495" s="236"/>
      <c r="K495" s="236"/>
      <c r="L495" s="236"/>
      <c r="M495" s="236"/>
      <c r="N495" s="236"/>
      <c r="O495" s="195"/>
      <c r="P495" s="195"/>
      <c r="Q495" s="237"/>
      <c r="R495" s="236"/>
      <c r="S495" s="236"/>
    </row>
    <row r="496" spans="1:19" x14ac:dyDescent="0.2">
      <c r="A496" s="156"/>
      <c r="B496" s="156"/>
      <c r="C496" s="236"/>
      <c r="D496" s="236"/>
      <c r="E496" s="236"/>
      <c r="F496" s="236"/>
      <c r="G496" s="236"/>
      <c r="H496" s="236"/>
      <c r="I496" s="236"/>
      <c r="J496" s="236"/>
      <c r="K496" s="236"/>
      <c r="L496" s="236"/>
      <c r="M496" s="236"/>
      <c r="N496" s="236"/>
      <c r="O496" s="195"/>
      <c r="P496" s="195"/>
      <c r="Q496" s="237"/>
      <c r="R496" s="236"/>
      <c r="S496" s="236"/>
    </row>
    <row r="497" spans="1:19" x14ac:dyDescent="0.2">
      <c r="A497" s="156"/>
      <c r="B497" s="156"/>
      <c r="C497" s="236"/>
      <c r="D497" s="236"/>
      <c r="E497" s="236"/>
      <c r="F497" s="236"/>
      <c r="G497" s="236"/>
      <c r="H497" s="236"/>
      <c r="I497" s="236"/>
      <c r="J497" s="236"/>
      <c r="K497" s="236"/>
      <c r="L497" s="236"/>
      <c r="M497" s="236"/>
      <c r="N497" s="236"/>
      <c r="O497" s="195"/>
      <c r="P497" s="195"/>
      <c r="Q497" s="237"/>
      <c r="R497" s="236"/>
      <c r="S497" s="236"/>
    </row>
    <row r="498" spans="1:19" x14ac:dyDescent="0.2">
      <c r="A498" s="156"/>
      <c r="B498" s="156"/>
      <c r="C498" s="236"/>
      <c r="D498" s="236"/>
      <c r="E498" s="236"/>
      <c r="F498" s="236"/>
      <c r="G498" s="236"/>
      <c r="H498" s="236"/>
      <c r="I498" s="236"/>
      <c r="J498" s="236"/>
      <c r="K498" s="236"/>
      <c r="L498" s="236"/>
      <c r="M498" s="236"/>
      <c r="N498" s="236"/>
      <c r="O498" s="195"/>
      <c r="P498" s="195"/>
      <c r="Q498" s="237"/>
      <c r="R498" s="236"/>
      <c r="S498" s="236"/>
    </row>
    <row r="499" spans="1:19" x14ac:dyDescent="0.2">
      <c r="A499" s="156"/>
      <c r="B499" s="156"/>
      <c r="C499" s="236"/>
      <c r="D499" s="236"/>
      <c r="E499" s="236"/>
      <c r="F499" s="236"/>
      <c r="G499" s="236"/>
      <c r="H499" s="236"/>
      <c r="I499" s="236"/>
      <c r="J499" s="236"/>
      <c r="K499" s="236"/>
      <c r="L499" s="236"/>
      <c r="M499" s="236"/>
      <c r="N499" s="236"/>
      <c r="O499" s="195"/>
      <c r="P499" s="195"/>
      <c r="Q499" s="237"/>
      <c r="R499" s="236"/>
      <c r="S499" s="236"/>
    </row>
    <row r="500" spans="1:19" x14ac:dyDescent="0.2">
      <c r="A500" s="156"/>
      <c r="B500" s="156"/>
      <c r="C500" s="236"/>
      <c r="D500" s="236"/>
      <c r="E500" s="236"/>
      <c r="F500" s="236"/>
      <c r="G500" s="236"/>
      <c r="H500" s="236"/>
      <c r="I500" s="236"/>
      <c r="J500" s="236"/>
      <c r="K500" s="236"/>
      <c r="L500" s="236"/>
      <c r="M500" s="236"/>
      <c r="N500" s="236"/>
      <c r="O500" s="195"/>
      <c r="P500" s="195"/>
      <c r="Q500" s="237"/>
      <c r="R500" s="236"/>
      <c r="S500" s="236"/>
    </row>
    <row r="501" spans="1:19" x14ac:dyDescent="0.2">
      <c r="A501" s="156"/>
      <c r="B501" s="156"/>
      <c r="C501" s="236"/>
      <c r="D501" s="236"/>
      <c r="E501" s="236"/>
      <c r="F501" s="236"/>
      <c r="G501" s="236"/>
      <c r="H501" s="236"/>
      <c r="I501" s="236"/>
      <c r="J501" s="236"/>
      <c r="K501" s="236"/>
      <c r="L501" s="236"/>
      <c r="M501" s="236"/>
      <c r="N501" s="236"/>
      <c r="O501" s="195"/>
      <c r="P501" s="195"/>
      <c r="Q501" s="237"/>
      <c r="R501" s="236"/>
      <c r="S501" s="236"/>
    </row>
    <row r="502" spans="1:19" x14ac:dyDescent="0.2">
      <c r="A502" s="156"/>
      <c r="B502" s="156"/>
      <c r="C502" s="236"/>
      <c r="D502" s="236"/>
      <c r="E502" s="236"/>
      <c r="F502" s="236"/>
      <c r="G502" s="236"/>
      <c r="H502" s="236"/>
      <c r="I502" s="236"/>
      <c r="J502" s="236"/>
      <c r="K502" s="236"/>
      <c r="L502" s="236"/>
      <c r="M502" s="236"/>
      <c r="N502" s="236"/>
      <c r="O502" s="195"/>
      <c r="P502" s="195"/>
      <c r="Q502" s="237"/>
      <c r="R502" s="236"/>
      <c r="S502" s="236"/>
    </row>
    <row r="503" spans="1:19" x14ac:dyDescent="0.2">
      <c r="A503" s="156"/>
      <c r="B503" s="156"/>
      <c r="C503" s="236"/>
      <c r="D503" s="236"/>
      <c r="E503" s="236"/>
      <c r="F503" s="236"/>
      <c r="G503" s="236"/>
      <c r="H503" s="236"/>
      <c r="I503" s="236"/>
      <c r="J503" s="236"/>
      <c r="K503" s="236"/>
      <c r="L503" s="236"/>
      <c r="M503" s="236"/>
      <c r="N503" s="236"/>
      <c r="O503" s="195"/>
      <c r="P503" s="195"/>
      <c r="Q503" s="237"/>
      <c r="R503" s="236"/>
      <c r="S503" s="236"/>
    </row>
    <row r="504" spans="1:19" x14ac:dyDescent="0.2">
      <c r="A504" s="156"/>
      <c r="B504" s="156"/>
      <c r="C504" s="236"/>
      <c r="D504" s="236"/>
      <c r="E504" s="236"/>
      <c r="F504" s="236"/>
      <c r="G504" s="236"/>
      <c r="H504" s="236"/>
      <c r="I504" s="236"/>
      <c r="J504" s="236"/>
      <c r="K504" s="236"/>
      <c r="L504" s="236"/>
      <c r="M504" s="236"/>
      <c r="N504" s="236"/>
      <c r="O504" s="195"/>
      <c r="P504" s="195"/>
      <c r="Q504" s="237"/>
      <c r="R504" s="236"/>
      <c r="S504" s="236"/>
    </row>
    <row r="505" spans="1:19" x14ac:dyDescent="0.2">
      <c r="A505" s="156"/>
      <c r="B505" s="156"/>
      <c r="C505" s="236"/>
      <c r="D505" s="236"/>
      <c r="E505" s="236"/>
      <c r="F505" s="236"/>
      <c r="G505" s="236"/>
      <c r="H505" s="236"/>
      <c r="I505" s="236"/>
      <c r="J505" s="236"/>
      <c r="K505" s="236"/>
      <c r="L505" s="236"/>
      <c r="M505" s="236"/>
      <c r="N505" s="236"/>
      <c r="O505" s="195"/>
      <c r="P505" s="195"/>
      <c r="Q505" s="237"/>
      <c r="R505" s="236"/>
      <c r="S505" s="236"/>
    </row>
    <row r="506" spans="1:19" x14ac:dyDescent="0.2">
      <c r="A506" s="156"/>
      <c r="B506" s="156"/>
      <c r="C506" s="236"/>
      <c r="D506" s="236"/>
      <c r="E506" s="236"/>
      <c r="F506" s="236"/>
      <c r="G506" s="236"/>
      <c r="H506" s="236"/>
      <c r="I506" s="236"/>
      <c r="J506" s="236"/>
      <c r="K506" s="236"/>
      <c r="L506" s="236"/>
      <c r="M506" s="236"/>
      <c r="N506" s="236"/>
      <c r="O506" s="195"/>
      <c r="P506" s="195"/>
      <c r="Q506" s="237"/>
      <c r="R506" s="236"/>
      <c r="S506" s="236"/>
    </row>
    <row r="507" spans="1:19" x14ac:dyDescent="0.2">
      <c r="A507" s="156"/>
      <c r="B507" s="156"/>
      <c r="C507" s="236"/>
      <c r="D507" s="236"/>
      <c r="E507" s="236"/>
      <c r="F507" s="236"/>
      <c r="G507" s="236"/>
      <c r="H507" s="236"/>
      <c r="I507" s="236"/>
      <c r="J507" s="236"/>
      <c r="K507" s="236"/>
      <c r="L507" s="236"/>
      <c r="M507" s="236"/>
      <c r="N507" s="236"/>
      <c r="O507" s="195"/>
      <c r="P507" s="195"/>
      <c r="Q507" s="237"/>
      <c r="R507" s="236"/>
      <c r="S507" s="236"/>
    </row>
    <row r="508" spans="1:19" x14ac:dyDescent="0.2">
      <c r="A508" s="156"/>
      <c r="B508" s="156"/>
      <c r="C508" s="236"/>
      <c r="D508" s="236"/>
      <c r="E508" s="236"/>
      <c r="F508" s="236"/>
      <c r="G508" s="236"/>
      <c r="H508" s="236"/>
      <c r="I508" s="236"/>
      <c r="J508" s="236"/>
      <c r="K508" s="236"/>
      <c r="L508" s="236"/>
      <c r="M508" s="236"/>
      <c r="N508" s="236"/>
      <c r="O508" s="195"/>
      <c r="P508" s="195"/>
      <c r="Q508" s="237"/>
      <c r="R508" s="236"/>
      <c r="S508" s="236"/>
    </row>
    <row r="509" spans="1:19" x14ac:dyDescent="0.2">
      <c r="A509" s="156"/>
      <c r="B509" s="156"/>
      <c r="C509" s="236"/>
      <c r="D509" s="236"/>
      <c r="E509" s="236"/>
      <c r="F509" s="236"/>
      <c r="G509" s="236"/>
      <c r="H509" s="236"/>
      <c r="I509" s="236"/>
      <c r="J509" s="236"/>
      <c r="K509" s="236"/>
      <c r="L509" s="236"/>
      <c r="M509" s="236"/>
      <c r="N509" s="236"/>
      <c r="O509" s="195"/>
      <c r="P509" s="195"/>
      <c r="Q509" s="237"/>
      <c r="R509" s="236"/>
      <c r="S509" s="236"/>
    </row>
    <row r="510" spans="1:19" x14ac:dyDescent="0.2">
      <c r="A510" s="156"/>
      <c r="B510" s="156"/>
      <c r="C510" s="236"/>
      <c r="D510" s="236"/>
      <c r="E510" s="236"/>
      <c r="F510" s="236"/>
      <c r="G510" s="236"/>
      <c r="H510" s="236"/>
      <c r="I510" s="236"/>
      <c r="J510" s="236"/>
      <c r="K510" s="236"/>
      <c r="L510" s="236"/>
      <c r="M510" s="236"/>
      <c r="N510" s="236"/>
      <c r="O510" s="195"/>
      <c r="P510" s="195"/>
      <c r="Q510" s="237"/>
      <c r="R510" s="236"/>
      <c r="S510" s="236"/>
    </row>
    <row r="511" spans="1:19" x14ac:dyDescent="0.2">
      <c r="A511" s="156"/>
      <c r="B511" s="156"/>
      <c r="C511" s="236"/>
      <c r="D511" s="236"/>
      <c r="E511" s="236"/>
      <c r="F511" s="236"/>
      <c r="G511" s="236"/>
      <c r="H511" s="236"/>
      <c r="I511" s="236"/>
      <c r="J511" s="236"/>
      <c r="K511" s="236"/>
      <c r="L511" s="236"/>
      <c r="M511" s="236"/>
      <c r="N511" s="236"/>
      <c r="O511" s="195"/>
      <c r="P511" s="195"/>
      <c r="Q511" s="237"/>
      <c r="R511" s="236"/>
      <c r="S511" s="236"/>
    </row>
    <row r="512" spans="1:19" x14ac:dyDescent="0.2">
      <c r="A512" s="156"/>
      <c r="B512" s="156"/>
      <c r="C512" s="236"/>
      <c r="D512" s="236"/>
      <c r="E512" s="236"/>
      <c r="F512" s="236"/>
      <c r="G512" s="236"/>
      <c r="H512" s="236"/>
      <c r="I512" s="236"/>
      <c r="J512" s="236"/>
      <c r="K512" s="236"/>
      <c r="L512" s="236"/>
      <c r="M512" s="236"/>
      <c r="N512" s="236"/>
      <c r="O512" s="195"/>
      <c r="P512" s="195"/>
      <c r="Q512" s="237"/>
      <c r="R512" s="236"/>
      <c r="S512" s="236"/>
    </row>
    <row r="513" spans="1:19" x14ac:dyDescent="0.2">
      <c r="A513" s="156"/>
      <c r="B513" s="156"/>
      <c r="C513" s="236"/>
      <c r="D513" s="236"/>
      <c r="E513" s="236"/>
      <c r="F513" s="236"/>
      <c r="G513" s="236"/>
      <c r="H513" s="236"/>
      <c r="I513" s="236"/>
      <c r="J513" s="236"/>
      <c r="K513" s="236"/>
      <c r="L513" s="236"/>
      <c r="M513" s="236"/>
      <c r="N513" s="236"/>
      <c r="O513" s="195"/>
      <c r="P513" s="195"/>
      <c r="Q513" s="237"/>
      <c r="R513" s="236"/>
      <c r="S513" s="236"/>
    </row>
    <row r="514" spans="1:19" x14ac:dyDescent="0.2">
      <c r="A514" s="156"/>
      <c r="B514" s="156"/>
      <c r="C514" s="236"/>
      <c r="D514" s="236"/>
      <c r="E514" s="236"/>
      <c r="F514" s="236"/>
      <c r="G514" s="236"/>
      <c r="H514" s="236"/>
      <c r="I514" s="236"/>
      <c r="J514" s="236"/>
      <c r="K514" s="236"/>
      <c r="L514" s="236"/>
      <c r="M514" s="236"/>
      <c r="N514" s="236"/>
      <c r="O514" s="195"/>
      <c r="P514" s="195"/>
      <c r="Q514" s="237"/>
      <c r="R514" s="236"/>
      <c r="S514" s="236"/>
    </row>
    <row r="515" spans="1:19" x14ac:dyDescent="0.2">
      <c r="A515" s="156"/>
      <c r="B515" s="156"/>
      <c r="C515" s="236"/>
      <c r="D515" s="236"/>
      <c r="E515" s="236"/>
      <c r="F515" s="236"/>
      <c r="G515" s="236"/>
      <c r="H515" s="236"/>
      <c r="I515" s="236"/>
      <c r="J515" s="236"/>
      <c r="K515" s="236"/>
      <c r="L515" s="236"/>
      <c r="M515" s="236"/>
      <c r="N515" s="236"/>
      <c r="O515" s="195"/>
      <c r="P515" s="195"/>
      <c r="Q515" s="237"/>
      <c r="R515" s="236"/>
      <c r="S515" s="236"/>
    </row>
    <row r="516" spans="1:19" x14ac:dyDescent="0.2">
      <c r="A516" s="156"/>
      <c r="B516" s="156"/>
      <c r="C516" s="236"/>
      <c r="D516" s="236"/>
      <c r="E516" s="236"/>
      <c r="F516" s="236"/>
      <c r="G516" s="236"/>
      <c r="H516" s="236"/>
      <c r="I516" s="236"/>
      <c r="J516" s="236"/>
      <c r="K516" s="236"/>
      <c r="L516" s="236"/>
      <c r="M516" s="236"/>
      <c r="N516" s="236"/>
      <c r="O516" s="195"/>
      <c r="P516" s="195"/>
      <c r="Q516" s="237"/>
      <c r="R516" s="236"/>
      <c r="S516" s="236"/>
    </row>
    <row r="517" spans="1:19" x14ac:dyDescent="0.2">
      <c r="A517" s="156"/>
      <c r="B517" s="156"/>
      <c r="C517" s="236"/>
      <c r="D517" s="236"/>
      <c r="E517" s="236"/>
      <c r="F517" s="236"/>
      <c r="G517" s="236"/>
      <c r="H517" s="236"/>
      <c r="I517" s="236"/>
      <c r="J517" s="236"/>
      <c r="K517" s="236"/>
      <c r="L517" s="236"/>
      <c r="M517" s="236"/>
      <c r="N517" s="236"/>
      <c r="O517" s="195"/>
      <c r="P517" s="195"/>
      <c r="Q517" s="237"/>
      <c r="R517" s="236"/>
      <c r="S517" s="236"/>
    </row>
    <row r="518" spans="1:19" x14ac:dyDescent="0.2">
      <c r="A518" s="156"/>
      <c r="B518" s="156"/>
      <c r="C518" s="236"/>
      <c r="D518" s="236"/>
      <c r="E518" s="236"/>
      <c r="F518" s="236"/>
      <c r="G518" s="236"/>
      <c r="H518" s="236"/>
      <c r="I518" s="236"/>
      <c r="J518" s="236"/>
      <c r="K518" s="236"/>
      <c r="L518" s="236"/>
      <c r="M518" s="236"/>
      <c r="N518" s="236"/>
      <c r="O518" s="195"/>
      <c r="P518" s="195"/>
      <c r="Q518" s="237"/>
      <c r="R518" s="236"/>
      <c r="S518" s="236"/>
    </row>
    <row r="519" spans="1:19" x14ac:dyDescent="0.2">
      <c r="A519" s="156"/>
      <c r="B519" s="156"/>
      <c r="C519" s="236"/>
      <c r="D519" s="236"/>
      <c r="E519" s="236"/>
      <c r="F519" s="236"/>
      <c r="G519" s="236"/>
      <c r="H519" s="236"/>
      <c r="I519" s="236"/>
      <c r="J519" s="236"/>
      <c r="K519" s="236"/>
      <c r="L519" s="236"/>
      <c r="M519" s="236"/>
      <c r="N519" s="236"/>
      <c r="O519" s="195"/>
      <c r="P519" s="195"/>
      <c r="Q519" s="237"/>
      <c r="R519" s="236"/>
      <c r="S519" s="236"/>
    </row>
    <row r="520" spans="1:19" x14ac:dyDescent="0.2">
      <c r="A520" s="156"/>
      <c r="B520" s="156"/>
      <c r="C520" s="236"/>
      <c r="D520" s="236"/>
      <c r="E520" s="236"/>
      <c r="F520" s="236"/>
      <c r="G520" s="236"/>
      <c r="H520" s="236"/>
      <c r="I520" s="236"/>
      <c r="J520" s="236"/>
      <c r="K520" s="236"/>
      <c r="L520" s="236"/>
      <c r="M520" s="236"/>
      <c r="N520" s="236"/>
      <c r="O520" s="195"/>
      <c r="P520" s="195"/>
      <c r="Q520" s="237"/>
      <c r="R520" s="236"/>
      <c r="S520" s="236"/>
    </row>
    <row r="521" spans="1:19" x14ac:dyDescent="0.2">
      <c r="A521" s="156"/>
      <c r="B521" s="156"/>
      <c r="C521" s="236"/>
      <c r="D521" s="236"/>
      <c r="E521" s="236"/>
      <c r="F521" s="236"/>
      <c r="G521" s="236"/>
      <c r="H521" s="236"/>
      <c r="I521" s="236"/>
      <c r="J521" s="236"/>
      <c r="K521" s="236"/>
      <c r="L521" s="236"/>
      <c r="M521" s="236"/>
      <c r="N521" s="236"/>
      <c r="O521" s="195"/>
      <c r="P521" s="195"/>
      <c r="Q521" s="237"/>
      <c r="R521" s="236"/>
      <c r="S521" s="236"/>
    </row>
    <row r="522" spans="1:19" x14ac:dyDescent="0.2">
      <c r="A522" s="156"/>
      <c r="B522" s="156"/>
      <c r="C522" s="236"/>
      <c r="D522" s="236"/>
      <c r="E522" s="236"/>
      <c r="F522" s="236"/>
      <c r="G522" s="236"/>
      <c r="H522" s="236"/>
      <c r="I522" s="236"/>
      <c r="J522" s="236"/>
      <c r="K522" s="236"/>
      <c r="L522" s="236"/>
      <c r="M522" s="236"/>
      <c r="N522" s="236"/>
      <c r="O522" s="195"/>
      <c r="P522" s="195"/>
      <c r="Q522" s="237"/>
      <c r="R522" s="236"/>
      <c r="S522" s="236"/>
    </row>
    <row r="523" spans="1:19" x14ac:dyDescent="0.2">
      <c r="A523" s="156"/>
      <c r="B523" s="156"/>
      <c r="C523" s="236"/>
      <c r="D523" s="236"/>
      <c r="E523" s="236"/>
      <c r="F523" s="236"/>
      <c r="G523" s="236"/>
      <c r="H523" s="236"/>
      <c r="I523" s="236"/>
      <c r="J523" s="236"/>
      <c r="K523" s="236"/>
      <c r="L523" s="236"/>
      <c r="M523" s="236"/>
      <c r="N523" s="236"/>
      <c r="O523" s="195"/>
      <c r="P523" s="195"/>
      <c r="Q523" s="237"/>
      <c r="R523" s="236"/>
      <c r="S523" s="236"/>
    </row>
    <row r="524" spans="1:19" x14ac:dyDescent="0.2">
      <c r="A524" s="156"/>
      <c r="B524" s="156"/>
      <c r="C524" s="236"/>
      <c r="D524" s="236"/>
      <c r="E524" s="236"/>
      <c r="F524" s="236"/>
      <c r="G524" s="236"/>
      <c r="H524" s="236"/>
      <c r="I524" s="236"/>
      <c r="J524" s="236"/>
      <c r="K524" s="236"/>
      <c r="L524" s="236"/>
      <c r="M524" s="236"/>
      <c r="N524" s="236"/>
      <c r="O524" s="195"/>
      <c r="P524" s="195"/>
      <c r="Q524" s="237"/>
      <c r="R524" s="236"/>
      <c r="S524" s="236"/>
    </row>
    <row r="525" spans="1:19" x14ac:dyDescent="0.2">
      <c r="A525" s="156"/>
      <c r="B525" s="156"/>
      <c r="C525" s="236"/>
      <c r="D525" s="236"/>
      <c r="E525" s="236"/>
      <c r="F525" s="236"/>
      <c r="G525" s="236"/>
      <c r="H525" s="236"/>
      <c r="I525" s="236"/>
      <c r="J525" s="236"/>
      <c r="K525" s="236"/>
      <c r="L525" s="236"/>
      <c r="M525" s="236"/>
      <c r="N525" s="236"/>
      <c r="O525" s="195"/>
      <c r="P525" s="195"/>
      <c r="Q525" s="237"/>
      <c r="R525" s="236"/>
      <c r="S525" s="236"/>
    </row>
    <row r="526" spans="1:19" x14ac:dyDescent="0.2">
      <c r="A526" s="156"/>
      <c r="B526" s="156"/>
      <c r="C526" s="236"/>
      <c r="D526" s="236"/>
      <c r="E526" s="236"/>
      <c r="F526" s="236"/>
      <c r="G526" s="236"/>
      <c r="H526" s="236"/>
      <c r="I526" s="236"/>
      <c r="J526" s="236"/>
      <c r="K526" s="236"/>
      <c r="L526" s="236"/>
      <c r="M526" s="236"/>
      <c r="N526" s="236"/>
      <c r="O526" s="195"/>
      <c r="P526" s="195"/>
      <c r="Q526" s="237"/>
      <c r="R526" s="236"/>
      <c r="S526" s="236"/>
    </row>
    <row r="527" spans="1:19" x14ac:dyDescent="0.2">
      <c r="A527" s="156"/>
      <c r="B527" s="156"/>
      <c r="C527" s="236"/>
      <c r="D527" s="236"/>
      <c r="E527" s="236"/>
      <c r="F527" s="236"/>
      <c r="G527" s="236"/>
      <c r="H527" s="236"/>
      <c r="I527" s="236"/>
      <c r="J527" s="236"/>
      <c r="K527" s="236"/>
      <c r="L527" s="236"/>
      <c r="M527" s="236"/>
      <c r="N527" s="236"/>
      <c r="O527" s="195"/>
      <c r="P527" s="195"/>
      <c r="Q527" s="237"/>
      <c r="R527" s="236"/>
      <c r="S527" s="236"/>
    </row>
    <row r="528" spans="1:19" x14ac:dyDescent="0.2">
      <c r="A528" s="156"/>
      <c r="B528" s="156"/>
      <c r="C528" s="236"/>
      <c r="D528" s="236"/>
      <c r="E528" s="236"/>
      <c r="F528" s="236"/>
      <c r="G528" s="236"/>
      <c r="H528" s="236"/>
      <c r="I528" s="236"/>
      <c r="J528" s="236"/>
      <c r="K528" s="236"/>
      <c r="L528" s="236"/>
      <c r="M528" s="236"/>
      <c r="N528" s="236"/>
      <c r="O528" s="195"/>
      <c r="P528" s="195"/>
      <c r="Q528" s="237"/>
      <c r="R528" s="236"/>
      <c r="S528" s="236"/>
    </row>
    <row r="529" spans="1:19" x14ac:dyDescent="0.2">
      <c r="A529" s="156"/>
      <c r="B529" s="156"/>
      <c r="C529" s="236"/>
      <c r="D529" s="236"/>
      <c r="E529" s="236"/>
      <c r="F529" s="236"/>
      <c r="G529" s="236"/>
      <c r="H529" s="236"/>
      <c r="I529" s="236"/>
      <c r="J529" s="236"/>
      <c r="K529" s="236"/>
      <c r="L529" s="236"/>
      <c r="M529" s="236"/>
      <c r="N529" s="236"/>
      <c r="O529" s="195"/>
      <c r="P529" s="195"/>
      <c r="Q529" s="237"/>
      <c r="R529" s="236"/>
      <c r="S529" s="236"/>
    </row>
    <row r="530" spans="1:19" x14ac:dyDescent="0.2">
      <c r="A530" s="156"/>
      <c r="B530" s="156"/>
      <c r="C530" s="236"/>
      <c r="D530" s="236"/>
      <c r="E530" s="236"/>
      <c r="F530" s="236"/>
      <c r="G530" s="236"/>
      <c r="H530" s="236"/>
      <c r="I530" s="236"/>
      <c r="J530" s="236"/>
      <c r="K530" s="236"/>
      <c r="L530" s="236"/>
      <c r="M530" s="236"/>
      <c r="N530" s="236"/>
      <c r="O530" s="195"/>
      <c r="P530" s="195"/>
      <c r="Q530" s="237"/>
      <c r="R530" s="236"/>
      <c r="S530" s="236"/>
    </row>
    <row r="531" spans="1:19" x14ac:dyDescent="0.2">
      <c r="A531" s="156"/>
      <c r="B531" s="156"/>
      <c r="C531" s="236"/>
      <c r="D531" s="236"/>
      <c r="E531" s="236"/>
      <c r="F531" s="236"/>
      <c r="G531" s="236"/>
      <c r="H531" s="236"/>
      <c r="I531" s="236"/>
      <c r="J531" s="236"/>
      <c r="K531" s="236"/>
      <c r="L531" s="236"/>
      <c r="M531" s="236"/>
      <c r="N531" s="236"/>
      <c r="O531" s="195"/>
      <c r="P531" s="195"/>
      <c r="Q531" s="237"/>
      <c r="R531" s="236"/>
      <c r="S531" s="236"/>
    </row>
    <row r="532" spans="1:19" x14ac:dyDescent="0.2">
      <c r="A532" s="156"/>
      <c r="B532" s="156"/>
      <c r="C532" s="236"/>
      <c r="D532" s="236"/>
      <c r="E532" s="236"/>
      <c r="F532" s="236"/>
      <c r="G532" s="236"/>
      <c r="H532" s="236"/>
      <c r="I532" s="236"/>
      <c r="J532" s="236"/>
      <c r="K532" s="236"/>
      <c r="L532" s="236"/>
      <c r="M532" s="236"/>
      <c r="N532" s="236"/>
      <c r="O532" s="195"/>
      <c r="P532" s="195"/>
      <c r="Q532" s="237"/>
      <c r="R532" s="236"/>
      <c r="S532" s="236"/>
    </row>
    <row r="533" spans="1:19" x14ac:dyDescent="0.2">
      <c r="A533" s="156"/>
      <c r="B533" s="156"/>
      <c r="C533" s="236"/>
      <c r="D533" s="236"/>
      <c r="E533" s="236"/>
      <c r="F533" s="236"/>
      <c r="G533" s="236"/>
      <c r="H533" s="236"/>
      <c r="I533" s="236"/>
      <c r="J533" s="236"/>
      <c r="K533" s="236"/>
      <c r="L533" s="236"/>
      <c r="M533" s="236"/>
      <c r="N533" s="236"/>
      <c r="O533" s="195"/>
      <c r="P533" s="195"/>
      <c r="Q533" s="237"/>
      <c r="R533" s="236"/>
      <c r="S533" s="236"/>
    </row>
    <row r="534" spans="1:19" x14ac:dyDescent="0.2">
      <c r="A534" s="156"/>
      <c r="B534" s="156"/>
      <c r="C534" s="236"/>
      <c r="D534" s="236"/>
      <c r="E534" s="236"/>
      <c r="F534" s="236"/>
      <c r="G534" s="236"/>
      <c r="H534" s="236"/>
      <c r="I534" s="236"/>
      <c r="J534" s="236"/>
      <c r="K534" s="236"/>
      <c r="L534" s="236"/>
      <c r="M534" s="236"/>
      <c r="N534" s="236"/>
      <c r="O534" s="195"/>
      <c r="P534" s="195"/>
      <c r="Q534" s="237"/>
      <c r="R534" s="236"/>
      <c r="S534" s="236"/>
    </row>
    <row r="535" spans="1:19" x14ac:dyDescent="0.2">
      <c r="A535" s="156"/>
      <c r="B535" s="156"/>
      <c r="C535" s="236"/>
      <c r="D535" s="236"/>
      <c r="E535" s="236"/>
      <c r="F535" s="236"/>
      <c r="G535" s="236"/>
      <c r="H535" s="236"/>
      <c r="I535" s="236"/>
      <c r="J535" s="236"/>
      <c r="K535" s="236"/>
      <c r="L535" s="236"/>
      <c r="M535" s="236"/>
      <c r="N535" s="236"/>
      <c r="O535" s="195"/>
      <c r="P535" s="195"/>
      <c r="Q535" s="237"/>
      <c r="R535" s="236"/>
      <c r="S535" s="236"/>
    </row>
    <row r="536" spans="1:19" x14ac:dyDescent="0.2">
      <c r="A536" s="156"/>
      <c r="B536" s="156"/>
      <c r="C536" s="236"/>
      <c r="D536" s="236"/>
      <c r="E536" s="236"/>
      <c r="F536" s="236"/>
      <c r="G536" s="236"/>
      <c r="H536" s="236"/>
      <c r="I536" s="236"/>
      <c r="J536" s="236"/>
      <c r="K536" s="236"/>
      <c r="L536" s="236"/>
      <c r="M536" s="236"/>
      <c r="N536" s="236"/>
      <c r="O536" s="195"/>
      <c r="P536" s="195"/>
      <c r="Q536" s="237"/>
      <c r="R536" s="236"/>
      <c r="S536" s="236"/>
    </row>
    <row r="537" spans="1:19" x14ac:dyDescent="0.2">
      <c r="A537" s="156"/>
      <c r="B537" s="156"/>
      <c r="C537" s="236"/>
      <c r="D537" s="236"/>
      <c r="E537" s="236"/>
      <c r="F537" s="236"/>
      <c r="G537" s="236"/>
      <c r="H537" s="236"/>
      <c r="I537" s="236"/>
      <c r="J537" s="236"/>
      <c r="K537" s="236"/>
      <c r="L537" s="236"/>
      <c r="M537" s="236"/>
      <c r="N537" s="236"/>
      <c r="O537" s="195"/>
      <c r="P537" s="195"/>
      <c r="Q537" s="237"/>
      <c r="R537" s="236"/>
      <c r="S537" s="236"/>
    </row>
    <row r="538" spans="1:19" x14ac:dyDescent="0.2">
      <c r="A538" s="156"/>
      <c r="B538" s="156"/>
      <c r="C538" s="236"/>
      <c r="D538" s="236"/>
      <c r="E538" s="236"/>
      <c r="F538" s="236"/>
      <c r="G538" s="236"/>
      <c r="H538" s="236"/>
      <c r="I538" s="236"/>
      <c r="J538" s="236"/>
      <c r="K538" s="236"/>
      <c r="L538" s="236"/>
      <c r="M538" s="236"/>
      <c r="N538" s="236"/>
      <c r="O538" s="195"/>
      <c r="P538" s="195"/>
      <c r="Q538" s="237"/>
      <c r="R538" s="236"/>
      <c r="S538" s="236"/>
    </row>
    <row r="539" spans="1:19" x14ac:dyDescent="0.2">
      <c r="A539" s="156"/>
      <c r="B539" s="156"/>
      <c r="C539" s="236"/>
      <c r="D539" s="236"/>
      <c r="E539" s="236"/>
      <c r="F539" s="236"/>
      <c r="G539" s="236"/>
      <c r="H539" s="236"/>
      <c r="I539" s="236"/>
      <c r="J539" s="236"/>
      <c r="K539" s="236"/>
      <c r="L539" s="236"/>
      <c r="M539" s="236"/>
      <c r="N539" s="236"/>
      <c r="O539" s="195"/>
      <c r="P539" s="195"/>
      <c r="Q539" s="237"/>
      <c r="R539" s="236"/>
      <c r="S539" s="236"/>
    </row>
    <row r="540" spans="1:19" x14ac:dyDescent="0.2">
      <c r="A540" s="156"/>
      <c r="B540" s="156"/>
      <c r="C540" s="236"/>
      <c r="D540" s="236"/>
      <c r="E540" s="236"/>
      <c r="F540" s="236"/>
      <c r="G540" s="236"/>
      <c r="H540" s="236"/>
      <c r="I540" s="236"/>
      <c r="J540" s="236"/>
      <c r="K540" s="236"/>
      <c r="L540" s="236"/>
      <c r="M540" s="236"/>
      <c r="N540" s="236"/>
      <c r="O540" s="195"/>
      <c r="P540" s="195"/>
      <c r="Q540" s="237"/>
      <c r="R540" s="236"/>
      <c r="S540" s="236"/>
    </row>
    <row r="541" spans="1:19" x14ac:dyDescent="0.2">
      <c r="A541" s="156"/>
      <c r="B541" s="156"/>
      <c r="C541" s="236"/>
      <c r="D541" s="236"/>
      <c r="E541" s="236"/>
      <c r="F541" s="236"/>
      <c r="G541" s="236"/>
      <c r="H541" s="236"/>
      <c r="I541" s="236"/>
      <c r="J541" s="236"/>
      <c r="K541" s="236"/>
      <c r="L541" s="236"/>
      <c r="M541" s="236"/>
      <c r="N541" s="236"/>
      <c r="O541" s="195"/>
      <c r="P541" s="195"/>
      <c r="Q541" s="237"/>
      <c r="R541" s="236"/>
      <c r="S541" s="236"/>
    </row>
    <row r="542" spans="1:19" x14ac:dyDescent="0.2">
      <c r="A542" s="156"/>
      <c r="B542" s="156"/>
      <c r="C542" s="236"/>
      <c r="D542" s="236"/>
      <c r="E542" s="236"/>
      <c r="F542" s="236"/>
      <c r="G542" s="236"/>
      <c r="H542" s="236"/>
      <c r="I542" s="236"/>
      <c r="J542" s="236"/>
      <c r="K542" s="236"/>
      <c r="L542" s="236"/>
      <c r="M542" s="236"/>
      <c r="N542" s="236"/>
      <c r="O542" s="195"/>
      <c r="P542" s="195"/>
      <c r="Q542" s="237"/>
      <c r="R542" s="236"/>
      <c r="S542" s="236"/>
    </row>
    <row r="543" spans="1:19" x14ac:dyDescent="0.2">
      <c r="A543" s="156"/>
      <c r="B543" s="156"/>
      <c r="C543" s="236"/>
      <c r="D543" s="236"/>
      <c r="E543" s="236"/>
      <c r="F543" s="236"/>
      <c r="G543" s="236"/>
      <c r="H543" s="236"/>
      <c r="I543" s="236"/>
      <c r="J543" s="236"/>
      <c r="K543" s="236"/>
      <c r="L543" s="236"/>
      <c r="M543" s="236"/>
      <c r="N543" s="236"/>
      <c r="O543" s="195"/>
      <c r="P543" s="195"/>
      <c r="Q543" s="237"/>
      <c r="R543" s="236"/>
      <c r="S543" s="236"/>
    </row>
    <row r="544" spans="1:19" x14ac:dyDescent="0.2">
      <c r="A544" s="156"/>
      <c r="B544" s="156"/>
      <c r="C544" s="236"/>
      <c r="D544" s="236"/>
      <c r="E544" s="236"/>
      <c r="F544" s="236"/>
      <c r="G544" s="236"/>
      <c r="H544" s="236"/>
      <c r="I544" s="236"/>
      <c r="J544" s="236"/>
      <c r="K544" s="236"/>
      <c r="L544" s="236"/>
      <c r="M544" s="236"/>
      <c r="N544" s="236"/>
      <c r="O544" s="195"/>
      <c r="P544" s="195"/>
      <c r="Q544" s="237"/>
      <c r="R544" s="236"/>
      <c r="S544" s="236"/>
    </row>
    <row r="545" spans="1:19" x14ac:dyDescent="0.2">
      <c r="A545" s="156"/>
      <c r="B545" s="156"/>
      <c r="C545" s="236"/>
      <c r="D545" s="236"/>
      <c r="E545" s="236"/>
      <c r="F545" s="236"/>
      <c r="G545" s="236"/>
      <c r="H545" s="236"/>
      <c r="I545" s="236"/>
      <c r="J545" s="236"/>
      <c r="K545" s="236"/>
      <c r="L545" s="236"/>
      <c r="M545" s="236"/>
      <c r="N545" s="236"/>
      <c r="O545" s="195"/>
      <c r="P545" s="195"/>
      <c r="Q545" s="237"/>
      <c r="R545" s="236"/>
      <c r="S545" s="236"/>
    </row>
    <row r="546" spans="1:19" x14ac:dyDescent="0.2">
      <c r="A546" s="156"/>
      <c r="B546" s="156"/>
      <c r="C546" s="236"/>
      <c r="D546" s="236"/>
      <c r="E546" s="236"/>
      <c r="F546" s="236"/>
      <c r="G546" s="236"/>
      <c r="H546" s="236"/>
      <c r="I546" s="236"/>
      <c r="J546" s="236"/>
      <c r="K546" s="236"/>
      <c r="L546" s="236"/>
      <c r="M546" s="236"/>
      <c r="N546" s="236"/>
      <c r="O546" s="195"/>
      <c r="P546" s="195"/>
      <c r="Q546" s="237"/>
      <c r="R546" s="236"/>
      <c r="S546" s="236"/>
    </row>
    <row r="547" spans="1:19" x14ac:dyDescent="0.2">
      <c r="A547" s="156"/>
      <c r="B547" s="156"/>
      <c r="C547" s="236"/>
      <c r="D547" s="236"/>
      <c r="E547" s="236"/>
      <c r="F547" s="236"/>
      <c r="G547" s="236"/>
      <c r="H547" s="236"/>
      <c r="I547" s="236"/>
      <c r="J547" s="236"/>
      <c r="K547" s="236"/>
      <c r="L547" s="236"/>
      <c r="M547" s="236"/>
      <c r="N547" s="236"/>
      <c r="O547" s="195"/>
      <c r="P547" s="195"/>
      <c r="Q547" s="237"/>
      <c r="R547" s="236"/>
      <c r="S547" s="236"/>
    </row>
    <row r="548" spans="1:19" x14ac:dyDescent="0.2">
      <c r="A548" s="156"/>
      <c r="B548" s="156"/>
      <c r="C548" s="236"/>
      <c r="D548" s="236"/>
      <c r="E548" s="236"/>
      <c r="F548" s="236"/>
      <c r="G548" s="236"/>
      <c r="H548" s="236"/>
      <c r="I548" s="236"/>
      <c r="J548" s="236"/>
      <c r="K548" s="236"/>
      <c r="L548" s="236"/>
      <c r="M548" s="236"/>
      <c r="N548" s="236"/>
      <c r="O548" s="195"/>
      <c r="P548" s="195"/>
      <c r="Q548" s="237"/>
      <c r="R548" s="236"/>
      <c r="S548" s="236"/>
    </row>
    <row r="549" spans="1:19" x14ac:dyDescent="0.2">
      <c r="A549" s="156"/>
      <c r="B549" s="156"/>
      <c r="C549" s="236"/>
      <c r="D549" s="236"/>
      <c r="E549" s="236"/>
      <c r="F549" s="236"/>
      <c r="G549" s="236"/>
      <c r="H549" s="236"/>
      <c r="I549" s="236"/>
      <c r="J549" s="236"/>
      <c r="K549" s="236"/>
      <c r="L549" s="236"/>
      <c r="M549" s="236"/>
      <c r="N549" s="236"/>
      <c r="O549" s="195"/>
      <c r="P549" s="195"/>
      <c r="Q549" s="237"/>
      <c r="R549" s="236"/>
      <c r="S549" s="236"/>
    </row>
    <row r="550" spans="1:19" x14ac:dyDescent="0.2">
      <c r="A550" s="156"/>
      <c r="B550" s="156"/>
      <c r="C550" s="236"/>
      <c r="D550" s="236"/>
      <c r="E550" s="236"/>
      <c r="F550" s="236"/>
      <c r="G550" s="236"/>
      <c r="H550" s="236"/>
      <c r="I550" s="236"/>
      <c r="J550" s="236"/>
      <c r="K550" s="236"/>
      <c r="L550" s="236"/>
      <c r="M550" s="236"/>
      <c r="N550" s="236"/>
      <c r="O550" s="195"/>
      <c r="P550" s="195"/>
      <c r="Q550" s="237"/>
      <c r="R550" s="236"/>
      <c r="S550" s="236"/>
    </row>
    <row r="551" spans="1:19" x14ac:dyDescent="0.2">
      <c r="A551" s="156"/>
      <c r="B551" s="156"/>
      <c r="C551" s="236"/>
      <c r="D551" s="236"/>
      <c r="E551" s="236"/>
      <c r="F551" s="236"/>
      <c r="G551" s="236"/>
      <c r="H551" s="236"/>
      <c r="I551" s="236"/>
      <c r="J551" s="236"/>
      <c r="K551" s="236"/>
      <c r="L551" s="236"/>
      <c r="M551" s="236"/>
      <c r="N551" s="236"/>
      <c r="O551" s="195"/>
      <c r="P551" s="195"/>
      <c r="Q551" s="237"/>
      <c r="R551" s="236"/>
      <c r="S551" s="236"/>
    </row>
    <row r="552" spans="1:19" x14ac:dyDescent="0.2">
      <c r="A552" s="156"/>
      <c r="B552" s="156"/>
      <c r="C552" s="236"/>
      <c r="D552" s="236"/>
      <c r="E552" s="236"/>
      <c r="F552" s="236"/>
      <c r="G552" s="236"/>
      <c r="H552" s="236"/>
      <c r="I552" s="236"/>
      <c r="J552" s="236"/>
      <c r="K552" s="236"/>
      <c r="L552" s="236"/>
      <c r="M552" s="236"/>
      <c r="N552" s="236"/>
      <c r="O552" s="195"/>
      <c r="P552" s="195"/>
      <c r="Q552" s="237"/>
      <c r="R552" s="236"/>
      <c r="S552" s="236"/>
    </row>
    <row r="553" spans="1:19" x14ac:dyDescent="0.2">
      <c r="A553" s="156"/>
      <c r="B553" s="156"/>
      <c r="C553" s="236"/>
      <c r="D553" s="236"/>
      <c r="E553" s="236"/>
      <c r="F553" s="236"/>
      <c r="G553" s="236"/>
      <c r="H553" s="236"/>
      <c r="I553" s="236"/>
      <c r="J553" s="236"/>
      <c r="K553" s="236"/>
      <c r="L553" s="236"/>
      <c r="M553" s="236"/>
      <c r="N553" s="236"/>
      <c r="O553" s="195"/>
      <c r="P553" s="195"/>
      <c r="Q553" s="237"/>
      <c r="R553" s="236"/>
      <c r="S553" s="236"/>
    </row>
    <row r="554" spans="1:19" x14ac:dyDescent="0.2">
      <c r="A554" s="156"/>
      <c r="B554" s="156"/>
      <c r="C554" s="236"/>
      <c r="D554" s="236"/>
      <c r="E554" s="236"/>
      <c r="F554" s="236"/>
      <c r="G554" s="236"/>
      <c r="H554" s="236"/>
      <c r="I554" s="236"/>
      <c r="J554" s="236"/>
      <c r="K554" s="236"/>
      <c r="L554" s="236"/>
      <c r="M554" s="236"/>
      <c r="N554" s="236"/>
      <c r="O554" s="195"/>
      <c r="P554" s="195"/>
      <c r="Q554" s="237"/>
      <c r="R554" s="236"/>
      <c r="S554" s="236"/>
    </row>
    <row r="555" spans="1:19" x14ac:dyDescent="0.2">
      <c r="A555" s="156"/>
      <c r="B555" s="156"/>
      <c r="C555" s="236"/>
      <c r="D555" s="236"/>
      <c r="E555" s="236"/>
      <c r="F555" s="236"/>
      <c r="G555" s="236"/>
      <c r="H555" s="236"/>
      <c r="I555" s="236"/>
      <c r="J555" s="236"/>
      <c r="K555" s="236"/>
      <c r="L555" s="236"/>
      <c r="M555" s="236"/>
      <c r="N555" s="236"/>
      <c r="O555" s="195"/>
      <c r="P555" s="195"/>
      <c r="Q555" s="237"/>
      <c r="R555" s="236"/>
      <c r="S555" s="236"/>
    </row>
    <row r="556" spans="1:19" x14ac:dyDescent="0.2">
      <c r="A556" s="156"/>
      <c r="B556" s="156"/>
      <c r="C556" s="236"/>
      <c r="D556" s="236"/>
      <c r="E556" s="236"/>
      <c r="F556" s="236"/>
      <c r="G556" s="236"/>
      <c r="H556" s="236"/>
      <c r="I556" s="236"/>
      <c r="J556" s="236"/>
      <c r="K556" s="236"/>
      <c r="L556" s="236"/>
      <c r="M556" s="236"/>
      <c r="N556" s="236"/>
      <c r="O556" s="195"/>
      <c r="P556" s="195"/>
      <c r="Q556" s="237"/>
      <c r="R556" s="236"/>
      <c r="S556" s="236"/>
    </row>
    <row r="557" spans="1:19" x14ac:dyDescent="0.2">
      <c r="A557" s="156"/>
      <c r="B557" s="156"/>
      <c r="C557" s="236"/>
      <c r="D557" s="236"/>
      <c r="E557" s="236"/>
      <c r="F557" s="236"/>
      <c r="G557" s="236"/>
      <c r="H557" s="236"/>
      <c r="I557" s="236"/>
      <c r="J557" s="236"/>
      <c r="K557" s="236"/>
      <c r="L557" s="236"/>
      <c r="M557" s="236"/>
      <c r="N557" s="236"/>
      <c r="O557" s="195"/>
      <c r="P557" s="195"/>
      <c r="Q557" s="237"/>
      <c r="R557" s="236"/>
      <c r="S557" s="236"/>
    </row>
    <row r="558" spans="1:19" x14ac:dyDescent="0.2">
      <c r="A558" s="156"/>
      <c r="B558" s="156"/>
      <c r="C558" s="236"/>
      <c r="D558" s="236"/>
      <c r="E558" s="236"/>
      <c r="F558" s="236"/>
      <c r="G558" s="236"/>
      <c r="H558" s="236"/>
      <c r="I558" s="236"/>
      <c r="J558" s="236"/>
      <c r="K558" s="236"/>
      <c r="L558" s="236"/>
      <c r="M558" s="236"/>
      <c r="N558" s="236"/>
      <c r="O558" s="195"/>
      <c r="P558" s="195"/>
      <c r="Q558" s="237"/>
      <c r="R558" s="236"/>
      <c r="S558" s="236"/>
    </row>
    <row r="559" spans="1:19" x14ac:dyDescent="0.2">
      <c r="A559" s="156"/>
      <c r="B559" s="156"/>
      <c r="C559" s="236"/>
      <c r="D559" s="236"/>
      <c r="E559" s="236"/>
      <c r="F559" s="236"/>
      <c r="G559" s="236"/>
      <c r="H559" s="236"/>
      <c r="I559" s="236"/>
      <c r="J559" s="236"/>
      <c r="K559" s="236"/>
      <c r="L559" s="236"/>
      <c r="M559" s="236"/>
      <c r="N559" s="236"/>
      <c r="O559" s="195"/>
      <c r="P559" s="195"/>
      <c r="Q559" s="237"/>
      <c r="R559" s="236"/>
      <c r="S559" s="236"/>
    </row>
    <row r="560" spans="1:19" x14ac:dyDescent="0.2">
      <c r="A560" s="156"/>
      <c r="B560" s="156"/>
      <c r="C560" s="236"/>
      <c r="D560" s="236"/>
      <c r="E560" s="236"/>
      <c r="F560" s="236"/>
      <c r="G560" s="236"/>
      <c r="H560" s="236"/>
      <c r="I560" s="236"/>
      <c r="J560" s="236"/>
      <c r="K560" s="236"/>
      <c r="L560" s="236"/>
      <c r="M560" s="236"/>
      <c r="N560" s="236"/>
      <c r="O560" s="195"/>
      <c r="P560" s="195"/>
      <c r="Q560" s="237"/>
      <c r="R560" s="236"/>
      <c r="S560" s="236"/>
    </row>
    <row r="561" spans="1:19" x14ac:dyDescent="0.2">
      <c r="A561" s="156"/>
      <c r="B561" s="156"/>
      <c r="C561" s="236"/>
      <c r="D561" s="236"/>
      <c r="E561" s="236"/>
      <c r="F561" s="236"/>
      <c r="G561" s="236"/>
      <c r="H561" s="236"/>
      <c r="I561" s="236"/>
      <c r="J561" s="236"/>
      <c r="K561" s="236"/>
      <c r="L561" s="236"/>
      <c r="M561" s="236"/>
      <c r="N561" s="236"/>
      <c r="O561" s="195"/>
      <c r="P561" s="195"/>
      <c r="Q561" s="237"/>
      <c r="R561" s="236"/>
      <c r="S561" s="236"/>
    </row>
    <row r="562" spans="1:19" x14ac:dyDescent="0.2">
      <c r="A562" s="156"/>
      <c r="B562" s="156"/>
      <c r="C562" s="236"/>
      <c r="D562" s="236"/>
      <c r="E562" s="236"/>
      <c r="F562" s="236"/>
      <c r="G562" s="236"/>
      <c r="H562" s="236"/>
      <c r="I562" s="236"/>
      <c r="J562" s="236"/>
      <c r="K562" s="236"/>
      <c r="L562" s="236"/>
      <c r="M562" s="236"/>
      <c r="N562" s="236"/>
      <c r="O562" s="195"/>
      <c r="P562" s="195"/>
      <c r="Q562" s="237"/>
      <c r="R562" s="236"/>
      <c r="S562" s="236"/>
    </row>
    <row r="563" spans="1:19" x14ac:dyDescent="0.2">
      <c r="A563" s="156"/>
      <c r="B563" s="156"/>
      <c r="C563" s="236"/>
      <c r="D563" s="236"/>
      <c r="E563" s="236"/>
      <c r="F563" s="236"/>
      <c r="G563" s="236"/>
      <c r="H563" s="236"/>
      <c r="I563" s="236"/>
      <c r="J563" s="236"/>
      <c r="K563" s="236"/>
      <c r="L563" s="236"/>
      <c r="M563" s="236"/>
      <c r="N563" s="236"/>
      <c r="O563" s="195"/>
      <c r="P563" s="195"/>
      <c r="Q563" s="237"/>
      <c r="R563" s="236"/>
      <c r="S563" s="236"/>
    </row>
    <row r="564" spans="1:19" x14ac:dyDescent="0.2">
      <c r="A564" s="156"/>
      <c r="B564" s="156"/>
      <c r="C564" s="236"/>
      <c r="D564" s="236"/>
      <c r="E564" s="236"/>
      <c r="F564" s="236"/>
      <c r="G564" s="236"/>
      <c r="H564" s="236"/>
      <c r="I564" s="236"/>
      <c r="J564" s="236"/>
      <c r="K564" s="236"/>
      <c r="L564" s="236"/>
      <c r="M564" s="236"/>
      <c r="N564" s="236"/>
      <c r="O564" s="195"/>
      <c r="P564" s="195"/>
      <c r="Q564" s="237"/>
      <c r="R564" s="236"/>
      <c r="S564" s="236"/>
    </row>
    <row r="565" spans="1:19" x14ac:dyDescent="0.2">
      <c r="A565" s="156"/>
      <c r="B565" s="156"/>
      <c r="C565" s="236"/>
      <c r="D565" s="236"/>
      <c r="E565" s="236"/>
      <c r="F565" s="236"/>
      <c r="G565" s="236"/>
      <c r="H565" s="236"/>
      <c r="I565" s="236"/>
      <c r="J565" s="236"/>
      <c r="K565" s="236"/>
      <c r="L565" s="236"/>
      <c r="M565" s="236"/>
      <c r="N565" s="236"/>
      <c r="O565" s="195"/>
      <c r="P565" s="195"/>
      <c r="Q565" s="237"/>
      <c r="R565" s="236"/>
      <c r="S565" s="236"/>
    </row>
    <row r="566" spans="1:19" x14ac:dyDescent="0.2">
      <c r="A566" s="156"/>
      <c r="B566" s="156"/>
      <c r="C566" s="236"/>
      <c r="D566" s="236"/>
      <c r="E566" s="236"/>
      <c r="F566" s="236"/>
      <c r="G566" s="236"/>
      <c r="H566" s="236"/>
      <c r="I566" s="236"/>
      <c r="J566" s="236"/>
      <c r="K566" s="236"/>
      <c r="L566" s="236"/>
      <c r="M566" s="236"/>
      <c r="N566" s="236"/>
      <c r="O566" s="195"/>
      <c r="P566" s="195"/>
      <c r="Q566" s="237"/>
      <c r="R566" s="236"/>
      <c r="S566" s="236"/>
    </row>
    <row r="567" spans="1:19" x14ac:dyDescent="0.2">
      <c r="A567" s="156"/>
      <c r="B567" s="156"/>
      <c r="C567" s="236"/>
      <c r="D567" s="236"/>
      <c r="E567" s="236"/>
      <c r="F567" s="236"/>
      <c r="G567" s="236"/>
      <c r="H567" s="236"/>
      <c r="I567" s="236"/>
      <c r="J567" s="236"/>
      <c r="K567" s="236"/>
      <c r="L567" s="236"/>
      <c r="M567" s="236"/>
      <c r="N567" s="236"/>
      <c r="O567" s="195"/>
      <c r="P567" s="195"/>
      <c r="Q567" s="237"/>
      <c r="R567" s="236"/>
      <c r="S567" s="236"/>
    </row>
    <row r="568" spans="1:19" x14ac:dyDescent="0.2">
      <c r="A568" s="156"/>
      <c r="B568" s="156"/>
      <c r="C568" s="236"/>
      <c r="D568" s="236"/>
      <c r="E568" s="236"/>
      <c r="F568" s="236"/>
      <c r="G568" s="236"/>
      <c r="H568" s="236"/>
      <c r="I568" s="236"/>
      <c r="J568" s="236"/>
      <c r="K568" s="236"/>
      <c r="L568" s="236"/>
      <c r="M568" s="236"/>
      <c r="N568" s="236"/>
      <c r="O568" s="195"/>
      <c r="P568" s="195"/>
      <c r="Q568" s="237"/>
      <c r="R568" s="236"/>
      <c r="S568" s="236"/>
    </row>
    <row r="569" spans="1:19" x14ac:dyDescent="0.2">
      <c r="A569" s="156"/>
      <c r="B569" s="156"/>
      <c r="C569" s="236"/>
      <c r="D569" s="236"/>
      <c r="E569" s="236"/>
      <c r="F569" s="236"/>
      <c r="G569" s="236"/>
      <c r="H569" s="236"/>
      <c r="I569" s="236"/>
      <c r="J569" s="236"/>
      <c r="K569" s="236"/>
      <c r="L569" s="236"/>
      <c r="M569" s="236"/>
      <c r="N569" s="236"/>
      <c r="O569" s="195"/>
      <c r="P569" s="195"/>
      <c r="Q569" s="237"/>
      <c r="R569" s="236"/>
      <c r="S569" s="236"/>
    </row>
    <row r="570" spans="1:19" x14ac:dyDescent="0.2">
      <c r="A570" s="156"/>
      <c r="B570" s="156"/>
      <c r="C570" s="236"/>
      <c r="D570" s="236"/>
      <c r="E570" s="236"/>
      <c r="F570" s="236"/>
      <c r="G570" s="236"/>
      <c r="H570" s="236"/>
      <c r="I570" s="236"/>
      <c r="J570" s="236"/>
      <c r="K570" s="236"/>
      <c r="L570" s="236"/>
      <c r="M570" s="236"/>
      <c r="N570" s="236"/>
      <c r="O570" s="195"/>
      <c r="P570" s="195"/>
      <c r="Q570" s="237"/>
      <c r="R570" s="236"/>
      <c r="S570" s="236"/>
    </row>
    <row r="571" spans="1:19" x14ac:dyDescent="0.2">
      <c r="A571" s="156"/>
      <c r="B571" s="156"/>
      <c r="C571" s="236"/>
      <c r="D571" s="236"/>
      <c r="E571" s="236"/>
      <c r="F571" s="236"/>
      <c r="G571" s="236"/>
      <c r="H571" s="236"/>
      <c r="I571" s="236"/>
      <c r="J571" s="236"/>
      <c r="K571" s="236"/>
      <c r="L571" s="236"/>
      <c r="M571" s="236"/>
      <c r="N571" s="236"/>
      <c r="O571" s="195"/>
      <c r="P571" s="195"/>
      <c r="Q571" s="237"/>
      <c r="R571" s="236"/>
      <c r="S571" s="236"/>
    </row>
    <row r="572" spans="1:19" x14ac:dyDescent="0.2">
      <c r="A572" s="156"/>
      <c r="B572" s="156"/>
      <c r="C572" s="236"/>
      <c r="D572" s="236"/>
      <c r="E572" s="236"/>
      <c r="F572" s="236"/>
      <c r="G572" s="236"/>
      <c r="H572" s="236"/>
      <c r="I572" s="236"/>
      <c r="J572" s="236"/>
      <c r="K572" s="236"/>
      <c r="L572" s="236"/>
      <c r="M572" s="236"/>
      <c r="N572" s="236"/>
      <c r="O572" s="195"/>
      <c r="P572" s="195"/>
      <c r="Q572" s="237"/>
      <c r="R572" s="236"/>
      <c r="S572" s="236"/>
    </row>
    <row r="573" spans="1:19" x14ac:dyDescent="0.2">
      <c r="A573" s="156"/>
      <c r="B573" s="156"/>
      <c r="C573" s="236"/>
      <c r="D573" s="236"/>
      <c r="E573" s="236"/>
      <c r="F573" s="236"/>
      <c r="G573" s="236"/>
      <c r="H573" s="236"/>
      <c r="I573" s="236"/>
      <c r="J573" s="236"/>
      <c r="K573" s="236"/>
      <c r="L573" s="236"/>
      <c r="M573" s="236"/>
      <c r="N573" s="236"/>
      <c r="O573" s="195"/>
      <c r="P573" s="195"/>
      <c r="Q573" s="237"/>
      <c r="R573" s="236"/>
      <c r="S573" s="236"/>
    </row>
    <row r="574" spans="1:19" x14ac:dyDescent="0.2">
      <c r="A574" s="156"/>
      <c r="B574" s="156"/>
      <c r="C574" s="236"/>
      <c r="D574" s="236"/>
      <c r="E574" s="236"/>
      <c r="F574" s="236"/>
      <c r="G574" s="236"/>
      <c r="H574" s="236"/>
      <c r="I574" s="236"/>
      <c r="J574" s="236"/>
      <c r="K574" s="236"/>
      <c r="L574" s="236"/>
      <c r="M574" s="236"/>
      <c r="N574" s="236"/>
      <c r="O574" s="195"/>
      <c r="P574" s="195"/>
      <c r="Q574" s="237"/>
      <c r="R574" s="236"/>
      <c r="S574" s="236"/>
    </row>
    <row r="575" spans="1:19" x14ac:dyDescent="0.2">
      <c r="A575" s="156"/>
      <c r="B575" s="156"/>
      <c r="C575" s="236"/>
      <c r="D575" s="236"/>
      <c r="E575" s="236"/>
      <c r="F575" s="236"/>
      <c r="G575" s="236"/>
      <c r="H575" s="236"/>
      <c r="I575" s="236"/>
      <c r="J575" s="236"/>
      <c r="K575" s="236"/>
      <c r="L575" s="236"/>
      <c r="M575" s="236"/>
      <c r="N575" s="236"/>
      <c r="O575" s="195"/>
      <c r="P575" s="195"/>
      <c r="Q575" s="237"/>
      <c r="R575" s="236"/>
      <c r="S575" s="236"/>
    </row>
    <row r="576" spans="1:19" x14ac:dyDescent="0.2">
      <c r="A576" s="156"/>
      <c r="B576" s="156"/>
      <c r="C576" s="236"/>
      <c r="D576" s="236"/>
      <c r="E576" s="236"/>
      <c r="F576" s="236"/>
      <c r="G576" s="236"/>
      <c r="H576" s="236"/>
      <c r="I576" s="236"/>
      <c r="J576" s="236"/>
      <c r="K576" s="236"/>
      <c r="L576" s="236"/>
      <c r="M576" s="236"/>
      <c r="N576" s="236"/>
      <c r="O576" s="195"/>
      <c r="P576" s="195"/>
      <c r="Q576" s="237"/>
      <c r="R576" s="236"/>
      <c r="S576" s="236"/>
    </row>
    <row r="577" spans="1:19" x14ac:dyDescent="0.2">
      <c r="A577" s="156"/>
      <c r="B577" s="156"/>
      <c r="C577" s="236"/>
      <c r="D577" s="236"/>
      <c r="E577" s="236"/>
      <c r="F577" s="236"/>
      <c r="G577" s="236"/>
      <c r="H577" s="236"/>
      <c r="I577" s="236"/>
      <c r="J577" s="236"/>
      <c r="K577" s="236"/>
      <c r="L577" s="236"/>
      <c r="M577" s="236"/>
      <c r="N577" s="236"/>
      <c r="O577" s="195"/>
      <c r="P577" s="195"/>
      <c r="Q577" s="237"/>
      <c r="R577" s="236"/>
      <c r="S577" s="236"/>
    </row>
    <row r="578" spans="1:19" x14ac:dyDescent="0.2">
      <c r="A578" s="156"/>
      <c r="B578" s="156"/>
      <c r="C578" s="236"/>
      <c r="D578" s="236"/>
      <c r="E578" s="236"/>
      <c r="F578" s="236"/>
      <c r="G578" s="236"/>
      <c r="H578" s="236"/>
      <c r="I578" s="236"/>
      <c r="J578" s="236"/>
      <c r="K578" s="236"/>
      <c r="L578" s="236"/>
      <c r="M578" s="236"/>
      <c r="N578" s="236"/>
      <c r="O578" s="195"/>
      <c r="P578" s="195"/>
      <c r="Q578" s="237"/>
      <c r="R578" s="236"/>
      <c r="S578" s="236"/>
    </row>
    <row r="579" spans="1:19" x14ac:dyDescent="0.2">
      <c r="A579" s="156"/>
      <c r="B579" s="156"/>
      <c r="C579" s="236"/>
      <c r="D579" s="236"/>
      <c r="E579" s="236"/>
      <c r="F579" s="236"/>
      <c r="G579" s="236"/>
      <c r="H579" s="236"/>
      <c r="I579" s="236"/>
      <c r="J579" s="236"/>
      <c r="K579" s="236"/>
      <c r="L579" s="236"/>
      <c r="M579" s="236"/>
      <c r="N579" s="236"/>
      <c r="O579" s="195"/>
      <c r="P579" s="195"/>
      <c r="Q579" s="237"/>
      <c r="R579" s="236"/>
      <c r="S579" s="236"/>
    </row>
    <row r="580" spans="1:19" x14ac:dyDescent="0.2">
      <c r="A580" s="156"/>
      <c r="B580" s="156"/>
      <c r="C580" s="236"/>
      <c r="D580" s="236"/>
      <c r="E580" s="236"/>
      <c r="F580" s="236"/>
      <c r="G580" s="236"/>
      <c r="H580" s="236"/>
      <c r="I580" s="236"/>
      <c r="J580" s="236"/>
      <c r="K580" s="236"/>
      <c r="L580" s="236"/>
      <c r="M580" s="236"/>
      <c r="N580" s="236"/>
      <c r="O580" s="195"/>
      <c r="P580" s="195"/>
      <c r="Q580" s="237"/>
      <c r="R580" s="236"/>
      <c r="S580" s="236"/>
    </row>
    <row r="581" spans="1:19" x14ac:dyDescent="0.2">
      <c r="A581" s="156"/>
      <c r="B581" s="156"/>
      <c r="C581" s="236"/>
      <c r="D581" s="236"/>
      <c r="E581" s="236"/>
      <c r="F581" s="236"/>
      <c r="G581" s="236"/>
      <c r="H581" s="236"/>
      <c r="I581" s="236"/>
      <c r="J581" s="236"/>
      <c r="K581" s="236"/>
      <c r="L581" s="236"/>
      <c r="M581" s="236"/>
      <c r="N581" s="236"/>
      <c r="O581" s="195"/>
      <c r="P581" s="195"/>
      <c r="Q581" s="237"/>
      <c r="R581" s="236"/>
      <c r="S581" s="236"/>
    </row>
    <row r="582" spans="1:19" x14ac:dyDescent="0.2">
      <c r="A582" s="156"/>
      <c r="B582" s="156"/>
      <c r="C582" s="236"/>
      <c r="D582" s="236"/>
      <c r="E582" s="236"/>
      <c r="F582" s="236"/>
      <c r="G582" s="236"/>
      <c r="H582" s="236"/>
      <c r="I582" s="236"/>
      <c r="J582" s="236"/>
      <c r="K582" s="236"/>
      <c r="L582" s="236"/>
      <c r="M582" s="236"/>
      <c r="N582" s="236"/>
      <c r="O582" s="195"/>
      <c r="P582" s="195"/>
      <c r="Q582" s="237"/>
      <c r="R582" s="236"/>
      <c r="S582" s="236"/>
    </row>
    <row r="583" spans="1:19" x14ac:dyDescent="0.2">
      <c r="A583" s="156"/>
      <c r="B583" s="156"/>
      <c r="C583" s="236"/>
      <c r="D583" s="236"/>
      <c r="E583" s="236"/>
      <c r="F583" s="236"/>
      <c r="G583" s="236"/>
      <c r="H583" s="236"/>
      <c r="I583" s="236"/>
      <c r="J583" s="236"/>
      <c r="K583" s="236"/>
      <c r="L583" s="236"/>
      <c r="M583" s="236"/>
      <c r="N583" s="236"/>
      <c r="O583" s="195"/>
      <c r="P583" s="195"/>
      <c r="Q583" s="237"/>
      <c r="R583" s="236"/>
      <c r="S583" s="236"/>
    </row>
    <row r="584" spans="1:19" x14ac:dyDescent="0.2">
      <c r="A584" s="156"/>
      <c r="B584" s="156"/>
      <c r="C584" s="236"/>
      <c r="D584" s="236"/>
      <c r="E584" s="236"/>
      <c r="F584" s="236"/>
      <c r="G584" s="236"/>
      <c r="H584" s="236"/>
      <c r="I584" s="236"/>
      <c r="J584" s="236"/>
      <c r="K584" s="236"/>
      <c r="L584" s="236"/>
      <c r="M584" s="236"/>
      <c r="N584" s="236"/>
      <c r="O584" s="195"/>
      <c r="P584" s="195"/>
      <c r="Q584" s="237"/>
      <c r="R584" s="236"/>
      <c r="S584" s="236"/>
    </row>
    <row r="585" spans="1:19" x14ac:dyDescent="0.2">
      <c r="A585" s="156"/>
      <c r="B585" s="156"/>
      <c r="C585" s="236"/>
      <c r="D585" s="236"/>
      <c r="E585" s="236"/>
      <c r="F585" s="236"/>
      <c r="G585" s="236"/>
      <c r="H585" s="236"/>
      <c r="I585" s="236"/>
      <c r="J585" s="236"/>
      <c r="K585" s="236"/>
      <c r="L585" s="236"/>
      <c r="M585" s="236"/>
      <c r="N585" s="236"/>
      <c r="O585" s="195"/>
      <c r="P585" s="195"/>
      <c r="Q585" s="237"/>
      <c r="R585" s="236"/>
      <c r="S585" s="236"/>
    </row>
    <row r="586" spans="1:19" x14ac:dyDescent="0.2">
      <c r="A586" s="156"/>
      <c r="B586" s="156"/>
      <c r="C586" s="236"/>
      <c r="D586" s="236"/>
      <c r="E586" s="236"/>
      <c r="F586" s="236"/>
      <c r="G586" s="236"/>
      <c r="H586" s="236"/>
      <c r="I586" s="236"/>
      <c r="J586" s="236"/>
      <c r="K586" s="236"/>
      <c r="L586" s="236"/>
      <c r="M586" s="236"/>
      <c r="N586" s="236"/>
      <c r="O586" s="195"/>
      <c r="P586" s="195"/>
      <c r="Q586" s="237"/>
      <c r="R586" s="236"/>
      <c r="S586" s="236"/>
    </row>
    <row r="587" spans="1:19" x14ac:dyDescent="0.2">
      <c r="A587" s="156"/>
      <c r="B587" s="156"/>
      <c r="C587" s="236"/>
      <c r="D587" s="236"/>
      <c r="E587" s="236"/>
      <c r="F587" s="236"/>
      <c r="G587" s="236"/>
      <c r="H587" s="236"/>
      <c r="I587" s="236"/>
      <c r="J587" s="236"/>
      <c r="K587" s="236"/>
      <c r="L587" s="236"/>
      <c r="M587" s="236"/>
      <c r="N587" s="236"/>
      <c r="O587" s="195"/>
      <c r="P587" s="195"/>
      <c r="Q587" s="237"/>
      <c r="R587" s="236"/>
      <c r="S587" s="236"/>
    </row>
    <row r="588" spans="1:19" x14ac:dyDescent="0.2">
      <c r="A588" s="156"/>
      <c r="B588" s="156"/>
      <c r="C588" s="236"/>
      <c r="D588" s="236"/>
      <c r="E588" s="236"/>
      <c r="F588" s="236"/>
      <c r="G588" s="236"/>
      <c r="H588" s="236"/>
      <c r="I588" s="236"/>
      <c r="J588" s="236"/>
      <c r="K588" s="236"/>
      <c r="L588" s="236"/>
      <c r="M588" s="236"/>
      <c r="N588" s="236"/>
      <c r="O588" s="195"/>
      <c r="P588" s="195"/>
      <c r="Q588" s="237"/>
      <c r="R588" s="236"/>
      <c r="S588" s="236"/>
    </row>
    <row r="589" spans="1:19" x14ac:dyDescent="0.2">
      <c r="A589" s="156"/>
      <c r="B589" s="156"/>
      <c r="C589" s="236"/>
      <c r="D589" s="236"/>
      <c r="E589" s="236"/>
      <c r="F589" s="236"/>
      <c r="G589" s="236"/>
      <c r="H589" s="236"/>
      <c r="I589" s="236"/>
      <c r="J589" s="236"/>
      <c r="K589" s="236"/>
      <c r="L589" s="236"/>
      <c r="M589" s="236"/>
      <c r="N589" s="236"/>
      <c r="O589" s="195"/>
      <c r="P589" s="195"/>
      <c r="Q589" s="237"/>
      <c r="R589" s="236"/>
      <c r="S589" s="236"/>
    </row>
    <row r="590" spans="1:19" x14ac:dyDescent="0.2">
      <c r="A590" s="156"/>
      <c r="B590" s="156"/>
      <c r="C590" s="236"/>
      <c r="D590" s="236"/>
      <c r="E590" s="236"/>
      <c r="F590" s="236"/>
      <c r="G590" s="236"/>
      <c r="H590" s="236"/>
      <c r="I590" s="236"/>
      <c r="J590" s="236"/>
      <c r="K590" s="236"/>
      <c r="L590" s="236"/>
      <c r="M590" s="236"/>
      <c r="N590" s="236"/>
      <c r="O590" s="195"/>
      <c r="P590" s="195"/>
      <c r="Q590" s="237"/>
      <c r="R590" s="236"/>
      <c r="S590" s="236"/>
    </row>
    <row r="591" spans="1:19" x14ac:dyDescent="0.2">
      <c r="A591" s="156"/>
      <c r="B591" s="156"/>
      <c r="C591" s="236"/>
      <c r="D591" s="236"/>
      <c r="E591" s="236"/>
      <c r="F591" s="236"/>
      <c r="G591" s="236"/>
      <c r="H591" s="236"/>
      <c r="I591" s="236"/>
      <c r="J591" s="236"/>
      <c r="K591" s="236"/>
      <c r="L591" s="236"/>
      <c r="M591" s="236"/>
      <c r="N591" s="236"/>
      <c r="O591" s="195"/>
      <c r="P591" s="195"/>
      <c r="Q591" s="237"/>
      <c r="R591" s="236"/>
      <c r="S591" s="236"/>
    </row>
    <row r="592" spans="1:19" x14ac:dyDescent="0.2">
      <c r="A592" s="156"/>
      <c r="B592" s="156"/>
      <c r="C592" s="236"/>
      <c r="D592" s="236"/>
      <c r="E592" s="236"/>
      <c r="F592" s="236"/>
      <c r="G592" s="236"/>
      <c r="H592" s="236"/>
      <c r="I592" s="236"/>
      <c r="J592" s="236"/>
      <c r="K592" s="236"/>
      <c r="L592" s="236"/>
      <c r="M592" s="236"/>
      <c r="N592" s="236"/>
      <c r="O592" s="195"/>
      <c r="P592" s="195"/>
      <c r="Q592" s="237"/>
      <c r="R592" s="236"/>
      <c r="S592" s="236"/>
    </row>
    <row r="593" spans="1:19" x14ac:dyDescent="0.2">
      <c r="A593" s="156"/>
      <c r="B593" s="156"/>
      <c r="C593" s="236"/>
      <c r="D593" s="236"/>
      <c r="E593" s="236"/>
      <c r="F593" s="236"/>
      <c r="G593" s="236"/>
      <c r="H593" s="236"/>
      <c r="I593" s="236"/>
      <c r="J593" s="236"/>
      <c r="K593" s="236"/>
      <c r="L593" s="236"/>
      <c r="M593" s="236"/>
      <c r="N593" s="236"/>
      <c r="O593" s="195"/>
      <c r="P593" s="195"/>
      <c r="Q593" s="237"/>
      <c r="R593" s="236"/>
      <c r="S593" s="236"/>
    </row>
    <row r="594" spans="1:19" x14ac:dyDescent="0.2">
      <c r="A594" s="156"/>
      <c r="B594" s="156"/>
      <c r="C594" s="236"/>
      <c r="D594" s="236"/>
      <c r="E594" s="236"/>
      <c r="F594" s="236"/>
      <c r="G594" s="236"/>
      <c r="H594" s="236"/>
      <c r="I594" s="236"/>
      <c r="J594" s="236"/>
      <c r="K594" s="236"/>
      <c r="L594" s="236"/>
      <c r="M594" s="236"/>
      <c r="N594" s="236"/>
      <c r="O594" s="195"/>
      <c r="P594" s="195"/>
      <c r="Q594" s="237"/>
      <c r="R594" s="236"/>
      <c r="S594" s="236"/>
    </row>
    <row r="595" spans="1:19" x14ac:dyDescent="0.2">
      <c r="A595" s="156"/>
      <c r="B595" s="156"/>
      <c r="C595" s="236"/>
      <c r="D595" s="236"/>
      <c r="E595" s="236"/>
      <c r="F595" s="236"/>
      <c r="G595" s="236"/>
      <c r="H595" s="236"/>
      <c r="I595" s="236"/>
      <c r="J595" s="236"/>
      <c r="K595" s="236"/>
      <c r="L595" s="236"/>
      <c r="M595" s="236"/>
      <c r="N595" s="236"/>
      <c r="O595" s="195"/>
      <c r="P595" s="195"/>
      <c r="Q595" s="237"/>
      <c r="R595" s="236"/>
      <c r="S595" s="236"/>
    </row>
    <row r="596" spans="1:19" x14ac:dyDescent="0.2">
      <c r="A596" s="156"/>
      <c r="B596" s="156"/>
      <c r="C596" s="236"/>
      <c r="D596" s="236"/>
      <c r="E596" s="236"/>
      <c r="F596" s="236"/>
      <c r="G596" s="236"/>
      <c r="H596" s="236"/>
      <c r="I596" s="236"/>
      <c r="J596" s="236"/>
      <c r="K596" s="236"/>
      <c r="L596" s="236"/>
      <c r="M596" s="236"/>
      <c r="N596" s="236"/>
      <c r="O596" s="195"/>
      <c r="P596" s="195"/>
      <c r="Q596" s="237"/>
      <c r="R596" s="236"/>
      <c r="S596" s="236"/>
    </row>
    <row r="597" spans="1:19" x14ac:dyDescent="0.2">
      <c r="A597" s="156"/>
      <c r="B597" s="156"/>
      <c r="C597" s="236"/>
      <c r="D597" s="236"/>
      <c r="E597" s="236"/>
      <c r="F597" s="236"/>
      <c r="G597" s="236"/>
      <c r="H597" s="236"/>
      <c r="I597" s="236"/>
      <c r="J597" s="236"/>
      <c r="K597" s="236"/>
      <c r="L597" s="236"/>
      <c r="M597" s="236"/>
      <c r="N597" s="236"/>
      <c r="O597" s="195"/>
      <c r="P597" s="195"/>
      <c r="Q597" s="237"/>
      <c r="R597" s="236"/>
      <c r="S597" s="236"/>
    </row>
    <row r="598" spans="1:19" x14ac:dyDescent="0.2">
      <c r="A598" s="156"/>
      <c r="B598" s="156"/>
      <c r="C598" s="236"/>
      <c r="D598" s="236"/>
      <c r="E598" s="236"/>
      <c r="F598" s="236"/>
      <c r="G598" s="236"/>
      <c r="H598" s="236"/>
      <c r="I598" s="236"/>
      <c r="J598" s="236"/>
      <c r="K598" s="236"/>
      <c r="L598" s="236"/>
      <c r="M598" s="236"/>
      <c r="N598" s="236"/>
      <c r="O598" s="195"/>
      <c r="P598" s="195"/>
      <c r="Q598" s="237"/>
      <c r="R598" s="236"/>
      <c r="S598" s="236"/>
    </row>
    <row r="599" spans="1:19" x14ac:dyDescent="0.2">
      <c r="A599" s="156"/>
      <c r="B599" s="156"/>
      <c r="C599" s="236"/>
      <c r="D599" s="236"/>
      <c r="E599" s="236"/>
      <c r="F599" s="236"/>
      <c r="G599" s="236"/>
      <c r="H599" s="236"/>
      <c r="I599" s="236"/>
      <c r="J599" s="236"/>
      <c r="K599" s="236"/>
      <c r="L599" s="236"/>
      <c r="M599" s="236"/>
      <c r="N599" s="236"/>
      <c r="O599" s="195"/>
      <c r="P599" s="195"/>
      <c r="Q599" s="237"/>
      <c r="R599" s="236"/>
      <c r="S599" s="236"/>
    </row>
    <row r="600" spans="1:19" x14ac:dyDescent="0.2">
      <c r="A600" s="156"/>
      <c r="B600" s="156"/>
      <c r="C600" s="236"/>
      <c r="D600" s="236"/>
      <c r="E600" s="236"/>
      <c r="F600" s="236"/>
      <c r="G600" s="236"/>
      <c r="H600" s="236"/>
      <c r="I600" s="236"/>
      <c r="J600" s="236"/>
      <c r="K600" s="236"/>
      <c r="L600" s="236"/>
      <c r="M600" s="236"/>
      <c r="N600" s="236"/>
      <c r="O600" s="195"/>
      <c r="P600" s="195"/>
      <c r="Q600" s="237"/>
      <c r="R600" s="236"/>
      <c r="S600" s="236"/>
    </row>
    <row r="601" spans="1:19" x14ac:dyDescent="0.2">
      <c r="A601" s="156"/>
      <c r="B601" s="156"/>
      <c r="C601" s="236"/>
      <c r="D601" s="236"/>
      <c r="E601" s="236"/>
      <c r="F601" s="236"/>
      <c r="G601" s="236"/>
      <c r="H601" s="236"/>
      <c r="I601" s="236"/>
      <c r="J601" s="236"/>
      <c r="K601" s="236"/>
      <c r="L601" s="236"/>
      <c r="M601" s="236"/>
      <c r="N601" s="236"/>
      <c r="O601" s="195"/>
      <c r="P601" s="195"/>
      <c r="Q601" s="237"/>
      <c r="R601" s="236"/>
      <c r="S601" s="236"/>
    </row>
    <row r="602" spans="1:19" x14ac:dyDescent="0.2">
      <c r="A602" s="156"/>
      <c r="B602" s="156"/>
      <c r="C602" s="236"/>
      <c r="D602" s="236"/>
      <c r="E602" s="236"/>
      <c r="F602" s="236"/>
      <c r="G602" s="236"/>
      <c r="H602" s="236"/>
      <c r="I602" s="236"/>
      <c r="J602" s="236"/>
      <c r="K602" s="236"/>
      <c r="L602" s="236"/>
      <c r="M602" s="236"/>
      <c r="N602" s="236"/>
      <c r="O602" s="195"/>
      <c r="P602" s="195"/>
      <c r="Q602" s="237"/>
      <c r="R602" s="236"/>
      <c r="S602" s="236"/>
    </row>
    <row r="603" spans="1:19" x14ac:dyDescent="0.2">
      <c r="A603" s="156"/>
      <c r="B603" s="156"/>
      <c r="C603" s="236"/>
      <c r="D603" s="236"/>
      <c r="E603" s="236"/>
      <c r="F603" s="236"/>
      <c r="G603" s="236"/>
      <c r="H603" s="236"/>
      <c r="I603" s="236"/>
      <c r="J603" s="236"/>
      <c r="K603" s="236"/>
      <c r="L603" s="236"/>
      <c r="M603" s="236"/>
      <c r="N603" s="236"/>
      <c r="O603" s="195"/>
      <c r="P603" s="195"/>
      <c r="Q603" s="237"/>
      <c r="R603" s="236"/>
      <c r="S603" s="236"/>
    </row>
    <row r="604" spans="1:19" x14ac:dyDescent="0.2">
      <c r="A604" s="156"/>
      <c r="B604" s="156"/>
      <c r="C604" s="236"/>
      <c r="D604" s="236"/>
      <c r="E604" s="236"/>
      <c r="F604" s="236"/>
      <c r="G604" s="236"/>
      <c r="H604" s="236"/>
      <c r="I604" s="236"/>
      <c r="J604" s="236"/>
      <c r="K604" s="236"/>
      <c r="L604" s="236"/>
      <c r="M604" s="236"/>
      <c r="N604" s="236"/>
      <c r="O604" s="195"/>
      <c r="P604" s="195"/>
      <c r="Q604" s="237"/>
      <c r="R604" s="236"/>
      <c r="S604" s="236"/>
    </row>
    <row r="605" spans="1:19" x14ac:dyDescent="0.2">
      <c r="A605" s="156"/>
      <c r="B605" s="156"/>
      <c r="C605" s="236"/>
      <c r="D605" s="236"/>
      <c r="E605" s="236"/>
      <c r="F605" s="236"/>
      <c r="G605" s="236"/>
      <c r="H605" s="236"/>
      <c r="I605" s="236"/>
      <c r="J605" s="236"/>
      <c r="K605" s="236"/>
      <c r="L605" s="236"/>
      <c r="M605" s="236"/>
      <c r="N605" s="236"/>
      <c r="O605" s="195"/>
      <c r="P605" s="195"/>
      <c r="Q605" s="237"/>
      <c r="R605" s="236"/>
      <c r="S605" s="236"/>
    </row>
    <row r="606" spans="1:19" x14ac:dyDescent="0.2">
      <c r="A606" s="156"/>
      <c r="B606" s="156"/>
      <c r="C606" s="236"/>
      <c r="D606" s="236"/>
      <c r="E606" s="236"/>
      <c r="F606" s="236"/>
      <c r="G606" s="236"/>
      <c r="H606" s="236"/>
      <c r="I606" s="236"/>
      <c r="J606" s="236"/>
      <c r="K606" s="236"/>
      <c r="L606" s="236"/>
      <c r="M606" s="236"/>
      <c r="N606" s="236"/>
      <c r="O606" s="195"/>
      <c r="P606" s="195"/>
      <c r="Q606" s="237"/>
      <c r="R606" s="236"/>
      <c r="S606" s="236"/>
    </row>
    <row r="607" spans="1:19" x14ac:dyDescent="0.2">
      <c r="A607" s="156"/>
      <c r="B607" s="156"/>
      <c r="C607" s="236"/>
      <c r="D607" s="236"/>
      <c r="E607" s="236"/>
      <c r="F607" s="236"/>
      <c r="G607" s="236"/>
      <c r="H607" s="236"/>
      <c r="I607" s="236"/>
      <c r="J607" s="236"/>
      <c r="K607" s="236"/>
      <c r="L607" s="236"/>
      <c r="M607" s="236"/>
      <c r="N607" s="236"/>
      <c r="O607" s="195"/>
      <c r="P607" s="195"/>
      <c r="Q607" s="237"/>
      <c r="R607" s="236"/>
      <c r="S607" s="236"/>
    </row>
    <row r="608" spans="1:19" x14ac:dyDescent="0.2">
      <c r="A608" s="156"/>
      <c r="B608" s="156"/>
      <c r="C608" s="236"/>
      <c r="D608" s="236"/>
      <c r="E608" s="236"/>
      <c r="F608" s="236"/>
      <c r="G608" s="236"/>
      <c r="H608" s="236"/>
      <c r="I608" s="236"/>
      <c r="J608" s="236"/>
      <c r="K608" s="236"/>
      <c r="L608" s="236"/>
      <c r="M608" s="236"/>
      <c r="N608" s="236"/>
      <c r="O608" s="195"/>
      <c r="P608" s="195"/>
      <c r="Q608" s="237"/>
      <c r="R608" s="236"/>
      <c r="S608" s="236"/>
    </row>
    <row r="609" spans="1:19" x14ac:dyDescent="0.2">
      <c r="A609" s="156"/>
      <c r="B609" s="156"/>
      <c r="C609" s="236"/>
      <c r="D609" s="236"/>
      <c r="E609" s="236"/>
      <c r="F609" s="236"/>
      <c r="G609" s="236"/>
      <c r="H609" s="236"/>
      <c r="I609" s="236"/>
      <c r="J609" s="236"/>
      <c r="K609" s="236"/>
      <c r="L609" s="236"/>
      <c r="M609" s="236"/>
      <c r="N609" s="236"/>
      <c r="O609" s="195"/>
      <c r="P609" s="195"/>
      <c r="Q609" s="237"/>
      <c r="R609" s="236"/>
      <c r="S609" s="236"/>
    </row>
    <row r="610" spans="1:19" x14ac:dyDescent="0.2">
      <c r="A610" s="156"/>
      <c r="B610" s="156"/>
      <c r="C610" s="236"/>
      <c r="D610" s="236"/>
      <c r="E610" s="236"/>
      <c r="F610" s="236"/>
      <c r="G610" s="236"/>
      <c r="H610" s="236"/>
      <c r="I610" s="236"/>
      <c r="J610" s="236"/>
      <c r="K610" s="236"/>
      <c r="L610" s="236"/>
      <c r="M610" s="236"/>
      <c r="N610" s="236"/>
      <c r="O610" s="195"/>
      <c r="P610" s="195"/>
      <c r="Q610" s="237"/>
      <c r="R610" s="236"/>
      <c r="S610" s="236"/>
    </row>
    <row r="611" spans="1:19" x14ac:dyDescent="0.2">
      <c r="A611" s="156"/>
      <c r="B611" s="156"/>
      <c r="C611" s="236"/>
      <c r="D611" s="236"/>
      <c r="E611" s="236"/>
      <c r="F611" s="236"/>
      <c r="G611" s="236"/>
      <c r="H611" s="236"/>
      <c r="I611" s="236"/>
      <c r="J611" s="236"/>
      <c r="K611" s="236"/>
      <c r="L611" s="236"/>
      <c r="M611" s="236"/>
      <c r="N611" s="236"/>
      <c r="O611" s="195"/>
      <c r="P611" s="195"/>
      <c r="Q611" s="237"/>
      <c r="R611" s="236"/>
      <c r="S611" s="236"/>
    </row>
    <row r="612" spans="1:19" x14ac:dyDescent="0.2">
      <c r="A612" s="156"/>
      <c r="B612" s="156"/>
      <c r="C612" s="236"/>
      <c r="D612" s="236"/>
      <c r="E612" s="236"/>
      <c r="F612" s="236"/>
      <c r="G612" s="236"/>
      <c r="H612" s="236"/>
      <c r="I612" s="236"/>
      <c r="J612" s="236"/>
      <c r="K612" s="236"/>
      <c r="L612" s="236"/>
      <c r="M612" s="236"/>
      <c r="N612" s="236"/>
      <c r="O612" s="195"/>
      <c r="P612" s="195"/>
      <c r="Q612" s="237"/>
      <c r="R612" s="236"/>
      <c r="S612" s="236"/>
    </row>
    <row r="613" spans="1:19" x14ac:dyDescent="0.2">
      <c r="A613" s="156"/>
      <c r="B613" s="156"/>
      <c r="C613" s="236"/>
      <c r="D613" s="236"/>
      <c r="E613" s="236"/>
      <c r="F613" s="236"/>
      <c r="G613" s="236"/>
      <c r="H613" s="236"/>
      <c r="I613" s="236"/>
      <c r="J613" s="236"/>
      <c r="K613" s="236"/>
      <c r="L613" s="236"/>
      <c r="M613" s="236"/>
      <c r="N613" s="236"/>
      <c r="O613" s="195"/>
      <c r="P613" s="195"/>
      <c r="Q613" s="237"/>
      <c r="R613" s="236"/>
      <c r="S613" s="236"/>
    </row>
    <row r="614" spans="1:19" x14ac:dyDescent="0.2">
      <c r="A614" s="156"/>
      <c r="B614" s="156"/>
      <c r="C614" s="236"/>
      <c r="D614" s="236"/>
      <c r="E614" s="236"/>
      <c r="F614" s="236"/>
      <c r="G614" s="236"/>
      <c r="H614" s="236"/>
      <c r="I614" s="236"/>
      <c r="J614" s="236"/>
      <c r="K614" s="236"/>
      <c r="L614" s="236"/>
      <c r="M614" s="236"/>
      <c r="N614" s="236"/>
      <c r="O614" s="195"/>
      <c r="P614" s="195"/>
      <c r="Q614" s="237"/>
      <c r="R614" s="236"/>
      <c r="S614" s="236"/>
    </row>
    <row r="615" spans="1:19" x14ac:dyDescent="0.2">
      <c r="A615" s="156"/>
      <c r="B615" s="156"/>
      <c r="C615" s="236"/>
      <c r="D615" s="236"/>
      <c r="E615" s="236"/>
      <c r="F615" s="236"/>
      <c r="G615" s="236"/>
      <c r="H615" s="236"/>
      <c r="I615" s="236"/>
      <c r="J615" s="236"/>
      <c r="K615" s="236"/>
      <c r="L615" s="236"/>
      <c r="M615" s="236"/>
      <c r="N615" s="236"/>
      <c r="O615" s="195"/>
      <c r="P615" s="195"/>
      <c r="Q615" s="237"/>
      <c r="R615" s="236"/>
      <c r="S615" s="236"/>
    </row>
    <row r="616" spans="1:19" x14ac:dyDescent="0.2">
      <c r="A616" s="156"/>
      <c r="B616" s="156"/>
      <c r="C616" s="236"/>
      <c r="D616" s="236"/>
      <c r="E616" s="236"/>
      <c r="F616" s="236"/>
      <c r="G616" s="236"/>
      <c r="H616" s="236"/>
      <c r="I616" s="236"/>
      <c r="J616" s="236"/>
      <c r="K616" s="236"/>
      <c r="L616" s="236"/>
      <c r="M616" s="236"/>
      <c r="N616" s="236"/>
      <c r="O616" s="195"/>
      <c r="P616" s="195"/>
      <c r="Q616" s="237"/>
      <c r="R616" s="236"/>
      <c r="S616" s="236"/>
    </row>
    <row r="617" spans="1:19" x14ac:dyDescent="0.2">
      <c r="A617" s="156"/>
      <c r="B617" s="156"/>
      <c r="C617" s="236"/>
      <c r="D617" s="236"/>
      <c r="E617" s="236"/>
      <c r="F617" s="236"/>
      <c r="G617" s="236"/>
      <c r="H617" s="236"/>
      <c r="I617" s="236"/>
      <c r="J617" s="236"/>
      <c r="K617" s="236"/>
      <c r="L617" s="236"/>
      <c r="M617" s="236"/>
      <c r="N617" s="236"/>
      <c r="O617" s="195"/>
      <c r="P617" s="195"/>
      <c r="Q617" s="237"/>
      <c r="R617" s="236"/>
      <c r="S617" s="236"/>
    </row>
    <row r="618" spans="1:19" x14ac:dyDescent="0.2">
      <c r="A618" s="156"/>
      <c r="B618" s="156"/>
      <c r="C618" s="236"/>
      <c r="D618" s="236"/>
      <c r="E618" s="236"/>
      <c r="F618" s="236"/>
      <c r="G618" s="236"/>
      <c r="H618" s="236"/>
      <c r="I618" s="236"/>
      <c r="J618" s="236"/>
      <c r="K618" s="236"/>
      <c r="L618" s="236"/>
      <c r="M618" s="236"/>
      <c r="N618" s="236"/>
      <c r="O618" s="195"/>
      <c r="P618" s="195"/>
      <c r="Q618" s="237"/>
      <c r="R618" s="236"/>
      <c r="S618" s="236"/>
    </row>
    <row r="619" spans="1:19" x14ac:dyDescent="0.2">
      <c r="A619" s="156"/>
      <c r="B619" s="156"/>
      <c r="C619" s="236"/>
      <c r="D619" s="236"/>
      <c r="E619" s="236"/>
      <c r="F619" s="236"/>
      <c r="G619" s="236"/>
      <c r="H619" s="236"/>
      <c r="I619" s="236"/>
      <c r="J619" s="236"/>
      <c r="K619" s="236"/>
      <c r="L619" s="236"/>
      <c r="M619" s="236"/>
      <c r="N619" s="236"/>
      <c r="O619" s="195"/>
      <c r="P619" s="195"/>
      <c r="Q619" s="237"/>
      <c r="R619" s="236"/>
      <c r="S619" s="236"/>
    </row>
    <row r="620" spans="1:19" x14ac:dyDescent="0.2">
      <c r="A620" s="156"/>
      <c r="B620" s="156"/>
      <c r="C620" s="236"/>
      <c r="D620" s="236"/>
      <c r="E620" s="236"/>
      <c r="F620" s="236"/>
      <c r="G620" s="236"/>
      <c r="H620" s="236"/>
      <c r="I620" s="236"/>
      <c r="J620" s="236"/>
      <c r="K620" s="236"/>
      <c r="L620" s="236"/>
      <c r="M620" s="236"/>
      <c r="N620" s="236"/>
      <c r="O620" s="195"/>
      <c r="P620" s="195"/>
      <c r="Q620" s="237"/>
      <c r="R620" s="236"/>
      <c r="S620" s="236"/>
    </row>
    <row r="621" spans="1:19" x14ac:dyDescent="0.2">
      <c r="A621" s="156"/>
      <c r="B621" s="156"/>
      <c r="C621" s="236"/>
      <c r="D621" s="236"/>
      <c r="E621" s="236"/>
      <c r="F621" s="236"/>
      <c r="G621" s="236"/>
      <c r="H621" s="236"/>
      <c r="I621" s="236"/>
      <c r="J621" s="236"/>
      <c r="K621" s="236"/>
      <c r="L621" s="236"/>
      <c r="M621" s="236"/>
      <c r="N621" s="236"/>
      <c r="O621" s="195"/>
      <c r="P621" s="195"/>
      <c r="Q621" s="237"/>
      <c r="R621" s="236"/>
      <c r="S621" s="236"/>
    </row>
    <row r="622" spans="1:19" x14ac:dyDescent="0.2">
      <c r="A622" s="156"/>
      <c r="B622" s="156"/>
      <c r="C622" s="236"/>
      <c r="D622" s="236"/>
      <c r="E622" s="236"/>
      <c r="F622" s="236"/>
      <c r="G622" s="236"/>
      <c r="H622" s="236"/>
      <c r="I622" s="236"/>
      <c r="J622" s="236"/>
      <c r="K622" s="236"/>
      <c r="L622" s="236"/>
      <c r="M622" s="236"/>
      <c r="N622" s="236"/>
      <c r="O622" s="195"/>
      <c r="P622" s="195"/>
      <c r="Q622" s="237"/>
      <c r="R622" s="236"/>
      <c r="S622" s="236"/>
    </row>
    <row r="623" spans="1:19" x14ac:dyDescent="0.2">
      <c r="A623" s="156"/>
      <c r="B623" s="156"/>
      <c r="C623" s="236"/>
      <c r="D623" s="236"/>
      <c r="E623" s="236"/>
      <c r="F623" s="236"/>
      <c r="G623" s="236"/>
      <c r="H623" s="236"/>
      <c r="I623" s="236"/>
      <c r="J623" s="236"/>
      <c r="K623" s="236"/>
      <c r="L623" s="236"/>
      <c r="M623" s="236"/>
      <c r="N623" s="236"/>
      <c r="O623" s="195"/>
      <c r="P623" s="195"/>
      <c r="Q623" s="237"/>
      <c r="R623" s="236"/>
      <c r="S623" s="236"/>
    </row>
    <row r="624" spans="1:19" x14ac:dyDescent="0.2">
      <c r="A624" s="156"/>
      <c r="B624" s="156"/>
      <c r="C624" s="236"/>
      <c r="D624" s="236"/>
      <c r="E624" s="236"/>
      <c r="F624" s="236"/>
      <c r="G624" s="236"/>
      <c r="H624" s="236"/>
      <c r="I624" s="236"/>
      <c r="J624" s="236"/>
      <c r="K624" s="236"/>
      <c r="L624" s="236"/>
      <c r="M624" s="236"/>
      <c r="N624" s="236"/>
      <c r="O624" s="195"/>
      <c r="P624" s="195"/>
      <c r="Q624" s="237"/>
      <c r="R624" s="236"/>
      <c r="S624" s="236"/>
    </row>
    <row r="625" spans="1:19" x14ac:dyDescent="0.2">
      <c r="A625" s="156"/>
      <c r="B625" s="156"/>
      <c r="C625" s="236"/>
      <c r="D625" s="236"/>
      <c r="E625" s="236"/>
      <c r="F625" s="236"/>
      <c r="G625" s="236"/>
      <c r="H625" s="236"/>
      <c r="I625" s="236"/>
      <c r="J625" s="236"/>
      <c r="K625" s="236"/>
      <c r="L625" s="236"/>
      <c r="M625" s="236"/>
      <c r="N625" s="236"/>
      <c r="O625" s="195"/>
      <c r="P625" s="195"/>
      <c r="Q625" s="237"/>
      <c r="R625" s="236"/>
      <c r="S625" s="236"/>
    </row>
    <row r="626" spans="1:19" x14ac:dyDescent="0.2">
      <c r="A626" s="156"/>
      <c r="B626" s="156"/>
      <c r="C626" s="236"/>
      <c r="D626" s="236"/>
      <c r="E626" s="236"/>
      <c r="F626" s="236"/>
      <c r="G626" s="236"/>
      <c r="H626" s="236"/>
      <c r="I626" s="236"/>
      <c r="J626" s="236"/>
      <c r="K626" s="236"/>
      <c r="L626" s="236"/>
      <c r="M626" s="236"/>
      <c r="N626" s="236"/>
      <c r="O626" s="195"/>
      <c r="P626" s="195"/>
      <c r="Q626" s="237"/>
      <c r="R626" s="236"/>
      <c r="S626" s="236"/>
    </row>
    <row r="627" spans="1:19" x14ac:dyDescent="0.2">
      <c r="A627" s="156"/>
      <c r="B627" s="156"/>
      <c r="C627" s="236"/>
      <c r="D627" s="236"/>
      <c r="E627" s="236"/>
      <c r="F627" s="236"/>
      <c r="G627" s="236"/>
      <c r="H627" s="236"/>
      <c r="I627" s="236"/>
      <c r="J627" s="236"/>
      <c r="K627" s="236"/>
      <c r="L627" s="236"/>
      <c r="M627" s="236"/>
      <c r="N627" s="236"/>
      <c r="O627" s="195"/>
      <c r="P627" s="195"/>
      <c r="Q627" s="237"/>
      <c r="R627" s="236"/>
      <c r="S627" s="236"/>
    </row>
    <row r="628" spans="1:19" x14ac:dyDescent="0.2">
      <c r="A628" s="156"/>
      <c r="B628" s="156"/>
      <c r="C628" s="236"/>
      <c r="D628" s="236"/>
      <c r="E628" s="236"/>
      <c r="F628" s="236"/>
      <c r="G628" s="236"/>
      <c r="H628" s="236"/>
      <c r="I628" s="236"/>
      <c r="J628" s="236"/>
      <c r="K628" s="236"/>
      <c r="L628" s="236"/>
      <c r="M628" s="236"/>
      <c r="N628" s="236"/>
      <c r="O628" s="195"/>
      <c r="P628" s="195"/>
      <c r="Q628" s="237"/>
      <c r="R628" s="236"/>
      <c r="S628" s="236"/>
    </row>
    <row r="629" spans="1:19" x14ac:dyDescent="0.2">
      <c r="A629" s="156"/>
      <c r="B629" s="156"/>
      <c r="C629" s="236"/>
      <c r="D629" s="236"/>
      <c r="E629" s="236"/>
      <c r="F629" s="236"/>
      <c r="G629" s="236"/>
      <c r="H629" s="236"/>
      <c r="I629" s="236"/>
      <c r="J629" s="236"/>
      <c r="K629" s="236"/>
      <c r="L629" s="236"/>
      <c r="M629" s="236"/>
      <c r="N629" s="236"/>
      <c r="O629" s="195"/>
      <c r="P629" s="195"/>
      <c r="Q629" s="237"/>
      <c r="R629" s="236"/>
      <c r="S629" s="236"/>
    </row>
    <row r="630" spans="1:19" x14ac:dyDescent="0.2">
      <c r="A630" s="156"/>
      <c r="B630" s="156"/>
      <c r="C630" s="236"/>
      <c r="D630" s="236"/>
      <c r="E630" s="236"/>
      <c r="F630" s="236"/>
      <c r="G630" s="236"/>
      <c r="H630" s="236"/>
      <c r="I630" s="236"/>
      <c r="J630" s="236"/>
      <c r="K630" s="236"/>
      <c r="L630" s="236"/>
      <c r="M630" s="236"/>
      <c r="N630" s="236"/>
      <c r="O630" s="195"/>
      <c r="P630" s="195"/>
      <c r="Q630" s="237"/>
      <c r="R630" s="236"/>
      <c r="S630" s="236"/>
    </row>
    <row r="631" spans="1:19" x14ac:dyDescent="0.2">
      <c r="A631" s="156"/>
      <c r="B631" s="156"/>
      <c r="C631" s="236"/>
      <c r="D631" s="236"/>
      <c r="E631" s="236"/>
      <c r="F631" s="236"/>
      <c r="G631" s="236"/>
      <c r="H631" s="236"/>
      <c r="I631" s="236"/>
      <c r="J631" s="236"/>
      <c r="K631" s="236"/>
      <c r="L631" s="236"/>
      <c r="M631" s="236"/>
      <c r="N631" s="236"/>
      <c r="O631" s="195"/>
      <c r="P631" s="195"/>
      <c r="Q631" s="237"/>
      <c r="R631" s="236"/>
      <c r="S631" s="236"/>
    </row>
    <row r="632" spans="1:19" x14ac:dyDescent="0.2">
      <c r="A632" s="156"/>
      <c r="B632" s="156"/>
      <c r="C632" s="236"/>
      <c r="D632" s="236"/>
      <c r="E632" s="236"/>
      <c r="F632" s="236"/>
      <c r="G632" s="236"/>
      <c r="H632" s="236"/>
      <c r="I632" s="236"/>
      <c r="J632" s="236"/>
      <c r="K632" s="236"/>
      <c r="L632" s="236"/>
      <c r="M632" s="236"/>
      <c r="N632" s="236"/>
      <c r="O632" s="195"/>
      <c r="P632" s="195"/>
      <c r="Q632" s="237"/>
      <c r="R632" s="236"/>
      <c r="S632" s="236"/>
    </row>
    <row r="633" spans="1:19" x14ac:dyDescent="0.2">
      <c r="A633" s="156"/>
      <c r="B633" s="156"/>
      <c r="C633" s="236"/>
      <c r="D633" s="236"/>
      <c r="E633" s="236"/>
      <c r="F633" s="236"/>
      <c r="G633" s="236"/>
      <c r="H633" s="236"/>
      <c r="I633" s="236"/>
      <c r="J633" s="236"/>
      <c r="K633" s="236"/>
      <c r="L633" s="236"/>
      <c r="M633" s="236"/>
      <c r="N633" s="236"/>
      <c r="O633" s="195"/>
      <c r="P633" s="195"/>
      <c r="Q633" s="237"/>
      <c r="R633" s="236"/>
      <c r="S633" s="236"/>
    </row>
    <row r="634" spans="1:19" x14ac:dyDescent="0.2">
      <c r="A634" s="156"/>
      <c r="B634" s="156"/>
      <c r="C634" s="236"/>
      <c r="D634" s="236"/>
      <c r="E634" s="236"/>
      <c r="F634" s="236"/>
      <c r="G634" s="236"/>
      <c r="H634" s="236"/>
      <c r="I634" s="236"/>
      <c r="J634" s="236"/>
      <c r="K634" s="236"/>
      <c r="L634" s="236"/>
      <c r="M634" s="236"/>
      <c r="N634" s="236"/>
      <c r="O634" s="195"/>
      <c r="P634" s="195"/>
      <c r="Q634" s="237"/>
      <c r="R634" s="236"/>
      <c r="S634" s="236"/>
    </row>
    <row r="635" spans="1:19" x14ac:dyDescent="0.2">
      <c r="A635" s="156"/>
      <c r="B635" s="156"/>
      <c r="C635" s="236"/>
      <c r="D635" s="236"/>
      <c r="E635" s="236"/>
      <c r="F635" s="236"/>
      <c r="G635" s="236"/>
      <c r="H635" s="236"/>
      <c r="I635" s="236"/>
      <c r="J635" s="236"/>
      <c r="K635" s="236"/>
      <c r="L635" s="236"/>
      <c r="M635" s="236"/>
      <c r="N635" s="236"/>
      <c r="O635" s="195"/>
      <c r="P635" s="195"/>
      <c r="Q635" s="237"/>
      <c r="R635" s="236"/>
      <c r="S635" s="236"/>
    </row>
    <row r="636" spans="1:19" x14ac:dyDescent="0.2">
      <c r="A636" s="156"/>
      <c r="B636" s="156"/>
      <c r="C636" s="236"/>
      <c r="D636" s="236"/>
      <c r="E636" s="236"/>
      <c r="F636" s="236"/>
      <c r="G636" s="236"/>
      <c r="H636" s="236"/>
      <c r="I636" s="236"/>
      <c r="J636" s="236"/>
      <c r="K636" s="236"/>
      <c r="L636" s="236"/>
      <c r="M636" s="236"/>
      <c r="N636" s="236"/>
      <c r="O636" s="195"/>
      <c r="P636" s="195"/>
      <c r="Q636" s="237"/>
      <c r="R636" s="236"/>
      <c r="S636" s="236"/>
    </row>
    <row r="637" spans="1:19" x14ac:dyDescent="0.2">
      <c r="A637" s="156"/>
      <c r="B637" s="156"/>
      <c r="C637" s="236"/>
      <c r="D637" s="236"/>
      <c r="E637" s="236"/>
      <c r="F637" s="236"/>
      <c r="G637" s="236"/>
      <c r="H637" s="236"/>
      <c r="I637" s="236"/>
      <c r="J637" s="236"/>
      <c r="K637" s="236"/>
      <c r="L637" s="236"/>
      <c r="M637" s="236"/>
      <c r="N637" s="236"/>
      <c r="O637" s="195"/>
      <c r="P637" s="195"/>
      <c r="Q637" s="237"/>
      <c r="R637" s="236"/>
      <c r="S637" s="236"/>
    </row>
    <row r="638" spans="1:19" x14ac:dyDescent="0.2">
      <c r="A638" s="156"/>
      <c r="B638" s="156"/>
      <c r="C638" s="236"/>
      <c r="D638" s="236"/>
      <c r="E638" s="236"/>
      <c r="F638" s="236"/>
      <c r="G638" s="236"/>
      <c r="H638" s="236"/>
      <c r="I638" s="236"/>
      <c r="J638" s="236"/>
      <c r="K638" s="236"/>
      <c r="L638" s="236"/>
      <c r="M638" s="236"/>
      <c r="N638" s="236"/>
      <c r="O638" s="195"/>
      <c r="P638" s="195"/>
      <c r="Q638" s="237"/>
      <c r="R638" s="236"/>
      <c r="S638" s="236"/>
    </row>
    <row r="639" spans="1:19" x14ac:dyDescent="0.2">
      <c r="A639" s="156"/>
      <c r="B639" s="156"/>
      <c r="C639" s="236"/>
      <c r="D639" s="236"/>
      <c r="E639" s="236"/>
      <c r="F639" s="236"/>
      <c r="G639" s="236"/>
      <c r="H639" s="236"/>
      <c r="I639" s="236"/>
      <c r="J639" s="236"/>
      <c r="K639" s="236"/>
      <c r="L639" s="236"/>
      <c r="M639" s="236"/>
      <c r="N639" s="236"/>
      <c r="O639" s="195"/>
      <c r="P639" s="195"/>
      <c r="Q639" s="237"/>
      <c r="R639" s="236"/>
      <c r="S639" s="236"/>
    </row>
    <row r="640" spans="1:19" x14ac:dyDescent="0.2">
      <c r="A640" s="156"/>
      <c r="B640" s="156"/>
      <c r="C640" s="236"/>
      <c r="D640" s="236"/>
      <c r="E640" s="236"/>
      <c r="F640" s="236"/>
      <c r="G640" s="236"/>
      <c r="H640" s="236"/>
      <c r="I640" s="236"/>
      <c r="J640" s="236"/>
      <c r="K640" s="236"/>
      <c r="L640" s="236"/>
      <c r="M640" s="236"/>
      <c r="N640" s="236"/>
      <c r="O640" s="195"/>
      <c r="P640" s="195"/>
      <c r="Q640" s="237"/>
      <c r="R640" s="236"/>
      <c r="S640" s="236"/>
    </row>
    <row r="641" spans="1:19" x14ac:dyDescent="0.2">
      <c r="A641" s="156"/>
      <c r="B641" s="156"/>
      <c r="C641" s="236"/>
      <c r="D641" s="236"/>
      <c r="E641" s="236"/>
      <c r="F641" s="236"/>
      <c r="G641" s="236"/>
      <c r="H641" s="236"/>
      <c r="I641" s="236"/>
      <c r="J641" s="236"/>
      <c r="K641" s="236"/>
      <c r="L641" s="236"/>
      <c r="M641" s="236"/>
      <c r="N641" s="236"/>
      <c r="O641" s="195"/>
      <c r="P641" s="195"/>
      <c r="Q641" s="237"/>
      <c r="R641" s="236"/>
      <c r="S641" s="236"/>
    </row>
    <row r="642" spans="1:19" x14ac:dyDescent="0.2">
      <c r="A642" s="156"/>
      <c r="B642" s="156"/>
      <c r="C642" s="236"/>
      <c r="D642" s="236"/>
      <c r="E642" s="236"/>
      <c r="F642" s="236"/>
      <c r="G642" s="236"/>
      <c r="H642" s="236"/>
      <c r="I642" s="236"/>
      <c r="J642" s="236"/>
      <c r="K642" s="236"/>
      <c r="L642" s="236"/>
      <c r="M642" s="236"/>
      <c r="N642" s="236"/>
      <c r="O642" s="195"/>
      <c r="P642" s="195"/>
      <c r="Q642" s="237"/>
      <c r="R642" s="236"/>
      <c r="S642" s="236"/>
    </row>
    <row r="643" spans="1:19" x14ac:dyDescent="0.2">
      <c r="A643" s="156"/>
      <c r="B643" s="156"/>
      <c r="C643" s="236"/>
      <c r="D643" s="236"/>
      <c r="E643" s="236"/>
      <c r="F643" s="236"/>
      <c r="G643" s="236"/>
      <c r="H643" s="236"/>
      <c r="I643" s="236"/>
      <c r="J643" s="236"/>
      <c r="K643" s="236"/>
      <c r="L643" s="236"/>
      <c r="M643" s="236"/>
      <c r="N643" s="236"/>
      <c r="O643" s="195"/>
      <c r="P643" s="195"/>
      <c r="Q643" s="237"/>
      <c r="R643" s="236"/>
      <c r="S643" s="236"/>
    </row>
    <row r="644" spans="1:19" x14ac:dyDescent="0.2">
      <c r="A644" s="156"/>
      <c r="B644" s="156"/>
      <c r="C644" s="236"/>
      <c r="D644" s="236"/>
      <c r="E644" s="236"/>
      <c r="F644" s="236"/>
      <c r="G644" s="236"/>
      <c r="H644" s="236"/>
      <c r="I644" s="236"/>
      <c r="J644" s="236"/>
      <c r="K644" s="236"/>
      <c r="L644" s="236"/>
      <c r="M644" s="236"/>
      <c r="N644" s="236"/>
      <c r="O644" s="195"/>
      <c r="P644" s="195"/>
      <c r="Q644" s="237"/>
      <c r="R644" s="236"/>
      <c r="S644" s="236"/>
    </row>
    <row r="645" spans="1:19" x14ac:dyDescent="0.2">
      <c r="A645" s="156"/>
      <c r="B645" s="156"/>
      <c r="C645" s="236"/>
      <c r="D645" s="236"/>
      <c r="E645" s="236"/>
      <c r="F645" s="236"/>
      <c r="G645" s="236"/>
      <c r="H645" s="236"/>
      <c r="I645" s="236"/>
      <c r="J645" s="236"/>
      <c r="K645" s="236"/>
      <c r="L645" s="236"/>
      <c r="M645" s="236"/>
      <c r="N645" s="236"/>
      <c r="O645" s="195"/>
      <c r="P645" s="195"/>
      <c r="Q645" s="237"/>
      <c r="R645" s="236"/>
      <c r="S645" s="236"/>
    </row>
    <row r="646" spans="1:19" x14ac:dyDescent="0.2">
      <c r="A646" s="156"/>
      <c r="B646" s="156"/>
      <c r="C646" s="236"/>
      <c r="D646" s="236"/>
      <c r="E646" s="236"/>
      <c r="F646" s="236"/>
      <c r="G646" s="236"/>
      <c r="H646" s="236"/>
      <c r="I646" s="236"/>
      <c r="J646" s="236"/>
      <c r="K646" s="236"/>
      <c r="L646" s="236"/>
      <c r="M646" s="236"/>
      <c r="N646" s="236"/>
      <c r="O646" s="195"/>
      <c r="P646" s="195"/>
      <c r="Q646" s="237"/>
      <c r="R646" s="236"/>
      <c r="S646" s="236"/>
    </row>
    <row r="647" spans="1:19" x14ac:dyDescent="0.2">
      <c r="A647" s="156"/>
      <c r="B647" s="156"/>
      <c r="C647" s="236"/>
      <c r="D647" s="236"/>
      <c r="E647" s="236"/>
      <c r="F647" s="236"/>
      <c r="G647" s="236"/>
      <c r="H647" s="236"/>
      <c r="I647" s="236"/>
      <c r="J647" s="236"/>
      <c r="K647" s="236"/>
      <c r="L647" s="236"/>
      <c r="M647" s="236"/>
      <c r="N647" s="236"/>
      <c r="O647" s="195"/>
      <c r="P647" s="195"/>
      <c r="Q647" s="237"/>
      <c r="R647" s="236"/>
      <c r="S647" s="236"/>
    </row>
    <row r="648" spans="1:19" x14ac:dyDescent="0.2">
      <c r="A648" s="156"/>
      <c r="B648" s="156"/>
      <c r="C648" s="236"/>
      <c r="D648" s="236"/>
      <c r="E648" s="236"/>
      <c r="F648" s="236"/>
      <c r="G648" s="236"/>
      <c r="H648" s="236"/>
      <c r="I648" s="236"/>
      <c r="J648" s="236"/>
      <c r="K648" s="236"/>
      <c r="L648" s="236"/>
      <c r="M648" s="236"/>
      <c r="N648" s="236"/>
      <c r="O648" s="195"/>
      <c r="P648" s="195"/>
      <c r="Q648" s="237"/>
      <c r="R648" s="236"/>
      <c r="S648" s="236"/>
    </row>
    <row r="649" spans="1:19" x14ac:dyDescent="0.2">
      <c r="A649" s="156"/>
      <c r="B649" s="156"/>
      <c r="C649" s="236"/>
      <c r="D649" s="236"/>
      <c r="E649" s="236"/>
      <c r="F649" s="236"/>
      <c r="G649" s="236"/>
      <c r="H649" s="236"/>
      <c r="I649" s="236"/>
      <c r="J649" s="236"/>
      <c r="K649" s="236"/>
      <c r="L649" s="236"/>
      <c r="M649" s="236"/>
      <c r="N649" s="236"/>
      <c r="O649" s="195"/>
      <c r="P649" s="195"/>
      <c r="Q649" s="237"/>
      <c r="R649" s="236"/>
      <c r="S649" s="236"/>
    </row>
    <row r="650" spans="1:19" x14ac:dyDescent="0.2">
      <c r="A650" s="156"/>
      <c r="B650" s="156"/>
      <c r="C650" s="236"/>
      <c r="D650" s="236"/>
      <c r="E650" s="236"/>
      <c r="F650" s="236"/>
      <c r="G650" s="236"/>
      <c r="H650" s="236"/>
      <c r="I650" s="236"/>
      <c r="J650" s="236"/>
      <c r="K650" s="236"/>
      <c r="L650" s="236"/>
      <c r="M650" s="236"/>
      <c r="N650" s="236"/>
      <c r="O650" s="195"/>
      <c r="P650" s="195"/>
      <c r="Q650" s="237"/>
      <c r="R650" s="236"/>
      <c r="S650" s="236"/>
    </row>
    <row r="651" spans="1:19" x14ac:dyDescent="0.2">
      <c r="A651" s="156"/>
      <c r="B651" s="156"/>
      <c r="C651" s="236"/>
      <c r="D651" s="236"/>
      <c r="E651" s="236"/>
      <c r="F651" s="236"/>
      <c r="G651" s="236"/>
      <c r="H651" s="236"/>
      <c r="I651" s="236"/>
      <c r="J651" s="236"/>
      <c r="K651" s="236"/>
      <c r="L651" s="236"/>
      <c r="M651" s="236"/>
      <c r="N651" s="236"/>
      <c r="O651" s="195"/>
      <c r="P651" s="195"/>
      <c r="Q651" s="237"/>
      <c r="R651" s="236"/>
      <c r="S651" s="236"/>
    </row>
    <row r="652" spans="1:19" x14ac:dyDescent="0.2">
      <c r="A652" s="156"/>
      <c r="B652" s="156"/>
      <c r="C652" s="236"/>
      <c r="D652" s="236"/>
      <c r="E652" s="236"/>
      <c r="F652" s="236"/>
      <c r="G652" s="236"/>
      <c r="H652" s="236"/>
      <c r="I652" s="236"/>
      <c r="J652" s="236"/>
      <c r="K652" s="236"/>
      <c r="L652" s="236"/>
      <c r="M652" s="236"/>
      <c r="N652" s="236"/>
      <c r="O652" s="195"/>
      <c r="P652" s="195"/>
      <c r="Q652" s="237"/>
      <c r="R652" s="236"/>
      <c r="S652" s="236"/>
    </row>
    <row r="653" spans="1:19" x14ac:dyDescent="0.2">
      <c r="A653" s="156"/>
      <c r="B653" s="156"/>
      <c r="C653" s="236"/>
      <c r="D653" s="236"/>
      <c r="E653" s="236"/>
      <c r="F653" s="236"/>
      <c r="G653" s="236"/>
      <c r="H653" s="236"/>
      <c r="I653" s="236"/>
      <c r="J653" s="236"/>
      <c r="K653" s="236"/>
      <c r="L653" s="236"/>
      <c r="M653" s="236"/>
      <c r="N653" s="236"/>
      <c r="O653" s="195"/>
      <c r="P653" s="195"/>
      <c r="Q653" s="237"/>
      <c r="R653" s="236"/>
      <c r="S653" s="236"/>
    </row>
    <row r="654" spans="1:19" x14ac:dyDescent="0.2">
      <c r="A654" s="156"/>
      <c r="B654" s="156"/>
      <c r="C654" s="236"/>
      <c r="D654" s="236"/>
      <c r="E654" s="236"/>
      <c r="F654" s="236"/>
      <c r="G654" s="236"/>
      <c r="H654" s="236"/>
      <c r="I654" s="236"/>
      <c r="J654" s="236"/>
      <c r="K654" s="236"/>
      <c r="L654" s="236"/>
      <c r="M654" s="236"/>
      <c r="N654" s="236"/>
      <c r="O654" s="195"/>
      <c r="P654" s="195"/>
      <c r="Q654" s="237"/>
      <c r="R654" s="236"/>
      <c r="S654" s="236"/>
    </row>
    <row r="655" spans="1:19" x14ac:dyDescent="0.2">
      <c r="A655" s="156"/>
      <c r="B655" s="156"/>
      <c r="C655" s="236"/>
      <c r="D655" s="236"/>
      <c r="E655" s="236"/>
      <c r="F655" s="236"/>
      <c r="G655" s="236"/>
      <c r="H655" s="236"/>
      <c r="I655" s="236"/>
      <c r="J655" s="236"/>
      <c r="K655" s="236"/>
      <c r="L655" s="236"/>
      <c r="M655" s="236"/>
      <c r="N655" s="236"/>
      <c r="O655" s="195"/>
      <c r="P655" s="195"/>
      <c r="Q655" s="237"/>
      <c r="R655" s="236"/>
      <c r="S655" s="236"/>
    </row>
    <row r="656" spans="1:19" x14ac:dyDescent="0.2">
      <c r="A656" s="156"/>
      <c r="B656" s="156"/>
      <c r="C656" s="236"/>
      <c r="D656" s="236"/>
      <c r="E656" s="236"/>
      <c r="F656" s="236"/>
      <c r="G656" s="236"/>
      <c r="H656" s="236"/>
      <c r="I656" s="236"/>
      <c r="J656" s="236"/>
      <c r="K656" s="236"/>
      <c r="L656" s="236"/>
      <c r="M656" s="236"/>
      <c r="N656" s="236"/>
      <c r="O656" s="195"/>
      <c r="P656" s="195"/>
      <c r="Q656" s="237"/>
      <c r="R656" s="236"/>
      <c r="S656" s="236"/>
    </row>
    <row r="657" spans="1:19" x14ac:dyDescent="0.2">
      <c r="A657" s="156"/>
      <c r="B657" s="156"/>
      <c r="C657" s="236"/>
      <c r="D657" s="236"/>
      <c r="E657" s="236"/>
      <c r="F657" s="236"/>
      <c r="G657" s="236"/>
      <c r="H657" s="236"/>
      <c r="I657" s="236"/>
      <c r="J657" s="236"/>
      <c r="K657" s="236"/>
      <c r="L657" s="236"/>
      <c r="M657" s="236"/>
      <c r="N657" s="236"/>
      <c r="O657" s="195"/>
      <c r="P657" s="195"/>
      <c r="Q657" s="237"/>
      <c r="R657" s="236"/>
      <c r="S657" s="236"/>
    </row>
    <row r="658" spans="1:19" x14ac:dyDescent="0.2">
      <c r="A658" s="156"/>
      <c r="B658" s="156"/>
      <c r="C658" s="236"/>
      <c r="D658" s="236"/>
      <c r="E658" s="236"/>
      <c r="F658" s="236"/>
      <c r="G658" s="236"/>
      <c r="H658" s="236"/>
      <c r="I658" s="236"/>
      <c r="J658" s="236"/>
      <c r="K658" s="236"/>
      <c r="L658" s="236"/>
      <c r="M658" s="236"/>
      <c r="N658" s="236"/>
      <c r="O658" s="195"/>
      <c r="P658" s="195"/>
      <c r="Q658" s="237"/>
      <c r="R658" s="236"/>
      <c r="S658" s="236"/>
    </row>
    <row r="659" spans="1:19" x14ac:dyDescent="0.2">
      <c r="A659" s="156"/>
      <c r="B659" s="156"/>
      <c r="C659" s="236"/>
      <c r="D659" s="236"/>
      <c r="E659" s="236"/>
      <c r="F659" s="236"/>
      <c r="G659" s="236"/>
      <c r="H659" s="236"/>
      <c r="I659" s="236"/>
      <c r="J659" s="236"/>
      <c r="K659" s="236"/>
      <c r="L659" s="236"/>
      <c r="M659" s="236"/>
      <c r="N659" s="236"/>
      <c r="O659" s="195"/>
      <c r="P659" s="195"/>
      <c r="Q659" s="237"/>
      <c r="R659" s="236"/>
      <c r="S659" s="236"/>
    </row>
    <row r="660" spans="1:19" x14ac:dyDescent="0.2">
      <c r="A660" s="156"/>
      <c r="B660" s="156"/>
      <c r="C660" s="236"/>
      <c r="D660" s="236"/>
      <c r="E660" s="236"/>
      <c r="F660" s="236"/>
      <c r="G660" s="236"/>
      <c r="H660" s="236"/>
      <c r="I660" s="236"/>
      <c r="J660" s="236"/>
      <c r="K660" s="236"/>
      <c r="L660" s="236"/>
      <c r="M660" s="236"/>
      <c r="N660" s="236"/>
      <c r="O660" s="195"/>
      <c r="P660" s="195"/>
      <c r="Q660" s="237"/>
      <c r="R660" s="236"/>
      <c r="S660" s="236"/>
    </row>
    <row r="661" spans="1:19" x14ac:dyDescent="0.2">
      <c r="A661" s="156"/>
      <c r="B661" s="156"/>
      <c r="C661" s="236"/>
      <c r="D661" s="236"/>
      <c r="E661" s="236"/>
      <c r="F661" s="236"/>
      <c r="G661" s="236"/>
      <c r="H661" s="236"/>
      <c r="I661" s="236"/>
      <c r="J661" s="236"/>
      <c r="K661" s="236"/>
      <c r="L661" s="236"/>
      <c r="M661" s="236"/>
      <c r="N661" s="236"/>
      <c r="O661" s="195"/>
      <c r="P661" s="195"/>
      <c r="Q661" s="237"/>
      <c r="R661" s="236"/>
      <c r="S661" s="236"/>
    </row>
    <row r="662" spans="1:19" x14ac:dyDescent="0.2">
      <c r="A662" s="156"/>
      <c r="B662" s="156"/>
      <c r="C662" s="236"/>
      <c r="D662" s="236"/>
      <c r="E662" s="236"/>
      <c r="F662" s="236"/>
      <c r="G662" s="236"/>
      <c r="H662" s="236"/>
      <c r="I662" s="236"/>
      <c r="J662" s="236"/>
      <c r="K662" s="236"/>
      <c r="L662" s="236"/>
      <c r="M662" s="236"/>
      <c r="N662" s="236"/>
      <c r="O662" s="195"/>
      <c r="P662" s="195"/>
      <c r="Q662" s="237"/>
      <c r="R662" s="236"/>
      <c r="S662" s="236"/>
    </row>
    <row r="663" spans="1:19" x14ac:dyDescent="0.2">
      <c r="A663" s="156"/>
      <c r="B663" s="156"/>
      <c r="C663" s="236"/>
      <c r="D663" s="236"/>
      <c r="E663" s="236"/>
      <c r="F663" s="236"/>
      <c r="G663" s="236"/>
      <c r="H663" s="236"/>
      <c r="I663" s="236"/>
      <c r="J663" s="236"/>
      <c r="K663" s="236"/>
      <c r="L663" s="236"/>
      <c r="M663" s="236"/>
      <c r="N663" s="236"/>
      <c r="O663" s="195"/>
      <c r="P663" s="195"/>
      <c r="Q663" s="237"/>
      <c r="R663" s="236"/>
      <c r="S663" s="236"/>
    </row>
    <row r="664" spans="1:19" x14ac:dyDescent="0.2">
      <c r="A664" s="156"/>
      <c r="B664" s="156"/>
      <c r="C664" s="236"/>
      <c r="D664" s="236"/>
      <c r="E664" s="236"/>
      <c r="F664" s="236"/>
      <c r="G664" s="236"/>
      <c r="H664" s="236"/>
      <c r="I664" s="236"/>
      <c r="J664" s="236"/>
      <c r="K664" s="236"/>
      <c r="L664" s="236"/>
      <c r="M664" s="236"/>
      <c r="N664" s="236"/>
      <c r="O664" s="195"/>
      <c r="P664" s="195"/>
      <c r="Q664" s="237"/>
      <c r="R664" s="236"/>
      <c r="S664" s="236"/>
    </row>
    <row r="665" spans="1:19" x14ac:dyDescent="0.2">
      <c r="A665" s="156"/>
      <c r="B665" s="156"/>
      <c r="C665" s="236"/>
      <c r="D665" s="236"/>
      <c r="E665" s="236"/>
      <c r="F665" s="236"/>
      <c r="G665" s="236"/>
      <c r="H665" s="236"/>
      <c r="I665" s="236"/>
      <c r="J665" s="236"/>
      <c r="K665" s="236"/>
      <c r="L665" s="236"/>
      <c r="M665" s="236"/>
      <c r="N665" s="236"/>
      <c r="O665" s="195"/>
      <c r="P665" s="195"/>
      <c r="Q665" s="237"/>
      <c r="R665" s="236"/>
      <c r="S665" s="236"/>
    </row>
    <row r="666" spans="1:19" x14ac:dyDescent="0.2">
      <c r="A666" s="156"/>
      <c r="B666" s="156"/>
      <c r="C666" s="236"/>
      <c r="D666" s="236"/>
      <c r="E666" s="236"/>
      <c r="F666" s="236"/>
      <c r="G666" s="236"/>
      <c r="H666" s="236"/>
      <c r="I666" s="236"/>
      <c r="J666" s="236"/>
      <c r="K666" s="236"/>
      <c r="L666" s="236"/>
      <c r="M666" s="236"/>
      <c r="N666" s="236"/>
      <c r="O666" s="195"/>
      <c r="P666" s="195"/>
      <c r="Q666" s="237"/>
      <c r="R666" s="236"/>
      <c r="S666" s="236"/>
    </row>
    <row r="667" spans="1:19" x14ac:dyDescent="0.2">
      <c r="A667" s="156"/>
      <c r="B667" s="156"/>
      <c r="C667" s="236"/>
      <c r="D667" s="236"/>
      <c r="E667" s="236"/>
      <c r="F667" s="236"/>
      <c r="G667" s="236"/>
      <c r="H667" s="236"/>
      <c r="I667" s="236"/>
      <c r="J667" s="236"/>
      <c r="K667" s="236"/>
      <c r="L667" s="236"/>
      <c r="M667" s="236"/>
      <c r="N667" s="236"/>
      <c r="O667" s="195"/>
      <c r="P667" s="195"/>
      <c r="Q667" s="237"/>
      <c r="R667" s="236"/>
      <c r="S667" s="236"/>
    </row>
    <row r="668" spans="1:19" x14ac:dyDescent="0.2">
      <c r="A668" s="156"/>
      <c r="B668" s="156"/>
      <c r="C668" s="236"/>
      <c r="D668" s="236"/>
      <c r="E668" s="236"/>
      <c r="F668" s="236"/>
      <c r="G668" s="236"/>
      <c r="H668" s="236"/>
      <c r="I668" s="236"/>
      <c r="J668" s="236"/>
      <c r="K668" s="236"/>
      <c r="L668" s="236"/>
      <c r="M668" s="236"/>
      <c r="N668" s="236"/>
      <c r="O668" s="195"/>
      <c r="P668" s="195"/>
      <c r="Q668" s="237"/>
      <c r="R668" s="236"/>
      <c r="S668" s="236"/>
    </row>
    <row r="669" spans="1:19" x14ac:dyDescent="0.2">
      <c r="A669" s="156"/>
      <c r="B669" s="156"/>
      <c r="C669" s="236"/>
      <c r="D669" s="236"/>
      <c r="E669" s="236"/>
      <c r="F669" s="236"/>
      <c r="G669" s="236"/>
      <c r="H669" s="236"/>
      <c r="I669" s="236"/>
      <c r="J669" s="236"/>
      <c r="K669" s="236"/>
      <c r="L669" s="236"/>
      <c r="M669" s="236"/>
      <c r="N669" s="236"/>
      <c r="O669" s="195"/>
      <c r="P669" s="195"/>
      <c r="Q669" s="237"/>
      <c r="R669" s="236"/>
      <c r="S669" s="236"/>
    </row>
    <row r="670" spans="1:19" x14ac:dyDescent="0.2">
      <c r="A670" s="156"/>
      <c r="B670" s="156"/>
      <c r="C670" s="236"/>
      <c r="D670" s="236"/>
      <c r="E670" s="236"/>
      <c r="F670" s="236"/>
      <c r="G670" s="236"/>
      <c r="H670" s="236"/>
      <c r="I670" s="236"/>
      <c r="J670" s="236"/>
      <c r="K670" s="236"/>
      <c r="L670" s="236"/>
      <c r="M670" s="236"/>
      <c r="N670" s="236"/>
      <c r="O670" s="195"/>
      <c r="P670" s="195"/>
      <c r="Q670" s="237"/>
      <c r="R670" s="236"/>
      <c r="S670" s="236"/>
    </row>
    <row r="671" spans="1:19" x14ac:dyDescent="0.2">
      <c r="A671" s="156"/>
      <c r="B671" s="156"/>
      <c r="C671" s="236"/>
      <c r="D671" s="236"/>
      <c r="E671" s="236"/>
      <c r="F671" s="236"/>
      <c r="G671" s="236"/>
      <c r="H671" s="236"/>
      <c r="I671" s="236"/>
      <c r="J671" s="236"/>
      <c r="K671" s="236"/>
      <c r="L671" s="236"/>
      <c r="M671" s="236"/>
      <c r="N671" s="236"/>
      <c r="O671" s="195"/>
      <c r="P671" s="195"/>
      <c r="Q671" s="237"/>
      <c r="R671" s="236"/>
      <c r="S671" s="236"/>
    </row>
    <row r="672" spans="1:19" x14ac:dyDescent="0.2">
      <c r="A672" s="156"/>
      <c r="B672" s="156"/>
      <c r="C672" s="236"/>
      <c r="D672" s="236"/>
      <c r="E672" s="236"/>
      <c r="F672" s="236"/>
      <c r="G672" s="236"/>
      <c r="H672" s="236"/>
      <c r="I672" s="236"/>
      <c r="J672" s="236"/>
      <c r="K672" s="236"/>
      <c r="L672" s="236"/>
      <c r="M672" s="236"/>
      <c r="N672" s="236"/>
      <c r="O672" s="195"/>
      <c r="P672" s="195"/>
      <c r="Q672" s="237"/>
      <c r="R672" s="236"/>
      <c r="S672" s="236"/>
    </row>
    <row r="673" spans="1:19" x14ac:dyDescent="0.2">
      <c r="A673" s="156"/>
      <c r="B673" s="156"/>
      <c r="C673" s="236"/>
      <c r="D673" s="236"/>
      <c r="E673" s="236"/>
      <c r="F673" s="236"/>
      <c r="G673" s="236"/>
      <c r="H673" s="236"/>
      <c r="I673" s="236"/>
      <c r="J673" s="236"/>
      <c r="K673" s="236"/>
      <c r="L673" s="236"/>
      <c r="M673" s="236"/>
      <c r="N673" s="236"/>
      <c r="O673" s="195"/>
      <c r="P673" s="195"/>
      <c r="Q673" s="237"/>
      <c r="R673" s="236"/>
      <c r="S673" s="236"/>
    </row>
    <row r="674" spans="1:19" x14ac:dyDescent="0.2">
      <c r="A674" s="156"/>
      <c r="B674" s="156"/>
      <c r="C674" s="236"/>
      <c r="D674" s="236"/>
      <c r="E674" s="236"/>
      <c r="F674" s="236"/>
      <c r="G674" s="236"/>
      <c r="H674" s="236"/>
      <c r="I674" s="236"/>
      <c r="J674" s="236"/>
      <c r="K674" s="236"/>
      <c r="L674" s="236"/>
      <c r="M674" s="236"/>
      <c r="N674" s="236"/>
      <c r="O674" s="195"/>
      <c r="P674" s="195"/>
      <c r="Q674" s="237"/>
      <c r="R674" s="236"/>
      <c r="S674" s="236"/>
    </row>
    <row r="675" spans="1:19" x14ac:dyDescent="0.2">
      <c r="A675" s="156"/>
      <c r="B675" s="156"/>
      <c r="C675" s="236"/>
      <c r="D675" s="236"/>
      <c r="E675" s="236"/>
      <c r="F675" s="236"/>
      <c r="G675" s="236"/>
      <c r="H675" s="236"/>
      <c r="I675" s="236"/>
      <c r="J675" s="236"/>
      <c r="K675" s="236"/>
      <c r="L675" s="236"/>
      <c r="M675" s="236"/>
      <c r="N675" s="236"/>
      <c r="O675" s="195"/>
      <c r="P675" s="195"/>
      <c r="Q675" s="237"/>
      <c r="R675" s="236"/>
      <c r="S675" s="236"/>
    </row>
    <row r="676" spans="1:19" x14ac:dyDescent="0.2">
      <c r="A676" s="156"/>
      <c r="B676" s="156"/>
      <c r="C676" s="236"/>
      <c r="D676" s="236"/>
      <c r="E676" s="236"/>
      <c r="F676" s="236"/>
      <c r="G676" s="236"/>
      <c r="H676" s="236"/>
      <c r="I676" s="236"/>
      <c r="J676" s="236"/>
      <c r="K676" s="236"/>
      <c r="L676" s="236"/>
      <c r="M676" s="236"/>
      <c r="N676" s="236"/>
      <c r="O676" s="195"/>
      <c r="P676" s="195"/>
      <c r="Q676" s="237"/>
      <c r="R676" s="236"/>
      <c r="S676" s="236"/>
    </row>
    <row r="677" spans="1:19" x14ac:dyDescent="0.2">
      <c r="A677" s="156"/>
      <c r="B677" s="156"/>
      <c r="C677" s="236"/>
      <c r="D677" s="236"/>
      <c r="E677" s="236"/>
      <c r="F677" s="236"/>
      <c r="G677" s="236"/>
      <c r="H677" s="236"/>
      <c r="I677" s="236"/>
      <c r="J677" s="236"/>
      <c r="K677" s="236"/>
      <c r="L677" s="236"/>
      <c r="M677" s="236"/>
      <c r="N677" s="236"/>
      <c r="O677" s="195"/>
      <c r="P677" s="195"/>
      <c r="Q677" s="237"/>
      <c r="R677" s="236"/>
      <c r="S677" s="236"/>
    </row>
    <row r="678" spans="1:19" x14ac:dyDescent="0.2">
      <c r="A678" s="156"/>
      <c r="B678" s="156"/>
      <c r="C678" s="236"/>
      <c r="D678" s="236"/>
      <c r="E678" s="236"/>
      <c r="F678" s="236"/>
      <c r="G678" s="236"/>
      <c r="H678" s="236"/>
      <c r="I678" s="236"/>
      <c r="J678" s="236"/>
      <c r="K678" s="236"/>
      <c r="L678" s="236"/>
      <c r="M678" s="236"/>
      <c r="N678" s="236"/>
      <c r="O678" s="195"/>
      <c r="P678" s="195"/>
      <c r="Q678" s="237"/>
      <c r="R678" s="236"/>
      <c r="S678" s="236"/>
    </row>
    <row r="679" spans="1:19" x14ac:dyDescent="0.2">
      <c r="A679" s="156"/>
      <c r="B679" s="156"/>
      <c r="C679" s="236"/>
      <c r="D679" s="236"/>
      <c r="E679" s="236"/>
      <c r="F679" s="236"/>
      <c r="G679" s="236"/>
      <c r="H679" s="236"/>
      <c r="I679" s="236"/>
      <c r="J679" s="236"/>
      <c r="K679" s="236"/>
      <c r="L679" s="236"/>
      <c r="M679" s="236"/>
      <c r="N679" s="236"/>
      <c r="O679" s="195"/>
      <c r="P679" s="195"/>
      <c r="Q679" s="237"/>
      <c r="R679" s="236"/>
      <c r="S679" s="236"/>
    </row>
    <row r="680" spans="1:19" x14ac:dyDescent="0.2">
      <c r="A680" s="156"/>
      <c r="B680" s="156"/>
      <c r="C680" s="236"/>
      <c r="D680" s="236"/>
      <c r="E680" s="236"/>
      <c r="F680" s="236"/>
      <c r="G680" s="236"/>
      <c r="H680" s="236"/>
      <c r="I680" s="236"/>
      <c r="J680" s="236"/>
      <c r="K680" s="236"/>
      <c r="L680" s="236"/>
      <c r="M680" s="236"/>
      <c r="N680" s="236"/>
      <c r="O680" s="195"/>
      <c r="P680" s="195"/>
      <c r="Q680" s="237"/>
      <c r="R680" s="236"/>
      <c r="S680" s="236"/>
    </row>
    <row r="681" spans="1:19" x14ac:dyDescent="0.2">
      <c r="A681" s="156"/>
      <c r="B681" s="156"/>
      <c r="C681" s="236"/>
      <c r="D681" s="236"/>
      <c r="E681" s="236"/>
      <c r="F681" s="236"/>
      <c r="G681" s="236"/>
      <c r="H681" s="236"/>
      <c r="I681" s="236"/>
      <c r="J681" s="236"/>
      <c r="K681" s="236"/>
      <c r="L681" s="236"/>
      <c r="M681" s="236"/>
      <c r="N681" s="236"/>
      <c r="O681" s="195"/>
      <c r="P681" s="195"/>
      <c r="Q681" s="237"/>
      <c r="R681" s="236"/>
      <c r="S681" s="236"/>
    </row>
    <row r="682" spans="1:19" x14ac:dyDescent="0.2">
      <c r="A682" s="156"/>
      <c r="B682" s="156"/>
      <c r="C682" s="236"/>
      <c r="D682" s="236"/>
      <c r="E682" s="236"/>
      <c r="F682" s="236"/>
      <c r="G682" s="236"/>
      <c r="H682" s="236"/>
      <c r="I682" s="236"/>
      <c r="J682" s="236"/>
      <c r="K682" s="236"/>
      <c r="L682" s="236"/>
      <c r="M682" s="236"/>
      <c r="N682" s="236"/>
      <c r="O682" s="195"/>
      <c r="P682" s="195"/>
      <c r="Q682" s="237"/>
      <c r="R682" s="236"/>
      <c r="S682" s="236"/>
    </row>
    <row r="683" spans="1:19" x14ac:dyDescent="0.2">
      <c r="A683" s="156"/>
      <c r="B683" s="156"/>
      <c r="C683" s="236"/>
      <c r="D683" s="236"/>
      <c r="E683" s="236"/>
      <c r="F683" s="236"/>
      <c r="G683" s="236"/>
      <c r="H683" s="236"/>
      <c r="I683" s="236"/>
      <c r="J683" s="236"/>
      <c r="K683" s="236"/>
      <c r="L683" s="236"/>
      <c r="M683" s="236"/>
      <c r="N683" s="236"/>
      <c r="O683" s="195"/>
      <c r="P683" s="195"/>
      <c r="Q683" s="237"/>
      <c r="R683" s="236"/>
      <c r="S683" s="236"/>
    </row>
    <row r="684" spans="1:19" x14ac:dyDescent="0.2">
      <c r="A684" s="156"/>
      <c r="B684" s="156"/>
      <c r="C684" s="236"/>
      <c r="D684" s="236"/>
      <c r="E684" s="236"/>
      <c r="F684" s="236"/>
      <c r="G684" s="236"/>
      <c r="H684" s="236"/>
      <c r="I684" s="236"/>
      <c r="J684" s="236"/>
      <c r="K684" s="236"/>
      <c r="L684" s="236"/>
      <c r="M684" s="236"/>
      <c r="N684" s="236"/>
      <c r="O684" s="195"/>
      <c r="P684" s="195"/>
      <c r="Q684" s="237"/>
      <c r="R684" s="236"/>
      <c r="S684" s="236"/>
    </row>
    <row r="685" spans="1:19" x14ac:dyDescent="0.2">
      <c r="A685" s="156"/>
      <c r="B685" s="156"/>
      <c r="C685" s="236"/>
      <c r="D685" s="236"/>
      <c r="E685" s="236"/>
      <c r="F685" s="236"/>
      <c r="G685" s="236"/>
      <c r="H685" s="236"/>
      <c r="I685" s="236"/>
      <c r="J685" s="236"/>
      <c r="K685" s="236"/>
      <c r="L685" s="236"/>
      <c r="M685" s="236"/>
      <c r="N685" s="236"/>
      <c r="O685" s="195"/>
      <c r="P685" s="195"/>
      <c r="Q685" s="237"/>
      <c r="R685" s="236"/>
      <c r="S685" s="236"/>
    </row>
    <row r="686" spans="1:19" x14ac:dyDescent="0.2">
      <c r="A686" s="156"/>
      <c r="B686" s="156"/>
      <c r="C686" s="236"/>
      <c r="D686" s="236"/>
      <c r="E686" s="236"/>
      <c r="F686" s="236"/>
      <c r="G686" s="236"/>
      <c r="H686" s="236"/>
      <c r="I686" s="236"/>
      <c r="J686" s="236"/>
      <c r="K686" s="236"/>
      <c r="L686" s="236"/>
      <c r="M686" s="236"/>
      <c r="N686" s="236"/>
      <c r="O686" s="195"/>
      <c r="P686" s="195"/>
      <c r="Q686" s="237"/>
      <c r="R686" s="236"/>
      <c r="S686" s="236"/>
    </row>
    <row r="687" spans="1:19" x14ac:dyDescent="0.2">
      <c r="A687" s="156"/>
      <c r="B687" s="156"/>
      <c r="C687" s="236"/>
      <c r="D687" s="236"/>
      <c r="E687" s="236"/>
      <c r="F687" s="236"/>
      <c r="G687" s="236"/>
      <c r="H687" s="236"/>
      <c r="I687" s="236"/>
      <c r="J687" s="236"/>
      <c r="K687" s="236"/>
      <c r="L687" s="236"/>
      <c r="M687" s="236"/>
      <c r="N687" s="236"/>
      <c r="O687" s="195"/>
      <c r="P687" s="195"/>
      <c r="Q687" s="237"/>
      <c r="R687" s="236"/>
      <c r="S687" s="236"/>
    </row>
    <row r="688" spans="1:19" x14ac:dyDescent="0.2">
      <c r="A688" s="156"/>
      <c r="B688" s="156"/>
      <c r="C688" s="236"/>
      <c r="D688" s="236"/>
      <c r="E688" s="236"/>
      <c r="F688" s="236"/>
      <c r="G688" s="236"/>
      <c r="H688" s="236"/>
      <c r="I688" s="236"/>
      <c r="J688" s="236"/>
      <c r="K688" s="236"/>
      <c r="L688" s="236"/>
      <c r="M688" s="236"/>
      <c r="N688" s="236"/>
      <c r="O688" s="195"/>
      <c r="P688" s="195"/>
      <c r="Q688" s="237"/>
      <c r="R688" s="236"/>
      <c r="S688" s="236"/>
    </row>
    <row r="689" spans="1:19" x14ac:dyDescent="0.2">
      <c r="A689" s="156"/>
      <c r="B689" s="156"/>
      <c r="C689" s="236"/>
      <c r="D689" s="236"/>
      <c r="E689" s="236"/>
      <c r="F689" s="236"/>
      <c r="G689" s="236"/>
      <c r="H689" s="236"/>
      <c r="I689" s="236"/>
      <c r="J689" s="236"/>
      <c r="K689" s="236"/>
      <c r="L689" s="236"/>
      <c r="M689" s="236"/>
      <c r="N689" s="236"/>
      <c r="O689" s="195"/>
      <c r="P689" s="195"/>
      <c r="Q689" s="237"/>
      <c r="R689" s="236"/>
      <c r="S689" s="236"/>
    </row>
    <row r="690" spans="1:19" x14ac:dyDescent="0.2">
      <c r="A690" s="156"/>
      <c r="B690" s="156"/>
      <c r="C690" s="236"/>
      <c r="D690" s="236"/>
      <c r="E690" s="236"/>
      <c r="F690" s="236"/>
      <c r="G690" s="236"/>
      <c r="H690" s="236"/>
      <c r="I690" s="236"/>
      <c r="J690" s="236"/>
      <c r="K690" s="236"/>
      <c r="L690" s="236"/>
      <c r="M690" s="236"/>
      <c r="N690" s="236"/>
      <c r="O690" s="195"/>
      <c r="P690" s="195"/>
      <c r="Q690" s="237"/>
      <c r="R690" s="236"/>
      <c r="S690" s="236"/>
    </row>
    <row r="691" spans="1:19" x14ac:dyDescent="0.2">
      <c r="A691" s="156"/>
      <c r="B691" s="156"/>
      <c r="C691" s="236"/>
      <c r="D691" s="236"/>
      <c r="E691" s="236"/>
      <c r="F691" s="236"/>
      <c r="G691" s="236"/>
      <c r="H691" s="236"/>
      <c r="I691" s="236"/>
      <c r="J691" s="236"/>
      <c r="K691" s="236"/>
      <c r="L691" s="236"/>
      <c r="M691" s="236"/>
      <c r="N691" s="236"/>
      <c r="O691" s="195"/>
      <c r="P691" s="195"/>
      <c r="Q691" s="237"/>
      <c r="R691" s="236"/>
      <c r="S691" s="236"/>
    </row>
    <row r="692" spans="1:19" x14ac:dyDescent="0.2">
      <c r="A692" s="156"/>
      <c r="B692" s="156"/>
      <c r="C692" s="236"/>
      <c r="D692" s="236"/>
      <c r="E692" s="236"/>
      <c r="F692" s="236"/>
      <c r="G692" s="236"/>
      <c r="H692" s="236"/>
      <c r="I692" s="236"/>
      <c r="J692" s="236"/>
      <c r="K692" s="236"/>
      <c r="L692" s="236"/>
      <c r="M692" s="236"/>
      <c r="N692" s="236"/>
      <c r="O692" s="195"/>
      <c r="P692" s="195"/>
      <c r="Q692" s="237"/>
      <c r="R692" s="236"/>
      <c r="S692" s="236"/>
    </row>
    <row r="693" spans="1:19" x14ac:dyDescent="0.2">
      <c r="A693" s="156"/>
      <c r="B693" s="156"/>
      <c r="C693" s="236"/>
      <c r="D693" s="236"/>
      <c r="E693" s="236"/>
      <c r="F693" s="236"/>
      <c r="G693" s="236"/>
      <c r="H693" s="236"/>
      <c r="I693" s="236"/>
      <c r="J693" s="236"/>
      <c r="K693" s="236"/>
      <c r="L693" s="236"/>
      <c r="M693" s="236"/>
      <c r="N693" s="236"/>
      <c r="O693" s="195"/>
      <c r="P693" s="195"/>
      <c r="Q693" s="237"/>
      <c r="R693" s="236"/>
      <c r="S693" s="236"/>
    </row>
    <row r="694" spans="1:19" x14ac:dyDescent="0.2">
      <c r="A694" s="156"/>
      <c r="B694" s="156"/>
      <c r="C694" s="236"/>
      <c r="D694" s="236"/>
      <c r="E694" s="236"/>
      <c r="F694" s="236"/>
      <c r="G694" s="236"/>
      <c r="H694" s="236"/>
      <c r="I694" s="236"/>
      <c r="J694" s="236"/>
      <c r="K694" s="236"/>
      <c r="L694" s="236"/>
      <c r="M694" s="236"/>
      <c r="N694" s="236"/>
      <c r="O694" s="195"/>
      <c r="P694" s="195"/>
      <c r="Q694" s="237"/>
      <c r="R694" s="236"/>
      <c r="S694" s="236"/>
    </row>
    <row r="695" spans="1:19" x14ac:dyDescent="0.2">
      <c r="A695" s="156"/>
      <c r="B695" s="156"/>
      <c r="C695" s="236"/>
      <c r="D695" s="236"/>
      <c r="E695" s="236"/>
      <c r="F695" s="236"/>
      <c r="G695" s="236"/>
      <c r="H695" s="236"/>
      <c r="I695" s="236"/>
      <c r="J695" s="236"/>
      <c r="K695" s="236"/>
      <c r="L695" s="236"/>
      <c r="M695" s="236"/>
      <c r="N695" s="236"/>
      <c r="O695" s="195"/>
      <c r="P695" s="195"/>
      <c r="Q695" s="237"/>
      <c r="R695" s="236"/>
      <c r="S695" s="236"/>
    </row>
    <row r="696" spans="1:19" x14ac:dyDescent="0.2">
      <c r="A696" s="156"/>
      <c r="B696" s="156"/>
      <c r="C696" s="236"/>
      <c r="D696" s="236"/>
      <c r="E696" s="236"/>
      <c r="F696" s="236"/>
      <c r="G696" s="236"/>
      <c r="H696" s="236"/>
      <c r="I696" s="236"/>
      <c r="J696" s="236"/>
      <c r="K696" s="236"/>
      <c r="L696" s="236"/>
      <c r="M696" s="236"/>
      <c r="N696" s="236"/>
      <c r="O696" s="195"/>
      <c r="P696" s="195"/>
      <c r="Q696" s="237"/>
      <c r="R696" s="236"/>
      <c r="S696" s="236"/>
    </row>
    <row r="697" spans="1:19" x14ac:dyDescent="0.2">
      <c r="A697" s="156"/>
      <c r="B697" s="156"/>
      <c r="C697" s="236"/>
      <c r="D697" s="236"/>
      <c r="E697" s="236"/>
      <c r="F697" s="236"/>
      <c r="G697" s="236"/>
      <c r="H697" s="236"/>
      <c r="I697" s="236"/>
      <c r="J697" s="236"/>
      <c r="K697" s="236"/>
      <c r="L697" s="236"/>
      <c r="M697" s="236"/>
      <c r="N697" s="236"/>
      <c r="O697" s="195"/>
      <c r="P697" s="195"/>
      <c r="Q697" s="237"/>
      <c r="R697" s="236"/>
      <c r="S697" s="236"/>
    </row>
    <row r="698" spans="1:19" x14ac:dyDescent="0.2">
      <c r="A698" s="156"/>
      <c r="B698" s="156"/>
      <c r="C698" s="236"/>
      <c r="D698" s="236"/>
      <c r="E698" s="236"/>
      <c r="F698" s="236"/>
      <c r="G698" s="236"/>
      <c r="H698" s="236"/>
      <c r="I698" s="236"/>
      <c r="J698" s="236"/>
      <c r="K698" s="236"/>
      <c r="L698" s="236"/>
      <c r="M698" s="236"/>
      <c r="N698" s="236"/>
      <c r="O698" s="195"/>
      <c r="P698" s="195"/>
      <c r="Q698" s="237"/>
      <c r="R698" s="236"/>
      <c r="S698" s="236"/>
    </row>
    <row r="699" spans="1:19" x14ac:dyDescent="0.2">
      <c r="A699" s="156"/>
      <c r="B699" s="156"/>
      <c r="C699" s="236"/>
      <c r="D699" s="236"/>
      <c r="E699" s="236"/>
      <c r="F699" s="236"/>
      <c r="G699" s="236"/>
      <c r="H699" s="236"/>
      <c r="I699" s="236"/>
      <c r="J699" s="236"/>
      <c r="K699" s="236"/>
      <c r="L699" s="236"/>
      <c r="M699" s="236"/>
      <c r="N699" s="236"/>
      <c r="O699" s="195"/>
      <c r="P699" s="195"/>
      <c r="Q699" s="237"/>
      <c r="R699" s="236"/>
      <c r="S699" s="236"/>
    </row>
    <row r="700" spans="1:19" x14ac:dyDescent="0.2">
      <c r="A700" s="156"/>
      <c r="B700" s="156"/>
      <c r="C700" s="236"/>
      <c r="D700" s="236"/>
      <c r="E700" s="236"/>
      <c r="F700" s="236"/>
      <c r="G700" s="236"/>
      <c r="H700" s="236"/>
      <c r="I700" s="236"/>
      <c r="J700" s="236"/>
      <c r="K700" s="236"/>
      <c r="L700" s="236"/>
      <c r="M700" s="236"/>
      <c r="N700" s="236"/>
      <c r="O700" s="195"/>
      <c r="P700" s="195"/>
      <c r="Q700" s="237"/>
      <c r="R700" s="236"/>
      <c r="S700" s="236"/>
    </row>
    <row r="701" spans="1:19" x14ac:dyDescent="0.2">
      <c r="A701" s="156"/>
      <c r="B701" s="156"/>
      <c r="C701" s="236"/>
      <c r="D701" s="236"/>
      <c r="E701" s="236"/>
      <c r="F701" s="236"/>
      <c r="G701" s="236"/>
      <c r="H701" s="236"/>
      <c r="I701" s="236"/>
      <c r="J701" s="236"/>
      <c r="K701" s="236"/>
      <c r="L701" s="236"/>
      <c r="M701" s="236"/>
      <c r="N701" s="236"/>
      <c r="O701" s="195"/>
      <c r="P701" s="195"/>
      <c r="Q701" s="237"/>
      <c r="R701" s="236"/>
      <c r="S701" s="236"/>
    </row>
    <row r="702" spans="1:19" x14ac:dyDescent="0.2">
      <c r="A702" s="156"/>
      <c r="B702" s="156"/>
      <c r="C702" s="236"/>
      <c r="D702" s="236"/>
      <c r="E702" s="236"/>
      <c r="F702" s="236"/>
      <c r="G702" s="236"/>
      <c r="H702" s="236"/>
      <c r="I702" s="236"/>
      <c r="J702" s="236"/>
      <c r="K702" s="236"/>
      <c r="L702" s="236"/>
      <c r="M702" s="236"/>
      <c r="N702" s="236"/>
      <c r="O702" s="195"/>
      <c r="P702" s="195"/>
      <c r="Q702" s="237"/>
      <c r="R702" s="236"/>
      <c r="S702" s="236"/>
    </row>
    <row r="703" spans="1:19" x14ac:dyDescent="0.2">
      <c r="A703" s="156"/>
      <c r="B703" s="156"/>
      <c r="C703" s="236"/>
      <c r="D703" s="236"/>
      <c r="E703" s="236"/>
      <c r="F703" s="236"/>
      <c r="G703" s="236"/>
      <c r="H703" s="236"/>
      <c r="I703" s="236"/>
      <c r="J703" s="236"/>
      <c r="K703" s="236"/>
      <c r="L703" s="236"/>
      <c r="M703" s="236"/>
      <c r="N703" s="236"/>
      <c r="O703" s="195"/>
      <c r="P703" s="195"/>
      <c r="Q703" s="237"/>
      <c r="R703" s="236"/>
      <c r="S703" s="236"/>
    </row>
    <row r="704" spans="1:19" x14ac:dyDescent="0.2">
      <c r="A704" s="156"/>
      <c r="B704" s="156"/>
      <c r="C704" s="236"/>
      <c r="D704" s="236"/>
      <c r="E704" s="236"/>
      <c r="F704" s="236"/>
      <c r="G704" s="236"/>
      <c r="H704" s="236"/>
      <c r="I704" s="236"/>
      <c r="J704" s="236"/>
      <c r="K704" s="236"/>
      <c r="L704" s="236"/>
      <c r="M704" s="236"/>
      <c r="N704" s="236"/>
      <c r="O704" s="195"/>
      <c r="P704" s="195"/>
      <c r="Q704" s="237"/>
      <c r="R704" s="236"/>
      <c r="S704" s="236"/>
    </row>
    <row r="705" spans="1:19" x14ac:dyDescent="0.2">
      <c r="A705" s="156"/>
      <c r="B705" s="156"/>
      <c r="C705" s="236"/>
      <c r="D705" s="236"/>
      <c r="E705" s="236"/>
      <c r="F705" s="236"/>
      <c r="G705" s="236"/>
      <c r="H705" s="236"/>
      <c r="I705" s="236"/>
      <c r="J705" s="236"/>
      <c r="K705" s="236"/>
      <c r="L705" s="236"/>
      <c r="M705" s="236"/>
      <c r="N705" s="236"/>
      <c r="O705" s="195"/>
      <c r="P705" s="195"/>
      <c r="Q705" s="237"/>
      <c r="R705" s="236"/>
      <c r="S705" s="236"/>
    </row>
    <row r="706" spans="1:19" x14ac:dyDescent="0.2">
      <c r="A706" s="156"/>
      <c r="B706" s="156"/>
      <c r="C706" s="236"/>
      <c r="D706" s="236"/>
      <c r="E706" s="236"/>
      <c r="F706" s="236"/>
      <c r="G706" s="236"/>
      <c r="H706" s="236"/>
      <c r="I706" s="236"/>
      <c r="J706" s="236"/>
      <c r="K706" s="236"/>
      <c r="L706" s="236"/>
      <c r="M706" s="236"/>
      <c r="N706" s="236"/>
      <c r="O706" s="195"/>
      <c r="P706" s="195"/>
      <c r="Q706" s="237"/>
      <c r="R706" s="236"/>
      <c r="S706" s="236"/>
    </row>
    <row r="707" spans="1:19" x14ac:dyDescent="0.2">
      <c r="A707" s="156"/>
      <c r="B707" s="156"/>
      <c r="C707" s="236"/>
      <c r="D707" s="236"/>
      <c r="E707" s="236"/>
      <c r="F707" s="236"/>
      <c r="G707" s="236"/>
      <c r="H707" s="236"/>
      <c r="I707" s="236"/>
      <c r="J707" s="236"/>
      <c r="K707" s="236"/>
      <c r="L707" s="236"/>
      <c r="M707" s="236"/>
      <c r="N707" s="236"/>
      <c r="O707" s="195"/>
      <c r="P707" s="195"/>
      <c r="Q707" s="237"/>
      <c r="R707" s="236"/>
      <c r="S707" s="236"/>
    </row>
    <row r="708" spans="1:19" x14ac:dyDescent="0.2">
      <c r="A708" s="156"/>
      <c r="B708" s="156"/>
      <c r="C708" s="236"/>
      <c r="D708" s="236"/>
      <c r="E708" s="236"/>
      <c r="F708" s="236"/>
      <c r="G708" s="236"/>
      <c r="H708" s="236"/>
      <c r="I708" s="236"/>
      <c r="J708" s="236"/>
      <c r="K708" s="236"/>
      <c r="L708" s="236"/>
      <c r="M708" s="236"/>
      <c r="N708" s="236"/>
      <c r="O708" s="195"/>
      <c r="P708" s="195"/>
      <c r="Q708" s="237"/>
      <c r="R708" s="236"/>
      <c r="S708" s="236"/>
    </row>
    <row r="709" spans="1:19" x14ac:dyDescent="0.2">
      <c r="A709" s="156"/>
      <c r="B709" s="156"/>
      <c r="C709" s="236"/>
      <c r="D709" s="236"/>
      <c r="E709" s="236"/>
      <c r="F709" s="236"/>
      <c r="G709" s="236"/>
      <c r="H709" s="236"/>
      <c r="I709" s="236"/>
      <c r="J709" s="236"/>
      <c r="K709" s="236"/>
      <c r="L709" s="236"/>
      <c r="M709" s="236"/>
      <c r="N709" s="236"/>
      <c r="O709" s="195"/>
      <c r="P709" s="195"/>
      <c r="Q709" s="237"/>
      <c r="R709" s="236"/>
      <c r="S709" s="236"/>
    </row>
    <row r="710" spans="1:19" x14ac:dyDescent="0.2">
      <c r="A710" s="156"/>
      <c r="B710" s="156"/>
      <c r="C710" s="236"/>
      <c r="D710" s="236"/>
      <c r="E710" s="236"/>
      <c r="F710" s="236"/>
      <c r="G710" s="236"/>
      <c r="H710" s="236"/>
      <c r="I710" s="236"/>
      <c r="J710" s="236"/>
      <c r="K710" s="236"/>
      <c r="L710" s="236"/>
      <c r="M710" s="236"/>
      <c r="N710" s="236"/>
      <c r="O710" s="195"/>
      <c r="P710" s="195"/>
      <c r="Q710" s="237"/>
      <c r="R710" s="236"/>
      <c r="S710" s="236"/>
    </row>
    <row r="711" spans="1:19" x14ac:dyDescent="0.2">
      <c r="A711" s="156"/>
      <c r="B711" s="156"/>
      <c r="C711" s="236"/>
      <c r="D711" s="236"/>
      <c r="E711" s="236"/>
      <c r="F711" s="236"/>
      <c r="G711" s="236"/>
      <c r="H711" s="236"/>
      <c r="I711" s="236"/>
      <c r="J711" s="236"/>
      <c r="K711" s="236"/>
      <c r="L711" s="236"/>
      <c r="M711" s="236"/>
      <c r="N711" s="236"/>
      <c r="O711" s="195"/>
      <c r="P711" s="195"/>
      <c r="Q711" s="237"/>
      <c r="R711" s="236"/>
      <c r="S711" s="236"/>
    </row>
    <row r="712" spans="1:19" x14ac:dyDescent="0.2">
      <c r="A712" s="156"/>
      <c r="B712" s="156"/>
      <c r="C712" s="236"/>
      <c r="D712" s="236"/>
      <c r="E712" s="236"/>
      <c r="F712" s="236"/>
      <c r="G712" s="236"/>
      <c r="H712" s="236"/>
      <c r="I712" s="236"/>
      <c r="J712" s="236"/>
      <c r="K712" s="236"/>
      <c r="L712" s="236"/>
      <c r="M712" s="236"/>
      <c r="N712" s="236"/>
      <c r="O712" s="195"/>
      <c r="P712" s="195"/>
      <c r="Q712" s="237"/>
      <c r="R712" s="236"/>
      <c r="S712" s="236"/>
    </row>
    <row r="713" spans="1:19" x14ac:dyDescent="0.2">
      <c r="A713" s="156"/>
      <c r="B713" s="156"/>
      <c r="C713" s="236"/>
      <c r="D713" s="236"/>
      <c r="E713" s="236"/>
      <c r="F713" s="236"/>
      <c r="G713" s="236"/>
      <c r="H713" s="236"/>
      <c r="I713" s="236"/>
      <c r="J713" s="236"/>
      <c r="K713" s="236"/>
      <c r="L713" s="236"/>
      <c r="M713" s="236"/>
      <c r="N713" s="236"/>
      <c r="O713" s="195"/>
      <c r="P713" s="195"/>
      <c r="Q713" s="237"/>
      <c r="R713" s="236"/>
      <c r="S713" s="236"/>
    </row>
    <row r="714" spans="1:19" x14ac:dyDescent="0.2">
      <c r="A714" s="156"/>
      <c r="B714" s="156"/>
      <c r="C714" s="236"/>
      <c r="D714" s="236"/>
      <c r="E714" s="236"/>
      <c r="F714" s="236"/>
      <c r="G714" s="236"/>
      <c r="H714" s="236"/>
      <c r="I714" s="236"/>
      <c r="J714" s="236"/>
      <c r="K714" s="236"/>
      <c r="L714" s="236"/>
      <c r="M714" s="236"/>
      <c r="N714" s="236"/>
      <c r="O714" s="195"/>
      <c r="P714" s="195"/>
      <c r="Q714" s="237"/>
      <c r="R714" s="236"/>
      <c r="S714" s="236"/>
    </row>
    <row r="715" spans="1:19" x14ac:dyDescent="0.2">
      <c r="A715" s="156"/>
      <c r="B715" s="156"/>
      <c r="C715" s="236"/>
      <c r="D715" s="236"/>
      <c r="E715" s="236"/>
      <c r="F715" s="236"/>
      <c r="G715" s="236"/>
      <c r="H715" s="236"/>
      <c r="I715" s="236"/>
      <c r="J715" s="236"/>
      <c r="K715" s="236"/>
      <c r="L715" s="236"/>
      <c r="M715" s="236"/>
      <c r="N715" s="236"/>
      <c r="O715" s="195"/>
      <c r="P715" s="195"/>
      <c r="Q715" s="237"/>
      <c r="R715" s="236"/>
      <c r="S715" s="236"/>
    </row>
    <row r="716" spans="1:19" x14ac:dyDescent="0.2">
      <c r="A716" s="156"/>
      <c r="B716" s="156"/>
      <c r="C716" s="236"/>
      <c r="D716" s="236"/>
      <c r="E716" s="236"/>
      <c r="F716" s="236"/>
      <c r="G716" s="236"/>
      <c r="H716" s="236"/>
      <c r="I716" s="236"/>
      <c r="J716" s="236"/>
      <c r="K716" s="236"/>
      <c r="L716" s="236"/>
      <c r="M716" s="236"/>
      <c r="N716" s="236"/>
      <c r="O716" s="195"/>
      <c r="P716" s="195"/>
      <c r="Q716" s="237"/>
      <c r="R716" s="236"/>
      <c r="S716" s="236"/>
    </row>
    <row r="717" spans="1:19" x14ac:dyDescent="0.2">
      <c r="A717" s="156"/>
      <c r="B717" s="156"/>
      <c r="C717" s="236"/>
      <c r="D717" s="236"/>
      <c r="E717" s="236"/>
      <c r="F717" s="236"/>
      <c r="G717" s="236"/>
      <c r="H717" s="236"/>
      <c r="I717" s="236"/>
      <c r="J717" s="236"/>
      <c r="K717" s="236"/>
      <c r="L717" s="236"/>
      <c r="M717" s="236"/>
      <c r="N717" s="236"/>
      <c r="O717" s="195"/>
      <c r="P717" s="195"/>
      <c r="Q717" s="237"/>
      <c r="R717" s="236"/>
      <c r="S717" s="236"/>
    </row>
    <row r="718" spans="1:19" x14ac:dyDescent="0.2">
      <c r="A718" s="156"/>
      <c r="B718" s="156"/>
      <c r="C718" s="236"/>
      <c r="D718" s="236"/>
      <c r="E718" s="236"/>
      <c r="F718" s="236"/>
      <c r="G718" s="236"/>
      <c r="H718" s="236"/>
      <c r="I718" s="236"/>
      <c r="J718" s="236"/>
      <c r="K718" s="236"/>
      <c r="L718" s="236"/>
      <c r="M718" s="236"/>
      <c r="N718" s="236"/>
      <c r="O718" s="195"/>
      <c r="P718" s="195"/>
      <c r="Q718" s="237"/>
      <c r="R718" s="236"/>
      <c r="S718" s="236"/>
    </row>
    <row r="719" spans="1:19" x14ac:dyDescent="0.2">
      <c r="A719" s="156"/>
      <c r="B719" s="156"/>
      <c r="C719" s="236"/>
      <c r="D719" s="236"/>
      <c r="E719" s="236"/>
      <c r="F719" s="236"/>
      <c r="G719" s="236"/>
      <c r="H719" s="236"/>
      <c r="I719" s="236"/>
      <c r="J719" s="236"/>
      <c r="K719" s="236"/>
      <c r="L719" s="236"/>
      <c r="M719" s="236"/>
      <c r="N719" s="236"/>
      <c r="O719" s="195"/>
      <c r="P719" s="195"/>
      <c r="Q719" s="237"/>
      <c r="R719" s="236"/>
      <c r="S719" s="236"/>
    </row>
    <row r="720" spans="1:19" x14ac:dyDescent="0.2">
      <c r="A720" s="156"/>
      <c r="B720" s="156"/>
      <c r="C720" s="236"/>
      <c r="D720" s="236"/>
      <c r="E720" s="236"/>
      <c r="F720" s="236"/>
      <c r="G720" s="236"/>
      <c r="H720" s="236"/>
      <c r="I720" s="236"/>
      <c r="J720" s="236"/>
      <c r="K720" s="236"/>
      <c r="L720" s="236"/>
      <c r="M720" s="236"/>
      <c r="N720" s="236"/>
      <c r="O720" s="195"/>
      <c r="P720" s="195"/>
      <c r="Q720" s="237"/>
      <c r="R720" s="236"/>
      <c r="S720" s="236"/>
    </row>
    <row r="721" spans="1:19" x14ac:dyDescent="0.2">
      <c r="A721" s="156"/>
      <c r="B721" s="156"/>
      <c r="C721" s="236"/>
      <c r="D721" s="236"/>
      <c r="E721" s="236"/>
      <c r="F721" s="236"/>
      <c r="G721" s="236"/>
      <c r="H721" s="236"/>
      <c r="I721" s="236"/>
      <c r="J721" s="236"/>
      <c r="K721" s="236"/>
      <c r="L721" s="236"/>
      <c r="M721" s="236"/>
      <c r="N721" s="236"/>
      <c r="O721" s="195"/>
      <c r="P721" s="195"/>
      <c r="Q721" s="237"/>
      <c r="R721" s="236"/>
      <c r="S721" s="236"/>
    </row>
    <row r="722" spans="1:19" x14ac:dyDescent="0.2">
      <c r="A722" s="156"/>
      <c r="B722" s="156"/>
      <c r="C722" s="236"/>
      <c r="D722" s="236"/>
      <c r="E722" s="236"/>
      <c r="F722" s="236"/>
      <c r="G722" s="236"/>
      <c r="H722" s="236"/>
      <c r="I722" s="236"/>
      <c r="J722" s="236"/>
      <c r="K722" s="236"/>
      <c r="L722" s="236"/>
      <c r="M722" s="236"/>
      <c r="N722" s="236"/>
      <c r="O722" s="195"/>
      <c r="P722" s="195"/>
      <c r="Q722" s="237"/>
      <c r="R722" s="236"/>
      <c r="S722" s="236"/>
    </row>
    <row r="723" spans="1:19" x14ac:dyDescent="0.2">
      <c r="A723" s="156"/>
      <c r="B723" s="156"/>
      <c r="C723" s="236"/>
      <c r="D723" s="236"/>
      <c r="E723" s="236"/>
      <c r="F723" s="236"/>
      <c r="G723" s="236"/>
      <c r="H723" s="236"/>
      <c r="I723" s="236"/>
      <c r="J723" s="236"/>
      <c r="K723" s="236"/>
      <c r="L723" s="236"/>
      <c r="M723" s="236"/>
      <c r="N723" s="236"/>
      <c r="O723" s="195"/>
      <c r="P723" s="195"/>
      <c r="Q723" s="237"/>
      <c r="R723" s="236"/>
      <c r="S723" s="236"/>
    </row>
    <row r="724" spans="1:19" x14ac:dyDescent="0.2">
      <c r="A724" s="156"/>
      <c r="B724" s="156"/>
      <c r="C724" s="236"/>
      <c r="D724" s="236"/>
      <c r="E724" s="236"/>
      <c r="F724" s="236"/>
      <c r="G724" s="236"/>
      <c r="H724" s="236"/>
      <c r="I724" s="236"/>
      <c r="J724" s="236"/>
      <c r="K724" s="236"/>
      <c r="L724" s="236"/>
      <c r="M724" s="236"/>
      <c r="N724" s="236"/>
      <c r="O724" s="195"/>
      <c r="P724" s="195"/>
      <c r="Q724" s="237"/>
      <c r="R724" s="236"/>
      <c r="S724" s="236"/>
    </row>
    <row r="725" spans="1:19" x14ac:dyDescent="0.2">
      <c r="A725" s="156"/>
      <c r="B725" s="156"/>
      <c r="C725" s="236"/>
      <c r="D725" s="236"/>
      <c r="E725" s="236"/>
      <c r="F725" s="236"/>
      <c r="G725" s="236"/>
      <c r="H725" s="236"/>
      <c r="I725" s="236"/>
      <c r="J725" s="236"/>
      <c r="K725" s="236"/>
      <c r="L725" s="236"/>
      <c r="M725" s="236"/>
      <c r="N725" s="236"/>
      <c r="O725" s="195"/>
      <c r="P725" s="195"/>
      <c r="Q725" s="237"/>
      <c r="R725" s="236"/>
      <c r="S725" s="236"/>
    </row>
    <row r="726" spans="1:19" x14ac:dyDescent="0.2">
      <c r="A726" s="156"/>
      <c r="B726" s="156"/>
      <c r="C726" s="236"/>
      <c r="D726" s="236"/>
      <c r="E726" s="236"/>
      <c r="F726" s="236"/>
      <c r="G726" s="236"/>
      <c r="H726" s="236"/>
      <c r="I726" s="236"/>
      <c r="J726" s="236"/>
      <c r="K726" s="236"/>
      <c r="L726" s="236"/>
      <c r="M726" s="236"/>
      <c r="N726" s="236"/>
      <c r="O726" s="195"/>
      <c r="P726" s="195"/>
      <c r="Q726" s="237"/>
      <c r="R726" s="236"/>
      <c r="S726" s="236"/>
    </row>
    <row r="727" spans="1:19" x14ac:dyDescent="0.2">
      <c r="A727" s="156"/>
      <c r="B727" s="156"/>
      <c r="C727" s="236"/>
      <c r="D727" s="236"/>
      <c r="E727" s="236"/>
      <c r="F727" s="236"/>
      <c r="G727" s="236"/>
      <c r="H727" s="236"/>
      <c r="I727" s="236"/>
      <c r="J727" s="236"/>
      <c r="K727" s="236"/>
      <c r="L727" s="236"/>
      <c r="M727" s="236"/>
      <c r="N727" s="236"/>
      <c r="O727" s="195"/>
      <c r="P727" s="195"/>
      <c r="Q727" s="237"/>
      <c r="R727" s="236"/>
      <c r="S727" s="236"/>
    </row>
    <row r="728" spans="1:19" x14ac:dyDescent="0.2">
      <c r="A728" s="156"/>
      <c r="B728" s="156"/>
      <c r="C728" s="236"/>
      <c r="D728" s="236"/>
      <c r="E728" s="236"/>
      <c r="F728" s="236"/>
      <c r="G728" s="236"/>
      <c r="H728" s="236"/>
      <c r="I728" s="236"/>
      <c r="J728" s="236"/>
      <c r="K728" s="236"/>
      <c r="L728" s="236"/>
      <c r="M728" s="236"/>
      <c r="N728" s="236"/>
      <c r="O728" s="195"/>
      <c r="P728" s="195"/>
      <c r="Q728" s="237"/>
      <c r="R728" s="236"/>
      <c r="S728" s="236"/>
    </row>
    <row r="729" spans="1:19" x14ac:dyDescent="0.2">
      <c r="A729" s="156"/>
      <c r="B729" s="156"/>
      <c r="C729" s="236"/>
      <c r="D729" s="236"/>
      <c r="E729" s="236"/>
      <c r="F729" s="236"/>
      <c r="G729" s="236"/>
      <c r="H729" s="236"/>
      <c r="I729" s="236"/>
      <c r="J729" s="236"/>
      <c r="K729" s="236"/>
      <c r="L729" s="236"/>
      <c r="M729" s="236"/>
      <c r="N729" s="236"/>
      <c r="O729" s="195"/>
      <c r="P729" s="195"/>
      <c r="Q729" s="237"/>
      <c r="R729" s="236"/>
      <c r="S729" s="236"/>
    </row>
    <row r="730" spans="1:19" x14ac:dyDescent="0.2">
      <c r="A730" s="156"/>
      <c r="B730" s="156"/>
      <c r="C730" s="236"/>
      <c r="D730" s="236"/>
      <c r="E730" s="236"/>
      <c r="F730" s="236"/>
      <c r="G730" s="236"/>
      <c r="H730" s="236"/>
      <c r="I730" s="236"/>
      <c r="J730" s="236"/>
      <c r="K730" s="236"/>
      <c r="L730" s="236"/>
      <c r="M730" s="236"/>
      <c r="N730" s="236"/>
      <c r="O730" s="195"/>
      <c r="P730" s="195"/>
      <c r="Q730" s="237"/>
      <c r="R730" s="236"/>
      <c r="S730" s="236"/>
    </row>
    <row r="731" spans="1:19" x14ac:dyDescent="0.2">
      <c r="A731" s="156"/>
      <c r="B731" s="156"/>
      <c r="C731" s="236"/>
      <c r="D731" s="236"/>
      <c r="E731" s="236"/>
      <c r="F731" s="236"/>
      <c r="G731" s="236"/>
      <c r="H731" s="236"/>
      <c r="I731" s="236"/>
      <c r="J731" s="236"/>
      <c r="K731" s="236"/>
      <c r="L731" s="236"/>
      <c r="M731" s="236"/>
      <c r="N731" s="236"/>
      <c r="O731" s="195"/>
      <c r="P731" s="195"/>
      <c r="Q731" s="237"/>
      <c r="R731" s="236"/>
      <c r="S731" s="236"/>
    </row>
    <row r="732" spans="1:19" x14ac:dyDescent="0.2">
      <c r="A732" s="156"/>
      <c r="B732" s="156"/>
      <c r="C732" s="236"/>
      <c r="D732" s="236"/>
      <c r="E732" s="236"/>
      <c r="F732" s="236"/>
      <c r="G732" s="236"/>
      <c r="H732" s="236"/>
      <c r="I732" s="236"/>
      <c r="J732" s="236"/>
      <c r="K732" s="236"/>
      <c r="L732" s="236"/>
      <c r="M732" s="236"/>
      <c r="N732" s="236"/>
      <c r="O732" s="195"/>
      <c r="P732" s="195"/>
      <c r="Q732" s="237"/>
      <c r="R732" s="236"/>
      <c r="S732" s="236"/>
    </row>
    <row r="733" spans="1:19" x14ac:dyDescent="0.2">
      <c r="A733" s="156"/>
      <c r="B733" s="156"/>
      <c r="C733" s="236"/>
      <c r="D733" s="236"/>
      <c r="E733" s="236"/>
      <c r="F733" s="236"/>
      <c r="G733" s="236"/>
      <c r="H733" s="236"/>
      <c r="I733" s="236"/>
      <c r="J733" s="236"/>
      <c r="K733" s="236"/>
      <c r="L733" s="236"/>
      <c r="M733" s="236"/>
      <c r="N733" s="236"/>
      <c r="O733" s="195"/>
      <c r="P733" s="195"/>
      <c r="Q733" s="237"/>
      <c r="R733" s="236"/>
      <c r="S733" s="236"/>
    </row>
    <row r="734" spans="1:19" x14ac:dyDescent="0.2">
      <c r="A734" s="156"/>
      <c r="B734" s="156"/>
      <c r="C734" s="236"/>
      <c r="D734" s="236"/>
      <c r="E734" s="236"/>
      <c r="F734" s="236"/>
      <c r="G734" s="236"/>
      <c r="H734" s="236"/>
      <c r="I734" s="236"/>
      <c r="J734" s="236"/>
      <c r="K734" s="236"/>
      <c r="L734" s="236"/>
      <c r="M734" s="236"/>
      <c r="N734" s="236"/>
      <c r="O734" s="195"/>
      <c r="P734" s="195"/>
      <c r="Q734" s="237"/>
      <c r="R734" s="236"/>
      <c r="S734" s="236"/>
    </row>
    <row r="735" spans="1:19" x14ac:dyDescent="0.2">
      <c r="A735" s="156"/>
      <c r="B735" s="156"/>
      <c r="C735" s="236"/>
      <c r="D735" s="236"/>
      <c r="E735" s="236"/>
      <c r="F735" s="236"/>
      <c r="G735" s="236"/>
      <c r="H735" s="236"/>
      <c r="I735" s="236"/>
      <c r="J735" s="236"/>
      <c r="K735" s="236"/>
      <c r="L735" s="236"/>
      <c r="M735" s="236"/>
      <c r="N735" s="236"/>
      <c r="O735" s="195"/>
      <c r="P735" s="195"/>
      <c r="Q735" s="237"/>
      <c r="R735" s="236"/>
      <c r="S735" s="236"/>
    </row>
    <row r="736" spans="1:19" x14ac:dyDescent="0.2">
      <c r="A736" s="156"/>
      <c r="B736" s="156"/>
      <c r="C736" s="236"/>
      <c r="D736" s="236"/>
      <c r="E736" s="236"/>
      <c r="F736" s="236"/>
      <c r="G736" s="236"/>
      <c r="H736" s="236"/>
      <c r="I736" s="236"/>
      <c r="J736" s="236"/>
      <c r="K736" s="236"/>
      <c r="L736" s="236"/>
      <c r="M736" s="236"/>
      <c r="N736" s="236"/>
      <c r="O736" s="195"/>
      <c r="P736" s="195"/>
      <c r="Q736" s="237"/>
      <c r="R736" s="236"/>
      <c r="S736" s="236"/>
    </row>
    <row r="737" spans="1:19" x14ac:dyDescent="0.2">
      <c r="A737" s="156"/>
      <c r="B737" s="156"/>
      <c r="C737" s="236"/>
      <c r="D737" s="236"/>
      <c r="E737" s="236"/>
      <c r="F737" s="236"/>
      <c r="G737" s="236"/>
      <c r="H737" s="236"/>
      <c r="I737" s="236"/>
      <c r="J737" s="236"/>
      <c r="K737" s="236"/>
      <c r="L737" s="236"/>
      <c r="M737" s="236"/>
      <c r="N737" s="236"/>
      <c r="O737" s="195"/>
      <c r="P737" s="195"/>
      <c r="Q737" s="237"/>
      <c r="R737" s="236"/>
      <c r="S737" s="236"/>
    </row>
    <row r="738" spans="1:19" x14ac:dyDescent="0.2">
      <c r="A738" s="156"/>
      <c r="B738" s="156"/>
      <c r="C738" s="236"/>
      <c r="D738" s="236"/>
      <c r="E738" s="236"/>
      <c r="F738" s="236"/>
      <c r="G738" s="236"/>
      <c r="H738" s="236"/>
      <c r="I738" s="236"/>
      <c r="J738" s="236"/>
      <c r="K738" s="236"/>
      <c r="L738" s="236"/>
      <c r="M738" s="236"/>
      <c r="N738" s="236"/>
      <c r="O738" s="195"/>
      <c r="P738" s="195"/>
      <c r="Q738" s="237"/>
      <c r="R738" s="236"/>
      <c r="S738" s="236"/>
    </row>
    <row r="739" spans="1:19" x14ac:dyDescent="0.2">
      <c r="A739" s="156"/>
      <c r="B739" s="156"/>
      <c r="C739" s="236"/>
      <c r="D739" s="236"/>
      <c r="E739" s="236"/>
      <c r="F739" s="236"/>
      <c r="G739" s="236"/>
      <c r="H739" s="236"/>
      <c r="I739" s="236"/>
      <c r="J739" s="236"/>
      <c r="K739" s="236"/>
      <c r="L739" s="236"/>
      <c r="M739" s="236"/>
      <c r="N739" s="236"/>
      <c r="O739" s="195"/>
      <c r="P739" s="195"/>
      <c r="Q739" s="237"/>
      <c r="R739" s="236"/>
      <c r="S739" s="236"/>
    </row>
    <row r="740" spans="1:19" x14ac:dyDescent="0.2">
      <c r="A740" s="156"/>
      <c r="B740" s="156"/>
      <c r="C740" s="236"/>
      <c r="D740" s="236"/>
      <c r="E740" s="236"/>
      <c r="F740" s="236"/>
      <c r="G740" s="236"/>
      <c r="H740" s="236"/>
      <c r="I740" s="236"/>
      <c r="J740" s="236"/>
      <c r="K740" s="236"/>
      <c r="L740" s="236"/>
      <c r="M740" s="236"/>
      <c r="N740" s="236"/>
      <c r="O740" s="195"/>
      <c r="P740" s="195"/>
      <c r="Q740" s="237"/>
      <c r="R740" s="236"/>
      <c r="S740" s="236"/>
    </row>
    <row r="741" spans="1:19" x14ac:dyDescent="0.2">
      <c r="A741" s="156"/>
      <c r="B741" s="156"/>
      <c r="C741" s="236"/>
      <c r="D741" s="236"/>
      <c r="E741" s="236"/>
      <c r="F741" s="236"/>
      <c r="G741" s="236"/>
      <c r="H741" s="236"/>
      <c r="I741" s="236"/>
      <c r="J741" s="236"/>
      <c r="K741" s="236"/>
      <c r="L741" s="236"/>
      <c r="M741" s="236"/>
      <c r="N741" s="236"/>
      <c r="O741" s="195"/>
      <c r="P741" s="195"/>
      <c r="Q741" s="237"/>
      <c r="R741" s="236"/>
      <c r="S741" s="236"/>
    </row>
    <row r="742" spans="1:19" x14ac:dyDescent="0.2">
      <c r="A742" s="156"/>
      <c r="B742" s="156"/>
      <c r="C742" s="236"/>
      <c r="D742" s="236"/>
      <c r="E742" s="236"/>
      <c r="F742" s="236"/>
      <c r="G742" s="236"/>
      <c r="H742" s="236"/>
      <c r="I742" s="236"/>
      <c r="J742" s="236"/>
      <c r="K742" s="236"/>
      <c r="L742" s="236"/>
      <c r="M742" s="236"/>
      <c r="N742" s="236"/>
      <c r="O742" s="195"/>
      <c r="P742" s="195"/>
      <c r="Q742" s="237"/>
      <c r="R742" s="236"/>
      <c r="S742" s="236"/>
    </row>
    <row r="743" spans="1:19" x14ac:dyDescent="0.2">
      <c r="A743" s="156"/>
      <c r="B743" s="156"/>
      <c r="C743" s="236"/>
      <c r="D743" s="236"/>
      <c r="E743" s="236"/>
      <c r="F743" s="236"/>
      <c r="G743" s="236"/>
      <c r="H743" s="236"/>
      <c r="I743" s="236"/>
      <c r="J743" s="236"/>
      <c r="K743" s="236"/>
      <c r="L743" s="236"/>
      <c r="M743" s="236"/>
      <c r="N743" s="236"/>
      <c r="O743" s="195"/>
      <c r="P743" s="195"/>
      <c r="Q743" s="237"/>
      <c r="R743" s="236"/>
      <c r="S743" s="236"/>
    </row>
    <row r="744" spans="1:19" x14ac:dyDescent="0.2">
      <c r="A744" s="156"/>
      <c r="B744" s="156"/>
      <c r="C744" s="236"/>
      <c r="D744" s="236"/>
      <c r="E744" s="236"/>
      <c r="F744" s="236"/>
      <c r="G744" s="236"/>
      <c r="H744" s="236"/>
      <c r="I744" s="236"/>
      <c r="J744" s="236"/>
      <c r="K744" s="236"/>
      <c r="L744" s="236"/>
      <c r="M744" s="236"/>
      <c r="N744" s="236"/>
      <c r="O744" s="195"/>
      <c r="P744" s="195"/>
      <c r="Q744" s="237"/>
      <c r="R744" s="236"/>
      <c r="S744" s="236"/>
    </row>
    <row r="745" spans="1:19" x14ac:dyDescent="0.2">
      <c r="A745" s="156"/>
      <c r="B745" s="156"/>
      <c r="C745" s="236"/>
      <c r="D745" s="236"/>
      <c r="E745" s="236"/>
      <c r="F745" s="236"/>
      <c r="G745" s="236"/>
      <c r="H745" s="236"/>
      <c r="I745" s="236"/>
      <c r="J745" s="236"/>
      <c r="K745" s="236"/>
      <c r="L745" s="236"/>
      <c r="M745" s="236"/>
      <c r="N745" s="236"/>
      <c r="O745" s="195"/>
      <c r="P745" s="195"/>
      <c r="Q745" s="237"/>
      <c r="R745" s="236"/>
      <c r="S745" s="236"/>
    </row>
    <row r="746" spans="1:19" x14ac:dyDescent="0.2">
      <c r="A746" s="156"/>
      <c r="B746" s="156"/>
      <c r="C746" s="236"/>
      <c r="D746" s="236"/>
      <c r="E746" s="236"/>
      <c r="F746" s="236"/>
      <c r="G746" s="236"/>
      <c r="H746" s="236"/>
      <c r="I746" s="236"/>
      <c r="J746" s="236"/>
      <c r="K746" s="236"/>
      <c r="L746" s="236"/>
      <c r="M746" s="236"/>
      <c r="N746" s="236"/>
      <c r="O746" s="195"/>
      <c r="P746" s="195"/>
      <c r="Q746" s="237"/>
      <c r="R746" s="236"/>
      <c r="S746" s="236"/>
    </row>
    <row r="747" spans="1:19" x14ac:dyDescent="0.2">
      <c r="A747" s="156"/>
      <c r="B747" s="156"/>
      <c r="C747" s="236"/>
      <c r="D747" s="236"/>
      <c r="E747" s="236"/>
      <c r="F747" s="236"/>
      <c r="G747" s="236"/>
      <c r="H747" s="236"/>
      <c r="I747" s="236"/>
      <c r="J747" s="236"/>
      <c r="K747" s="236"/>
      <c r="L747" s="236"/>
      <c r="M747" s="236"/>
      <c r="N747" s="236"/>
      <c r="O747" s="195"/>
      <c r="P747" s="195"/>
      <c r="Q747" s="237"/>
      <c r="R747" s="236"/>
      <c r="S747" s="236"/>
    </row>
    <row r="748" spans="1:19" x14ac:dyDescent="0.2">
      <c r="A748" s="156"/>
      <c r="B748" s="156"/>
      <c r="C748" s="236"/>
      <c r="D748" s="236"/>
      <c r="E748" s="236"/>
      <c r="F748" s="236"/>
      <c r="G748" s="236"/>
      <c r="H748" s="236"/>
      <c r="I748" s="236"/>
      <c r="J748" s="236"/>
      <c r="K748" s="236"/>
      <c r="L748" s="236"/>
      <c r="M748" s="236"/>
      <c r="N748" s="236"/>
      <c r="O748" s="195"/>
      <c r="P748" s="195"/>
      <c r="Q748" s="237"/>
      <c r="R748" s="236"/>
      <c r="S748" s="236"/>
    </row>
    <row r="749" spans="1:19" x14ac:dyDescent="0.2">
      <c r="A749" s="156"/>
      <c r="B749" s="156"/>
      <c r="C749" s="236"/>
      <c r="D749" s="236"/>
      <c r="E749" s="236"/>
      <c r="F749" s="236"/>
      <c r="G749" s="236"/>
      <c r="H749" s="236"/>
      <c r="I749" s="236"/>
      <c r="J749" s="236"/>
      <c r="K749" s="236"/>
      <c r="L749" s="236"/>
      <c r="M749" s="236"/>
      <c r="N749" s="236"/>
      <c r="O749" s="195"/>
      <c r="P749" s="195"/>
      <c r="Q749" s="237"/>
      <c r="R749" s="236"/>
      <c r="S749" s="236"/>
    </row>
    <row r="750" spans="1:19" x14ac:dyDescent="0.2">
      <c r="A750" s="156"/>
      <c r="B750" s="156"/>
      <c r="C750" s="236"/>
      <c r="D750" s="236"/>
      <c r="E750" s="236"/>
      <c r="F750" s="236"/>
      <c r="G750" s="236"/>
      <c r="H750" s="236"/>
      <c r="I750" s="236"/>
      <c r="J750" s="236"/>
      <c r="K750" s="236"/>
      <c r="L750" s="236"/>
      <c r="M750" s="236"/>
      <c r="N750" s="236"/>
      <c r="O750" s="195"/>
      <c r="P750" s="195"/>
      <c r="Q750" s="237"/>
      <c r="R750" s="236"/>
      <c r="S750" s="236"/>
    </row>
    <row r="751" spans="1:19" x14ac:dyDescent="0.2">
      <c r="A751" s="156"/>
      <c r="B751" s="156"/>
      <c r="C751" s="236"/>
      <c r="D751" s="236"/>
      <c r="E751" s="236"/>
      <c r="F751" s="236"/>
      <c r="G751" s="236"/>
      <c r="H751" s="236"/>
      <c r="I751" s="236"/>
      <c r="J751" s="236"/>
      <c r="K751" s="236"/>
      <c r="L751" s="236"/>
      <c r="M751" s="236"/>
      <c r="N751" s="236"/>
      <c r="O751" s="195"/>
      <c r="P751" s="195"/>
      <c r="Q751" s="237"/>
      <c r="R751" s="236"/>
      <c r="S751" s="236"/>
    </row>
    <row r="752" spans="1:19" x14ac:dyDescent="0.2">
      <c r="A752" s="156"/>
      <c r="B752" s="156"/>
      <c r="C752" s="236"/>
      <c r="D752" s="236"/>
      <c r="E752" s="236"/>
      <c r="F752" s="236"/>
      <c r="G752" s="236"/>
      <c r="H752" s="236"/>
      <c r="I752" s="236"/>
      <c r="J752" s="236"/>
      <c r="K752" s="236"/>
      <c r="L752" s="236"/>
      <c r="M752" s="236"/>
      <c r="N752" s="236"/>
      <c r="O752" s="195"/>
      <c r="P752" s="195"/>
      <c r="Q752" s="237"/>
      <c r="R752" s="236"/>
      <c r="S752" s="236"/>
    </row>
    <row r="753" spans="1:19" x14ac:dyDescent="0.2">
      <c r="A753" s="156"/>
      <c r="B753" s="156"/>
      <c r="C753" s="236"/>
      <c r="D753" s="236"/>
      <c r="E753" s="236"/>
      <c r="F753" s="236"/>
      <c r="G753" s="236"/>
      <c r="H753" s="236"/>
      <c r="I753" s="236"/>
      <c r="J753" s="236"/>
      <c r="K753" s="236"/>
      <c r="L753" s="236"/>
      <c r="M753" s="236"/>
      <c r="N753" s="236"/>
      <c r="O753" s="195"/>
      <c r="P753" s="195"/>
      <c r="Q753" s="237"/>
      <c r="R753" s="236"/>
      <c r="S753" s="236"/>
    </row>
    <row r="754" spans="1:19" x14ac:dyDescent="0.2">
      <c r="A754" s="156"/>
      <c r="B754" s="156"/>
      <c r="C754" s="236"/>
      <c r="D754" s="236"/>
      <c r="E754" s="236"/>
      <c r="F754" s="236"/>
      <c r="G754" s="236"/>
      <c r="H754" s="236"/>
      <c r="I754" s="236"/>
      <c r="J754" s="236"/>
      <c r="K754" s="236"/>
      <c r="L754" s="236"/>
      <c r="M754" s="236"/>
      <c r="N754" s="236"/>
      <c r="O754" s="195"/>
      <c r="P754" s="195"/>
      <c r="Q754" s="237"/>
      <c r="R754" s="236"/>
      <c r="S754" s="236"/>
    </row>
    <row r="755" spans="1:19" x14ac:dyDescent="0.2">
      <c r="A755" s="156"/>
      <c r="B755" s="156"/>
      <c r="C755" s="236"/>
      <c r="D755" s="236"/>
      <c r="E755" s="236"/>
      <c r="F755" s="236"/>
      <c r="G755" s="236"/>
      <c r="H755" s="236"/>
      <c r="I755" s="236"/>
      <c r="J755" s="236"/>
      <c r="K755" s="236"/>
      <c r="L755" s="236"/>
      <c r="M755" s="236"/>
      <c r="N755" s="236"/>
      <c r="O755" s="195"/>
      <c r="P755" s="195"/>
      <c r="Q755" s="237"/>
      <c r="R755" s="236"/>
      <c r="S755" s="236"/>
    </row>
    <row r="756" spans="1:19" x14ac:dyDescent="0.2">
      <c r="A756" s="156"/>
      <c r="B756" s="156"/>
      <c r="C756" s="236"/>
      <c r="D756" s="236"/>
      <c r="E756" s="236"/>
      <c r="F756" s="236"/>
      <c r="G756" s="236"/>
      <c r="H756" s="236"/>
      <c r="I756" s="236"/>
      <c r="J756" s="236"/>
      <c r="K756" s="236"/>
      <c r="L756" s="236"/>
      <c r="M756" s="236"/>
      <c r="N756" s="236"/>
      <c r="O756" s="195"/>
      <c r="P756" s="195"/>
      <c r="Q756" s="237"/>
      <c r="R756" s="236"/>
      <c r="S756" s="236"/>
    </row>
    <row r="757" spans="1:19" x14ac:dyDescent="0.2">
      <c r="A757" s="156"/>
      <c r="B757" s="156"/>
      <c r="C757" s="236"/>
      <c r="D757" s="236"/>
      <c r="E757" s="236"/>
      <c r="F757" s="236"/>
      <c r="G757" s="236"/>
      <c r="H757" s="236"/>
      <c r="I757" s="236"/>
      <c r="J757" s="236"/>
      <c r="K757" s="236"/>
      <c r="L757" s="236"/>
      <c r="M757" s="236"/>
      <c r="N757" s="236"/>
      <c r="O757" s="195"/>
      <c r="P757" s="195"/>
      <c r="Q757" s="237"/>
      <c r="R757" s="236"/>
      <c r="S757" s="236"/>
    </row>
    <row r="758" spans="1:19" x14ac:dyDescent="0.2">
      <c r="A758" s="156"/>
      <c r="B758" s="156"/>
      <c r="C758" s="236"/>
      <c r="D758" s="236"/>
      <c r="E758" s="236"/>
      <c r="F758" s="236"/>
      <c r="G758" s="236"/>
      <c r="H758" s="236"/>
      <c r="I758" s="236"/>
      <c r="J758" s="236"/>
      <c r="K758" s="236"/>
      <c r="L758" s="236"/>
      <c r="M758" s="236"/>
      <c r="N758" s="236"/>
      <c r="O758" s="195"/>
      <c r="P758" s="195"/>
      <c r="Q758" s="237"/>
      <c r="R758" s="236"/>
      <c r="S758" s="236"/>
    </row>
    <row r="759" spans="1:19" x14ac:dyDescent="0.2">
      <c r="A759" s="156"/>
      <c r="B759" s="156"/>
      <c r="C759" s="236"/>
      <c r="D759" s="236"/>
      <c r="E759" s="236"/>
      <c r="F759" s="236"/>
      <c r="G759" s="236"/>
      <c r="H759" s="236"/>
      <c r="I759" s="236"/>
      <c r="J759" s="236"/>
      <c r="K759" s="236"/>
      <c r="L759" s="236"/>
      <c r="M759" s="236"/>
      <c r="N759" s="236"/>
      <c r="O759" s="195"/>
      <c r="P759" s="195"/>
      <c r="Q759" s="237"/>
      <c r="R759" s="236"/>
      <c r="S759" s="236"/>
    </row>
    <row r="760" spans="1:19" x14ac:dyDescent="0.2">
      <c r="A760" s="156"/>
      <c r="B760" s="156"/>
      <c r="C760" s="236"/>
      <c r="D760" s="236"/>
      <c r="E760" s="236"/>
      <c r="F760" s="236"/>
      <c r="G760" s="236"/>
      <c r="H760" s="236"/>
      <c r="I760" s="236"/>
      <c r="J760" s="236"/>
      <c r="K760" s="236"/>
      <c r="L760" s="236"/>
      <c r="M760" s="236"/>
      <c r="N760" s="236"/>
      <c r="O760" s="195"/>
      <c r="P760" s="195"/>
      <c r="Q760" s="237"/>
      <c r="R760" s="236"/>
      <c r="S760" s="236"/>
    </row>
    <row r="761" spans="1:19" x14ac:dyDescent="0.2">
      <c r="A761" s="156"/>
      <c r="B761" s="156"/>
      <c r="C761" s="236"/>
      <c r="D761" s="236"/>
      <c r="E761" s="236"/>
      <c r="F761" s="236"/>
      <c r="G761" s="236"/>
      <c r="H761" s="236"/>
      <c r="I761" s="236"/>
      <c r="J761" s="236"/>
      <c r="K761" s="236"/>
      <c r="L761" s="236"/>
      <c r="M761" s="236"/>
      <c r="N761" s="236"/>
      <c r="O761" s="195"/>
      <c r="P761" s="195"/>
      <c r="Q761" s="237"/>
      <c r="R761" s="236"/>
      <c r="S761" s="236"/>
    </row>
    <row r="762" spans="1:19" x14ac:dyDescent="0.2">
      <c r="A762" s="156"/>
      <c r="B762" s="156"/>
      <c r="C762" s="236"/>
      <c r="D762" s="236"/>
      <c r="E762" s="236"/>
      <c r="F762" s="236"/>
      <c r="G762" s="236"/>
      <c r="H762" s="236"/>
      <c r="I762" s="236"/>
      <c r="J762" s="236"/>
      <c r="K762" s="236"/>
      <c r="L762" s="236"/>
      <c r="M762" s="236"/>
      <c r="N762" s="236"/>
      <c r="O762" s="195"/>
      <c r="P762" s="195"/>
      <c r="Q762" s="237"/>
      <c r="R762" s="236"/>
      <c r="S762" s="236"/>
    </row>
    <row r="763" spans="1:19" x14ac:dyDescent="0.2">
      <c r="A763" s="156"/>
      <c r="B763" s="156"/>
      <c r="C763" s="236"/>
      <c r="D763" s="236"/>
      <c r="E763" s="236"/>
      <c r="F763" s="236"/>
      <c r="G763" s="236"/>
      <c r="H763" s="236"/>
      <c r="I763" s="236"/>
      <c r="J763" s="236"/>
      <c r="K763" s="236"/>
      <c r="L763" s="236"/>
      <c r="M763" s="236"/>
      <c r="N763" s="236"/>
      <c r="O763" s="195"/>
      <c r="P763" s="195"/>
      <c r="Q763" s="237"/>
      <c r="R763" s="236"/>
      <c r="S763" s="236"/>
    </row>
    <row r="764" spans="1:19" x14ac:dyDescent="0.2">
      <c r="A764" s="156"/>
      <c r="B764" s="156"/>
      <c r="C764" s="236"/>
      <c r="D764" s="236"/>
      <c r="E764" s="236"/>
      <c r="F764" s="236"/>
      <c r="G764" s="236"/>
      <c r="H764" s="236"/>
      <c r="I764" s="236"/>
      <c r="J764" s="236"/>
      <c r="K764" s="236"/>
      <c r="L764" s="236"/>
      <c r="M764" s="236"/>
      <c r="N764" s="236"/>
      <c r="O764" s="195"/>
      <c r="P764" s="195"/>
      <c r="Q764" s="237"/>
      <c r="R764" s="236"/>
      <c r="S764" s="236"/>
    </row>
    <row r="765" spans="1:19" x14ac:dyDescent="0.2">
      <c r="A765" s="156"/>
      <c r="B765" s="156"/>
      <c r="C765" s="236"/>
      <c r="D765" s="236"/>
      <c r="E765" s="236"/>
      <c r="F765" s="236"/>
      <c r="G765" s="236"/>
      <c r="H765" s="236"/>
      <c r="I765" s="236"/>
      <c r="J765" s="236"/>
      <c r="K765" s="236"/>
      <c r="L765" s="236"/>
      <c r="M765" s="236"/>
      <c r="N765" s="236"/>
      <c r="O765" s="195"/>
      <c r="P765" s="195"/>
      <c r="Q765" s="237"/>
      <c r="R765" s="236"/>
      <c r="S765" s="236"/>
    </row>
    <row r="766" spans="1:19" x14ac:dyDescent="0.2">
      <c r="A766" s="156"/>
      <c r="B766" s="156"/>
      <c r="C766" s="236"/>
      <c r="D766" s="236"/>
      <c r="E766" s="236"/>
      <c r="F766" s="236"/>
      <c r="G766" s="236"/>
      <c r="H766" s="236"/>
      <c r="I766" s="236"/>
      <c r="J766" s="236"/>
      <c r="K766" s="236"/>
      <c r="L766" s="236"/>
      <c r="M766" s="236"/>
      <c r="N766" s="236"/>
      <c r="O766" s="195"/>
      <c r="P766" s="195"/>
      <c r="Q766" s="237"/>
      <c r="R766" s="236"/>
      <c r="S766" s="236"/>
    </row>
    <row r="767" spans="1:19" x14ac:dyDescent="0.2">
      <c r="A767" s="156"/>
      <c r="B767" s="156"/>
      <c r="C767" s="236"/>
      <c r="D767" s="236"/>
      <c r="E767" s="236"/>
      <c r="F767" s="236"/>
      <c r="G767" s="236"/>
      <c r="H767" s="236"/>
      <c r="I767" s="236"/>
      <c r="J767" s="236"/>
      <c r="K767" s="236"/>
      <c r="L767" s="236"/>
      <c r="M767" s="236"/>
      <c r="N767" s="236"/>
      <c r="O767" s="195"/>
      <c r="P767" s="195"/>
      <c r="Q767" s="237"/>
      <c r="R767" s="236"/>
      <c r="S767" s="236"/>
    </row>
    <row r="768" spans="1:19" x14ac:dyDescent="0.2">
      <c r="A768" s="156"/>
      <c r="B768" s="156"/>
      <c r="C768" s="236"/>
      <c r="D768" s="236"/>
      <c r="E768" s="236"/>
      <c r="F768" s="236"/>
      <c r="G768" s="236"/>
      <c r="H768" s="236"/>
      <c r="I768" s="236"/>
      <c r="J768" s="236"/>
      <c r="K768" s="236"/>
      <c r="L768" s="236"/>
      <c r="M768" s="236"/>
      <c r="N768" s="236"/>
      <c r="O768" s="195"/>
      <c r="P768" s="195"/>
      <c r="Q768" s="237"/>
      <c r="R768" s="236"/>
      <c r="S768" s="236"/>
    </row>
    <row r="769" spans="1:19" x14ac:dyDescent="0.2">
      <c r="A769" s="156"/>
      <c r="B769" s="156"/>
      <c r="C769" s="236"/>
      <c r="D769" s="236"/>
      <c r="E769" s="236"/>
      <c r="F769" s="236"/>
      <c r="G769" s="236"/>
      <c r="H769" s="236"/>
      <c r="I769" s="236"/>
      <c r="J769" s="236"/>
      <c r="K769" s="236"/>
      <c r="L769" s="236"/>
      <c r="M769" s="236"/>
      <c r="N769" s="236"/>
      <c r="O769" s="195"/>
      <c r="P769" s="195"/>
      <c r="Q769" s="237"/>
      <c r="R769" s="236"/>
      <c r="S769" s="236"/>
    </row>
    <row r="770" spans="1:19" x14ac:dyDescent="0.2">
      <c r="A770" s="156"/>
      <c r="B770" s="156"/>
      <c r="C770" s="236"/>
      <c r="D770" s="236"/>
      <c r="E770" s="236"/>
      <c r="F770" s="236"/>
      <c r="G770" s="236"/>
      <c r="H770" s="236"/>
      <c r="I770" s="236"/>
      <c r="J770" s="236"/>
      <c r="K770" s="236"/>
      <c r="L770" s="236"/>
      <c r="M770" s="236"/>
      <c r="N770" s="236"/>
      <c r="O770" s="195"/>
      <c r="P770" s="195"/>
      <c r="Q770" s="237"/>
      <c r="R770" s="236"/>
      <c r="S770" s="236"/>
    </row>
    <row r="771" spans="1:19" x14ac:dyDescent="0.2">
      <c r="A771" s="156"/>
      <c r="B771" s="156"/>
      <c r="C771" s="236"/>
      <c r="D771" s="236"/>
      <c r="E771" s="236"/>
      <c r="F771" s="236"/>
      <c r="G771" s="236"/>
      <c r="H771" s="236"/>
      <c r="I771" s="236"/>
      <c r="J771" s="236"/>
      <c r="K771" s="236"/>
      <c r="L771" s="236"/>
      <c r="M771" s="236"/>
      <c r="N771" s="236"/>
      <c r="O771" s="195"/>
      <c r="P771" s="195"/>
      <c r="Q771" s="237"/>
      <c r="R771" s="236"/>
      <c r="S771" s="236"/>
    </row>
    <row r="772" spans="1:19" x14ac:dyDescent="0.2">
      <c r="A772" s="156"/>
      <c r="B772" s="156"/>
      <c r="C772" s="236"/>
      <c r="D772" s="236"/>
      <c r="E772" s="236"/>
      <c r="F772" s="236"/>
      <c r="G772" s="236"/>
      <c r="H772" s="236"/>
      <c r="I772" s="236"/>
      <c r="J772" s="236"/>
      <c r="K772" s="236"/>
      <c r="L772" s="236"/>
      <c r="M772" s="236"/>
      <c r="N772" s="236"/>
      <c r="O772" s="195"/>
      <c r="P772" s="195"/>
      <c r="Q772" s="237"/>
      <c r="R772" s="236"/>
      <c r="S772" s="236"/>
    </row>
    <row r="773" spans="1:19" x14ac:dyDescent="0.2">
      <c r="A773" s="156"/>
      <c r="B773" s="156"/>
      <c r="C773" s="236"/>
      <c r="D773" s="236"/>
      <c r="E773" s="236"/>
      <c r="F773" s="236"/>
      <c r="G773" s="236"/>
      <c r="H773" s="236"/>
      <c r="I773" s="236"/>
      <c r="J773" s="236"/>
      <c r="K773" s="236"/>
      <c r="L773" s="236"/>
      <c r="M773" s="236"/>
      <c r="N773" s="236"/>
      <c r="O773" s="195"/>
      <c r="P773" s="195"/>
      <c r="Q773" s="237"/>
      <c r="R773" s="236"/>
      <c r="S773" s="236"/>
    </row>
    <row r="774" spans="1:19" x14ac:dyDescent="0.2">
      <c r="A774" s="156"/>
      <c r="B774" s="156"/>
      <c r="C774" s="236"/>
      <c r="D774" s="236"/>
      <c r="E774" s="236"/>
      <c r="F774" s="236"/>
      <c r="G774" s="236"/>
      <c r="H774" s="236"/>
      <c r="I774" s="236"/>
      <c r="J774" s="236"/>
      <c r="K774" s="236"/>
      <c r="L774" s="236"/>
      <c r="M774" s="236"/>
      <c r="N774" s="236"/>
      <c r="O774" s="195"/>
      <c r="P774" s="195"/>
      <c r="Q774" s="237"/>
      <c r="R774" s="236"/>
      <c r="S774" s="236"/>
    </row>
    <row r="775" spans="1:19" x14ac:dyDescent="0.2">
      <c r="A775" s="156"/>
      <c r="B775" s="156"/>
      <c r="C775" s="236"/>
      <c r="D775" s="236"/>
      <c r="E775" s="236"/>
      <c r="F775" s="236"/>
      <c r="G775" s="236"/>
      <c r="H775" s="236"/>
      <c r="I775" s="236"/>
      <c r="J775" s="236"/>
      <c r="K775" s="236"/>
      <c r="L775" s="236"/>
      <c r="M775" s="236"/>
      <c r="N775" s="236"/>
      <c r="O775" s="195"/>
      <c r="P775" s="195"/>
      <c r="Q775" s="237"/>
      <c r="R775" s="236"/>
      <c r="S775" s="236"/>
    </row>
    <row r="776" spans="1:19" x14ac:dyDescent="0.2">
      <c r="A776" s="156"/>
      <c r="B776" s="156"/>
      <c r="C776" s="236"/>
      <c r="D776" s="236"/>
      <c r="E776" s="236"/>
      <c r="F776" s="236"/>
      <c r="G776" s="236"/>
      <c r="H776" s="236"/>
      <c r="I776" s="236"/>
      <c r="J776" s="236"/>
      <c r="K776" s="236"/>
      <c r="L776" s="236"/>
      <c r="M776" s="236"/>
      <c r="N776" s="236"/>
      <c r="O776" s="195"/>
      <c r="P776" s="195"/>
      <c r="Q776" s="237"/>
      <c r="R776" s="236"/>
      <c r="S776" s="236"/>
    </row>
    <row r="777" spans="1:19" x14ac:dyDescent="0.2">
      <c r="A777" s="156"/>
      <c r="B777" s="156"/>
      <c r="C777" s="236"/>
      <c r="D777" s="236"/>
      <c r="E777" s="236"/>
      <c r="F777" s="236"/>
      <c r="G777" s="236"/>
      <c r="H777" s="236"/>
      <c r="I777" s="236"/>
      <c r="J777" s="236"/>
      <c r="K777" s="236"/>
      <c r="L777" s="236"/>
      <c r="M777" s="236"/>
      <c r="N777" s="236"/>
      <c r="O777" s="195"/>
      <c r="P777" s="195"/>
      <c r="Q777" s="237"/>
      <c r="R777" s="236"/>
      <c r="S777" s="236"/>
    </row>
    <row r="778" spans="1:19" x14ac:dyDescent="0.2">
      <c r="A778" s="156"/>
      <c r="B778" s="156"/>
      <c r="C778" s="236"/>
      <c r="D778" s="236"/>
      <c r="E778" s="236"/>
      <c r="F778" s="236"/>
      <c r="G778" s="236"/>
      <c r="H778" s="236"/>
      <c r="I778" s="236"/>
      <c r="J778" s="236"/>
      <c r="K778" s="236"/>
      <c r="L778" s="236"/>
      <c r="M778" s="236"/>
      <c r="N778" s="236"/>
      <c r="O778" s="195"/>
      <c r="P778" s="195"/>
      <c r="Q778" s="237"/>
      <c r="R778" s="236"/>
      <c r="S778" s="236"/>
    </row>
    <row r="779" spans="1:19" x14ac:dyDescent="0.2">
      <c r="A779" s="156"/>
      <c r="B779" s="156"/>
      <c r="C779" s="236"/>
      <c r="D779" s="236"/>
      <c r="E779" s="236"/>
      <c r="F779" s="236"/>
      <c r="G779" s="236"/>
      <c r="H779" s="236"/>
      <c r="I779" s="236"/>
      <c r="J779" s="236"/>
      <c r="K779" s="236"/>
      <c r="L779" s="236"/>
      <c r="M779" s="236"/>
      <c r="N779" s="236"/>
      <c r="O779" s="195"/>
      <c r="P779" s="195"/>
      <c r="Q779" s="237"/>
      <c r="R779" s="236"/>
      <c r="S779" s="236"/>
    </row>
    <row r="780" spans="1:19" x14ac:dyDescent="0.2">
      <c r="A780" s="156"/>
      <c r="B780" s="156"/>
      <c r="C780" s="236"/>
      <c r="D780" s="236"/>
      <c r="E780" s="236"/>
      <c r="F780" s="236"/>
      <c r="G780" s="236"/>
      <c r="H780" s="236"/>
      <c r="I780" s="236"/>
      <c r="J780" s="236"/>
      <c r="K780" s="236"/>
      <c r="L780" s="236"/>
      <c r="M780" s="236"/>
      <c r="N780" s="236"/>
      <c r="O780" s="195"/>
      <c r="P780" s="195"/>
      <c r="Q780" s="237"/>
      <c r="R780" s="236"/>
      <c r="S780" s="236"/>
    </row>
    <row r="781" spans="1:19" x14ac:dyDescent="0.2">
      <c r="A781" s="156"/>
      <c r="B781" s="156"/>
      <c r="C781" s="236"/>
      <c r="D781" s="236"/>
      <c r="E781" s="236"/>
      <c r="F781" s="236"/>
      <c r="G781" s="236"/>
      <c r="H781" s="236"/>
      <c r="I781" s="236"/>
      <c r="J781" s="236"/>
      <c r="K781" s="236"/>
      <c r="L781" s="236"/>
      <c r="M781" s="236"/>
      <c r="N781" s="236"/>
      <c r="O781" s="195"/>
      <c r="P781" s="195"/>
      <c r="Q781" s="237"/>
      <c r="R781" s="236"/>
      <c r="S781" s="236"/>
    </row>
    <row r="782" spans="1:19" x14ac:dyDescent="0.2">
      <c r="A782" s="156"/>
      <c r="B782" s="156"/>
      <c r="C782" s="236"/>
      <c r="D782" s="236"/>
      <c r="E782" s="236"/>
      <c r="F782" s="236"/>
      <c r="G782" s="236"/>
      <c r="H782" s="236"/>
      <c r="I782" s="236"/>
      <c r="J782" s="236"/>
      <c r="K782" s="236"/>
      <c r="L782" s="236"/>
      <c r="M782" s="236"/>
      <c r="N782" s="236"/>
      <c r="O782" s="195"/>
      <c r="P782" s="195"/>
      <c r="Q782" s="237"/>
      <c r="R782" s="236"/>
      <c r="S782" s="236"/>
    </row>
    <row r="783" spans="1:19" x14ac:dyDescent="0.2">
      <c r="A783" s="156"/>
      <c r="B783" s="156"/>
      <c r="C783" s="236"/>
      <c r="D783" s="236"/>
      <c r="E783" s="236"/>
      <c r="F783" s="236"/>
      <c r="G783" s="236"/>
      <c r="H783" s="236"/>
      <c r="I783" s="236"/>
      <c r="J783" s="236"/>
      <c r="K783" s="236"/>
      <c r="L783" s="236"/>
      <c r="M783" s="236"/>
      <c r="N783" s="236"/>
      <c r="O783" s="195"/>
      <c r="P783" s="195"/>
      <c r="Q783" s="237"/>
      <c r="R783" s="236"/>
      <c r="S783" s="236"/>
    </row>
    <row r="784" spans="1:19" x14ac:dyDescent="0.2">
      <c r="A784" s="156"/>
      <c r="B784" s="156"/>
      <c r="C784" s="236"/>
      <c r="D784" s="236"/>
      <c r="E784" s="236"/>
      <c r="F784" s="236"/>
      <c r="G784" s="236"/>
      <c r="H784" s="236"/>
      <c r="I784" s="236"/>
      <c r="J784" s="236"/>
      <c r="K784" s="236"/>
      <c r="L784" s="236"/>
      <c r="M784" s="236"/>
      <c r="N784" s="236"/>
      <c r="O784" s="195"/>
      <c r="P784" s="195"/>
      <c r="Q784" s="237"/>
      <c r="R784" s="236"/>
      <c r="S784" s="236"/>
    </row>
    <row r="785" spans="1:19" x14ac:dyDescent="0.2">
      <c r="A785" s="156"/>
      <c r="B785" s="156"/>
      <c r="C785" s="236"/>
      <c r="D785" s="236"/>
      <c r="E785" s="236"/>
      <c r="F785" s="236"/>
      <c r="G785" s="236"/>
      <c r="H785" s="236"/>
      <c r="I785" s="236"/>
      <c r="J785" s="236"/>
      <c r="K785" s="236"/>
      <c r="L785" s="236"/>
      <c r="M785" s="236"/>
      <c r="N785" s="236"/>
      <c r="O785" s="195"/>
      <c r="P785" s="195"/>
      <c r="Q785" s="237"/>
      <c r="R785" s="236"/>
      <c r="S785" s="236"/>
    </row>
    <row r="786" spans="1:19" x14ac:dyDescent="0.2">
      <c r="A786" s="156"/>
      <c r="B786" s="156"/>
      <c r="C786" s="236"/>
      <c r="D786" s="236"/>
      <c r="E786" s="236"/>
      <c r="F786" s="236"/>
      <c r="G786" s="236"/>
      <c r="H786" s="236"/>
      <c r="I786" s="236"/>
      <c r="J786" s="236"/>
      <c r="K786" s="236"/>
      <c r="L786" s="236"/>
      <c r="M786" s="236"/>
      <c r="N786" s="236"/>
      <c r="O786" s="195"/>
      <c r="P786" s="195"/>
      <c r="Q786" s="237"/>
      <c r="R786" s="236"/>
      <c r="S786" s="236"/>
    </row>
    <row r="787" spans="1:19" x14ac:dyDescent="0.2">
      <c r="A787" s="156"/>
      <c r="B787" s="156"/>
      <c r="C787" s="236"/>
      <c r="D787" s="236"/>
      <c r="E787" s="236"/>
      <c r="F787" s="236"/>
      <c r="G787" s="236"/>
      <c r="H787" s="236"/>
      <c r="I787" s="236"/>
      <c r="J787" s="236"/>
      <c r="K787" s="236"/>
      <c r="L787" s="236"/>
      <c r="M787" s="236"/>
      <c r="N787" s="236"/>
      <c r="O787" s="195"/>
      <c r="P787" s="195"/>
      <c r="Q787" s="237"/>
      <c r="R787" s="236"/>
      <c r="S787" s="236"/>
    </row>
    <row r="788" spans="1:19" x14ac:dyDescent="0.2">
      <c r="A788" s="156"/>
      <c r="B788" s="156"/>
      <c r="C788" s="236"/>
      <c r="D788" s="236"/>
      <c r="E788" s="236"/>
      <c r="F788" s="236"/>
      <c r="G788" s="236"/>
      <c r="H788" s="236"/>
      <c r="I788" s="236"/>
      <c r="J788" s="236"/>
      <c r="K788" s="236"/>
      <c r="L788" s="236"/>
      <c r="M788" s="236"/>
      <c r="N788" s="236"/>
      <c r="O788" s="195"/>
      <c r="P788" s="195"/>
      <c r="Q788" s="237"/>
      <c r="R788" s="236"/>
      <c r="S788" s="236"/>
    </row>
    <row r="789" spans="1:19" x14ac:dyDescent="0.2">
      <c r="A789" s="156"/>
      <c r="B789" s="156"/>
      <c r="C789" s="236"/>
      <c r="D789" s="236"/>
      <c r="E789" s="236"/>
      <c r="F789" s="236"/>
      <c r="G789" s="236"/>
      <c r="H789" s="236"/>
      <c r="I789" s="236"/>
      <c r="J789" s="236"/>
      <c r="K789" s="236"/>
      <c r="L789" s="236"/>
      <c r="M789" s="236"/>
      <c r="N789" s="236"/>
      <c r="O789" s="195"/>
      <c r="P789" s="195"/>
      <c r="Q789" s="237"/>
      <c r="R789" s="236"/>
      <c r="S789" s="236"/>
    </row>
    <row r="790" spans="1:19" x14ac:dyDescent="0.2">
      <c r="A790" s="156"/>
      <c r="B790" s="156"/>
      <c r="C790" s="236"/>
      <c r="D790" s="236"/>
      <c r="E790" s="236"/>
      <c r="F790" s="236"/>
      <c r="G790" s="236"/>
      <c r="H790" s="236"/>
      <c r="I790" s="236"/>
      <c r="J790" s="236"/>
      <c r="K790" s="236"/>
      <c r="L790" s="236"/>
      <c r="M790" s="236"/>
      <c r="N790" s="236"/>
      <c r="O790" s="195"/>
      <c r="P790" s="195"/>
      <c r="Q790" s="237"/>
      <c r="R790" s="236"/>
      <c r="S790" s="236"/>
    </row>
    <row r="791" spans="1:19" x14ac:dyDescent="0.2">
      <c r="A791" s="156"/>
      <c r="B791" s="156"/>
      <c r="C791" s="236"/>
      <c r="D791" s="236"/>
      <c r="E791" s="236"/>
      <c r="F791" s="236"/>
      <c r="G791" s="236"/>
      <c r="H791" s="236"/>
      <c r="I791" s="236"/>
      <c r="J791" s="236"/>
      <c r="K791" s="236"/>
      <c r="L791" s="236"/>
      <c r="M791" s="236"/>
      <c r="N791" s="236"/>
      <c r="O791" s="195"/>
      <c r="P791" s="195"/>
      <c r="Q791" s="237"/>
      <c r="R791" s="236"/>
      <c r="S791" s="236"/>
    </row>
    <row r="792" spans="1:19" x14ac:dyDescent="0.2">
      <c r="A792" s="156"/>
      <c r="B792" s="156"/>
      <c r="C792" s="236"/>
      <c r="D792" s="236"/>
      <c r="E792" s="236"/>
      <c r="F792" s="236"/>
      <c r="G792" s="236"/>
      <c r="H792" s="236"/>
      <c r="I792" s="236"/>
      <c r="J792" s="236"/>
      <c r="K792" s="236"/>
      <c r="L792" s="236"/>
      <c r="M792" s="236"/>
      <c r="N792" s="236"/>
      <c r="O792" s="195"/>
      <c r="P792" s="195"/>
      <c r="Q792" s="237"/>
      <c r="R792" s="236"/>
      <c r="S792" s="236"/>
    </row>
    <row r="793" spans="1:19" x14ac:dyDescent="0.2">
      <c r="A793" s="156"/>
      <c r="B793" s="156"/>
      <c r="C793" s="236"/>
      <c r="D793" s="236"/>
      <c r="E793" s="236"/>
      <c r="F793" s="236"/>
      <c r="G793" s="236"/>
      <c r="H793" s="236"/>
      <c r="I793" s="236"/>
      <c r="J793" s="236"/>
      <c r="K793" s="236"/>
      <c r="L793" s="236"/>
      <c r="M793" s="236"/>
      <c r="N793" s="236"/>
      <c r="O793" s="195"/>
      <c r="P793" s="195"/>
      <c r="Q793" s="237"/>
      <c r="R793" s="236"/>
      <c r="S793" s="236"/>
    </row>
    <row r="794" spans="1:19" x14ac:dyDescent="0.2">
      <c r="A794" s="156"/>
      <c r="B794" s="156"/>
      <c r="C794" s="236"/>
      <c r="D794" s="236"/>
      <c r="E794" s="236"/>
      <c r="F794" s="236"/>
      <c r="G794" s="236"/>
      <c r="H794" s="236"/>
      <c r="I794" s="236"/>
      <c r="J794" s="236"/>
      <c r="K794" s="236"/>
      <c r="L794" s="236"/>
      <c r="M794" s="236"/>
      <c r="N794" s="236"/>
      <c r="O794" s="195"/>
      <c r="P794" s="195"/>
      <c r="Q794" s="237"/>
      <c r="R794" s="236"/>
      <c r="S794" s="236"/>
    </row>
    <row r="795" spans="1:19" x14ac:dyDescent="0.2">
      <c r="A795" s="156"/>
      <c r="B795" s="156"/>
      <c r="C795" s="236"/>
      <c r="D795" s="236"/>
      <c r="E795" s="236"/>
      <c r="F795" s="236"/>
      <c r="G795" s="236"/>
      <c r="H795" s="236"/>
      <c r="I795" s="236"/>
      <c r="J795" s="236"/>
      <c r="K795" s="236"/>
      <c r="L795" s="236"/>
      <c r="M795" s="236"/>
      <c r="N795" s="236"/>
      <c r="O795" s="195"/>
      <c r="P795" s="195"/>
      <c r="Q795" s="237"/>
      <c r="R795" s="236"/>
      <c r="S795" s="236"/>
    </row>
    <row r="796" spans="1:19" x14ac:dyDescent="0.2">
      <c r="A796" s="156"/>
      <c r="B796" s="156"/>
      <c r="C796" s="236"/>
      <c r="D796" s="236"/>
      <c r="E796" s="236"/>
      <c r="F796" s="236"/>
      <c r="G796" s="236"/>
      <c r="H796" s="236"/>
      <c r="I796" s="236"/>
      <c r="J796" s="236"/>
      <c r="K796" s="236"/>
      <c r="L796" s="236"/>
      <c r="M796" s="236"/>
      <c r="N796" s="236"/>
      <c r="O796" s="195"/>
      <c r="P796" s="195"/>
      <c r="Q796" s="237"/>
      <c r="R796" s="236"/>
      <c r="S796" s="236"/>
    </row>
    <row r="797" spans="1:19" x14ac:dyDescent="0.2">
      <c r="A797" s="156"/>
      <c r="B797" s="156"/>
      <c r="C797" s="236"/>
      <c r="D797" s="236"/>
      <c r="E797" s="236"/>
      <c r="F797" s="236"/>
      <c r="G797" s="236"/>
      <c r="H797" s="236"/>
      <c r="I797" s="236"/>
      <c r="J797" s="236"/>
      <c r="K797" s="236"/>
      <c r="L797" s="236"/>
      <c r="M797" s="236"/>
      <c r="N797" s="236"/>
      <c r="O797" s="195"/>
      <c r="P797" s="195"/>
      <c r="Q797" s="237"/>
      <c r="R797" s="236"/>
      <c r="S797" s="236"/>
    </row>
    <row r="798" spans="1:19" x14ac:dyDescent="0.2">
      <c r="A798" s="156"/>
      <c r="B798" s="156"/>
      <c r="C798" s="236"/>
      <c r="D798" s="236"/>
      <c r="E798" s="236"/>
      <c r="F798" s="236"/>
      <c r="G798" s="236"/>
      <c r="H798" s="236"/>
      <c r="I798" s="236"/>
      <c r="J798" s="236"/>
      <c r="K798" s="236"/>
      <c r="L798" s="236"/>
      <c r="M798" s="236"/>
      <c r="N798" s="236"/>
      <c r="O798" s="195"/>
      <c r="P798" s="195"/>
      <c r="Q798" s="237"/>
      <c r="R798" s="236"/>
      <c r="S798" s="236"/>
    </row>
    <row r="799" spans="1:19" x14ac:dyDescent="0.2">
      <c r="A799" s="156"/>
      <c r="B799" s="156"/>
      <c r="C799" s="236"/>
      <c r="D799" s="236"/>
      <c r="E799" s="236"/>
      <c r="F799" s="236"/>
      <c r="G799" s="236"/>
      <c r="H799" s="236"/>
      <c r="I799" s="236"/>
      <c r="J799" s="236"/>
      <c r="K799" s="236"/>
      <c r="L799" s="236"/>
      <c r="M799" s="236"/>
      <c r="N799" s="236"/>
      <c r="O799" s="195"/>
      <c r="P799" s="195"/>
      <c r="Q799" s="237"/>
      <c r="R799" s="236"/>
      <c r="S799" s="236"/>
    </row>
    <row r="800" spans="1:19" x14ac:dyDescent="0.2">
      <c r="A800" s="156"/>
      <c r="B800" s="156"/>
      <c r="C800" s="236"/>
      <c r="D800" s="236"/>
      <c r="E800" s="236"/>
      <c r="F800" s="236"/>
      <c r="G800" s="236"/>
      <c r="H800" s="236"/>
      <c r="I800" s="236"/>
      <c r="J800" s="236"/>
      <c r="K800" s="236"/>
      <c r="L800" s="236"/>
      <c r="M800" s="236"/>
      <c r="N800" s="236"/>
      <c r="O800" s="195"/>
      <c r="P800" s="195"/>
      <c r="Q800" s="237"/>
      <c r="R800" s="236"/>
      <c r="S800" s="236"/>
    </row>
    <row r="801" spans="1:19" x14ac:dyDescent="0.2">
      <c r="A801" s="156"/>
      <c r="B801" s="156"/>
      <c r="C801" s="236"/>
      <c r="D801" s="236"/>
      <c r="E801" s="236"/>
      <c r="F801" s="236"/>
      <c r="G801" s="236"/>
      <c r="H801" s="236"/>
      <c r="I801" s="236"/>
      <c r="J801" s="236"/>
      <c r="K801" s="236"/>
      <c r="L801" s="236"/>
      <c r="M801" s="236"/>
      <c r="N801" s="236"/>
      <c r="O801" s="195"/>
      <c r="P801" s="195"/>
      <c r="Q801" s="237"/>
      <c r="R801" s="236"/>
      <c r="S801" s="236"/>
    </row>
    <row r="802" spans="1:19" x14ac:dyDescent="0.2">
      <c r="A802" s="156"/>
      <c r="B802" s="156"/>
      <c r="C802" s="236"/>
      <c r="D802" s="236"/>
      <c r="E802" s="236"/>
      <c r="F802" s="236"/>
      <c r="G802" s="236"/>
      <c r="H802" s="236"/>
      <c r="I802" s="236"/>
      <c r="J802" s="236"/>
      <c r="K802" s="236"/>
      <c r="L802" s="236"/>
      <c r="M802" s="236"/>
      <c r="N802" s="236"/>
      <c r="O802" s="195"/>
      <c r="P802" s="195"/>
      <c r="Q802" s="237"/>
      <c r="R802" s="236"/>
      <c r="S802" s="236"/>
    </row>
    <row r="803" spans="1:19" x14ac:dyDescent="0.2">
      <c r="A803" s="156"/>
      <c r="B803" s="156"/>
      <c r="C803" s="236"/>
      <c r="D803" s="236"/>
      <c r="E803" s="236"/>
      <c r="F803" s="236"/>
      <c r="G803" s="236"/>
      <c r="H803" s="236"/>
      <c r="I803" s="236"/>
      <c r="J803" s="236"/>
      <c r="K803" s="236"/>
      <c r="L803" s="236"/>
      <c r="M803" s="236"/>
      <c r="N803" s="236"/>
      <c r="O803" s="195"/>
      <c r="P803" s="195"/>
      <c r="Q803" s="237"/>
      <c r="R803" s="236"/>
      <c r="S803" s="236"/>
    </row>
    <row r="804" spans="1:19" x14ac:dyDescent="0.2">
      <c r="A804" s="156"/>
      <c r="B804" s="156"/>
      <c r="C804" s="236"/>
      <c r="D804" s="236"/>
      <c r="E804" s="236"/>
      <c r="F804" s="236"/>
      <c r="G804" s="236"/>
      <c r="H804" s="236"/>
      <c r="I804" s="236"/>
      <c r="J804" s="236"/>
      <c r="K804" s="236"/>
      <c r="L804" s="236"/>
      <c r="M804" s="236"/>
      <c r="N804" s="236"/>
      <c r="O804" s="195"/>
      <c r="P804" s="195"/>
      <c r="Q804" s="237"/>
      <c r="R804" s="236"/>
      <c r="S804" s="236"/>
    </row>
    <row r="805" spans="1:19" x14ac:dyDescent="0.2">
      <c r="A805" s="156"/>
      <c r="B805" s="156"/>
      <c r="C805" s="236"/>
      <c r="D805" s="236"/>
      <c r="E805" s="236"/>
      <c r="F805" s="236"/>
      <c r="G805" s="236"/>
      <c r="H805" s="236"/>
      <c r="I805" s="236"/>
      <c r="J805" s="236"/>
      <c r="K805" s="236"/>
      <c r="L805" s="236"/>
      <c r="M805" s="236"/>
      <c r="N805" s="236"/>
      <c r="O805" s="195"/>
      <c r="P805" s="195"/>
      <c r="Q805" s="237"/>
      <c r="R805" s="236"/>
      <c r="S805" s="236"/>
    </row>
    <row r="806" spans="1:19" x14ac:dyDescent="0.2">
      <c r="A806" s="156"/>
      <c r="B806" s="156"/>
      <c r="C806" s="236"/>
      <c r="D806" s="236"/>
      <c r="E806" s="236"/>
      <c r="F806" s="236"/>
      <c r="G806" s="236"/>
      <c r="H806" s="236"/>
      <c r="I806" s="236"/>
      <c r="J806" s="236"/>
      <c r="K806" s="236"/>
      <c r="L806" s="236"/>
      <c r="M806" s="236"/>
      <c r="N806" s="236"/>
      <c r="O806" s="195"/>
      <c r="P806" s="195"/>
      <c r="Q806" s="237"/>
      <c r="R806" s="236"/>
      <c r="S806" s="236"/>
    </row>
    <row r="807" spans="1:19" x14ac:dyDescent="0.2">
      <c r="A807" s="156"/>
      <c r="B807" s="156"/>
      <c r="C807" s="236"/>
      <c r="D807" s="236"/>
      <c r="E807" s="236"/>
      <c r="F807" s="236"/>
      <c r="G807" s="236"/>
      <c r="H807" s="236"/>
      <c r="I807" s="236"/>
      <c r="J807" s="236"/>
      <c r="K807" s="236"/>
      <c r="L807" s="236"/>
      <c r="M807" s="236"/>
      <c r="N807" s="236"/>
      <c r="O807" s="195"/>
      <c r="P807" s="195"/>
      <c r="Q807" s="237"/>
      <c r="R807" s="236"/>
      <c r="S807" s="236"/>
    </row>
    <row r="808" spans="1:19" x14ac:dyDescent="0.2">
      <c r="A808" s="156"/>
      <c r="B808" s="156"/>
      <c r="C808" s="236"/>
      <c r="D808" s="236"/>
      <c r="E808" s="236"/>
      <c r="F808" s="236"/>
      <c r="G808" s="236"/>
      <c r="H808" s="236"/>
      <c r="I808" s="236"/>
      <c r="J808" s="236"/>
      <c r="K808" s="236"/>
      <c r="L808" s="236"/>
      <c r="M808" s="236"/>
      <c r="N808" s="236"/>
      <c r="O808" s="195"/>
      <c r="P808" s="195"/>
      <c r="Q808" s="237"/>
      <c r="R808" s="236"/>
      <c r="S808" s="236"/>
    </row>
    <row r="809" spans="1:19" x14ac:dyDescent="0.2">
      <c r="A809" s="156"/>
      <c r="B809" s="156"/>
      <c r="C809" s="236"/>
      <c r="D809" s="236"/>
      <c r="E809" s="236"/>
      <c r="F809" s="236"/>
      <c r="G809" s="236"/>
      <c r="H809" s="236"/>
      <c r="I809" s="236"/>
      <c r="J809" s="236"/>
      <c r="K809" s="236"/>
      <c r="L809" s="236"/>
      <c r="M809" s="236"/>
      <c r="N809" s="236"/>
      <c r="O809" s="195"/>
      <c r="P809" s="195"/>
      <c r="Q809" s="237"/>
      <c r="R809" s="236"/>
      <c r="S809" s="236"/>
    </row>
    <row r="810" spans="1:19" x14ac:dyDescent="0.2">
      <c r="A810" s="156"/>
      <c r="B810" s="156"/>
      <c r="C810" s="236"/>
      <c r="D810" s="236"/>
      <c r="E810" s="236"/>
      <c r="F810" s="236"/>
      <c r="G810" s="236"/>
      <c r="H810" s="236"/>
      <c r="I810" s="236"/>
      <c r="J810" s="236"/>
      <c r="K810" s="236"/>
      <c r="L810" s="236"/>
      <c r="M810" s="236"/>
      <c r="N810" s="236"/>
      <c r="O810" s="195"/>
      <c r="P810" s="195"/>
      <c r="Q810" s="237"/>
      <c r="R810" s="236"/>
      <c r="S810" s="236"/>
    </row>
    <row r="811" spans="1:19" x14ac:dyDescent="0.2">
      <c r="A811" s="156"/>
      <c r="B811" s="156"/>
      <c r="C811" s="236"/>
      <c r="D811" s="236"/>
      <c r="E811" s="236"/>
      <c r="F811" s="236"/>
      <c r="G811" s="236"/>
      <c r="H811" s="236"/>
      <c r="I811" s="236"/>
      <c r="J811" s="236"/>
      <c r="K811" s="236"/>
      <c r="L811" s="236"/>
      <c r="M811" s="236"/>
      <c r="N811" s="236"/>
      <c r="O811" s="195"/>
      <c r="P811" s="195"/>
      <c r="Q811" s="237"/>
      <c r="R811" s="236"/>
      <c r="S811" s="236"/>
    </row>
    <row r="812" spans="1:19" x14ac:dyDescent="0.2">
      <c r="A812" s="156"/>
      <c r="B812" s="156"/>
      <c r="C812" s="236"/>
      <c r="D812" s="236"/>
      <c r="E812" s="236"/>
      <c r="F812" s="236"/>
      <c r="G812" s="236"/>
      <c r="H812" s="236"/>
      <c r="I812" s="236"/>
      <c r="J812" s="236"/>
      <c r="K812" s="236"/>
      <c r="L812" s="236"/>
      <c r="M812" s="236"/>
      <c r="N812" s="236"/>
      <c r="O812" s="195"/>
      <c r="P812" s="195"/>
      <c r="Q812" s="237"/>
      <c r="R812" s="236"/>
      <c r="S812" s="236"/>
    </row>
    <row r="813" spans="1:19" x14ac:dyDescent="0.2">
      <c r="A813" s="156"/>
      <c r="B813" s="156"/>
      <c r="C813" s="236"/>
      <c r="D813" s="236"/>
      <c r="E813" s="236"/>
      <c r="F813" s="236"/>
      <c r="G813" s="236"/>
      <c r="H813" s="236"/>
      <c r="I813" s="236"/>
      <c r="J813" s="236"/>
      <c r="K813" s="236"/>
      <c r="L813" s="236"/>
      <c r="M813" s="236"/>
      <c r="N813" s="236"/>
      <c r="O813" s="195"/>
      <c r="P813" s="195"/>
      <c r="Q813" s="237"/>
      <c r="R813" s="236"/>
      <c r="S813" s="236"/>
    </row>
    <row r="814" spans="1:19" x14ac:dyDescent="0.2">
      <c r="A814" s="156"/>
      <c r="B814" s="156"/>
      <c r="C814" s="236"/>
      <c r="D814" s="236"/>
      <c r="E814" s="236"/>
      <c r="F814" s="236"/>
      <c r="G814" s="236"/>
      <c r="H814" s="236"/>
      <c r="I814" s="236"/>
      <c r="J814" s="236"/>
      <c r="K814" s="236"/>
      <c r="L814" s="236"/>
      <c r="M814" s="236"/>
      <c r="N814" s="236"/>
      <c r="O814" s="195"/>
      <c r="P814" s="195"/>
      <c r="Q814" s="237"/>
      <c r="R814" s="236"/>
      <c r="S814" s="236"/>
    </row>
    <row r="815" spans="1:19" x14ac:dyDescent="0.2">
      <c r="A815" s="156"/>
      <c r="B815" s="156"/>
      <c r="C815" s="236"/>
      <c r="D815" s="236"/>
      <c r="E815" s="236"/>
      <c r="F815" s="236"/>
      <c r="G815" s="236"/>
      <c r="H815" s="236"/>
      <c r="I815" s="236"/>
      <c r="J815" s="236"/>
      <c r="K815" s="236"/>
      <c r="L815" s="236"/>
      <c r="M815" s="236"/>
      <c r="N815" s="236"/>
      <c r="O815" s="195"/>
      <c r="P815" s="195"/>
      <c r="Q815" s="237"/>
      <c r="R815" s="236"/>
      <c r="S815" s="236"/>
    </row>
    <row r="816" spans="1:19" x14ac:dyDescent="0.2">
      <c r="A816" s="156"/>
      <c r="B816" s="156"/>
      <c r="C816" s="236"/>
      <c r="D816" s="236"/>
      <c r="E816" s="236"/>
      <c r="F816" s="236"/>
      <c r="G816" s="236"/>
      <c r="H816" s="236"/>
      <c r="I816" s="236"/>
      <c r="J816" s="236"/>
      <c r="K816" s="236"/>
      <c r="L816" s="236"/>
      <c r="M816" s="236"/>
      <c r="N816" s="236"/>
      <c r="O816" s="195"/>
      <c r="P816" s="195"/>
      <c r="Q816" s="237"/>
      <c r="R816" s="236"/>
      <c r="S816" s="236"/>
    </row>
    <row r="817" spans="1:19" x14ac:dyDescent="0.2">
      <c r="A817" s="156"/>
      <c r="B817" s="156"/>
      <c r="C817" s="236"/>
      <c r="D817" s="236"/>
      <c r="E817" s="236"/>
      <c r="F817" s="236"/>
      <c r="G817" s="236"/>
      <c r="H817" s="236"/>
      <c r="I817" s="236"/>
      <c r="J817" s="236"/>
      <c r="K817" s="236"/>
      <c r="L817" s="236"/>
      <c r="M817" s="236"/>
      <c r="N817" s="236"/>
      <c r="O817" s="195"/>
      <c r="P817" s="195"/>
      <c r="Q817" s="237"/>
      <c r="R817" s="236"/>
      <c r="S817" s="236"/>
    </row>
    <row r="818" spans="1:19" x14ac:dyDescent="0.2">
      <c r="A818" s="156"/>
      <c r="B818" s="156"/>
      <c r="C818" s="236"/>
      <c r="D818" s="236"/>
      <c r="E818" s="236"/>
      <c r="F818" s="236"/>
      <c r="G818" s="236"/>
      <c r="H818" s="236"/>
      <c r="I818" s="236"/>
      <c r="J818" s="236"/>
      <c r="K818" s="236"/>
      <c r="L818" s="236"/>
      <c r="M818" s="236"/>
      <c r="N818" s="236"/>
      <c r="O818" s="195"/>
      <c r="P818" s="195"/>
      <c r="Q818" s="237"/>
      <c r="R818" s="236"/>
      <c r="S818" s="236"/>
    </row>
    <row r="819" spans="1:19" x14ac:dyDescent="0.2">
      <c r="A819" s="156"/>
      <c r="B819" s="156"/>
      <c r="C819" s="236"/>
      <c r="D819" s="236"/>
      <c r="E819" s="236"/>
      <c r="F819" s="236"/>
      <c r="G819" s="236"/>
      <c r="H819" s="236"/>
      <c r="I819" s="236"/>
      <c r="J819" s="236"/>
      <c r="K819" s="236"/>
      <c r="L819" s="236"/>
      <c r="M819" s="236"/>
      <c r="N819" s="236"/>
      <c r="O819" s="195"/>
      <c r="P819" s="195"/>
      <c r="Q819" s="237"/>
      <c r="R819" s="236"/>
      <c r="S819" s="236"/>
    </row>
    <row r="820" spans="1:19" x14ac:dyDescent="0.2">
      <c r="A820" s="156"/>
      <c r="B820" s="156"/>
      <c r="C820" s="236"/>
      <c r="D820" s="236"/>
      <c r="E820" s="236"/>
      <c r="F820" s="236"/>
      <c r="G820" s="236"/>
      <c r="H820" s="236"/>
      <c r="I820" s="236"/>
      <c r="J820" s="236"/>
      <c r="K820" s="236"/>
      <c r="L820" s="236"/>
      <c r="M820" s="236"/>
      <c r="N820" s="236"/>
      <c r="O820" s="195"/>
      <c r="P820" s="195"/>
      <c r="Q820" s="237"/>
      <c r="R820" s="236"/>
      <c r="S820" s="236"/>
    </row>
    <row r="821" spans="1:19" x14ac:dyDescent="0.2">
      <c r="A821" s="156"/>
      <c r="B821" s="156"/>
      <c r="C821" s="236"/>
      <c r="D821" s="236"/>
      <c r="E821" s="236"/>
      <c r="F821" s="236"/>
      <c r="G821" s="236"/>
      <c r="H821" s="236"/>
      <c r="I821" s="236"/>
      <c r="J821" s="236"/>
      <c r="K821" s="236"/>
      <c r="L821" s="236"/>
      <c r="M821" s="236"/>
      <c r="N821" s="236"/>
      <c r="O821" s="195"/>
      <c r="P821" s="195"/>
      <c r="Q821" s="237"/>
      <c r="R821" s="236"/>
      <c r="S821" s="236"/>
    </row>
    <row r="822" spans="1:19" x14ac:dyDescent="0.2">
      <c r="A822" s="156"/>
      <c r="B822" s="156"/>
      <c r="C822" s="236"/>
      <c r="D822" s="236"/>
      <c r="E822" s="236"/>
      <c r="F822" s="236"/>
      <c r="G822" s="236"/>
      <c r="H822" s="236"/>
      <c r="I822" s="236"/>
      <c r="J822" s="236"/>
      <c r="K822" s="236"/>
      <c r="L822" s="236"/>
      <c r="M822" s="236"/>
      <c r="N822" s="236"/>
      <c r="O822" s="195"/>
      <c r="P822" s="195"/>
      <c r="Q822" s="237"/>
      <c r="R822" s="236"/>
      <c r="S822" s="236"/>
    </row>
    <row r="823" spans="1:19" x14ac:dyDescent="0.2">
      <c r="A823" s="156"/>
      <c r="B823" s="156"/>
      <c r="C823" s="236"/>
      <c r="D823" s="236"/>
      <c r="E823" s="236"/>
      <c r="F823" s="236"/>
      <c r="G823" s="236"/>
      <c r="H823" s="236"/>
      <c r="I823" s="236"/>
      <c r="J823" s="236"/>
      <c r="K823" s="236"/>
      <c r="L823" s="236"/>
      <c r="M823" s="236"/>
      <c r="N823" s="236"/>
      <c r="O823" s="195"/>
      <c r="P823" s="195"/>
      <c r="Q823" s="237"/>
      <c r="R823" s="236"/>
      <c r="S823" s="236"/>
    </row>
    <row r="824" spans="1:19" x14ac:dyDescent="0.2">
      <c r="A824" s="156"/>
      <c r="B824" s="156"/>
      <c r="C824" s="236"/>
      <c r="D824" s="236"/>
      <c r="E824" s="236"/>
      <c r="F824" s="236"/>
      <c r="G824" s="236"/>
      <c r="H824" s="236"/>
      <c r="I824" s="236"/>
      <c r="J824" s="236"/>
      <c r="K824" s="236"/>
      <c r="L824" s="236"/>
      <c r="M824" s="236"/>
      <c r="N824" s="236"/>
      <c r="O824" s="195"/>
      <c r="P824" s="195"/>
      <c r="Q824" s="237"/>
      <c r="R824" s="236"/>
      <c r="S824" s="236"/>
    </row>
    <row r="825" spans="1:19" x14ac:dyDescent="0.2">
      <c r="A825" s="156"/>
      <c r="B825" s="156"/>
      <c r="C825" s="236"/>
      <c r="D825" s="236"/>
      <c r="E825" s="236"/>
      <c r="F825" s="236"/>
      <c r="G825" s="236"/>
      <c r="H825" s="236"/>
      <c r="I825" s="236"/>
      <c r="J825" s="236"/>
      <c r="K825" s="236"/>
      <c r="L825" s="236"/>
      <c r="M825" s="236"/>
      <c r="N825" s="236"/>
      <c r="O825" s="195"/>
      <c r="P825" s="195"/>
      <c r="Q825" s="237"/>
      <c r="R825" s="236"/>
      <c r="S825" s="236"/>
    </row>
    <row r="826" spans="1:19" x14ac:dyDescent="0.2">
      <c r="A826" s="156"/>
      <c r="B826" s="156"/>
      <c r="C826" s="236"/>
      <c r="D826" s="236"/>
      <c r="E826" s="236"/>
      <c r="F826" s="236"/>
      <c r="G826" s="236"/>
      <c r="H826" s="236"/>
      <c r="I826" s="236"/>
      <c r="J826" s="236"/>
      <c r="K826" s="236"/>
      <c r="L826" s="236"/>
      <c r="M826" s="236"/>
      <c r="N826" s="236"/>
      <c r="O826" s="195"/>
      <c r="P826" s="195"/>
      <c r="Q826" s="237"/>
      <c r="R826" s="236"/>
      <c r="S826" s="236"/>
    </row>
    <row r="827" spans="1:19" x14ac:dyDescent="0.2">
      <c r="A827" s="156"/>
      <c r="B827" s="156"/>
      <c r="C827" s="236"/>
      <c r="D827" s="236"/>
      <c r="E827" s="236"/>
      <c r="F827" s="236"/>
      <c r="G827" s="236"/>
      <c r="H827" s="236"/>
      <c r="I827" s="236"/>
      <c r="J827" s="236"/>
      <c r="K827" s="236"/>
      <c r="L827" s="236"/>
      <c r="M827" s="236"/>
      <c r="N827" s="236"/>
      <c r="O827" s="195"/>
      <c r="P827" s="195"/>
      <c r="Q827" s="237"/>
      <c r="R827" s="236"/>
      <c r="S827" s="236"/>
    </row>
    <row r="828" spans="1:19" x14ac:dyDescent="0.2">
      <c r="A828" s="156"/>
      <c r="B828" s="156"/>
      <c r="C828" s="236"/>
      <c r="D828" s="236"/>
      <c r="E828" s="236"/>
      <c r="F828" s="236"/>
      <c r="G828" s="236"/>
      <c r="H828" s="236"/>
      <c r="I828" s="236"/>
      <c r="J828" s="236"/>
      <c r="K828" s="236"/>
      <c r="L828" s="236"/>
      <c r="M828" s="236"/>
      <c r="N828" s="236"/>
      <c r="O828" s="195"/>
      <c r="P828" s="195"/>
      <c r="Q828" s="237"/>
      <c r="R828" s="236"/>
      <c r="S828" s="236"/>
    </row>
    <row r="829" spans="1:19" x14ac:dyDescent="0.2">
      <c r="A829" s="156"/>
      <c r="B829" s="156"/>
      <c r="C829" s="236"/>
      <c r="D829" s="236"/>
      <c r="E829" s="236"/>
      <c r="F829" s="236"/>
      <c r="G829" s="236"/>
      <c r="H829" s="236"/>
      <c r="I829" s="236"/>
      <c r="J829" s="236"/>
      <c r="K829" s="236"/>
      <c r="L829" s="236"/>
      <c r="M829" s="236"/>
      <c r="N829" s="236"/>
      <c r="O829" s="195"/>
      <c r="P829" s="195"/>
      <c r="Q829" s="237"/>
      <c r="R829" s="236"/>
      <c r="S829" s="236"/>
    </row>
    <row r="830" spans="1:19" x14ac:dyDescent="0.2">
      <c r="A830" s="156"/>
      <c r="B830" s="156"/>
      <c r="C830" s="236"/>
      <c r="D830" s="236"/>
      <c r="E830" s="236"/>
      <c r="F830" s="236"/>
      <c r="G830" s="236"/>
      <c r="H830" s="236"/>
      <c r="I830" s="236"/>
      <c r="J830" s="236"/>
      <c r="K830" s="236"/>
      <c r="L830" s="236"/>
      <c r="M830" s="236"/>
      <c r="N830" s="236"/>
      <c r="O830" s="195"/>
      <c r="P830" s="195"/>
      <c r="Q830" s="237"/>
      <c r="R830" s="236"/>
      <c r="S830" s="236"/>
    </row>
    <row r="831" spans="1:19" x14ac:dyDescent="0.2">
      <c r="A831" s="156"/>
      <c r="B831" s="156"/>
      <c r="C831" s="236"/>
      <c r="D831" s="236"/>
      <c r="E831" s="236"/>
      <c r="F831" s="236"/>
      <c r="G831" s="236"/>
      <c r="H831" s="236"/>
      <c r="I831" s="236"/>
      <c r="J831" s="236"/>
      <c r="K831" s="236"/>
      <c r="L831" s="236"/>
      <c r="M831" s="236"/>
      <c r="N831" s="236"/>
      <c r="O831" s="195"/>
      <c r="P831" s="195"/>
      <c r="Q831" s="237"/>
      <c r="R831" s="236"/>
      <c r="S831" s="236"/>
    </row>
    <row r="832" spans="1:19" x14ac:dyDescent="0.2">
      <c r="A832" s="156"/>
      <c r="B832" s="156"/>
      <c r="C832" s="236"/>
      <c r="D832" s="236"/>
      <c r="E832" s="236"/>
      <c r="F832" s="236"/>
      <c r="G832" s="236"/>
      <c r="H832" s="236"/>
      <c r="I832" s="236"/>
      <c r="J832" s="236"/>
      <c r="K832" s="236"/>
      <c r="L832" s="236"/>
      <c r="M832" s="236"/>
      <c r="N832" s="236"/>
      <c r="O832" s="195"/>
      <c r="P832" s="195"/>
      <c r="Q832" s="237"/>
      <c r="R832" s="236"/>
      <c r="S832" s="236"/>
    </row>
    <row r="833" spans="1:19" x14ac:dyDescent="0.2">
      <c r="A833" s="156"/>
      <c r="B833" s="156"/>
      <c r="C833" s="236"/>
      <c r="D833" s="236"/>
      <c r="E833" s="236"/>
      <c r="F833" s="236"/>
      <c r="G833" s="236"/>
      <c r="H833" s="236"/>
      <c r="I833" s="236"/>
      <c r="J833" s="236"/>
      <c r="K833" s="236"/>
      <c r="L833" s="236"/>
      <c r="M833" s="236"/>
      <c r="N833" s="236"/>
      <c r="O833" s="195"/>
      <c r="P833" s="195"/>
      <c r="Q833" s="237"/>
      <c r="R833" s="236"/>
      <c r="S833" s="236"/>
    </row>
    <row r="834" spans="1:19" x14ac:dyDescent="0.2">
      <c r="A834" s="156"/>
      <c r="B834" s="156"/>
      <c r="C834" s="236"/>
      <c r="D834" s="236"/>
      <c r="E834" s="236"/>
      <c r="F834" s="236"/>
      <c r="G834" s="236"/>
      <c r="H834" s="236"/>
      <c r="I834" s="236"/>
      <c r="J834" s="236"/>
      <c r="K834" s="236"/>
      <c r="L834" s="236"/>
      <c r="M834" s="236"/>
      <c r="N834" s="236"/>
      <c r="O834" s="195"/>
      <c r="P834" s="195"/>
      <c r="Q834" s="237"/>
      <c r="R834" s="236"/>
      <c r="S834" s="236"/>
    </row>
    <row r="835" spans="1:19" x14ac:dyDescent="0.2">
      <c r="A835" s="156"/>
      <c r="B835" s="156"/>
      <c r="C835" s="236"/>
      <c r="D835" s="236"/>
      <c r="E835" s="236"/>
      <c r="F835" s="236"/>
      <c r="G835" s="236"/>
      <c r="H835" s="236"/>
      <c r="I835" s="236"/>
      <c r="J835" s="236"/>
      <c r="K835" s="236"/>
      <c r="L835" s="236"/>
      <c r="M835" s="236"/>
      <c r="N835" s="236"/>
      <c r="O835" s="195"/>
      <c r="P835" s="195"/>
      <c r="Q835" s="237"/>
      <c r="R835" s="236"/>
      <c r="S835" s="236"/>
    </row>
    <row r="836" spans="1:19" x14ac:dyDescent="0.2">
      <c r="A836" s="156"/>
      <c r="B836" s="156"/>
      <c r="C836" s="236"/>
      <c r="D836" s="236"/>
      <c r="E836" s="236"/>
      <c r="F836" s="236"/>
      <c r="G836" s="236"/>
      <c r="H836" s="236"/>
      <c r="I836" s="236"/>
      <c r="J836" s="236"/>
      <c r="K836" s="236"/>
      <c r="L836" s="236"/>
      <c r="M836" s="236"/>
      <c r="N836" s="236"/>
      <c r="O836" s="195"/>
      <c r="P836" s="195"/>
      <c r="Q836" s="237"/>
      <c r="R836" s="236"/>
      <c r="S836" s="236"/>
    </row>
    <row r="837" spans="1:19" x14ac:dyDescent="0.2">
      <c r="A837" s="156"/>
      <c r="B837" s="156"/>
      <c r="C837" s="236"/>
      <c r="D837" s="236"/>
      <c r="E837" s="236"/>
      <c r="F837" s="236"/>
      <c r="G837" s="236"/>
      <c r="H837" s="236"/>
      <c r="I837" s="236"/>
      <c r="J837" s="236"/>
      <c r="K837" s="236"/>
      <c r="L837" s="236"/>
      <c r="M837" s="236"/>
      <c r="N837" s="236"/>
      <c r="O837" s="195"/>
      <c r="P837" s="195"/>
      <c r="Q837" s="237"/>
      <c r="R837" s="236"/>
      <c r="S837" s="236"/>
    </row>
    <row r="838" spans="1:19" x14ac:dyDescent="0.2">
      <c r="A838" s="156"/>
      <c r="B838" s="156"/>
      <c r="C838" s="236"/>
      <c r="D838" s="236"/>
      <c r="E838" s="236"/>
      <c r="F838" s="236"/>
      <c r="G838" s="236"/>
      <c r="H838" s="236"/>
      <c r="I838" s="236"/>
      <c r="J838" s="236"/>
      <c r="K838" s="236"/>
      <c r="L838" s="236"/>
      <c r="M838" s="236"/>
      <c r="N838" s="236"/>
      <c r="O838" s="195"/>
      <c r="P838" s="195"/>
      <c r="Q838" s="237"/>
      <c r="R838" s="236"/>
      <c r="S838" s="236"/>
    </row>
    <row r="839" spans="1:19" x14ac:dyDescent="0.2">
      <c r="A839" s="156"/>
      <c r="B839" s="156"/>
      <c r="C839" s="236"/>
      <c r="D839" s="236"/>
      <c r="E839" s="236"/>
      <c r="F839" s="236"/>
      <c r="G839" s="236"/>
      <c r="H839" s="236"/>
      <c r="I839" s="236"/>
      <c r="J839" s="236"/>
      <c r="K839" s="236"/>
      <c r="L839" s="236"/>
      <c r="M839" s="236"/>
      <c r="N839" s="236"/>
      <c r="O839" s="195"/>
      <c r="P839" s="195"/>
      <c r="Q839" s="237"/>
      <c r="R839" s="236"/>
      <c r="S839" s="236"/>
    </row>
    <row r="840" spans="1:19" x14ac:dyDescent="0.2">
      <c r="A840" s="156"/>
      <c r="B840" s="156"/>
      <c r="C840" s="236"/>
      <c r="D840" s="236"/>
      <c r="E840" s="236"/>
      <c r="F840" s="236"/>
      <c r="G840" s="236"/>
      <c r="H840" s="236"/>
      <c r="I840" s="236"/>
      <c r="J840" s="236"/>
      <c r="K840" s="236"/>
      <c r="L840" s="236"/>
      <c r="M840" s="236"/>
      <c r="N840" s="236"/>
      <c r="O840" s="195"/>
      <c r="P840" s="195"/>
      <c r="Q840" s="237"/>
      <c r="R840" s="236"/>
      <c r="S840" s="236"/>
    </row>
    <row r="841" spans="1:19" x14ac:dyDescent="0.2">
      <c r="A841" s="156"/>
      <c r="B841" s="156"/>
      <c r="C841" s="236"/>
      <c r="D841" s="236"/>
      <c r="E841" s="236"/>
      <c r="F841" s="236"/>
      <c r="G841" s="236"/>
      <c r="H841" s="236"/>
      <c r="I841" s="236"/>
      <c r="J841" s="236"/>
      <c r="K841" s="236"/>
      <c r="L841" s="236"/>
      <c r="M841" s="236"/>
      <c r="N841" s="236"/>
      <c r="O841" s="195"/>
      <c r="P841" s="195"/>
      <c r="Q841" s="237"/>
      <c r="R841" s="236"/>
      <c r="S841" s="236"/>
    </row>
    <row r="842" spans="1:19" x14ac:dyDescent="0.2">
      <c r="A842" s="156"/>
      <c r="B842" s="156"/>
      <c r="C842" s="236"/>
      <c r="D842" s="236"/>
      <c r="E842" s="236"/>
      <c r="F842" s="236"/>
      <c r="G842" s="236"/>
      <c r="H842" s="236"/>
      <c r="I842" s="236"/>
      <c r="J842" s="236"/>
      <c r="K842" s="236"/>
      <c r="L842" s="236"/>
      <c r="M842" s="236"/>
      <c r="N842" s="236"/>
      <c r="O842" s="195"/>
      <c r="P842" s="195"/>
      <c r="Q842" s="237"/>
      <c r="R842" s="236"/>
      <c r="S842" s="236"/>
    </row>
    <row r="843" spans="1:19" x14ac:dyDescent="0.2">
      <c r="A843" s="156"/>
      <c r="B843" s="156"/>
      <c r="C843" s="236"/>
      <c r="D843" s="236"/>
      <c r="E843" s="236"/>
      <c r="F843" s="236"/>
      <c r="G843" s="236"/>
      <c r="H843" s="236"/>
      <c r="I843" s="236"/>
      <c r="J843" s="236"/>
      <c r="K843" s="236"/>
      <c r="L843" s="236"/>
      <c r="M843" s="236"/>
      <c r="N843" s="236"/>
      <c r="O843" s="195"/>
      <c r="P843" s="195"/>
      <c r="Q843" s="237"/>
      <c r="R843" s="236"/>
      <c r="S843" s="236"/>
    </row>
    <row r="844" spans="1:19" x14ac:dyDescent="0.2">
      <c r="A844" s="156"/>
      <c r="B844" s="156"/>
      <c r="C844" s="236"/>
      <c r="D844" s="236"/>
      <c r="E844" s="236"/>
      <c r="F844" s="236"/>
      <c r="G844" s="236"/>
      <c r="H844" s="236"/>
      <c r="I844" s="236"/>
      <c r="J844" s="236"/>
      <c r="K844" s="236"/>
      <c r="L844" s="236"/>
      <c r="M844" s="236"/>
      <c r="N844" s="236"/>
      <c r="O844" s="195"/>
      <c r="P844" s="195"/>
      <c r="Q844" s="237"/>
      <c r="R844" s="236"/>
      <c r="S844" s="236"/>
    </row>
    <row r="845" spans="1:19" x14ac:dyDescent="0.2">
      <c r="A845" s="156"/>
      <c r="B845" s="156"/>
      <c r="C845" s="236"/>
      <c r="D845" s="236"/>
      <c r="E845" s="236"/>
      <c r="F845" s="236"/>
      <c r="G845" s="236"/>
      <c r="H845" s="236"/>
      <c r="I845" s="236"/>
      <c r="J845" s="236"/>
      <c r="K845" s="236"/>
      <c r="L845" s="236"/>
      <c r="M845" s="236"/>
      <c r="N845" s="236"/>
      <c r="O845" s="195"/>
      <c r="P845" s="195"/>
      <c r="Q845" s="237"/>
      <c r="R845" s="236"/>
      <c r="S845" s="236"/>
    </row>
    <row r="846" spans="1:19" x14ac:dyDescent="0.2">
      <c r="A846" s="156"/>
      <c r="B846" s="156"/>
      <c r="C846" s="236"/>
      <c r="D846" s="236"/>
      <c r="E846" s="236"/>
      <c r="F846" s="236"/>
      <c r="G846" s="236"/>
      <c r="H846" s="236"/>
      <c r="I846" s="236"/>
      <c r="J846" s="236"/>
      <c r="K846" s="236"/>
      <c r="L846" s="236"/>
      <c r="M846" s="236"/>
      <c r="N846" s="236"/>
      <c r="O846" s="195"/>
      <c r="P846" s="195"/>
      <c r="Q846" s="237"/>
      <c r="R846" s="236"/>
      <c r="S846" s="236"/>
    </row>
    <row r="847" spans="1:19" x14ac:dyDescent="0.2">
      <c r="A847" s="156"/>
      <c r="B847" s="156"/>
      <c r="C847" s="236"/>
      <c r="D847" s="236"/>
      <c r="E847" s="236"/>
      <c r="F847" s="236"/>
      <c r="G847" s="236"/>
      <c r="H847" s="236"/>
      <c r="I847" s="236"/>
      <c r="J847" s="236"/>
      <c r="K847" s="236"/>
      <c r="L847" s="236"/>
      <c r="M847" s="236"/>
      <c r="N847" s="236"/>
      <c r="O847" s="195"/>
      <c r="P847" s="195"/>
      <c r="Q847" s="237"/>
      <c r="R847" s="236"/>
      <c r="S847" s="236"/>
    </row>
    <row r="848" spans="1:19" x14ac:dyDescent="0.2">
      <c r="A848" s="156"/>
      <c r="B848" s="156"/>
      <c r="C848" s="236"/>
      <c r="D848" s="236"/>
      <c r="E848" s="236"/>
      <c r="F848" s="236"/>
      <c r="G848" s="236"/>
      <c r="H848" s="236"/>
      <c r="I848" s="236"/>
      <c r="J848" s="236"/>
      <c r="K848" s="236"/>
      <c r="L848" s="236"/>
      <c r="M848" s="236"/>
      <c r="N848" s="236"/>
      <c r="O848" s="195"/>
      <c r="P848" s="195"/>
      <c r="Q848" s="237"/>
      <c r="R848" s="236"/>
      <c r="S848" s="236"/>
    </row>
    <row r="849" spans="1:19" x14ac:dyDescent="0.2">
      <c r="A849" s="156"/>
      <c r="B849" s="156"/>
      <c r="C849" s="236"/>
      <c r="D849" s="236"/>
      <c r="E849" s="236"/>
      <c r="F849" s="236"/>
      <c r="G849" s="236"/>
      <c r="H849" s="236"/>
      <c r="I849" s="236"/>
      <c r="J849" s="236"/>
      <c r="K849" s="236"/>
      <c r="L849" s="236"/>
      <c r="M849" s="236"/>
      <c r="N849" s="236"/>
      <c r="O849" s="195"/>
      <c r="P849" s="195"/>
      <c r="Q849" s="237"/>
      <c r="R849" s="236"/>
      <c r="S849" s="236"/>
    </row>
    <row r="850" spans="1:19" x14ac:dyDescent="0.2">
      <c r="A850" s="156"/>
      <c r="B850" s="156"/>
      <c r="C850" s="236"/>
      <c r="D850" s="236"/>
      <c r="E850" s="236"/>
      <c r="F850" s="236"/>
      <c r="G850" s="236"/>
      <c r="H850" s="236"/>
      <c r="I850" s="236"/>
      <c r="J850" s="236"/>
      <c r="K850" s="236"/>
      <c r="L850" s="236"/>
      <c r="M850" s="236"/>
      <c r="N850" s="236"/>
      <c r="O850" s="195"/>
      <c r="P850" s="195"/>
      <c r="Q850" s="237"/>
      <c r="R850" s="236"/>
      <c r="S850" s="236"/>
    </row>
    <row r="851" spans="1:19" x14ac:dyDescent="0.2">
      <c r="A851" s="156"/>
      <c r="B851" s="156"/>
      <c r="C851" s="236"/>
      <c r="D851" s="236"/>
      <c r="E851" s="236"/>
      <c r="F851" s="236"/>
      <c r="G851" s="236"/>
      <c r="H851" s="236"/>
      <c r="I851" s="236"/>
      <c r="J851" s="236"/>
      <c r="K851" s="236"/>
      <c r="L851" s="236"/>
      <c r="M851" s="236"/>
      <c r="N851" s="236"/>
      <c r="O851" s="195"/>
      <c r="P851" s="195"/>
      <c r="Q851" s="237"/>
      <c r="R851" s="236"/>
      <c r="S851" s="236"/>
    </row>
    <row r="852" spans="1:19" x14ac:dyDescent="0.2">
      <c r="A852" s="156"/>
      <c r="B852" s="156"/>
      <c r="C852" s="236"/>
      <c r="D852" s="236"/>
      <c r="E852" s="236"/>
      <c r="F852" s="236"/>
      <c r="G852" s="236"/>
      <c r="H852" s="236"/>
      <c r="I852" s="236"/>
      <c r="J852" s="236"/>
      <c r="K852" s="236"/>
      <c r="L852" s="236"/>
      <c r="M852" s="236"/>
      <c r="N852" s="236"/>
      <c r="O852" s="195"/>
      <c r="P852" s="195"/>
      <c r="Q852" s="237"/>
      <c r="R852" s="236"/>
      <c r="S852" s="236"/>
    </row>
    <row r="853" spans="1:19" x14ac:dyDescent="0.2">
      <c r="A853" s="156"/>
      <c r="B853" s="156"/>
      <c r="C853" s="236"/>
      <c r="D853" s="236"/>
      <c r="E853" s="236"/>
      <c r="F853" s="236"/>
      <c r="G853" s="236"/>
      <c r="H853" s="236"/>
      <c r="I853" s="236"/>
      <c r="J853" s="236"/>
      <c r="K853" s="236"/>
      <c r="L853" s="236"/>
      <c r="M853" s="236"/>
      <c r="N853" s="236"/>
      <c r="O853" s="195"/>
      <c r="P853" s="195"/>
      <c r="Q853" s="237"/>
      <c r="R853" s="236"/>
      <c r="S853" s="236"/>
    </row>
    <row r="854" spans="1:19" x14ac:dyDescent="0.2">
      <c r="A854" s="156"/>
      <c r="B854" s="156"/>
      <c r="C854" s="236"/>
      <c r="D854" s="236"/>
      <c r="E854" s="236"/>
      <c r="F854" s="236"/>
      <c r="G854" s="236"/>
      <c r="H854" s="236"/>
      <c r="I854" s="236"/>
      <c r="J854" s="236"/>
      <c r="K854" s="236"/>
      <c r="L854" s="236"/>
      <c r="M854" s="236"/>
      <c r="N854" s="236"/>
      <c r="O854" s="195"/>
      <c r="P854" s="195"/>
      <c r="Q854" s="237"/>
      <c r="R854" s="236"/>
      <c r="S854" s="236"/>
    </row>
    <row r="855" spans="1:19" x14ac:dyDescent="0.2">
      <c r="A855" s="156"/>
      <c r="B855" s="156"/>
      <c r="C855" s="236"/>
      <c r="D855" s="236"/>
      <c r="E855" s="236"/>
      <c r="F855" s="236"/>
      <c r="G855" s="236"/>
      <c r="H855" s="236"/>
      <c r="I855" s="236"/>
      <c r="J855" s="236"/>
      <c r="K855" s="236"/>
      <c r="L855" s="236"/>
      <c r="M855" s="236"/>
      <c r="N855" s="236"/>
      <c r="O855" s="195"/>
      <c r="P855" s="195"/>
      <c r="Q855" s="237"/>
      <c r="R855" s="236"/>
      <c r="S855" s="236"/>
    </row>
    <row r="856" spans="1:19" x14ac:dyDescent="0.2">
      <c r="A856" s="156"/>
      <c r="B856" s="156"/>
      <c r="C856" s="236"/>
      <c r="D856" s="236"/>
      <c r="E856" s="236"/>
      <c r="F856" s="236"/>
      <c r="G856" s="236"/>
      <c r="H856" s="236"/>
      <c r="I856" s="236"/>
      <c r="J856" s="236"/>
      <c r="K856" s="236"/>
      <c r="L856" s="236"/>
      <c r="M856" s="236"/>
      <c r="N856" s="236"/>
      <c r="O856" s="195"/>
      <c r="P856" s="195"/>
      <c r="Q856" s="237"/>
      <c r="R856" s="236"/>
      <c r="S856" s="236"/>
    </row>
    <row r="857" spans="1:19" x14ac:dyDescent="0.2">
      <c r="A857" s="156"/>
      <c r="B857" s="156"/>
      <c r="C857" s="236"/>
      <c r="D857" s="236"/>
      <c r="E857" s="236"/>
      <c r="F857" s="236"/>
      <c r="G857" s="236"/>
      <c r="H857" s="236"/>
      <c r="I857" s="236"/>
      <c r="J857" s="236"/>
      <c r="K857" s="236"/>
      <c r="L857" s="236"/>
      <c r="M857" s="236"/>
      <c r="N857" s="236"/>
      <c r="O857" s="195"/>
      <c r="P857" s="195"/>
      <c r="Q857" s="237"/>
      <c r="R857" s="236"/>
      <c r="S857" s="236"/>
    </row>
    <row r="858" spans="1:19" x14ac:dyDescent="0.2">
      <c r="A858" s="156"/>
      <c r="B858" s="156"/>
      <c r="C858" s="236"/>
      <c r="D858" s="236"/>
      <c r="E858" s="236"/>
      <c r="F858" s="236"/>
      <c r="G858" s="236"/>
      <c r="H858" s="236"/>
      <c r="I858" s="236"/>
      <c r="J858" s="236"/>
      <c r="K858" s="236"/>
      <c r="L858" s="236"/>
      <c r="M858" s="236"/>
      <c r="N858" s="236"/>
      <c r="O858" s="195"/>
      <c r="P858" s="195"/>
      <c r="Q858" s="237"/>
      <c r="R858" s="236"/>
      <c r="S858" s="236"/>
    </row>
    <row r="859" spans="1:19" x14ac:dyDescent="0.2">
      <c r="A859" s="156"/>
      <c r="B859" s="156"/>
      <c r="C859" s="236"/>
      <c r="D859" s="236"/>
      <c r="E859" s="236"/>
      <c r="F859" s="236"/>
      <c r="G859" s="236"/>
      <c r="H859" s="236"/>
      <c r="I859" s="236"/>
      <c r="J859" s="236"/>
      <c r="K859" s="236"/>
      <c r="L859" s="236"/>
      <c r="M859" s="236"/>
      <c r="N859" s="236"/>
      <c r="O859" s="195"/>
      <c r="P859" s="195"/>
      <c r="Q859" s="237"/>
      <c r="R859" s="236"/>
      <c r="S859" s="236"/>
    </row>
    <row r="860" spans="1:19" x14ac:dyDescent="0.2">
      <c r="A860" s="156"/>
      <c r="B860" s="156"/>
      <c r="C860" s="236"/>
      <c r="D860" s="236"/>
      <c r="E860" s="236"/>
      <c r="F860" s="236"/>
      <c r="G860" s="236"/>
      <c r="H860" s="236"/>
      <c r="I860" s="236"/>
      <c r="J860" s="236"/>
      <c r="K860" s="236"/>
      <c r="L860" s="236"/>
      <c r="M860" s="236"/>
      <c r="N860" s="236"/>
      <c r="O860" s="195"/>
      <c r="P860" s="195"/>
      <c r="Q860" s="237"/>
      <c r="R860" s="236"/>
      <c r="S860" s="236"/>
    </row>
    <row r="861" spans="1:19" x14ac:dyDescent="0.2">
      <c r="A861" s="156"/>
      <c r="B861" s="156"/>
      <c r="C861" s="236"/>
      <c r="D861" s="236"/>
      <c r="E861" s="236"/>
      <c r="F861" s="236"/>
      <c r="G861" s="236"/>
      <c r="H861" s="236"/>
      <c r="I861" s="236"/>
      <c r="J861" s="236"/>
      <c r="K861" s="236"/>
      <c r="L861" s="236"/>
      <c r="M861" s="236"/>
      <c r="N861" s="236"/>
      <c r="O861" s="195"/>
      <c r="P861" s="195"/>
      <c r="Q861" s="237"/>
      <c r="R861" s="236"/>
      <c r="S861" s="236"/>
    </row>
    <row r="862" spans="1:19" x14ac:dyDescent="0.2">
      <c r="A862" s="156"/>
      <c r="B862" s="156"/>
      <c r="C862" s="236"/>
      <c r="D862" s="236"/>
      <c r="E862" s="236"/>
      <c r="F862" s="236"/>
      <c r="G862" s="236"/>
      <c r="H862" s="236"/>
      <c r="I862" s="236"/>
      <c r="J862" s="236"/>
      <c r="K862" s="236"/>
      <c r="L862" s="236"/>
      <c r="M862" s="236"/>
      <c r="N862" s="236"/>
      <c r="O862" s="195"/>
      <c r="P862" s="195"/>
      <c r="Q862" s="237"/>
      <c r="R862" s="236"/>
      <c r="S862" s="236"/>
    </row>
    <row r="863" spans="1:19" x14ac:dyDescent="0.2">
      <c r="A863" s="156"/>
      <c r="B863" s="156"/>
      <c r="C863" s="236"/>
      <c r="D863" s="236"/>
      <c r="E863" s="236"/>
      <c r="F863" s="236"/>
      <c r="G863" s="236"/>
      <c r="H863" s="236"/>
      <c r="I863" s="236"/>
      <c r="J863" s="236"/>
      <c r="K863" s="236"/>
      <c r="L863" s="236"/>
      <c r="M863" s="236"/>
      <c r="N863" s="236"/>
      <c r="O863" s="195"/>
      <c r="P863" s="195"/>
      <c r="Q863" s="237"/>
      <c r="R863" s="236"/>
      <c r="S863" s="236"/>
    </row>
    <row r="864" spans="1:19" x14ac:dyDescent="0.2">
      <c r="A864" s="156"/>
      <c r="B864" s="156"/>
      <c r="C864" s="236"/>
      <c r="D864" s="236"/>
      <c r="E864" s="236"/>
      <c r="F864" s="236"/>
      <c r="G864" s="236"/>
      <c r="H864" s="236"/>
      <c r="I864" s="236"/>
      <c r="J864" s="236"/>
      <c r="K864" s="236"/>
      <c r="L864" s="236"/>
      <c r="M864" s="236"/>
      <c r="N864" s="236"/>
      <c r="O864" s="195"/>
      <c r="P864" s="195"/>
      <c r="Q864" s="237"/>
      <c r="R864" s="236"/>
      <c r="S864" s="236"/>
    </row>
    <row r="865" spans="1:19" x14ac:dyDescent="0.2">
      <c r="A865" s="156"/>
      <c r="B865" s="156"/>
      <c r="C865" s="236"/>
      <c r="D865" s="236"/>
      <c r="E865" s="236"/>
      <c r="F865" s="236"/>
      <c r="G865" s="236"/>
      <c r="H865" s="236"/>
      <c r="I865" s="236"/>
      <c r="J865" s="236"/>
      <c r="K865" s="236"/>
      <c r="L865" s="236"/>
      <c r="M865" s="236"/>
      <c r="N865" s="236"/>
      <c r="O865" s="195"/>
      <c r="P865" s="195"/>
      <c r="Q865" s="237"/>
      <c r="R865" s="236"/>
      <c r="S865" s="236"/>
    </row>
    <row r="866" spans="1:19" x14ac:dyDescent="0.2">
      <c r="A866" s="156"/>
      <c r="B866" s="156"/>
      <c r="C866" s="236"/>
      <c r="D866" s="236"/>
      <c r="E866" s="236"/>
      <c r="F866" s="236"/>
      <c r="G866" s="236"/>
      <c r="H866" s="236"/>
      <c r="I866" s="236"/>
      <c r="J866" s="236"/>
      <c r="K866" s="236"/>
      <c r="L866" s="236"/>
      <c r="M866" s="236"/>
      <c r="N866" s="236"/>
      <c r="O866" s="195"/>
      <c r="P866" s="195"/>
      <c r="Q866" s="237"/>
      <c r="R866" s="236"/>
      <c r="S866" s="236"/>
    </row>
    <row r="867" spans="1:19" x14ac:dyDescent="0.2">
      <c r="A867" s="156"/>
      <c r="B867" s="156"/>
      <c r="C867" s="236"/>
      <c r="D867" s="236"/>
      <c r="E867" s="236"/>
      <c r="F867" s="236"/>
      <c r="G867" s="236"/>
      <c r="H867" s="236"/>
      <c r="I867" s="236"/>
      <c r="J867" s="236"/>
      <c r="K867" s="236"/>
      <c r="L867" s="236"/>
      <c r="M867" s="236"/>
      <c r="N867" s="236"/>
      <c r="O867" s="195"/>
      <c r="P867" s="195"/>
      <c r="Q867" s="237"/>
      <c r="R867" s="236"/>
      <c r="S867" s="236"/>
    </row>
    <row r="868" spans="1:19" x14ac:dyDescent="0.2">
      <c r="A868" s="156"/>
      <c r="B868" s="156"/>
      <c r="C868" s="236"/>
      <c r="D868" s="236"/>
      <c r="E868" s="236"/>
      <c r="F868" s="236"/>
      <c r="G868" s="236"/>
      <c r="H868" s="236"/>
      <c r="I868" s="236"/>
      <c r="J868" s="236"/>
      <c r="K868" s="236"/>
      <c r="L868" s="236"/>
      <c r="M868" s="236"/>
      <c r="N868" s="236"/>
      <c r="O868" s="195"/>
      <c r="P868" s="195"/>
      <c r="Q868" s="237"/>
      <c r="R868" s="236"/>
      <c r="S868" s="236"/>
    </row>
    <row r="869" spans="1:19" x14ac:dyDescent="0.2">
      <c r="A869" s="156"/>
      <c r="B869" s="156"/>
      <c r="C869" s="236"/>
      <c r="D869" s="236"/>
      <c r="E869" s="236"/>
      <c r="F869" s="236"/>
      <c r="G869" s="236"/>
      <c r="H869" s="236"/>
      <c r="I869" s="236"/>
      <c r="J869" s="236"/>
      <c r="K869" s="236"/>
      <c r="L869" s="236"/>
      <c r="M869" s="236"/>
      <c r="N869" s="236"/>
      <c r="O869" s="195"/>
      <c r="P869" s="195"/>
      <c r="Q869" s="237"/>
      <c r="R869" s="236"/>
      <c r="S869" s="236"/>
    </row>
    <row r="870" spans="1:19" x14ac:dyDescent="0.2">
      <c r="A870" s="156"/>
      <c r="B870" s="156"/>
      <c r="C870" s="236"/>
      <c r="D870" s="236"/>
      <c r="E870" s="236"/>
      <c r="F870" s="236"/>
      <c r="G870" s="236"/>
      <c r="H870" s="236"/>
      <c r="I870" s="236"/>
      <c r="J870" s="236"/>
      <c r="K870" s="236"/>
      <c r="L870" s="236"/>
      <c r="M870" s="236"/>
      <c r="N870" s="236"/>
      <c r="O870" s="195"/>
      <c r="P870" s="195"/>
      <c r="Q870" s="237"/>
      <c r="R870" s="236"/>
      <c r="S870" s="236"/>
    </row>
    <row r="871" spans="1:19" x14ac:dyDescent="0.2">
      <c r="A871" s="156"/>
      <c r="B871" s="156"/>
      <c r="C871" s="236"/>
      <c r="D871" s="236"/>
      <c r="E871" s="236"/>
      <c r="F871" s="236"/>
      <c r="G871" s="236"/>
      <c r="H871" s="236"/>
      <c r="I871" s="236"/>
      <c r="J871" s="236"/>
      <c r="K871" s="236"/>
      <c r="L871" s="236"/>
      <c r="M871" s="236"/>
      <c r="N871" s="236"/>
      <c r="O871" s="195"/>
      <c r="P871" s="195"/>
      <c r="Q871" s="237"/>
      <c r="R871" s="236"/>
      <c r="S871" s="236"/>
    </row>
    <row r="872" spans="1:19" x14ac:dyDescent="0.2">
      <c r="A872" s="156"/>
      <c r="B872" s="156"/>
      <c r="C872" s="236"/>
      <c r="D872" s="236"/>
      <c r="E872" s="236"/>
      <c r="F872" s="236"/>
      <c r="G872" s="236"/>
      <c r="H872" s="236"/>
      <c r="I872" s="236"/>
      <c r="J872" s="236"/>
      <c r="K872" s="236"/>
      <c r="L872" s="236"/>
      <c r="M872" s="236"/>
      <c r="N872" s="236"/>
      <c r="O872" s="195"/>
      <c r="P872" s="195"/>
      <c r="Q872" s="237"/>
      <c r="R872" s="236"/>
      <c r="S872" s="236"/>
    </row>
    <row r="873" spans="1:19" x14ac:dyDescent="0.2">
      <c r="A873" s="156"/>
      <c r="B873" s="156"/>
      <c r="C873" s="236"/>
      <c r="D873" s="236"/>
      <c r="E873" s="236"/>
      <c r="F873" s="236"/>
      <c r="G873" s="236"/>
      <c r="H873" s="236"/>
      <c r="I873" s="236"/>
      <c r="J873" s="236"/>
      <c r="K873" s="236"/>
      <c r="L873" s="236"/>
      <c r="M873" s="236"/>
      <c r="N873" s="236"/>
      <c r="O873" s="195"/>
      <c r="P873" s="195"/>
      <c r="Q873" s="237"/>
      <c r="R873" s="236"/>
      <c r="S873" s="236"/>
    </row>
    <row r="874" spans="1:19" x14ac:dyDescent="0.2">
      <c r="A874" s="156"/>
      <c r="B874" s="156"/>
      <c r="C874" s="236"/>
      <c r="D874" s="236"/>
      <c r="E874" s="236"/>
      <c r="F874" s="236"/>
      <c r="G874" s="236"/>
      <c r="H874" s="236"/>
      <c r="I874" s="236"/>
      <c r="J874" s="236"/>
      <c r="K874" s="236"/>
      <c r="L874" s="236"/>
      <c r="M874" s="236"/>
      <c r="N874" s="236"/>
      <c r="O874" s="195"/>
      <c r="P874" s="195"/>
      <c r="Q874" s="237"/>
      <c r="R874" s="236"/>
      <c r="S874" s="236"/>
    </row>
    <row r="875" spans="1:19" x14ac:dyDescent="0.2">
      <c r="A875" s="156"/>
      <c r="B875" s="156"/>
      <c r="C875" s="236"/>
      <c r="D875" s="236"/>
      <c r="E875" s="236"/>
      <c r="F875" s="236"/>
      <c r="G875" s="236"/>
      <c r="H875" s="236"/>
      <c r="I875" s="236"/>
      <c r="J875" s="236"/>
      <c r="K875" s="236"/>
      <c r="L875" s="236"/>
      <c r="M875" s="236"/>
      <c r="N875" s="236"/>
      <c r="O875" s="195"/>
      <c r="P875" s="195"/>
      <c r="Q875" s="237"/>
      <c r="R875" s="236"/>
      <c r="S875" s="236"/>
    </row>
    <row r="876" spans="1:19" x14ac:dyDescent="0.2">
      <c r="A876" s="156"/>
      <c r="B876" s="156"/>
      <c r="C876" s="236"/>
      <c r="D876" s="236"/>
      <c r="E876" s="236"/>
      <c r="F876" s="236"/>
      <c r="G876" s="236"/>
      <c r="H876" s="236"/>
      <c r="I876" s="236"/>
      <c r="J876" s="236"/>
      <c r="K876" s="236"/>
      <c r="L876" s="236"/>
      <c r="M876" s="236"/>
      <c r="N876" s="236"/>
      <c r="O876" s="195"/>
      <c r="P876" s="195"/>
      <c r="Q876" s="237"/>
      <c r="R876" s="236"/>
      <c r="S876" s="236"/>
    </row>
    <row r="877" spans="1:19" x14ac:dyDescent="0.2">
      <c r="A877" s="156"/>
      <c r="B877" s="156"/>
      <c r="C877" s="236"/>
      <c r="D877" s="236"/>
      <c r="E877" s="236"/>
      <c r="F877" s="236"/>
      <c r="G877" s="236"/>
      <c r="H877" s="236"/>
      <c r="I877" s="236"/>
      <c r="J877" s="236"/>
      <c r="K877" s="236"/>
      <c r="L877" s="236"/>
      <c r="M877" s="236"/>
      <c r="N877" s="236"/>
      <c r="O877" s="195"/>
      <c r="P877" s="195"/>
      <c r="Q877" s="237"/>
      <c r="R877" s="236"/>
      <c r="S877" s="236"/>
    </row>
    <row r="878" spans="1:19" x14ac:dyDescent="0.2">
      <c r="A878" s="156"/>
      <c r="B878" s="156"/>
      <c r="C878" s="236"/>
      <c r="D878" s="236"/>
      <c r="E878" s="236"/>
      <c r="F878" s="236"/>
      <c r="G878" s="236"/>
      <c r="H878" s="236"/>
      <c r="I878" s="236"/>
      <c r="J878" s="236"/>
      <c r="K878" s="236"/>
      <c r="L878" s="236"/>
      <c r="M878" s="236"/>
      <c r="N878" s="236"/>
      <c r="O878" s="195"/>
      <c r="P878" s="195"/>
      <c r="Q878" s="237"/>
      <c r="R878" s="236"/>
      <c r="S878" s="236"/>
    </row>
    <row r="879" spans="1:19" x14ac:dyDescent="0.2">
      <c r="A879" s="156"/>
      <c r="B879" s="156"/>
      <c r="C879" s="236"/>
      <c r="D879" s="236"/>
      <c r="E879" s="236"/>
      <c r="F879" s="236"/>
      <c r="G879" s="236"/>
      <c r="H879" s="236"/>
      <c r="I879" s="236"/>
      <c r="J879" s="236"/>
      <c r="K879" s="236"/>
      <c r="L879" s="236"/>
      <c r="M879" s="236"/>
      <c r="N879" s="236"/>
      <c r="O879" s="195"/>
      <c r="P879" s="195"/>
      <c r="Q879" s="237"/>
      <c r="R879" s="236"/>
      <c r="S879" s="236"/>
    </row>
    <row r="880" spans="1:19" x14ac:dyDescent="0.2">
      <c r="A880" s="156"/>
      <c r="B880" s="156"/>
      <c r="C880" s="236"/>
      <c r="D880" s="236"/>
      <c r="E880" s="236"/>
      <c r="F880" s="236"/>
      <c r="G880" s="236"/>
      <c r="H880" s="236"/>
      <c r="I880" s="236"/>
      <c r="J880" s="236"/>
      <c r="K880" s="236"/>
      <c r="L880" s="236"/>
      <c r="M880" s="236"/>
      <c r="N880" s="236"/>
      <c r="O880" s="195"/>
      <c r="P880" s="195"/>
      <c r="Q880" s="237"/>
      <c r="R880" s="236"/>
      <c r="S880" s="236"/>
    </row>
    <row r="881" spans="1:19" x14ac:dyDescent="0.2">
      <c r="A881" s="156"/>
      <c r="B881" s="156"/>
      <c r="C881" s="236"/>
      <c r="D881" s="236"/>
      <c r="E881" s="236"/>
      <c r="F881" s="236"/>
      <c r="G881" s="236"/>
      <c r="H881" s="236"/>
      <c r="I881" s="236"/>
      <c r="J881" s="236"/>
      <c r="K881" s="236"/>
      <c r="L881" s="236"/>
      <c r="M881" s="236"/>
      <c r="N881" s="236"/>
      <c r="O881" s="195"/>
      <c r="P881" s="195"/>
      <c r="Q881" s="237"/>
      <c r="R881" s="236"/>
      <c r="S881" s="236"/>
    </row>
    <row r="882" spans="1:19" x14ac:dyDescent="0.2">
      <c r="A882" s="156"/>
      <c r="B882" s="156"/>
      <c r="C882" s="236"/>
      <c r="D882" s="236"/>
      <c r="E882" s="236"/>
      <c r="F882" s="236"/>
      <c r="G882" s="236"/>
      <c r="H882" s="236"/>
      <c r="I882" s="236"/>
      <c r="J882" s="236"/>
      <c r="K882" s="236"/>
      <c r="L882" s="236"/>
      <c r="M882" s="236"/>
      <c r="N882" s="236"/>
      <c r="O882" s="195"/>
      <c r="P882" s="195"/>
      <c r="Q882" s="237"/>
      <c r="R882" s="236"/>
      <c r="S882" s="236"/>
    </row>
    <row r="883" spans="1:19" x14ac:dyDescent="0.2">
      <c r="A883" s="156"/>
      <c r="B883" s="156"/>
      <c r="C883" s="236"/>
      <c r="D883" s="236"/>
      <c r="E883" s="236"/>
      <c r="F883" s="236"/>
      <c r="G883" s="236"/>
      <c r="H883" s="236"/>
      <c r="I883" s="236"/>
      <c r="J883" s="236"/>
      <c r="K883" s="236"/>
      <c r="L883" s="236"/>
      <c r="M883" s="236"/>
      <c r="N883" s="236"/>
      <c r="O883" s="195"/>
      <c r="P883" s="195"/>
      <c r="Q883" s="237"/>
      <c r="R883" s="236"/>
      <c r="S883" s="236"/>
    </row>
    <row r="884" spans="1:19" x14ac:dyDescent="0.2">
      <c r="A884" s="156"/>
      <c r="B884" s="156"/>
      <c r="C884" s="236"/>
      <c r="D884" s="236"/>
      <c r="E884" s="236"/>
      <c r="F884" s="236"/>
      <c r="G884" s="236"/>
      <c r="H884" s="236"/>
      <c r="I884" s="236"/>
      <c r="J884" s="236"/>
      <c r="K884" s="236"/>
      <c r="L884" s="236"/>
      <c r="M884" s="236"/>
      <c r="N884" s="236"/>
      <c r="O884" s="195"/>
      <c r="P884" s="195"/>
      <c r="Q884" s="237"/>
      <c r="R884" s="236"/>
      <c r="S884" s="236"/>
    </row>
    <row r="885" spans="1:19" x14ac:dyDescent="0.2">
      <c r="A885" s="156"/>
      <c r="B885" s="156"/>
      <c r="C885" s="236"/>
      <c r="D885" s="236"/>
      <c r="E885" s="236"/>
      <c r="F885" s="236"/>
      <c r="G885" s="236"/>
      <c r="H885" s="236"/>
      <c r="I885" s="236"/>
      <c r="J885" s="236"/>
      <c r="K885" s="236"/>
      <c r="L885" s="236"/>
      <c r="M885" s="236"/>
      <c r="N885" s="236"/>
      <c r="O885" s="195"/>
      <c r="P885" s="195"/>
      <c r="Q885" s="237"/>
      <c r="R885" s="236"/>
      <c r="S885" s="236"/>
    </row>
    <row r="886" spans="1:19" x14ac:dyDescent="0.2">
      <c r="A886" s="156"/>
      <c r="B886" s="156"/>
      <c r="C886" s="236"/>
      <c r="D886" s="236"/>
      <c r="E886" s="236"/>
      <c r="F886" s="236"/>
      <c r="G886" s="236"/>
      <c r="H886" s="236"/>
      <c r="I886" s="236"/>
      <c r="J886" s="236"/>
      <c r="K886" s="236"/>
      <c r="L886" s="236"/>
      <c r="M886" s="236"/>
      <c r="N886" s="236"/>
      <c r="O886" s="195"/>
      <c r="P886" s="195"/>
      <c r="Q886" s="237"/>
      <c r="R886" s="236"/>
      <c r="S886" s="236"/>
    </row>
    <row r="887" spans="1:19" x14ac:dyDescent="0.2">
      <c r="A887" s="156"/>
      <c r="B887" s="156"/>
      <c r="C887" s="236"/>
      <c r="D887" s="236"/>
      <c r="E887" s="236"/>
      <c r="F887" s="236"/>
      <c r="G887" s="236"/>
      <c r="H887" s="236"/>
      <c r="I887" s="236"/>
      <c r="J887" s="236"/>
      <c r="K887" s="236"/>
      <c r="L887" s="236"/>
      <c r="M887" s="236"/>
      <c r="N887" s="236"/>
      <c r="O887" s="195"/>
      <c r="P887" s="195"/>
      <c r="Q887" s="237"/>
      <c r="R887" s="236"/>
      <c r="S887" s="236"/>
    </row>
    <row r="888" spans="1:19" x14ac:dyDescent="0.2">
      <c r="A888" s="156"/>
      <c r="B888" s="156"/>
      <c r="C888" s="236"/>
      <c r="D888" s="236"/>
      <c r="E888" s="236"/>
      <c r="F888" s="236"/>
      <c r="G888" s="236"/>
      <c r="H888" s="236"/>
      <c r="I888" s="236"/>
      <c r="J888" s="236"/>
      <c r="K888" s="236"/>
      <c r="L888" s="236"/>
      <c r="M888" s="236"/>
      <c r="N888" s="236"/>
      <c r="O888" s="195"/>
      <c r="P888" s="195"/>
      <c r="Q888" s="237"/>
      <c r="R888" s="236"/>
      <c r="S888" s="236"/>
    </row>
    <row r="889" spans="1:19" x14ac:dyDescent="0.2">
      <c r="A889" s="156"/>
      <c r="B889" s="156"/>
      <c r="C889" s="236"/>
      <c r="D889" s="236"/>
      <c r="E889" s="236"/>
      <c r="F889" s="236"/>
      <c r="G889" s="236"/>
      <c r="H889" s="236"/>
      <c r="I889" s="236"/>
      <c r="J889" s="236"/>
      <c r="K889" s="236"/>
      <c r="L889" s="236"/>
      <c r="M889" s="236"/>
      <c r="N889" s="236"/>
      <c r="O889" s="195"/>
      <c r="P889" s="195"/>
      <c r="Q889" s="237"/>
      <c r="R889" s="236"/>
      <c r="S889" s="236"/>
    </row>
    <row r="890" spans="1:19" x14ac:dyDescent="0.2">
      <c r="A890" s="156"/>
      <c r="B890" s="156"/>
      <c r="C890" s="236"/>
      <c r="D890" s="236"/>
      <c r="E890" s="236"/>
      <c r="F890" s="236"/>
      <c r="G890" s="236"/>
      <c r="H890" s="236"/>
      <c r="I890" s="236"/>
      <c r="J890" s="236"/>
      <c r="K890" s="236"/>
      <c r="L890" s="236"/>
      <c r="M890" s="236"/>
      <c r="N890" s="236"/>
      <c r="O890" s="195"/>
      <c r="P890" s="195"/>
      <c r="Q890" s="237"/>
      <c r="R890" s="236"/>
      <c r="S890" s="236"/>
    </row>
    <row r="891" spans="1:19" x14ac:dyDescent="0.2">
      <c r="A891" s="156"/>
      <c r="B891" s="156"/>
      <c r="C891" s="236"/>
      <c r="D891" s="236"/>
      <c r="E891" s="236"/>
      <c r="F891" s="236"/>
      <c r="G891" s="236"/>
      <c r="H891" s="236"/>
      <c r="I891" s="236"/>
      <c r="J891" s="236"/>
      <c r="K891" s="236"/>
      <c r="L891" s="236"/>
      <c r="M891" s="236"/>
      <c r="N891" s="236"/>
      <c r="O891" s="195"/>
      <c r="P891" s="195"/>
      <c r="Q891" s="237"/>
      <c r="R891" s="236"/>
      <c r="S891" s="236"/>
    </row>
    <row r="892" spans="1:19" x14ac:dyDescent="0.2">
      <c r="A892" s="156"/>
      <c r="B892" s="156"/>
      <c r="C892" s="236"/>
      <c r="D892" s="236"/>
      <c r="E892" s="236"/>
      <c r="F892" s="236"/>
      <c r="G892" s="236"/>
      <c r="H892" s="236"/>
      <c r="I892" s="236"/>
      <c r="J892" s="236"/>
      <c r="K892" s="236"/>
      <c r="L892" s="236"/>
      <c r="M892" s="236"/>
      <c r="N892" s="236"/>
      <c r="O892" s="195"/>
      <c r="P892" s="195"/>
      <c r="Q892" s="237"/>
      <c r="R892" s="236"/>
      <c r="S892" s="236"/>
    </row>
    <row r="893" spans="1:19" x14ac:dyDescent="0.2">
      <c r="A893" s="156"/>
      <c r="B893" s="156"/>
      <c r="C893" s="236"/>
      <c r="D893" s="236"/>
      <c r="E893" s="236"/>
      <c r="F893" s="236"/>
      <c r="G893" s="236"/>
      <c r="H893" s="236"/>
      <c r="I893" s="236"/>
      <c r="J893" s="236"/>
      <c r="K893" s="236"/>
      <c r="L893" s="236"/>
      <c r="M893" s="236"/>
      <c r="N893" s="236"/>
      <c r="O893" s="195"/>
      <c r="P893" s="195"/>
      <c r="Q893" s="237"/>
      <c r="R893" s="236"/>
      <c r="S893" s="236"/>
    </row>
    <row r="894" spans="1:19" x14ac:dyDescent="0.2">
      <c r="A894" s="156"/>
      <c r="B894" s="156"/>
      <c r="C894" s="236"/>
      <c r="D894" s="236"/>
      <c r="E894" s="236"/>
      <c r="F894" s="236"/>
      <c r="G894" s="236"/>
      <c r="H894" s="236"/>
      <c r="I894" s="236"/>
      <c r="J894" s="236"/>
      <c r="K894" s="236"/>
      <c r="L894" s="236"/>
      <c r="M894" s="236"/>
      <c r="N894" s="236"/>
      <c r="O894" s="195"/>
      <c r="P894" s="195"/>
      <c r="Q894" s="237"/>
      <c r="R894" s="236"/>
      <c r="S894" s="236"/>
    </row>
    <row r="895" spans="1:19" x14ac:dyDescent="0.2">
      <c r="A895" s="156"/>
      <c r="B895" s="156"/>
      <c r="C895" s="236"/>
      <c r="D895" s="236"/>
      <c r="E895" s="236"/>
      <c r="F895" s="236"/>
      <c r="G895" s="236"/>
      <c r="H895" s="236"/>
      <c r="I895" s="236"/>
      <c r="J895" s="236"/>
      <c r="K895" s="236"/>
      <c r="L895" s="236"/>
      <c r="M895" s="236"/>
      <c r="N895" s="236"/>
      <c r="O895" s="195"/>
      <c r="P895" s="195"/>
      <c r="Q895" s="237"/>
      <c r="R895" s="236"/>
      <c r="S895" s="236"/>
    </row>
    <row r="896" spans="1:19" x14ac:dyDescent="0.2">
      <c r="A896" s="156"/>
      <c r="B896" s="156"/>
      <c r="C896" s="236"/>
      <c r="D896" s="236"/>
      <c r="E896" s="236"/>
      <c r="F896" s="236"/>
      <c r="G896" s="236"/>
      <c r="H896" s="236"/>
      <c r="I896" s="236"/>
      <c r="J896" s="236"/>
      <c r="K896" s="236"/>
      <c r="L896" s="236"/>
      <c r="M896" s="236"/>
      <c r="N896" s="236"/>
      <c r="O896" s="195"/>
      <c r="P896" s="195"/>
      <c r="Q896" s="237"/>
      <c r="R896" s="236"/>
      <c r="S896" s="236"/>
    </row>
    <row r="897" spans="1:19" x14ac:dyDescent="0.2">
      <c r="A897" s="156"/>
      <c r="B897" s="156"/>
      <c r="C897" s="236"/>
      <c r="D897" s="236"/>
      <c r="E897" s="236"/>
      <c r="F897" s="236"/>
      <c r="G897" s="236"/>
      <c r="H897" s="236"/>
      <c r="I897" s="236"/>
      <c r="J897" s="236"/>
      <c r="K897" s="236"/>
      <c r="L897" s="236"/>
      <c r="M897" s="236"/>
      <c r="N897" s="236"/>
      <c r="O897" s="195"/>
      <c r="P897" s="195"/>
      <c r="Q897" s="237"/>
      <c r="R897" s="236"/>
      <c r="S897" s="236"/>
    </row>
    <row r="898" spans="1:19" x14ac:dyDescent="0.2">
      <c r="A898" s="156"/>
      <c r="B898" s="156"/>
      <c r="C898" s="236"/>
      <c r="D898" s="236"/>
      <c r="E898" s="236"/>
      <c r="F898" s="236"/>
      <c r="G898" s="236"/>
      <c r="H898" s="236"/>
      <c r="I898" s="236"/>
      <c r="J898" s="236"/>
      <c r="K898" s="236"/>
      <c r="L898" s="236"/>
      <c r="M898" s="236"/>
      <c r="N898" s="236"/>
      <c r="O898" s="195"/>
      <c r="P898" s="195"/>
      <c r="Q898" s="237"/>
      <c r="R898" s="236"/>
      <c r="S898" s="236"/>
    </row>
    <row r="899" spans="1:19" x14ac:dyDescent="0.2">
      <c r="A899" s="156"/>
      <c r="B899" s="156"/>
      <c r="C899" s="236"/>
      <c r="D899" s="236"/>
      <c r="E899" s="236"/>
      <c r="F899" s="236"/>
      <c r="G899" s="236"/>
      <c r="H899" s="236"/>
      <c r="I899" s="236"/>
      <c r="J899" s="236"/>
      <c r="K899" s="236"/>
      <c r="L899" s="236"/>
      <c r="M899" s="236"/>
      <c r="N899" s="236"/>
      <c r="O899" s="195"/>
      <c r="P899" s="195"/>
      <c r="Q899" s="237"/>
      <c r="R899" s="236"/>
      <c r="S899" s="236"/>
    </row>
    <row r="900" spans="1:19" x14ac:dyDescent="0.2">
      <c r="A900" s="156"/>
      <c r="B900" s="156"/>
      <c r="C900" s="236"/>
      <c r="D900" s="236"/>
      <c r="E900" s="236"/>
      <c r="F900" s="236"/>
      <c r="G900" s="236"/>
      <c r="H900" s="236"/>
      <c r="I900" s="236"/>
      <c r="J900" s="236"/>
      <c r="K900" s="236"/>
      <c r="L900" s="236"/>
      <c r="M900" s="236"/>
      <c r="N900" s="236"/>
      <c r="O900" s="195"/>
      <c r="P900" s="195"/>
      <c r="Q900" s="237"/>
      <c r="R900" s="236"/>
      <c r="S900" s="236"/>
    </row>
    <row r="901" spans="1:19" x14ac:dyDescent="0.2">
      <c r="A901" s="156"/>
      <c r="B901" s="156"/>
      <c r="C901" s="236"/>
      <c r="D901" s="236"/>
      <c r="E901" s="236"/>
      <c r="F901" s="236"/>
      <c r="G901" s="236"/>
      <c r="H901" s="236"/>
      <c r="I901" s="236"/>
      <c r="J901" s="236"/>
      <c r="K901" s="236"/>
      <c r="L901" s="236"/>
      <c r="M901" s="236"/>
      <c r="N901" s="236"/>
      <c r="O901" s="195"/>
      <c r="P901" s="195"/>
      <c r="Q901" s="237"/>
      <c r="R901" s="236"/>
      <c r="S901" s="236"/>
    </row>
    <row r="902" spans="1:19" x14ac:dyDescent="0.2">
      <c r="A902" s="156"/>
      <c r="B902" s="156"/>
      <c r="C902" s="236"/>
      <c r="D902" s="236"/>
      <c r="E902" s="236"/>
      <c r="F902" s="236"/>
      <c r="G902" s="236"/>
      <c r="H902" s="236"/>
      <c r="I902" s="236"/>
      <c r="J902" s="236"/>
      <c r="K902" s="236"/>
      <c r="L902" s="236"/>
      <c r="M902" s="236"/>
      <c r="N902" s="236"/>
      <c r="O902" s="195"/>
      <c r="P902" s="195"/>
      <c r="Q902" s="237"/>
      <c r="R902" s="236"/>
      <c r="S902" s="236"/>
    </row>
    <row r="903" spans="1:19" x14ac:dyDescent="0.2">
      <c r="A903" s="156"/>
      <c r="B903" s="156"/>
      <c r="C903" s="236"/>
      <c r="D903" s="236"/>
      <c r="E903" s="236"/>
      <c r="F903" s="236"/>
      <c r="G903" s="236"/>
      <c r="H903" s="236"/>
      <c r="I903" s="236"/>
      <c r="J903" s="236"/>
      <c r="K903" s="236"/>
      <c r="L903" s="236"/>
      <c r="M903" s="236"/>
      <c r="N903" s="236"/>
      <c r="O903" s="195"/>
      <c r="P903" s="195"/>
      <c r="Q903" s="237"/>
      <c r="R903" s="236"/>
      <c r="S903" s="236"/>
    </row>
    <row r="904" spans="1:19" x14ac:dyDescent="0.2">
      <c r="A904" s="156"/>
      <c r="B904" s="156"/>
      <c r="C904" s="236"/>
      <c r="D904" s="236"/>
      <c r="E904" s="236"/>
      <c r="F904" s="236"/>
      <c r="G904" s="236"/>
      <c r="H904" s="236"/>
      <c r="I904" s="236"/>
      <c r="J904" s="236"/>
      <c r="K904" s="236"/>
      <c r="L904" s="236"/>
      <c r="M904" s="236"/>
      <c r="N904" s="236"/>
      <c r="O904" s="195"/>
      <c r="P904" s="195"/>
      <c r="Q904" s="237"/>
      <c r="R904" s="236"/>
      <c r="S904" s="236"/>
    </row>
    <row r="905" spans="1:19" x14ac:dyDescent="0.2">
      <c r="A905" s="156"/>
      <c r="B905" s="156"/>
      <c r="C905" s="236"/>
      <c r="D905" s="236"/>
      <c r="E905" s="236"/>
      <c r="F905" s="236"/>
      <c r="G905" s="236"/>
      <c r="H905" s="236"/>
      <c r="I905" s="236"/>
      <c r="J905" s="236"/>
      <c r="K905" s="236"/>
      <c r="L905" s="236"/>
      <c r="M905" s="236"/>
      <c r="N905" s="236"/>
      <c r="O905" s="195"/>
      <c r="P905" s="195"/>
      <c r="Q905" s="237"/>
      <c r="R905" s="236"/>
      <c r="S905" s="236"/>
    </row>
    <row r="906" spans="1:19" x14ac:dyDescent="0.2">
      <c r="A906" s="156"/>
      <c r="B906" s="156"/>
      <c r="C906" s="236"/>
      <c r="D906" s="236"/>
      <c r="E906" s="236"/>
      <c r="F906" s="236"/>
      <c r="G906" s="236"/>
      <c r="H906" s="236"/>
      <c r="I906" s="236"/>
      <c r="J906" s="236"/>
      <c r="K906" s="236"/>
      <c r="L906" s="236"/>
      <c r="M906" s="236"/>
      <c r="N906" s="236"/>
      <c r="O906" s="195"/>
      <c r="P906" s="195"/>
      <c r="Q906" s="237"/>
      <c r="R906" s="236"/>
      <c r="S906" s="236"/>
    </row>
    <row r="907" spans="1:19" x14ac:dyDescent="0.2">
      <c r="B907" s="156"/>
      <c r="C907" s="236"/>
      <c r="D907" s="236"/>
      <c r="E907" s="236"/>
      <c r="F907" s="236"/>
      <c r="G907" s="236"/>
      <c r="H907" s="236"/>
      <c r="I907" s="236"/>
      <c r="J907" s="236"/>
      <c r="K907" s="236"/>
      <c r="L907" s="236"/>
      <c r="M907" s="236"/>
      <c r="N907" s="236"/>
      <c r="O907" s="195"/>
      <c r="P907" s="195"/>
      <c r="Q907" s="237"/>
      <c r="R907" s="236"/>
      <c r="S907" s="236"/>
    </row>
    <row r="908" spans="1:19" x14ac:dyDescent="0.2">
      <c r="B908" s="156"/>
      <c r="C908" s="236"/>
      <c r="D908" s="236"/>
      <c r="E908" s="236"/>
      <c r="F908" s="236"/>
      <c r="G908" s="236"/>
      <c r="H908" s="236"/>
      <c r="I908" s="236"/>
      <c r="J908" s="236"/>
      <c r="K908" s="236"/>
      <c r="L908" s="236"/>
      <c r="M908" s="236"/>
      <c r="N908" s="236"/>
      <c r="O908" s="195"/>
      <c r="P908" s="195"/>
      <c r="Q908" s="237"/>
      <c r="R908" s="236"/>
      <c r="S908" s="236"/>
    </row>
    <row r="909" spans="1:19" x14ac:dyDescent="0.2">
      <c r="C909" s="236"/>
      <c r="D909" s="236"/>
      <c r="E909" s="236"/>
      <c r="F909" s="236"/>
      <c r="G909" s="236"/>
      <c r="H909" s="236"/>
      <c r="I909" s="236"/>
      <c r="J909" s="236"/>
      <c r="K909" s="236"/>
      <c r="L909" s="236"/>
      <c r="M909" s="236"/>
      <c r="N909" s="236"/>
      <c r="O909" s="195"/>
      <c r="P909" s="195"/>
      <c r="Q909" s="237"/>
      <c r="R909" s="236"/>
      <c r="S909" s="236"/>
    </row>
    <row r="910" spans="1:19" x14ac:dyDescent="0.2">
      <c r="C910" s="236"/>
      <c r="D910" s="236"/>
      <c r="E910" s="236"/>
      <c r="F910" s="236"/>
      <c r="G910" s="236"/>
      <c r="H910" s="236"/>
      <c r="I910" s="236"/>
      <c r="J910" s="236"/>
      <c r="K910" s="236"/>
      <c r="L910" s="236"/>
      <c r="M910" s="236"/>
      <c r="N910" s="236"/>
      <c r="O910" s="195"/>
      <c r="P910" s="195"/>
      <c r="Q910" s="237"/>
      <c r="R910" s="236"/>
      <c r="S910" s="236"/>
    </row>
    <row r="911" spans="1:19" x14ac:dyDescent="0.2">
      <c r="C911" s="236"/>
      <c r="D911" s="236"/>
      <c r="E911" s="236"/>
      <c r="F911" s="236"/>
      <c r="G911" s="236"/>
      <c r="H911" s="236"/>
      <c r="I911" s="236"/>
      <c r="J911" s="236"/>
      <c r="K911" s="236"/>
      <c r="L911" s="236"/>
      <c r="M911" s="236"/>
      <c r="N911" s="236"/>
      <c r="O911" s="195"/>
      <c r="P911" s="195"/>
      <c r="Q911" s="237"/>
      <c r="R911" s="236"/>
      <c r="S911" s="236"/>
    </row>
    <row r="912" spans="1:19" x14ac:dyDescent="0.2">
      <c r="C912" s="236"/>
      <c r="D912" s="236"/>
      <c r="E912" s="236"/>
      <c r="F912" s="236"/>
      <c r="G912" s="236"/>
      <c r="H912" s="236"/>
      <c r="I912" s="236"/>
      <c r="J912" s="236"/>
      <c r="K912" s="236"/>
      <c r="L912" s="236"/>
      <c r="M912" s="236"/>
      <c r="N912" s="236"/>
      <c r="O912" s="195"/>
      <c r="P912" s="195"/>
      <c r="Q912" s="237"/>
      <c r="R912" s="236"/>
      <c r="S912" s="236"/>
    </row>
    <row r="913" spans="1:19" x14ac:dyDescent="0.2">
      <c r="C913" s="236"/>
      <c r="D913" s="236"/>
      <c r="E913" s="236"/>
      <c r="F913" s="236"/>
      <c r="G913" s="236"/>
      <c r="H913" s="236"/>
      <c r="I913" s="236"/>
      <c r="J913" s="236"/>
      <c r="K913" s="236"/>
      <c r="L913" s="236"/>
      <c r="M913" s="236"/>
      <c r="N913" s="236"/>
      <c r="O913" s="195"/>
      <c r="P913" s="195"/>
      <c r="Q913" s="237"/>
      <c r="R913" s="236"/>
      <c r="S913" s="236"/>
    </row>
    <row r="914" spans="1:19" x14ac:dyDescent="0.2">
      <c r="C914" s="236"/>
      <c r="D914" s="236"/>
      <c r="E914" s="236"/>
      <c r="F914" s="236"/>
      <c r="G914" s="236"/>
      <c r="H914" s="236"/>
      <c r="I914" s="236"/>
      <c r="J914" s="236"/>
      <c r="K914" s="236"/>
      <c r="L914" s="236"/>
      <c r="M914" s="236"/>
      <c r="N914" s="236"/>
      <c r="O914" s="195"/>
      <c r="P914" s="195"/>
      <c r="Q914" s="237"/>
      <c r="R914" s="236"/>
      <c r="S914" s="236"/>
    </row>
    <row r="915" spans="1:19" x14ac:dyDescent="0.2">
      <c r="C915" s="236"/>
      <c r="D915" s="236"/>
      <c r="E915" s="236"/>
      <c r="F915" s="236"/>
      <c r="G915" s="236"/>
      <c r="H915" s="236"/>
      <c r="I915" s="236"/>
      <c r="J915" s="236"/>
      <c r="K915" s="236"/>
      <c r="L915" s="236"/>
      <c r="M915" s="236"/>
      <c r="N915" s="236"/>
      <c r="O915" s="195"/>
      <c r="P915" s="195"/>
      <c r="Q915" s="237"/>
      <c r="R915" s="236"/>
      <c r="S915" s="236"/>
    </row>
    <row r="916" spans="1:19" x14ac:dyDescent="0.2">
      <c r="C916" s="236"/>
      <c r="D916" s="236"/>
      <c r="E916" s="236"/>
      <c r="F916" s="236"/>
      <c r="G916" s="236"/>
      <c r="H916" s="236"/>
      <c r="I916" s="236"/>
      <c r="J916" s="236"/>
      <c r="K916" s="236"/>
      <c r="L916" s="236"/>
      <c r="M916" s="236"/>
      <c r="N916" s="236"/>
      <c r="O916" s="195"/>
      <c r="P916" s="195"/>
      <c r="Q916" s="237"/>
      <c r="R916" s="236"/>
      <c r="S916" s="236"/>
    </row>
    <row r="917" spans="1:19" x14ac:dyDescent="0.2">
      <c r="C917" s="236"/>
      <c r="D917" s="236"/>
      <c r="E917" s="236"/>
      <c r="F917" s="236"/>
      <c r="G917" s="236"/>
      <c r="H917" s="236"/>
      <c r="I917" s="236"/>
      <c r="J917" s="236"/>
      <c r="K917" s="236"/>
      <c r="L917" s="236"/>
      <c r="M917" s="236"/>
      <c r="N917" s="236"/>
      <c r="O917" s="195"/>
      <c r="P917" s="195"/>
      <c r="Q917" s="237"/>
      <c r="R917" s="236"/>
      <c r="S917" s="236"/>
    </row>
    <row r="918" spans="1:19" x14ac:dyDescent="0.2">
      <c r="C918" s="236"/>
      <c r="D918" s="236"/>
      <c r="E918" s="236"/>
      <c r="F918" s="236"/>
      <c r="G918" s="236"/>
      <c r="H918" s="236"/>
      <c r="I918" s="236"/>
      <c r="J918" s="236"/>
      <c r="K918" s="236"/>
      <c r="L918" s="236"/>
      <c r="M918" s="236"/>
      <c r="N918" s="236"/>
      <c r="O918" s="195"/>
      <c r="P918" s="195"/>
      <c r="Q918" s="237"/>
      <c r="R918" s="236"/>
      <c r="S918" s="236"/>
    </row>
    <row r="919" spans="1:19" x14ac:dyDescent="0.2">
      <c r="A919" s="156"/>
      <c r="B919" s="156"/>
      <c r="C919" s="236"/>
      <c r="D919" s="236"/>
      <c r="E919" s="236"/>
      <c r="F919" s="236"/>
      <c r="G919" s="236"/>
      <c r="H919" s="236"/>
      <c r="I919" s="236"/>
      <c r="J919" s="236"/>
      <c r="K919" s="236"/>
      <c r="L919" s="236"/>
      <c r="M919" s="236"/>
      <c r="N919" s="236"/>
      <c r="O919" s="195"/>
      <c r="P919" s="195"/>
      <c r="Q919" s="237"/>
      <c r="R919" s="236"/>
      <c r="S919" s="236"/>
    </row>
    <row r="920" spans="1:19" x14ac:dyDescent="0.2">
      <c r="C920" s="236"/>
      <c r="D920" s="236"/>
      <c r="E920" s="236"/>
      <c r="F920" s="236"/>
      <c r="G920" s="236"/>
      <c r="H920" s="236"/>
      <c r="I920" s="236"/>
      <c r="J920" s="236"/>
      <c r="K920" s="236"/>
      <c r="L920" s="236"/>
      <c r="M920" s="236"/>
      <c r="N920" s="236"/>
      <c r="O920" s="195"/>
      <c r="P920" s="195"/>
      <c r="Q920" s="237"/>
      <c r="R920" s="236"/>
      <c r="S920" s="236"/>
    </row>
    <row r="921" spans="1:19" x14ac:dyDescent="0.2">
      <c r="C921" s="236"/>
      <c r="D921" s="236"/>
      <c r="E921" s="236"/>
      <c r="F921" s="236"/>
      <c r="G921" s="236"/>
      <c r="H921" s="236"/>
      <c r="I921" s="236"/>
      <c r="J921" s="236"/>
      <c r="K921" s="236"/>
      <c r="L921" s="236"/>
      <c r="M921" s="236"/>
      <c r="N921" s="236"/>
      <c r="O921" s="195"/>
      <c r="P921" s="195"/>
      <c r="Q921" s="237"/>
      <c r="R921" s="236"/>
      <c r="S921" s="236"/>
    </row>
    <row r="922" spans="1:19" x14ac:dyDescent="0.2">
      <c r="C922" s="236"/>
      <c r="D922" s="236"/>
      <c r="E922" s="236"/>
      <c r="F922" s="236"/>
      <c r="G922" s="236"/>
      <c r="H922" s="236"/>
      <c r="I922" s="236"/>
      <c r="J922" s="236"/>
      <c r="K922" s="236"/>
      <c r="L922" s="236"/>
      <c r="M922" s="236"/>
      <c r="N922" s="236"/>
      <c r="O922" s="195"/>
      <c r="P922" s="195"/>
      <c r="Q922" s="237"/>
      <c r="R922" s="236"/>
      <c r="S922" s="236"/>
    </row>
    <row r="923" spans="1:19" x14ac:dyDescent="0.2">
      <c r="C923" s="236"/>
      <c r="D923" s="236"/>
      <c r="E923" s="236"/>
      <c r="F923" s="236"/>
      <c r="G923" s="236"/>
      <c r="H923" s="236"/>
      <c r="I923" s="236"/>
      <c r="J923" s="236"/>
      <c r="K923" s="236"/>
      <c r="L923" s="236"/>
      <c r="M923" s="236"/>
      <c r="N923" s="236"/>
      <c r="O923" s="195"/>
      <c r="P923" s="195"/>
      <c r="Q923" s="237"/>
      <c r="R923" s="236"/>
      <c r="S923" s="236"/>
    </row>
    <row r="924" spans="1:19" x14ac:dyDescent="0.2">
      <c r="C924" s="236"/>
      <c r="D924" s="236"/>
      <c r="E924" s="236"/>
      <c r="F924" s="236"/>
      <c r="G924" s="236"/>
      <c r="H924" s="236"/>
      <c r="I924" s="236"/>
      <c r="J924" s="236"/>
      <c r="K924" s="236"/>
      <c r="L924" s="236"/>
      <c r="M924" s="236"/>
      <c r="N924" s="236"/>
      <c r="O924" s="195"/>
      <c r="P924" s="195"/>
      <c r="Q924" s="237"/>
      <c r="R924" s="236"/>
      <c r="S924" s="236"/>
    </row>
    <row r="925" spans="1:19" x14ac:dyDescent="0.2">
      <c r="C925" s="236"/>
      <c r="D925" s="236"/>
      <c r="E925" s="236"/>
      <c r="F925" s="236"/>
      <c r="G925" s="236"/>
      <c r="H925" s="236"/>
      <c r="I925" s="236"/>
      <c r="J925" s="236"/>
      <c r="K925" s="236"/>
      <c r="L925" s="236"/>
      <c r="M925" s="236"/>
      <c r="N925" s="236"/>
      <c r="O925" s="195"/>
      <c r="P925" s="195"/>
      <c r="Q925" s="237"/>
      <c r="R925" s="236"/>
      <c r="S925" s="236"/>
    </row>
    <row r="926" spans="1:19" x14ac:dyDescent="0.2">
      <c r="C926" s="236"/>
      <c r="D926" s="236"/>
      <c r="E926" s="236"/>
      <c r="F926" s="236"/>
      <c r="G926" s="236"/>
      <c r="H926" s="236"/>
      <c r="I926" s="236"/>
      <c r="J926" s="236"/>
      <c r="K926" s="236"/>
      <c r="L926" s="236"/>
      <c r="M926" s="236"/>
      <c r="N926" s="236"/>
      <c r="O926" s="195"/>
      <c r="P926" s="195"/>
      <c r="Q926" s="237"/>
      <c r="R926" s="236"/>
      <c r="S926" s="236"/>
    </row>
    <row r="927" spans="1:19" x14ac:dyDescent="0.2">
      <c r="C927" s="236"/>
      <c r="D927" s="236"/>
      <c r="E927" s="236"/>
      <c r="F927" s="236"/>
      <c r="G927" s="236"/>
      <c r="H927" s="236"/>
      <c r="I927" s="236"/>
      <c r="J927" s="236"/>
      <c r="K927" s="236"/>
      <c r="L927" s="236"/>
      <c r="M927" s="236"/>
      <c r="N927" s="236"/>
      <c r="O927" s="195"/>
      <c r="P927" s="195"/>
      <c r="Q927" s="237"/>
      <c r="R927" s="236"/>
      <c r="S927" s="236"/>
    </row>
    <row r="928" spans="1:19" x14ac:dyDescent="0.2">
      <c r="C928" s="236"/>
      <c r="D928" s="236"/>
      <c r="E928" s="236"/>
      <c r="F928" s="236"/>
      <c r="G928" s="236"/>
      <c r="H928" s="236"/>
      <c r="I928" s="236"/>
      <c r="J928" s="236"/>
      <c r="K928" s="236"/>
      <c r="L928" s="236"/>
      <c r="M928" s="236"/>
      <c r="N928" s="236"/>
      <c r="O928" s="195"/>
      <c r="P928" s="195"/>
      <c r="Q928" s="237"/>
      <c r="R928" s="236"/>
      <c r="S928" s="236"/>
    </row>
    <row r="929" spans="3:19" x14ac:dyDescent="0.2">
      <c r="C929" s="236"/>
      <c r="D929" s="236"/>
      <c r="E929" s="236"/>
      <c r="F929" s="236"/>
      <c r="G929" s="236"/>
      <c r="H929" s="236"/>
      <c r="I929" s="236"/>
      <c r="J929" s="236"/>
      <c r="K929" s="236"/>
      <c r="L929" s="236"/>
      <c r="M929" s="236"/>
      <c r="N929" s="236"/>
      <c r="O929" s="195"/>
      <c r="P929" s="195"/>
      <c r="Q929" s="237"/>
      <c r="R929" s="236"/>
      <c r="S929" s="236"/>
    </row>
    <row r="930" spans="3:19" x14ac:dyDescent="0.2">
      <c r="C930" s="236"/>
      <c r="D930" s="236"/>
      <c r="E930" s="236"/>
      <c r="F930" s="236"/>
      <c r="G930" s="236"/>
      <c r="H930" s="236"/>
      <c r="I930" s="236"/>
      <c r="J930" s="236"/>
      <c r="K930" s="236"/>
      <c r="L930" s="236"/>
      <c r="M930" s="236"/>
      <c r="N930" s="236"/>
      <c r="O930" s="195"/>
      <c r="P930" s="195"/>
      <c r="Q930" s="237"/>
      <c r="R930" s="236"/>
      <c r="S930" s="236"/>
    </row>
    <row r="931" spans="3:19" x14ac:dyDescent="0.2">
      <c r="C931" s="236"/>
      <c r="D931" s="236"/>
      <c r="E931" s="236"/>
      <c r="F931" s="236"/>
      <c r="G931" s="236"/>
      <c r="H931" s="236"/>
      <c r="I931" s="236"/>
      <c r="J931" s="236"/>
      <c r="K931" s="236"/>
      <c r="L931" s="236"/>
      <c r="M931" s="236"/>
      <c r="N931" s="236"/>
      <c r="O931" s="195"/>
      <c r="P931" s="195"/>
      <c r="Q931" s="237"/>
      <c r="R931" s="236"/>
      <c r="S931" s="236"/>
    </row>
    <row r="932" spans="3:19" x14ac:dyDescent="0.2">
      <c r="C932" s="236"/>
      <c r="D932" s="236"/>
      <c r="E932" s="236"/>
      <c r="F932" s="236"/>
      <c r="G932" s="236"/>
      <c r="H932" s="236"/>
      <c r="I932" s="236"/>
      <c r="J932" s="236"/>
      <c r="K932" s="236"/>
      <c r="L932" s="236"/>
      <c r="M932" s="236"/>
      <c r="N932" s="236"/>
      <c r="O932" s="195"/>
      <c r="P932" s="195"/>
      <c r="Q932" s="237"/>
      <c r="R932" s="236"/>
      <c r="S932" s="236"/>
    </row>
    <row r="933" spans="3:19" x14ac:dyDescent="0.2">
      <c r="C933" s="236"/>
      <c r="D933" s="236"/>
      <c r="E933" s="236"/>
      <c r="F933" s="236"/>
      <c r="G933" s="236"/>
      <c r="H933" s="236"/>
      <c r="I933" s="236"/>
      <c r="J933" s="236"/>
      <c r="K933" s="236"/>
      <c r="L933" s="236"/>
      <c r="M933" s="236"/>
      <c r="N933" s="236"/>
      <c r="O933" s="195"/>
      <c r="P933" s="195"/>
      <c r="Q933" s="237"/>
      <c r="R933" s="236"/>
      <c r="S933" s="236"/>
    </row>
    <row r="934" spans="3:19" x14ac:dyDescent="0.2">
      <c r="C934" s="236"/>
      <c r="D934" s="236"/>
      <c r="E934" s="236"/>
      <c r="F934" s="236"/>
      <c r="G934" s="236"/>
      <c r="H934" s="236"/>
      <c r="I934" s="236"/>
      <c r="J934" s="236"/>
      <c r="K934" s="236"/>
      <c r="L934" s="236"/>
      <c r="M934" s="236"/>
      <c r="N934" s="236"/>
      <c r="O934" s="195"/>
      <c r="P934" s="195"/>
      <c r="Q934" s="237"/>
      <c r="R934" s="236"/>
      <c r="S934" s="236"/>
    </row>
    <row r="935" spans="3:19" x14ac:dyDescent="0.2">
      <c r="C935" s="236"/>
      <c r="D935" s="236"/>
      <c r="E935" s="236"/>
      <c r="F935" s="236"/>
      <c r="G935" s="236"/>
      <c r="H935" s="236"/>
      <c r="I935" s="236"/>
      <c r="J935" s="236"/>
      <c r="K935" s="236"/>
      <c r="L935" s="236"/>
      <c r="M935" s="236"/>
      <c r="N935" s="236"/>
      <c r="O935" s="195"/>
      <c r="P935" s="195"/>
      <c r="Q935" s="237"/>
      <c r="R935" s="236"/>
      <c r="S935" s="236"/>
    </row>
    <row r="936" spans="3:19" x14ac:dyDescent="0.2">
      <c r="C936" s="236"/>
      <c r="D936" s="236"/>
      <c r="E936" s="236"/>
      <c r="F936" s="236"/>
      <c r="G936" s="236"/>
      <c r="H936" s="236"/>
      <c r="I936" s="236"/>
      <c r="J936" s="236"/>
      <c r="K936" s="236"/>
      <c r="L936" s="236"/>
      <c r="M936" s="236"/>
      <c r="N936" s="236"/>
      <c r="O936" s="195"/>
      <c r="P936" s="195"/>
      <c r="Q936" s="237"/>
      <c r="R936" s="236"/>
      <c r="S936" s="236"/>
    </row>
    <row r="937" spans="3:19" x14ac:dyDescent="0.2">
      <c r="C937" s="236"/>
      <c r="D937" s="236"/>
      <c r="E937" s="236"/>
      <c r="F937" s="236"/>
      <c r="G937" s="236"/>
      <c r="H937" s="236"/>
      <c r="I937" s="236"/>
      <c r="J937" s="236"/>
      <c r="K937" s="236"/>
      <c r="L937" s="236"/>
      <c r="M937" s="236"/>
      <c r="N937" s="236"/>
      <c r="O937" s="195"/>
      <c r="P937" s="195"/>
      <c r="Q937" s="237"/>
      <c r="R937" s="236"/>
      <c r="S937" s="236"/>
    </row>
    <row r="938" spans="3:19" x14ac:dyDescent="0.2">
      <c r="C938" s="236"/>
      <c r="D938" s="236"/>
      <c r="E938" s="236"/>
      <c r="F938" s="236"/>
      <c r="G938" s="236"/>
      <c r="H938" s="236"/>
      <c r="I938" s="236"/>
      <c r="J938" s="236"/>
      <c r="K938" s="236"/>
      <c r="L938" s="236"/>
      <c r="M938" s="236"/>
      <c r="N938" s="236"/>
      <c r="O938" s="195"/>
      <c r="P938" s="195"/>
      <c r="Q938" s="237"/>
      <c r="R938" s="236"/>
      <c r="S938" s="236"/>
    </row>
    <row r="939" spans="3:19" x14ac:dyDescent="0.2">
      <c r="C939" s="236"/>
      <c r="D939" s="236"/>
      <c r="E939" s="236"/>
      <c r="F939" s="236"/>
      <c r="G939" s="236"/>
      <c r="H939" s="236"/>
      <c r="I939" s="236"/>
      <c r="J939" s="236"/>
      <c r="K939" s="236"/>
      <c r="L939" s="236"/>
      <c r="M939" s="236"/>
      <c r="N939" s="236"/>
      <c r="O939" s="195"/>
      <c r="P939" s="195"/>
      <c r="Q939" s="237"/>
      <c r="R939" s="236"/>
      <c r="S939" s="236"/>
    </row>
    <row r="940" spans="3:19" x14ac:dyDescent="0.2">
      <c r="C940" s="236"/>
      <c r="D940" s="236"/>
      <c r="E940" s="236"/>
      <c r="F940" s="236"/>
      <c r="G940" s="236"/>
      <c r="H940" s="236"/>
      <c r="I940" s="236"/>
      <c r="J940" s="236"/>
      <c r="K940" s="236"/>
      <c r="L940" s="236"/>
      <c r="M940" s="236"/>
      <c r="N940" s="236"/>
      <c r="O940" s="195"/>
      <c r="P940" s="195"/>
      <c r="Q940" s="237"/>
      <c r="R940" s="236"/>
      <c r="S940" s="236"/>
    </row>
    <row r="941" spans="3:19" x14ac:dyDescent="0.2">
      <c r="C941" s="236"/>
      <c r="D941" s="236"/>
      <c r="E941" s="236"/>
      <c r="F941" s="236"/>
      <c r="G941" s="236"/>
      <c r="H941" s="236"/>
      <c r="I941" s="236"/>
      <c r="J941" s="236"/>
      <c r="K941" s="236"/>
      <c r="L941" s="236"/>
      <c r="M941" s="236"/>
      <c r="N941" s="236"/>
      <c r="O941" s="195"/>
      <c r="P941" s="195"/>
      <c r="Q941" s="237"/>
      <c r="R941" s="236"/>
      <c r="S941" s="236"/>
    </row>
    <row r="942" spans="3:19" x14ac:dyDescent="0.2">
      <c r="C942" s="236"/>
      <c r="D942" s="236"/>
      <c r="E942" s="236"/>
      <c r="F942" s="236"/>
      <c r="G942" s="236"/>
      <c r="H942" s="236"/>
      <c r="I942" s="236"/>
      <c r="J942" s="236"/>
      <c r="K942" s="236"/>
      <c r="L942" s="236"/>
      <c r="M942" s="236"/>
      <c r="N942" s="236"/>
      <c r="O942" s="195"/>
      <c r="P942" s="195"/>
      <c r="Q942" s="237"/>
      <c r="R942" s="236"/>
      <c r="S942" s="236"/>
    </row>
    <row r="943" spans="3:19" x14ac:dyDescent="0.2">
      <c r="C943" s="236"/>
      <c r="D943" s="236"/>
      <c r="E943" s="236"/>
      <c r="F943" s="236"/>
      <c r="G943" s="236"/>
      <c r="H943" s="236"/>
      <c r="I943" s="236"/>
      <c r="J943" s="236"/>
      <c r="K943" s="236"/>
      <c r="L943" s="236"/>
      <c r="M943" s="236"/>
      <c r="N943" s="236"/>
      <c r="O943" s="195"/>
      <c r="P943" s="195"/>
      <c r="Q943" s="237"/>
      <c r="R943" s="236"/>
      <c r="S943" s="236"/>
    </row>
    <row r="944" spans="3:19" x14ac:dyDescent="0.2">
      <c r="C944" s="236"/>
      <c r="D944" s="236"/>
      <c r="E944" s="236"/>
      <c r="F944" s="236"/>
      <c r="G944" s="236"/>
      <c r="H944" s="236"/>
      <c r="I944" s="236"/>
      <c r="J944" s="236"/>
      <c r="K944" s="236"/>
      <c r="L944" s="236"/>
      <c r="M944" s="236"/>
      <c r="N944" s="236"/>
      <c r="O944" s="195"/>
      <c r="P944" s="195"/>
      <c r="Q944" s="237"/>
      <c r="R944" s="236"/>
      <c r="S944" s="236"/>
    </row>
    <row r="945" spans="3:19" x14ac:dyDescent="0.2">
      <c r="C945" s="236"/>
      <c r="D945" s="236"/>
      <c r="E945" s="236"/>
      <c r="F945" s="236"/>
      <c r="G945" s="236"/>
      <c r="H945" s="236"/>
      <c r="I945" s="236"/>
      <c r="J945" s="236"/>
      <c r="K945" s="236"/>
      <c r="L945" s="236"/>
      <c r="M945" s="236"/>
      <c r="N945" s="236"/>
      <c r="O945" s="195"/>
      <c r="P945" s="195"/>
      <c r="Q945" s="237"/>
      <c r="R945" s="236"/>
      <c r="S945" s="236"/>
    </row>
    <row r="946" spans="3:19" x14ac:dyDescent="0.2">
      <c r="C946" s="236"/>
      <c r="D946" s="236"/>
      <c r="E946" s="236"/>
      <c r="F946" s="236"/>
      <c r="G946" s="236"/>
      <c r="H946" s="236"/>
      <c r="I946" s="236"/>
      <c r="J946" s="236"/>
      <c r="K946" s="236"/>
      <c r="L946" s="236"/>
      <c r="M946" s="236"/>
      <c r="N946" s="236"/>
      <c r="O946" s="195"/>
      <c r="P946" s="195"/>
      <c r="Q946" s="237"/>
      <c r="R946" s="236"/>
      <c r="S946" s="236"/>
    </row>
    <row r="947" spans="3:19" x14ac:dyDescent="0.2">
      <c r="C947" s="236"/>
      <c r="D947" s="236"/>
      <c r="E947" s="236"/>
      <c r="F947" s="236"/>
      <c r="G947" s="236"/>
      <c r="H947" s="236"/>
      <c r="I947" s="236"/>
      <c r="J947" s="236"/>
      <c r="K947" s="236"/>
      <c r="L947" s="236"/>
      <c r="M947" s="236"/>
      <c r="N947" s="236"/>
      <c r="O947" s="195"/>
      <c r="P947" s="195"/>
      <c r="Q947" s="237"/>
      <c r="R947" s="236"/>
      <c r="S947" s="236"/>
    </row>
    <row r="948" spans="3:19" x14ac:dyDescent="0.2">
      <c r="C948" s="236"/>
      <c r="D948" s="236"/>
      <c r="E948" s="236"/>
      <c r="F948" s="236"/>
      <c r="G948" s="236"/>
      <c r="H948" s="236"/>
      <c r="I948" s="236"/>
      <c r="J948" s="236"/>
      <c r="K948" s="236"/>
      <c r="L948" s="236"/>
      <c r="M948" s="236"/>
      <c r="N948" s="236"/>
      <c r="O948" s="195"/>
      <c r="P948" s="195"/>
      <c r="Q948" s="237"/>
      <c r="R948" s="236"/>
      <c r="S948" s="236"/>
    </row>
    <row r="949" spans="3:19" x14ac:dyDescent="0.2">
      <c r="C949" s="236"/>
      <c r="D949" s="236"/>
      <c r="E949" s="236"/>
      <c r="F949" s="236"/>
      <c r="G949" s="236"/>
      <c r="H949" s="236"/>
      <c r="I949" s="236"/>
      <c r="J949" s="236"/>
      <c r="K949" s="236"/>
      <c r="L949" s="236"/>
      <c r="M949" s="236"/>
      <c r="N949" s="236"/>
      <c r="O949" s="195"/>
      <c r="P949" s="195"/>
      <c r="Q949" s="237"/>
      <c r="R949" s="236"/>
      <c r="S949" s="236"/>
    </row>
    <row r="950" spans="3:19" x14ac:dyDescent="0.2">
      <c r="C950" s="236"/>
      <c r="D950" s="236"/>
      <c r="E950" s="236"/>
      <c r="F950" s="236"/>
      <c r="G950" s="236"/>
      <c r="H950" s="236"/>
      <c r="I950" s="236"/>
      <c r="J950" s="236"/>
      <c r="K950" s="236"/>
      <c r="L950" s="236"/>
      <c r="M950" s="236"/>
      <c r="N950" s="236"/>
      <c r="O950" s="195"/>
      <c r="P950" s="195"/>
      <c r="Q950" s="237"/>
      <c r="R950" s="236"/>
      <c r="S950" s="236"/>
    </row>
    <row r="951" spans="3:19" x14ac:dyDescent="0.2">
      <c r="C951" s="236"/>
      <c r="D951" s="236"/>
      <c r="E951" s="236"/>
      <c r="F951" s="236"/>
      <c r="G951" s="236"/>
      <c r="H951" s="236"/>
      <c r="I951" s="236"/>
      <c r="J951" s="236"/>
      <c r="K951" s="236"/>
      <c r="L951" s="236"/>
      <c r="M951" s="236"/>
      <c r="N951" s="236"/>
      <c r="O951" s="195"/>
      <c r="P951" s="195"/>
      <c r="Q951" s="237"/>
      <c r="R951" s="236"/>
      <c r="S951" s="236"/>
    </row>
    <row r="952" spans="3:19" x14ac:dyDescent="0.2">
      <c r="C952" s="236"/>
      <c r="D952" s="236"/>
      <c r="E952" s="236"/>
      <c r="F952" s="236"/>
      <c r="G952" s="236"/>
      <c r="H952" s="236"/>
      <c r="I952" s="236"/>
      <c r="J952" s="236"/>
      <c r="K952" s="236"/>
      <c r="L952" s="236"/>
      <c r="M952" s="236"/>
      <c r="N952" s="236"/>
      <c r="O952" s="195"/>
      <c r="P952" s="195"/>
      <c r="Q952" s="237"/>
      <c r="R952" s="236"/>
      <c r="S952" s="236"/>
    </row>
    <row r="953" spans="3:19" x14ac:dyDescent="0.2">
      <c r="C953" s="236"/>
      <c r="D953" s="236"/>
      <c r="E953" s="236"/>
      <c r="F953" s="236"/>
      <c r="G953" s="236"/>
      <c r="H953" s="236"/>
      <c r="I953" s="236"/>
      <c r="J953" s="236"/>
      <c r="K953" s="236"/>
      <c r="L953" s="236"/>
      <c r="M953" s="236"/>
      <c r="N953" s="236"/>
      <c r="O953" s="195"/>
      <c r="P953" s="195"/>
      <c r="Q953" s="237"/>
      <c r="R953" s="236"/>
      <c r="S953" s="236"/>
    </row>
    <row r="954" spans="3:19" x14ac:dyDescent="0.2">
      <c r="C954" s="236"/>
      <c r="D954" s="236"/>
      <c r="E954" s="236"/>
      <c r="F954" s="236"/>
      <c r="G954" s="236"/>
      <c r="H954" s="236"/>
      <c r="I954" s="236"/>
      <c r="J954" s="236"/>
      <c r="K954" s="236"/>
      <c r="L954" s="236"/>
      <c r="M954" s="236"/>
      <c r="N954" s="236"/>
      <c r="O954" s="195"/>
      <c r="P954" s="195"/>
      <c r="Q954" s="237"/>
      <c r="R954" s="236"/>
      <c r="S954" s="236"/>
    </row>
    <row r="955" spans="3:19" x14ac:dyDescent="0.2">
      <c r="C955" s="236"/>
      <c r="D955" s="236"/>
      <c r="E955" s="236"/>
      <c r="F955" s="236"/>
      <c r="G955" s="236"/>
      <c r="H955" s="236"/>
      <c r="I955" s="236"/>
      <c r="J955" s="236"/>
      <c r="K955" s="236"/>
      <c r="L955" s="236"/>
      <c r="M955" s="236"/>
      <c r="N955" s="236"/>
      <c r="O955" s="195"/>
      <c r="P955" s="195"/>
      <c r="Q955" s="237"/>
      <c r="R955" s="236"/>
      <c r="S955" s="236"/>
    </row>
    <row r="956" spans="3:19" x14ac:dyDescent="0.2">
      <c r="C956" s="236"/>
      <c r="D956" s="236"/>
      <c r="E956" s="236"/>
      <c r="F956" s="236"/>
      <c r="G956" s="236"/>
      <c r="H956" s="236"/>
      <c r="I956" s="236"/>
      <c r="J956" s="236"/>
      <c r="K956" s="236"/>
      <c r="L956" s="236"/>
      <c r="M956" s="236"/>
      <c r="N956" s="236"/>
      <c r="O956" s="195"/>
      <c r="P956" s="195"/>
      <c r="Q956" s="237"/>
      <c r="R956" s="236"/>
      <c r="S956" s="236"/>
    </row>
    <row r="957" spans="3:19" x14ac:dyDescent="0.2">
      <c r="C957" s="236"/>
      <c r="D957" s="236"/>
      <c r="E957" s="236"/>
      <c r="F957" s="236"/>
      <c r="G957" s="236"/>
      <c r="H957" s="236"/>
      <c r="I957" s="236"/>
      <c r="J957" s="236"/>
      <c r="K957" s="236"/>
      <c r="L957" s="236"/>
      <c r="M957" s="236"/>
      <c r="N957" s="236"/>
      <c r="O957" s="195"/>
      <c r="P957" s="195"/>
      <c r="Q957" s="237"/>
      <c r="R957" s="236"/>
      <c r="S957" s="236"/>
    </row>
    <row r="958" spans="3:19" x14ac:dyDescent="0.2">
      <c r="C958" s="236"/>
      <c r="D958" s="236"/>
      <c r="E958" s="236"/>
      <c r="F958" s="236"/>
      <c r="G958" s="236"/>
      <c r="H958" s="236"/>
      <c r="I958" s="236"/>
      <c r="J958" s="236"/>
      <c r="K958" s="236"/>
      <c r="L958" s="236"/>
      <c r="M958" s="236"/>
      <c r="N958" s="236"/>
      <c r="O958" s="195"/>
      <c r="P958" s="195"/>
      <c r="Q958" s="237"/>
      <c r="R958" s="236"/>
      <c r="S958" s="236"/>
    </row>
    <row r="959" spans="3:19" x14ac:dyDescent="0.2">
      <c r="C959" s="236"/>
      <c r="D959" s="236"/>
      <c r="E959" s="236"/>
      <c r="F959" s="236"/>
      <c r="G959" s="236"/>
      <c r="H959" s="236"/>
      <c r="I959" s="236"/>
      <c r="J959" s="236"/>
      <c r="K959" s="236"/>
      <c r="L959" s="236"/>
      <c r="M959" s="236"/>
      <c r="N959" s="236"/>
      <c r="O959" s="195"/>
      <c r="P959" s="195"/>
      <c r="Q959" s="237"/>
      <c r="R959" s="236"/>
      <c r="S959" s="236"/>
    </row>
    <row r="960" spans="3:19" x14ac:dyDescent="0.2">
      <c r="C960" s="236"/>
      <c r="D960" s="236"/>
      <c r="E960" s="236"/>
      <c r="F960" s="236"/>
      <c r="G960" s="236"/>
      <c r="H960" s="236"/>
      <c r="I960" s="236"/>
      <c r="J960" s="236"/>
      <c r="K960" s="236"/>
      <c r="L960" s="236"/>
      <c r="M960" s="236"/>
      <c r="N960" s="236"/>
      <c r="O960" s="195"/>
      <c r="P960" s="195"/>
      <c r="Q960" s="237"/>
      <c r="R960" s="236"/>
      <c r="S960" s="236"/>
    </row>
    <row r="961" spans="3:19" x14ac:dyDescent="0.2">
      <c r="C961" s="236"/>
      <c r="D961" s="236"/>
      <c r="E961" s="236"/>
      <c r="F961" s="236"/>
      <c r="G961" s="236"/>
      <c r="H961" s="236"/>
      <c r="I961" s="236"/>
      <c r="J961" s="236"/>
      <c r="K961" s="236"/>
      <c r="L961" s="236"/>
      <c r="M961" s="236"/>
      <c r="N961" s="236"/>
      <c r="O961" s="195"/>
      <c r="P961" s="195"/>
      <c r="Q961" s="237"/>
      <c r="R961" s="236"/>
      <c r="S961" s="236"/>
    </row>
    <row r="962" spans="3:19" x14ac:dyDescent="0.2">
      <c r="C962" s="236"/>
      <c r="D962" s="236"/>
      <c r="E962" s="236"/>
      <c r="F962" s="236"/>
      <c r="G962" s="236"/>
      <c r="H962" s="236"/>
      <c r="I962" s="236"/>
      <c r="J962" s="236"/>
      <c r="K962" s="236"/>
      <c r="L962" s="236"/>
      <c r="M962" s="236"/>
      <c r="N962" s="236"/>
      <c r="O962" s="195"/>
      <c r="P962" s="195"/>
      <c r="Q962" s="237"/>
      <c r="R962" s="236"/>
      <c r="S962" s="236"/>
    </row>
    <row r="963" spans="3:19" x14ac:dyDescent="0.2">
      <c r="C963" s="236"/>
      <c r="D963" s="236"/>
      <c r="E963" s="236"/>
      <c r="F963" s="236"/>
      <c r="G963" s="236"/>
      <c r="H963" s="236"/>
      <c r="I963" s="236"/>
      <c r="J963" s="236"/>
      <c r="K963" s="236"/>
      <c r="L963" s="236"/>
      <c r="M963" s="236"/>
      <c r="N963" s="236"/>
      <c r="O963" s="195"/>
      <c r="P963" s="195"/>
      <c r="Q963" s="237"/>
      <c r="R963" s="236"/>
      <c r="S963" s="236"/>
    </row>
    <row r="964" spans="3:19" x14ac:dyDescent="0.2">
      <c r="C964" s="236"/>
      <c r="D964" s="236"/>
      <c r="E964" s="236"/>
      <c r="F964" s="236"/>
      <c r="G964" s="236"/>
      <c r="H964" s="236"/>
      <c r="I964" s="236"/>
      <c r="J964" s="236"/>
      <c r="K964" s="236"/>
      <c r="L964" s="236"/>
      <c r="M964" s="236"/>
      <c r="N964" s="236"/>
      <c r="O964" s="195"/>
      <c r="P964" s="195"/>
      <c r="Q964" s="237"/>
      <c r="R964" s="236"/>
      <c r="S964" s="236"/>
    </row>
    <row r="965" spans="3:19" x14ac:dyDescent="0.2">
      <c r="C965" s="236"/>
      <c r="D965" s="236"/>
      <c r="E965" s="236"/>
      <c r="F965" s="236"/>
      <c r="G965" s="236"/>
      <c r="H965" s="236"/>
      <c r="I965" s="236"/>
      <c r="J965" s="236"/>
      <c r="K965" s="236"/>
      <c r="L965" s="236"/>
      <c r="M965" s="236"/>
      <c r="N965" s="236"/>
      <c r="O965" s="195"/>
      <c r="P965" s="195"/>
      <c r="Q965" s="237"/>
      <c r="R965" s="236"/>
      <c r="S965" s="236"/>
    </row>
    <row r="966" spans="3:19" x14ac:dyDescent="0.2">
      <c r="C966" s="236"/>
      <c r="D966" s="236"/>
      <c r="E966" s="236"/>
      <c r="F966" s="236"/>
      <c r="G966" s="236"/>
      <c r="H966" s="236"/>
      <c r="I966" s="236"/>
      <c r="J966" s="236"/>
      <c r="K966" s="236"/>
      <c r="L966" s="236"/>
      <c r="M966" s="236"/>
      <c r="N966" s="236"/>
      <c r="O966" s="195"/>
      <c r="P966" s="195"/>
      <c r="Q966" s="237"/>
      <c r="R966" s="236"/>
      <c r="S966" s="236"/>
    </row>
    <row r="967" spans="3:19" x14ac:dyDescent="0.2">
      <c r="C967" s="236"/>
      <c r="D967" s="236"/>
      <c r="E967" s="236"/>
      <c r="F967" s="236"/>
      <c r="G967" s="236"/>
      <c r="H967" s="236"/>
      <c r="I967" s="236"/>
      <c r="J967" s="236"/>
      <c r="K967" s="236"/>
      <c r="L967" s="236"/>
      <c r="M967" s="236"/>
      <c r="N967" s="236"/>
      <c r="O967" s="195"/>
      <c r="P967" s="195"/>
      <c r="Q967" s="237"/>
      <c r="R967" s="236"/>
      <c r="S967" s="236"/>
    </row>
    <row r="968" spans="3:19" x14ac:dyDescent="0.2">
      <c r="C968" s="236"/>
      <c r="D968" s="236"/>
      <c r="E968" s="236"/>
      <c r="F968" s="236"/>
      <c r="G968" s="236"/>
      <c r="H968" s="236"/>
      <c r="I968" s="236"/>
      <c r="J968" s="236"/>
      <c r="K968" s="236"/>
      <c r="L968" s="236"/>
      <c r="M968" s="236"/>
      <c r="N968" s="236"/>
      <c r="O968" s="195"/>
      <c r="P968" s="195"/>
      <c r="Q968" s="237"/>
      <c r="R968" s="236"/>
      <c r="S968" s="236"/>
    </row>
    <row r="969" spans="3:19" x14ac:dyDescent="0.2">
      <c r="C969" s="236"/>
      <c r="D969" s="236"/>
      <c r="E969" s="236"/>
      <c r="F969" s="236"/>
      <c r="G969" s="236"/>
      <c r="H969" s="236"/>
      <c r="I969" s="236"/>
      <c r="J969" s="236"/>
      <c r="K969" s="236"/>
      <c r="L969" s="236"/>
      <c r="M969" s="236"/>
      <c r="N969" s="236"/>
      <c r="O969" s="195"/>
      <c r="P969" s="195"/>
      <c r="Q969" s="237"/>
      <c r="R969" s="236"/>
      <c r="S969" s="236"/>
    </row>
    <row r="970" spans="3:19" x14ac:dyDescent="0.2">
      <c r="C970" s="236"/>
      <c r="D970" s="236"/>
      <c r="E970" s="236"/>
      <c r="F970" s="236"/>
      <c r="G970" s="236"/>
      <c r="H970" s="236"/>
      <c r="I970" s="236"/>
      <c r="J970" s="236"/>
      <c r="K970" s="236"/>
      <c r="L970" s="236"/>
      <c r="M970" s="236"/>
      <c r="N970" s="236"/>
      <c r="O970" s="195"/>
      <c r="P970" s="195"/>
      <c r="Q970" s="237"/>
      <c r="R970" s="236"/>
      <c r="S970" s="236"/>
    </row>
    <row r="971" spans="3:19" x14ac:dyDescent="0.2">
      <c r="C971" s="236"/>
      <c r="D971" s="236"/>
      <c r="E971" s="236"/>
      <c r="F971" s="236"/>
      <c r="G971" s="236"/>
      <c r="H971" s="236"/>
      <c r="I971" s="236"/>
      <c r="J971" s="236"/>
      <c r="K971" s="236"/>
      <c r="L971" s="236"/>
      <c r="M971" s="236"/>
      <c r="N971" s="236"/>
      <c r="O971" s="195"/>
      <c r="P971" s="195"/>
      <c r="Q971" s="237"/>
      <c r="R971" s="236"/>
      <c r="S971" s="236"/>
    </row>
    <row r="972" spans="3:19" x14ac:dyDescent="0.2">
      <c r="C972" s="236"/>
      <c r="D972" s="236"/>
      <c r="E972" s="236"/>
      <c r="F972" s="236"/>
      <c r="G972" s="236"/>
      <c r="H972" s="236"/>
      <c r="I972" s="236"/>
      <c r="J972" s="236"/>
      <c r="K972" s="236"/>
      <c r="L972" s="236"/>
      <c r="M972" s="236"/>
      <c r="N972" s="236"/>
      <c r="O972" s="195"/>
      <c r="P972" s="195"/>
      <c r="Q972" s="237"/>
      <c r="R972" s="236"/>
      <c r="S972" s="236"/>
    </row>
    <row r="973" spans="3:19" x14ac:dyDescent="0.2">
      <c r="C973" s="236"/>
      <c r="D973" s="236"/>
      <c r="E973" s="236"/>
      <c r="F973" s="236"/>
      <c r="G973" s="236"/>
      <c r="H973" s="236"/>
      <c r="I973" s="236"/>
      <c r="J973" s="236"/>
      <c r="K973" s="236"/>
      <c r="L973" s="236"/>
      <c r="M973" s="236"/>
      <c r="N973" s="236"/>
      <c r="O973" s="195"/>
      <c r="P973" s="195"/>
      <c r="Q973" s="237"/>
      <c r="R973" s="236"/>
      <c r="S973" s="236"/>
    </row>
    <row r="974" spans="3:19" x14ac:dyDescent="0.2">
      <c r="C974" s="236"/>
      <c r="D974" s="236"/>
      <c r="E974" s="236"/>
      <c r="F974" s="236"/>
      <c r="G974" s="236"/>
      <c r="H974" s="236"/>
      <c r="I974" s="236"/>
      <c r="J974" s="236"/>
      <c r="K974" s="236"/>
      <c r="L974" s="236"/>
      <c r="M974" s="236"/>
      <c r="N974" s="236"/>
      <c r="O974" s="195"/>
      <c r="P974" s="195"/>
      <c r="Q974" s="237"/>
      <c r="R974" s="236"/>
      <c r="S974" s="236"/>
    </row>
    <row r="975" spans="3:19" x14ac:dyDescent="0.2">
      <c r="C975" s="236"/>
      <c r="D975" s="236"/>
      <c r="E975" s="236"/>
      <c r="F975" s="236"/>
      <c r="G975" s="236"/>
      <c r="H975" s="236"/>
      <c r="I975" s="236"/>
      <c r="J975" s="236"/>
      <c r="K975" s="236"/>
      <c r="L975" s="236"/>
      <c r="M975" s="236"/>
      <c r="N975" s="236"/>
      <c r="O975" s="195"/>
      <c r="P975" s="195"/>
      <c r="Q975" s="237"/>
      <c r="R975" s="236"/>
      <c r="S975" s="236"/>
    </row>
    <row r="976" spans="3:19" x14ac:dyDescent="0.2">
      <c r="C976" s="236"/>
      <c r="D976" s="236"/>
      <c r="E976" s="236"/>
      <c r="F976" s="236"/>
      <c r="G976" s="236"/>
      <c r="H976" s="236"/>
      <c r="I976" s="236"/>
      <c r="J976" s="236"/>
      <c r="K976" s="236"/>
      <c r="L976" s="236"/>
      <c r="M976" s="236"/>
      <c r="N976" s="236"/>
      <c r="O976" s="195"/>
      <c r="P976" s="195"/>
      <c r="Q976" s="237"/>
      <c r="R976" s="236"/>
      <c r="S976" s="236"/>
    </row>
    <row r="977" spans="3:19" x14ac:dyDescent="0.2">
      <c r="C977" s="236"/>
      <c r="D977" s="236"/>
      <c r="E977" s="236"/>
      <c r="F977" s="236"/>
      <c r="G977" s="236"/>
      <c r="H977" s="236"/>
      <c r="I977" s="236"/>
      <c r="J977" s="236"/>
      <c r="K977" s="236"/>
      <c r="L977" s="236"/>
      <c r="M977" s="236"/>
      <c r="N977" s="236"/>
      <c r="O977" s="195"/>
      <c r="P977" s="195"/>
      <c r="Q977" s="237"/>
      <c r="R977" s="236"/>
      <c r="S977" s="236"/>
    </row>
    <row r="978" spans="3:19" x14ac:dyDescent="0.2">
      <c r="C978" s="236"/>
      <c r="D978" s="236"/>
      <c r="E978" s="236"/>
      <c r="F978" s="236"/>
      <c r="G978" s="236"/>
      <c r="H978" s="236"/>
      <c r="I978" s="236"/>
      <c r="J978" s="236"/>
      <c r="K978" s="236"/>
      <c r="L978" s="236"/>
      <c r="M978" s="236"/>
      <c r="N978" s="236"/>
      <c r="O978" s="195"/>
      <c r="P978" s="195"/>
      <c r="Q978" s="237"/>
      <c r="R978" s="236"/>
      <c r="S978" s="236"/>
    </row>
    <row r="979" spans="3:19" x14ac:dyDescent="0.2">
      <c r="C979" s="236"/>
      <c r="D979" s="236"/>
      <c r="E979" s="236"/>
      <c r="F979" s="236"/>
      <c r="G979" s="236"/>
      <c r="H979" s="236"/>
      <c r="I979" s="236"/>
      <c r="J979" s="236"/>
      <c r="K979" s="236"/>
      <c r="L979" s="236"/>
      <c r="M979" s="236"/>
      <c r="N979" s="236"/>
      <c r="O979" s="195"/>
      <c r="P979" s="195"/>
      <c r="Q979" s="237"/>
      <c r="R979" s="236"/>
      <c r="S979" s="236"/>
    </row>
    <row r="980" spans="3:19" x14ac:dyDescent="0.2">
      <c r="C980" s="236"/>
      <c r="D980" s="236"/>
      <c r="E980" s="236"/>
      <c r="F980" s="236"/>
      <c r="G980" s="236"/>
      <c r="H980" s="236"/>
      <c r="I980" s="236"/>
      <c r="J980" s="236"/>
      <c r="K980" s="236"/>
      <c r="L980" s="236"/>
      <c r="M980" s="236"/>
      <c r="N980" s="236"/>
      <c r="O980" s="195"/>
      <c r="P980" s="195"/>
      <c r="Q980" s="237"/>
      <c r="R980" s="236"/>
      <c r="S980" s="236"/>
    </row>
    <row r="981" spans="3:19" x14ac:dyDescent="0.2">
      <c r="C981" s="236"/>
      <c r="D981" s="236"/>
      <c r="E981" s="236"/>
      <c r="F981" s="236"/>
      <c r="G981" s="236"/>
      <c r="H981" s="236"/>
      <c r="I981" s="236"/>
      <c r="J981" s="236"/>
      <c r="K981" s="236"/>
      <c r="L981" s="236"/>
      <c r="M981" s="236"/>
      <c r="N981" s="236"/>
      <c r="O981" s="195"/>
      <c r="P981" s="195"/>
      <c r="Q981" s="237"/>
      <c r="R981" s="236"/>
      <c r="S981" s="236"/>
    </row>
    <row r="982" spans="3:19" x14ac:dyDescent="0.2">
      <c r="C982" s="236"/>
      <c r="D982" s="236"/>
      <c r="E982" s="236"/>
      <c r="F982" s="236"/>
      <c r="G982" s="236"/>
      <c r="H982" s="236"/>
      <c r="I982" s="236"/>
      <c r="J982" s="236"/>
      <c r="K982" s="236"/>
      <c r="L982" s="236"/>
      <c r="M982" s="236"/>
      <c r="N982" s="236"/>
      <c r="O982" s="195"/>
      <c r="P982" s="195"/>
      <c r="Q982" s="237"/>
      <c r="R982" s="236"/>
      <c r="S982" s="236"/>
    </row>
    <row r="983" spans="3:19" x14ac:dyDescent="0.2">
      <c r="C983" s="236"/>
      <c r="D983" s="236"/>
      <c r="E983" s="236"/>
      <c r="F983" s="236"/>
      <c r="G983" s="236"/>
      <c r="H983" s="236"/>
      <c r="I983" s="236"/>
      <c r="J983" s="236"/>
      <c r="K983" s="236"/>
      <c r="L983" s="236"/>
      <c r="M983" s="236"/>
      <c r="N983" s="236"/>
      <c r="O983" s="195"/>
      <c r="P983" s="195"/>
      <c r="Q983" s="237"/>
      <c r="R983" s="236"/>
      <c r="S983" s="236"/>
    </row>
    <row r="984" spans="3:19" x14ac:dyDescent="0.2">
      <c r="C984" s="236"/>
      <c r="D984" s="236"/>
      <c r="E984" s="236"/>
      <c r="F984" s="236"/>
      <c r="G984" s="236"/>
      <c r="H984" s="236"/>
      <c r="I984" s="236"/>
      <c r="J984" s="236"/>
      <c r="K984" s="236"/>
      <c r="L984" s="236"/>
      <c r="M984" s="236"/>
      <c r="N984" s="236"/>
      <c r="O984" s="195"/>
      <c r="P984" s="195"/>
      <c r="Q984" s="237"/>
      <c r="R984" s="236"/>
      <c r="S984" s="236"/>
    </row>
    <row r="985" spans="3:19" x14ac:dyDescent="0.2">
      <c r="C985" s="236"/>
      <c r="D985" s="236"/>
      <c r="E985" s="236"/>
      <c r="F985" s="236"/>
      <c r="G985" s="236"/>
      <c r="H985" s="236"/>
      <c r="I985" s="236"/>
      <c r="J985" s="236"/>
      <c r="K985" s="236"/>
      <c r="L985" s="236"/>
      <c r="M985" s="236"/>
      <c r="N985" s="236"/>
      <c r="O985" s="195"/>
      <c r="P985" s="195"/>
      <c r="Q985" s="237"/>
      <c r="R985" s="236"/>
      <c r="S985" s="236"/>
    </row>
    <row r="986" spans="3:19" x14ac:dyDescent="0.2">
      <c r="C986" s="236"/>
      <c r="D986" s="236"/>
      <c r="E986" s="236"/>
      <c r="F986" s="236"/>
      <c r="G986" s="236"/>
      <c r="H986" s="236"/>
      <c r="I986" s="236"/>
      <c r="J986" s="236"/>
      <c r="K986" s="236"/>
      <c r="L986" s="236"/>
      <c r="M986" s="236"/>
      <c r="N986" s="236"/>
      <c r="O986" s="195"/>
      <c r="P986" s="195"/>
      <c r="Q986" s="237"/>
      <c r="R986" s="236"/>
      <c r="S986" s="236"/>
    </row>
    <row r="987" spans="3:19" x14ac:dyDescent="0.2">
      <c r="C987" s="236"/>
      <c r="D987" s="236"/>
      <c r="E987" s="236"/>
      <c r="F987" s="236"/>
      <c r="G987" s="236"/>
      <c r="H987" s="236"/>
      <c r="I987" s="236"/>
      <c r="J987" s="236"/>
      <c r="K987" s="236"/>
      <c r="L987" s="236"/>
      <c r="M987" s="236"/>
      <c r="N987" s="236"/>
      <c r="O987" s="195"/>
      <c r="P987" s="195"/>
      <c r="Q987" s="237"/>
      <c r="R987" s="236"/>
      <c r="S987" s="236"/>
    </row>
    <row r="988" spans="3:19" x14ac:dyDescent="0.2">
      <c r="C988" s="236"/>
      <c r="D988" s="236"/>
      <c r="E988" s="236"/>
      <c r="F988" s="236"/>
      <c r="G988" s="236"/>
      <c r="H988" s="236"/>
      <c r="I988" s="236"/>
      <c r="J988" s="236"/>
      <c r="K988" s="236"/>
      <c r="L988" s="236"/>
      <c r="M988" s="236"/>
      <c r="N988" s="236"/>
      <c r="O988" s="195"/>
      <c r="P988" s="195"/>
      <c r="Q988" s="237"/>
      <c r="R988" s="236"/>
      <c r="S988" s="236"/>
    </row>
    <row r="989" spans="3:19" x14ac:dyDescent="0.2">
      <c r="C989" s="236"/>
      <c r="D989" s="236"/>
      <c r="E989" s="236"/>
      <c r="F989" s="236"/>
      <c r="G989" s="236"/>
      <c r="H989" s="236"/>
      <c r="I989" s="236"/>
      <c r="J989" s="236"/>
      <c r="K989" s="236"/>
      <c r="L989" s="236"/>
      <c r="M989" s="236"/>
      <c r="N989" s="236"/>
      <c r="O989" s="195"/>
      <c r="P989" s="195"/>
      <c r="Q989" s="237"/>
      <c r="R989" s="236"/>
      <c r="S989" s="236"/>
    </row>
    <row r="990" spans="3:19" x14ac:dyDescent="0.2">
      <c r="C990" s="236"/>
      <c r="D990" s="236"/>
      <c r="E990" s="236"/>
      <c r="F990" s="236"/>
      <c r="G990" s="236"/>
      <c r="H990" s="236"/>
      <c r="I990" s="236"/>
      <c r="J990" s="236"/>
      <c r="K990" s="236"/>
      <c r="L990" s="236"/>
      <c r="M990" s="236"/>
      <c r="N990" s="236"/>
      <c r="O990" s="195"/>
      <c r="P990" s="195"/>
      <c r="Q990" s="237"/>
      <c r="R990" s="236"/>
      <c r="S990" s="236"/>
    </row>
    <row r="991" spans="3:19" x14ac:dyDescent="0.2">
      <c r="C991" s="236"/>
      <c r="D991" s="236"/>
      <c r="E991" s="236"/>
      <c r="F991" s="236"/>
      <c r="G991" s="236"/>
      <c r="H991" s="236"/>
      <c r="I991" s="236"/>
      <c r="J991" s="236"/>
      <c r="K991" s="236"/>
      <c r="L991" s="236"/>
      <c r="M991" s="236"/>
      <c r="N991" s="236"/>
      <c r="O991" s="195"/>
      <c r="P991" s="195"/>
      <c r="Q991" s="237"/>
      <c r="R991" s="236"/>
      <c r="S991" s="236"/>
    </row>
    <row r="992" spans="3:19" x14ac:dyDescent="0.2">
      <c r="C992" s="236"/>
      <c r="D992" s="236"/>
      <c r="E992" s="236"/>
      <c r="F992" s="236"/>
      <c r="G992" s="236"/>
      <c r="H992" s="236"/>
      <c r="I992" s="236"/>
      <c r="J992" s="236"/>
      <c r="K992" s="236"/>
      <c r="L992" s="236"/>
      <c r="M992" s="236"/>
      <c r="N992" s="236"/>
      <c r="O992" s="195"/>
      <c r="P992" s="195"/>
      <c r="Q992" s="237"/>
      <c r="R992" s="236"/>
      <c r="S992" s="236"/>
    </row>
    <row r="993" spans="3:19" x14ac:dyDescent="0.2">
      <c r="C993" s="236"/>
      <c r="D993" s="236"/>
      <c r="E993" s="236"/>
      <c r="F993" s="236"/>
      <c r="G993" s="236"/>
      <c r="H993" s="236"/>
      <c r="I993" s="236"/>
      <c r="J993" s="236"/>
      <c r="K993" s="236"/>
      <c r="L993" s="236"/>
      <c r="M993" s="236"/>
      <c r="N993" s="236"/>
      <c r="O993" s="195"/>
      <c r="P993" s="195"/>
      <c r="Q993" s="237"/>
      <c r="R993" s="236"/>
      <c r="S993" s="236"/>
    </row>
    <row r="994" spans="3:19" x14ac:dyDescent="0.2">
      <c r="C994" s="236"/>
      <c r="D994" s="236"/>
      <c r="E994" s="236"/>
      <c r="F994" s="236"/>
      <c r="G994" s="236"/>
      <c r="H994" s="236"/>
      <c r="I994" s="236"/>
      <c r="J994" s="236"/>
      <c r="K994" s="236"/>
      <c r="L994" s="236"/>
      <c r="M994" s="236"/>
      <c r="N994" s="236"/>
      <c r="O994" s="195"/>
      <c r="P994" s="195"/>
      <c r="Q994" s="237"/>
      <c r="R994" s="236"/>
      <c r="S994" s="236"/>
    </row>
    <row r="995" spans="3:19" x14ac:dyDescent="0.2">
      <c r="C995" s="236"/>
      <c r="D995" s="236"/>
      <c r="E995" s="236"/>
      <c r="F995" s="236"/>
      <c r="G995" s="236"/>
      <c r="H995" s="236"/>
      <c r="I995" s="236"/>
      <c r="J995" s="236"/>
      <c r="K995" s="236"/>
      <c r="L995" s="236"/>
      <c r="M995" s="236"/>
      <c r="N995" s="236"/>
      <c r="O995" s="195"/>
      <c r="P995" s="195"/>
      <c r="Q995" s="237"/>
      <c r="R995" s="236"/>
      <c r="S995" s="236"/>
    </row>
    <row r="996" spans="3:19" x14ac:dyDescent="0.2">
      <c r="C996" s="236"/>
      <c r="D996" s="236"/>
      <c r="E996" s="236"/>
      <c r="F996" s="236"/>
      <c r="G996" s="236"/>
      <c r="H996" s="236"/>
      <c r="I996" s="236"/>
      <c r="J996" s="236"/>
      <c r="K996" s="236"/>
      <c r="L996" s="236"/>
      <c r="M996" s="236"/>
      <c r="N996" s="236"/>
      <c r="O996" s="195"/>
      <c r="P996" s="195"/>
      <c r="Q996" s="237"/>
      <c r="R996" s="236"/>
      <c r="S996" s="236"/>
    </row>
    <row r="997" spans="3:19" x14ac:dyDescent="0.2">
      <c r="C997" s="236"/>
      <c r="D997" s="236"/>
      <c r="E997" s="236"/>
      <c r="F997" s="236"/>
      <c r="G997" s="236"/>
      <c r="H997" s="236"/>
      <c r="I997" s="236"/>
      <c r="J997" s="236"/>
      <c r="K997" s="236"/>
      <c r="L997" s="236"/>
      <c r="M997" s="236"/>
      <c r="N997" s="236"/>
      <c r="O997" s="195"/>
      <c r="P997" s="195"/>
      <c r="Q997" s="237"/>
      <c r="R997" s="236"/>
      <c r="S997" s="236"/>
    </row>
    <row r="998" spans="3:19" x14ac:dyDescent="0.2">
      <c r="C998" s="236"/>
      <c r="D998" s="236"/>
      <c r="E998" s="236"/>
      <c r="F998" s="236"/>
      <c r="G998" s="236"/>
      <c r="H998" s="236"/>
      <c r="I998" s="236"/>
      <c r="J998" s="236"/>
      <c r="K998" s="236"/>
      <c r="L998" s="236"/>
      <c r="M998" s="236"/>
      <c r="N998" s="236"/>
      <c r="O998" s="195"/>
      <c r="P998" s="195"/>
      <c r="Q998" s="237"/>
      <c r="R998" s="236"/>
      <c r="S998" s="236"/>
    </row>
    <row r="999" spans="3:19" x14ac:dyDescent="0.2">
      <c r="C999" s="236"/>
      <c r="D999" s="236"/>
      <c r="E999" s="236"/>
      <c r="F999" s="236"/>
      <c r="G999" s="236"/>
      <c r="H999" s="236"/>
      <c r="I999" s="236"/>
      <c r="J999" s="236"/>
      <c r="K999" s="236"/>
      <c r="L999" s="236"/>
      <c r="M999" s="236"/>
      <c r="N999" s="236"/>
      <c r="O999" s="195"/>
      <c r="P999" s="195"/>
      <c r="Q999" s="237"/>
      <c r="R999" s="236"/>
      <c r="S999" s="236"/>
    </row>
    <row r="1000" spans="3:19" x14ac:dyDescent="0.2">
      <c r="C1000" s="236"/>
      <c r="D1000" s="236"/>
      <c r="E1000" s="236"/>
      <c r="F1000" s="236"/>
      <c r="G1000" s="236"/>
      <c r="H1000" s="236"/>
      <c r="I1000" s="236"/>
      <c r="J1000" s="236"/>
      <c r="K1000" s="236"/>
      <c r="L1000" s="236"/>
      <c r="M1000" s="236"/>
      <c r="N1000" s="236"/>
      <c r="O1000" s="195"/>
      <c r="P1000" s="195"/>
      <c r="Q1000" s="237"/>
      <c r="R1000" s="236"/>
      <c r="S1000" s="236"/>
    </row>
  </sheetData>
  <sheetProtection formatCells="0" formatColumns="0" formatRows="0" insertRows="0" deleteRows="0" sort="0" autoFilter="0" pivotTables="0"/>
  <dataConsolidate/>
  <conditionalFormatting sqref="C134:C1000">
    <cfRule type="duplicateValues" dxfId="94" priority="3"/>
  </conditionalFormatting>
  <conditionalFormatting sqref="C10:C60">
    <cfRule type="duplicateValues" dxfId="93" priority="2"/>
  </conditionalFormatting>
  <conditionalFormatting sqref="C61:C133">
    <cfRule type="duplicateValues" dxfId="1" priority="1"/>
  </conditionalFormatting>
  <dataValidations count="7">
    <dataValidation type="textLength" operator="notEqual" showErrorMessage="1" sqref="R10:R1000 F10:F1000 H10:H1000 C10:D1000 J10:N1000">
      <formula1>0</formula1>
    </dataValidation>
    <dataValidation type="list" showErrorMessage="1" error="Pick value from list." sqref="E10:E1000">
      <formula1>picklist.SpaceDesignation</formula1>
    </dataValidation>
    <dataValidation type="list" showErrorMessage="1" error="Pick value from list." sqref="G10:G1000">
      <formula1>picklist.RequiredAssets</formula1>
    </dataValidation>
    <dataValidation type="list" showErrorMessage="1" error="Pick value from list." sqref="I10:I1000">
      <formula1>picklist.SystemClassification</formula1>
    </dataValidation>
    <dataValidation type="date" showErrorMessage="1" sqref="O10:P1000">
      <formula1>1</formula1>
      <formula2>401769</formula2>
    </dataValidation>
    <dataValidation type="whole" operator="greaterThan" showErrorMessage="1" sqref="Q10:Q1000">
      <formula1>0</formula1>
    </dataValidation>
    <dataValidation type="list" showErrorMessage="1" error="Pick value from list." sqref="S10:S1000">
      <formula1>picklist.WarrantyPriorityCodes</formula1>
    </dataValidation>
  </dataValidations>
  <hyperlinks>
    <hyperlink ref="E9" location="'5. Required Attributes'!D29" display="Space Designation"/>
    <hyperlink ref="F9" location="'5. Required Attributes'!D30" display="Spec Reference"/>
    <hyperlink ref="G9" location="'5. Required Attributes'!D31" display="Asset Classification"/>
    <hyperlink ref="H9" location="'5. Required Attributes'!D32" display="System Designation"/>
    <hyperlink ref="I9" location="'5. Required Attributes'!D33" display="System Classification"/>
    <hyperlink ref="J9" location="'5. Required Attributes'!D34" display="Tag Number"/>
    <hyperlink ref="K9" location="'5. Required Attributes'!D35" display="Manufacturer"/>
    <hyperlink ref="L9" location="'5. Required Attributes'!D36" display="Manufacturer Model Number"/>
    <hyperlink ref="M9" location="'5. Required Attributes'!D37" display="Serial Number"/>
    <hyperlink ref="N9" location="'5. Required Attributes'!D38" display="Manufacturer Email"/>
    <hyperlink ref="O9" location="'5. Required Attributes'!D39" display="Installation Date"/>
    <hyperlink ref="P9" location="'5. Required Attributes'!D40" display="Warranty Start Date"/>
    <hyperlink ref="Q9" location="'5. Required Attributes'!D41" display="Warranty Duration"/>
    <hyperlink ref="R9" location="'5. Required Attributes'!D42" display="Warranty Description"/>
    <hyperlink ref="D9" location="'5. Required Attributes'!D28" display="Asset Description"/>
    <hyperlink ref="S9" location="'5. Required Attributes'!D43" display="Warranty Priority Code"/>
    <hyperlink ref="C9" location="'5. Required Attributes'!D27" display="Asset Designation"/>
    <hyperlink ref="E5" location="'5. Required Attributes'!D29" display="Space Designation"/>
    <hyperlink ref="G5" location="'5. Required Attributes'!D31" display="Asset Classification"/>
    <hyperlink ref="I5" location="'5. Required Attributes'!D33" display="System Classification"/>
    <hyperlink ref="N83" r:id="rId1"/>
    <hyperlink ref="N84" r:id="rId2"/>
    <hyperlink ref="N118" r:id="rId3"/>
    <hyperlink ref="N85" r:id="rId4"/>
    <hyperlink ref="N86" r:id="rId5"/>
    <hyperlink ref="N107" r:id="rId6"/>
    <hyperlink ref="N119" r:id="rId7"/>
    <hyperlink ref="N120" r:id="rId8"/>
    <hyperlink ref="N109" r:id="rId9"/>
    <hyperlink ref="N19" r:id="rId10"/>
    <hyperlink ref="N20" r:id="rId11"/>
    <hyperlink ref="N47" r:id="rId12"/>
    <hyperlink ref="N48" r:id="rId13"/>
    <hyperlink ref="N23" r:id="rId14"/>
    <hyperlink ref="N49" r:id="rId15"/>
    <hyperlink ref="N24" r:id="rId16"/>
  </hyperlinks>
  <pageMargins left="0.25" right="0.25" top="0.75" bottom="0.75" header="0.3" footer="0.3"/>
  <pageSetup paperSize="3" scale="52" fitToHeight="1000" orientation="landscape" r:id="rId17"/>
  <headerFooter>
    <oddHeader xml:space="preserve">&amp;L </oddHeader>
    <oddFooter>&amp;CPage &amp;P of &amp;N 
&amp;D &amp;T</oddFooter>
  </headerFooter>
  <ignoredErrors>
    <ignoredError sqref="E7:E8 F7:F8 G7:G8 H7:H8 I7:I8 J7:J8 K7:K8 L7:L8 M7:M8 N7:N8 O7:O8 P7:P8 Q7:Q8 R7:R8 S7:S8" calculatedColumn="1"/>
  </ignoredErrors>
  <drawing r:id="rId18"/>
  <tableParts count="2">
    <tablePart r:id="rId19"/>
    <tablePart r:id="rId2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RequiredAssets" enableFormatConditionsCalculation="0">
    <tabColor rgb="FF92D050"/>
  </sheetPr>
  <dimension ref="A1:G124"/>
  <sheetViews>
    <sheetView showGridLines="0" zoomScaleSheetLayoutView="100" workbookViewId="0"/>
  </sheetViews>
  <sheetFormatPr baseColWidth="10" defaultColWidth="0" defaultRowHeight="14" zeroHeight="1" x14ac:dyDescent="0.2"/>
  <cols>
    <col min="1" max="2" width="3.19921875" style="7" customWidth="1"/>
    <col min="3" max="3" width="13.796875" style="26" customWidth="1"/>
    <col min="4" max="4" width="47.3984375" style="5" customWidth="1"/>
    <col min="5" max="5" width="17.796875" style="29" customWidth="1"/>
    <col min="6" max="6" width="3.19921875" style="5" customWidth="1"/>
    <col min="7" max="7" width="3.19921875" style="7" customWidth="1"/>
    <col min="8" max="16384" width="8.796875" style="7" hidden="1"/>
  </cols>
  <sheetData>
    <row r="1" spans="2:6" x14ac:dyDescent="0.2"/>
    <row r="2" spans="2:6" x14ac:dyDescent="0.2">
      <c r="B2" s="38"/>
      <c r="C2" s="39"/>
      <c r="D2" s="40"/>
      <c r="E2" s="125"/>
      <c r="F2" s="40"/>
    </row>
    <row r="3" spans="2:6" ht="21" x14ac:dyDescent="0.2">
      <c r="B3" s="38"/>
      <c r="C3" s="193" t="str">
        <f>Picklists!$B$4</f>
        <v xml:space="preserve"> USACE Facility Data Workbook (FDW) - Version 0.6 (MAY-9-2016)</v>
      </c>
      <c r="D3" s="41"/>
      <c r="E3" s="126"/>
      <c r="F3" s="41"/>
    </row>
    <row r="4" spans="2:6" ht="34" x14ac:dyDescent="0.2">
      <c r="B4" s="38"/>
      <c r="C4" s="34" t="str">
        <f>Picklists!$B$8</f>
        <v>REQUIRED ASSETS</v>
      </c>
      <c r="D4" s="35"/>
      <c r="E4" s="127"/>
      <c r="F4" s="35"/>
    </row>
    <row r="5" spans="2:6" x14ac:dyDescent="0.2">
      <c r="B5" s="26"/>
      <c r="D5" s="26"/>
      <c r="E5" s="26"/>
      <c r="F5" s="26"/>
    </row>
    <row r="6" spans="2:6" x14ac:dyDescent="0.2">
      <c r="C6" s="25" t="s">
        <v>98</v>
      </c>
      <c r="D6" s="4" t="s">
        <v>99</v>
      </c>
      <c r="E6" s="128"/>
      <c r="F6" s="37"/>
    </row>
    <row r="7" spans="2:6" x14ac:dyDescent="0.2">
      <c r="C7" s="26" t="s">
        <v>169</v>
      </c>
      <c r="D7" s="164"/>
      <c r="E7" s="165"/>
      <c r="F7" s="31"/>
    </row>
    <row r="8" spans="2:6" x14ac:dyDescent="0.2">
      <c r="C8" s="27"/>
      <c r="D8" s="8" t="s">
        <v>100</v>
      </c>
      <c r="E8" s="129"/>
      <c r="F8" s="31"/>
    </row>
    <row r="9" spans="2:6" x14ac:dyDescent="0.2">
      <c r="C9" s="30"/>
      <c r="D9" s="8"/>
      <c r="E9" s="129"/>
      <c r="F9" s="31"/>
    </row>
    <row r="10" spans="2:6" x14ac:dyDescent="0.2">
      <c r="C10" s="26" t="s">
        <v>170</v>
      </c>
      <c r="D10" s="8"/>
      <c r="E10" s="129"/>
      <c r="F10" s="31"/>
    </row>
    <row r="11" spans="2:6" x14ac:dyDescent="0.2">
      <c r="C11" s="27"/>
      <c r="D11" s="8" t="s">
        <v>102</v>
      </c>
      <c r="E11" s="129"/>
      <c r="F11" s="31"/>
    </row>
    <row r="12" spans="2:6" x14ac:dyDescent="0.2">
      <c r="C12" s="27"/>
      <c r="D12" s="8"/>
      <c r="E12" s="129"/>
      <c r="F12" s="31"/>
    </row>
    <row r="13" spans="2:6" x14ac:dyDescent="0.2">
      <c r="C13" s="26" t="s">
        <v>171</v>
      </c>
      <c r="D13" s="8"/>
      <c r="E13" s="129"/>
      <c r="F13" s="31"/>
    </row>
    <row r="14" spans="2:6" x14ac:dyDescent="0.2">
      <c r="C14" s="27"/>
      <c r="D14" s="8" t="s">
        <v>103</v>
      </c>
      <c r="E14" s="129"/>
      <c r="F14" s="31"/>
    </row>
    <row r="15" spans="2:6" x14ac:dyDescent="0.2">
      <c r="C15" s="27"/>
      <c r="D15" s="8" t="s">
        <v>104</v>
      </c>
      <c r="E15" s="129"/>
      <c r="F15" s="6"/>
    </row>
    <row r="16" spans="2:6" x14ac:dyDescent="0.2">
      <c r="C16" s="27"/>
      <c r="D16" s="8" t="s">
        <v>105</v>
      </c>
      <c r="E16" s="129"/>
      <c r="F16" s="31"/>
    </row>
    <row r="17" spans="3:6" x14ac:dyDescent="0.2">
      <c r="C17" s="27"/>
      <c r="D17" s="8" t="s">
        <v>106</v>
      </c>
      <c r="E17" s="129"/>
      <c r="F17" s="31"/>
    </row>
    <row r="18" spans="3:6" x14ac:dyDescent="0.2">
      <c r="C18" s="27"/>
      <c r="D18" s="8" t="s">
        <v>107</v>
      </c>
      <c r="E18" s="129"/>
      <c r="F18" s="31"/>
    </row>
    <row r="19" spans="3:6" ht="28" x14ac:dyDescent="0.2">
      <c r="C19" s="27"/>
      <c r="D19" s="8" t="s">
        <v>108</v>
      </c>
      <c r="E19" s="129"/>
      <c r="F19" s="31"/>
    </row>
    <row r="20" spans="3:6" x14ac:dyDescent="0.2">
      <c r="C20" s="27"/>
      <c r="D20" s="8" t="s">
        <v>110</v>
      </c>
      <c r="E20" s="129"/>
      <c r="F20" s="31"/>
    </row>
    <row r="21" spans="3:6" x14ac:dyDescent="0.2">
      <c r="C21" s="27"/>
      <c r="D21" s="8" t="s">
        <v>112</v>
      </c>
      <c r="E21" s="129"/>
      <c r="F21" s="31"/>
    </row>
    <row r="22" spans="3:6" x14ac:dyDescent="0.2">
      <c r="C22" s="27"/>
      <c r="D22" s="8" t="s">
        <v>113</v>
      </c>
      <c r="E22" s="129"/>
      <c r="F22" s="31"/>
    </row>
    <row r="23" spans="3:6" x14ac:dyDescent="0.2">
      <c r="C23" s="162"/>
      <c r="D23" s="9"/>
      <c r="E23" s="163"/>
      <c r="F23" s="6"/>
    </row>
    <row r="24" spans="3:6" x14ac:dyDescent="0.2">
      <c r="C24" s="26" t="s">
        <v>172</v>
      </c>
      <c r="D24" s="164"/>
      <c r="E24" s="165"/>
      <c r="F24" s="31"/>
    </row>
    <row r="25" spans="3:6" x14ac:dyDescent="0.2">
      <c r="C25" s="27"/>
      <c r="D25" s="8" t="s">
        <v>115</v>
      </c>
      <c r="E25" s="129"/>
      <c r="F25" s="31"/>
    </row>
    <row r="26" spans="3:6" x14ac:dyDescent="0.2">
      <c r="C26" s="27"/>
      <c r="D26" s="8" t="s">
        <v>116</v>
      </c>
      <c r="E26" s="129"/>
      <c r="F26" s="31"/>
    </row>
    <row r="27" spans="3:6" x14ac:dyDescent="0.2">
      <c r="C27" s="27"/>
      <c r="D27" s="8" t="s">
        <v>118</v>
      </c>
      <c r="E27" s="129"/>
      <c r="F27" s="31"/>
    </row>
    <row r="28" spans="3:6" x14ac:dyDescent="0.2">
      <c r="C28" s="27"/>
      <c r="D28" s="8" t="s">
        <v>120</v>
      </c>
      <c r="E28" s="129"/>
      <c r="F28" s="31"/>
    </row>
    <row r="29" spans="3:6" x14ac:dyDescent="0.2">
      <c r="C29" s="27"/>
      <c r="D29" s="8" t="s">
        <v>121</v>
      </c>
      <c r="E29" s="129"/>
      <c r="F29" s="31"/>
    </row>
    <row r="30" spans="3:6" x14ac:dyDescent="0.2">
      <c r="C30" s="27"/>
      <c r="D30" s="8" t="s">
        <v>123</v>
      </c>
      <c r="E30" s="129"/>
      <c r="F30" s="31"/>
    </row>
    <row r="31" spans="3:6" x14ac:dyDescent="0.2">
      <c r="C31" s="27"/>
      <c r="D31" s="8" t="s">
        <v>124</v>
      </c>
      <c r="E31" s="129"/>
      <c r="F31" s="31"/>
    </row>
    <row r="32" spans="3:6" x14ac:dyDescent="0.2">
      <c r="C32" s="27"/>
      <c r="D32" s="8" t="s">
        <v>126</v>
      </c>
      <c r="E32" s="129"/>
      <c r="F32" s="31"/>
    </row>
    <row r="33" spans="3:6" x14ac:dyDescent="0.2">
      <c r="C33" s="27"/>
      <c r="D33" s="8" t="s">
        <v>127</v>
      </c>
      <c r="E33" s="129"/>
      <c r="F33" s="31"/>
    </row>
    <row r="34" spans="3:6" x14ac:dyDescent="0.2">
      <c r="C34" s="27"/>
      <c r="D34" s="8" t="s">
        <v>95</v>
      </c>
      <c r="E34" s="129"/>
      <c r="F34" s="31"/>
    </row>
    <row r="35" spans="3:6" x14ac:dyDescent="0.2">
      <c r="C35" s="27"/>
      <c r="D35" s="8" t="s">
        <v>129</v>
      </c>
      <c r="E35" s="129"/>
      <c r="F35" s="31"/>
    </row>
    <row r="36" spans="3:6" x14ac:dyDescent="0.2">
      <c r="C36" s="27"/>
      <c r="D36" s="8" t="s">
        <v>130</v>
      </c>
      <c r="E36" s="129"/>
      <c r="F36" s="31"/>
    </row>
    <row r="37" spans="3:6" x14ac:dyDescent="0.2">
      <c r="C37" s="27"/>
      <c r="D37" s="8" t="s">
        <v>131</v>
      </c>
      <c r="E37" s="129"/>
      <c r="F37" s="31"/>
    </row>
    <row r="38" spans="3:6" x14ac:dyDescent="0.2">
      <c r="C38" s="27"/>
      <c r="D38" s="8" t="s">
        <v>132</v>
      </c>
      <c r="E38" s="129"/>
      <c r="F38" s="31"/>
    </row>
    <row r="39" spans="3:6" x14ac:dyDescent="0.2">
      <c r="C39" s="27"/>
      <c r="D39" s="8" t="s">
        <v>133</v>
      </c>
      <c r="E39" s="129"/>
      <c r="F39" s="31"/>
    </row>
    <row r="40" spans="3:6" x14ac:dyDescent="0.2">
      <c r="C40" s="27"/>
      <c r="D40" s="8" t="s">
        <v>96</v>
      </c>
      <c r="E40" s="129"/>
      <c r="F40" s="31"/>
    </row>
    <row r="41" spans="3:6" x14ac:dyDescent="0.2">
      <c r="C41" s="27"/>
      <c r="D41" s="8" t="s">
        <v>134</v>
      </c>
      <c r="E41" s="129"/>
      <c r="F41" s="31"/>
    </row>
    <row r="42" spans="3:6" x14ac:dyDescent="0.2">
      <c r="C42" s="27"/>
      <c r="D42" s="8" t="s">
        <v>135</v>
      </c>
      <c r="E42" s="129"/>
      <c r="F42" s="31"/>
    </row>
    <row r="43" spans="3:6" x14ac:dyDescent="0.2">
      <c r="C43" s="27"/>
      <c r="D43" s="8" t="s">
        <v>136</v>
      </c>
      <c r="E43" s="129"/>
      <c r="F43" s="31"/>
    </row>
    <row r="44" spans="3:6" x14ac:dyDescent="0.2">
      <c r="C44" s="27"/>
      <c r="D44" s="8" t="s">
        <v>137</v>
      </c>
      <c r="E44" s="129"/>
      <c r="F44" s="31"/>
    </row>
    <row r="45" spans="3:6" x14ac:dyDescent="0.2">
      <c r="C45" s="27"/>
      <c r="D45" s="8" t="s">
        <v>138</v>
      </c>
      <c r="E45" s="129"/>
      <c r="F45" s="31"/>
    </row>
    <row r="46" spans="3:6" x14ac:dyDescent="0.2">
      <c r="C46" s="27"/>
      <c r="D46" s="8" t="s">
        <v>139</v>
      </c>
      <c r="E46" s="129"/>
      <c r="F46" s="31"/>
    </row>
    <row r="47" spans="3:6" x14ac:dyDescent="0.2">
      <c r="C47" s="27"/>
      <c r="D47" s="8" t="s">
        <v>140</v>
      </c>
      <c r="E47" s="129"/>
      <c r="F47" s="31"/>
    </row>
    <row r="48" spans="3:6" x14ac:dyDescent="0.2">
      <c r="C48" s="166"/>
      <c r="D48" s="167"/>
      <c r="E48" s="163"/>
      <c r="F48" s="31"/>
    </row>
    <row r="49" spans="3:6" x14ac:dyDescent="0.2">
      <c r="C49" s="25" t="s">
        <v>98</v>
      </c>
      <c r="D49" s="4" t="s">
        <v>99</v>
      </c>
      <c r="E49" s="128"/>
      <c r="F49" s="37"/>
    </row>
    <row r="50" spans="3:6" x14ac:dyDescent="0.2">
      <c r="C50" s="26" t="s">
        <v>173</v>
      </c>
      <c r="D50" s="164"/>
      <c r="E50" s="165"/>
      <c r="F50" s="6"/>
    </row>
    <row r="51" spans="3:6" x14ac:dyDescent="0.2">
      <c r="C51" s="27"/>
      <c r="D51" s="8" t="s">
        <v>141</v>
      </c>
      <c r="E51" s="129"/>
      <c r="F51" s="31"/>
    </row>
    <row r="52" spans="3:6" x14ac:dyDescent="0.2">
      <c r="C52" s="27"/>
      <c r="D52" s="8" t="s">
        <v>142</v>
      </c>
      <c r="E52" s="129"/>
      <c r="F52" s="31"/>
    </row>
    <row r="53" spans="3:6" x14ac:dyDescent="0.2">
      <c r="C53" s="27"/>
      <c r="D53" s="8" t="s">
        <v>143</v>
      </c>
      <c r="E53" s="129"/>
      <c r="F53" s="31"/>
    </row>
    <row r="54" spans="3:6" x14ac:dyDescent="0.2">
      <c r="C54" s="27"/>
      <c r="D54" s="8" t="s">
        <v>144</v>
      </c>
      <c r="E54" s="129"/>
      <c r="F54" s="31"/>
    </row>
    <row r="55" spans="3:6" x14ac:dyDescent="0.2">
      <c r="C55" s="27"/>
      <c r="D55" s="8" t="s">
        <v>145</v>
      </c>
      <c r="E55" s="129"/>
      <c r="F55" s="31"/>
    </row>
    <row r="56" spans="3:6" x14ac:dyDescent="0.2">
      <c r="C56" s="27"/>
      <c r="D56" s="8" t="s">
        <v>146</v>
      </c>
      <c r="E56" s="129"/>
      <c r="F56" s="31"/>
    </row>
    <row r="57" spans="3:6" x14ac:dyDescent="0.2">
      <c r="C57" s="27"/>
      <c r="D57" s="8" t="s">
        <v>148</v>
      </c>
      <c r="E57" s="129"/>
      <c r="F57" s="31"/>
    </row>
    <row r="58" spans="3:6" x14ac:dyDescent="0.2">
      <c r="C58" s="30"/>
      <c r="D58" s="8"/>
      <c r="E58" s="129"/>
      <c r="F58" s="31"/>
    </row>
    <row r="59" spans="3:6" x14ac:dyDescent="0.2">
      <c r="C59" s="26" t="s">
        <v>174</v>
      </c>
      <c r="D59" s="8"/>
      <c r="E59" s="129"/>
      <c r="F59" s="6"/>
    </row>
    <row r="60" spans="3:6" ht="28" x14ac:dyDescent="0.2">
      <c r="C60" s="28"/>
      <c r="D60" s="8" t="s">
        <v>149</v>
      </c>
      <c r="E60" s="129"/>
      <c r="F60" s="31"/>
    </row>
    <row r="61" spans="3:6" x14ac:dyDescent="0.2">
      <c r="C61" s="28"/>
      <c r="D61" s="8"/>
      <c r="E61" s="129"/>
      <c r="F61" s="31"/>
    </row>
    <row r="62" spans="3:6" x14ac:dyDescent="0.2">
      <c r="C62" s="26" t="s">
        <v>175</v>
      </c>
      <c r="D62" s="164"/>
      <c r="E62" s="165"/>
      <c r="F62" s="31"/>
    </row>
    <row r="63" spans="3:6" x14ac:dyDescent="0.2">
      <c r="C63" s="28"/>
      <c r="D63" s="8" t="s">
        <v>151</v>
      </c>
      <c r="E63" s="129"/>
      <c r="F63" s="31"/>
    </row>
    <row r="64" spans="3:6" x14ac:dyDescent="0.2">
      <c r="C64" s="28"/>
      <c r="D64" s="8" t="s">
        <v>152</v>
      </c>
      <c r="E64" s="129"/>
      <c r="F64" s="31"/>
    </row>
    <row r="65" spans="3:6" x14ac:dyDescent="0.2">
      <c r="C65" s="28"/>
      <c r="D65" s="8" t="s">
        <v>153</v>
      </c>
      <c r="E65" s="129"/>
      <c r="F65" s="31"/>
    </row>
    <row r="66" spans="3:6" x14ac:dyDescent="0.2">
      <c r="C66" s="28"/>
      <c r="D66" s="8" t="s">
        <v>154</v>
      </c>
      <c r="E66" s="129"/>
      <c r="F66" s="31"/>
    </row>
    <row r="67" spans="3:6" x14ac:dyDescent="0.2">
      <c r="C67" s="28"/>
      <c r="D67" s="8" t="s">
        <v>156</v>
      </c>
      <c r="E67" s="129"/>
      <c r="F67" s="31"/>
    </row>
    <row r="68" spans="3:6" x14ac:dyDescent="0.2">
      <c r="C68" s="28"/>
      <c r="D68" s="8" t="s">
        <v>157</v>
      </c>
      <c r="E68" s="129"/>
      <c r="F68" s="31"/>
    </row>
    <row r="69" spans="3:6" x14ac:dyDescent="0.2">
      <c r="C69" s="28"/>
      <c r="D69" s="8" t="s">
        <v>158</v>
      </c>
      <c r="E69" s="129"/>
      <c r="F69" s="31"/>
    </row>
    <row r="70" spans="3:6" x14ac:dyDescent="0.2">
      <c r="C70" s="28"/>
      <c r="D70" s="8" t="s">
        <v>160</v>
      </c>
      <c r="E70" s="129"/>
      <c r="F70" s="31"/>
    </row>
    <row r="71" spans="3:6" x14ac:dyDescent="0.2">
      <c r="C71" s="28"/>
      <c r="D71" s="8" t="s">
        <v>161</v>
      </c>
      <c r="E71" s="129"/>
      <c r="F71" s="31"/>
    </row>
    <row r="72" spans="3:6" ht="12.75" customHeight="1" x14ac:dyDescent="0.2">
      <c r="C72" s="28"/>
      <c r="D72" s="8" t="s">
        <v>162</v>
      </c>
      <c r="E72" s="129"/>
      <c r="F72" s="31"/>
    </row>
    <row r="73" spans="3:6" x14ac:dyDescent="0.2">
      <c r="C73" s="28"/>
      <c r="D73" s="8"/>
      <c r="E73" s="129"/>
      <c r="F73" s="31"/>
    </row>
    <row r="74" spans="3:6" x14ac:dyDescent="0.2"/>
    <row r="75" spans="3:6" hidden="1" x14ac:dyDescent="0.2"/>
    <row r="76" spans="3:6" hidden="1" x14ac:dyDescent="0.2"/>
    <row r="77" spans="3:6" hidden="1" x14ac:dyDescent="0.2"/>
    <row r="78" spans="3:6" hidden="1" x14ac:dyDescent="0.2"/>
    <row r="79" spans="3:6" hidden="1" x14ac:dyDescent="0.2"/>
    <row r="80" spans="3:6"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sheetData>
  <sheetProtection formatCells="0" sort="0" autoFilter="0"/>
  <conditionalFormatting sqref="F72 C72:D72 C58:C59 C61:C62 C13 C24 C10 C48 C50">
    <cfRule type="cellIs" dxfId="54" priority="31" stopIfTrue="1" operator="equal">
      <formula>"n"</formula>
    </cfRule>
  </conditionalFormatting>
  <printOptions horizontalCentered="1"/>
  <pageMargins left="0.2" right="0.2" top="0.5" bottom="0.5" header="0.3" footer="0.3"/>
  <pageSetup fitToHeight="4" orientation="portrait" r:id="rId1"/>
  <headerFooter>
    <oddHeader xml:space="preserve">&amp;C </oddHeader>
    <oddFooter>&amp;CPage &amp;P of &amp;N</oddFooter>
  </headerFooter>
  <rowBreaks count="1" manualBreakCount="1">
    <brk id="48" min="1"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RequiredAttributes" enableFormatConditionsCalculation="0">
    <tabColor rgb="FF92D050"/>
    <pageSetUpPr fitToPage="1"/>
  </sheetPr>
  <dimension ref="A1:I45"/>
  <sheetViews>
    <sheetView showGridLines="0" topLeftCell="A29" zoomScaleSheetLayoutView="100" workbookViewId="0">
      <selection activeCell="F42" sqref="F42"/>
    </sheetView>
  </sheetViews>
  <sheetFormatPr baseColWidth="10" defaultColWidth="0" defaultRowHeight="14" zeroHeight="1" x14ac:dyDescent="0.2"/>
  <cols>
    <col min="1" max="1" width="3.3984375" style="10" customWidth="1"/>
    <col min="2" max="2" width="3.19921875" style="10" customWidth="1"/>
    <col min="3" max="3" width="7.19921875" style="11" customWidth="1"/>
    <col min="4" max="4" width="13.796875" style="11" customWidth="1"/>
    <col min="5" max="5" width="69.19921875" style="12" customWidth="1"/>
    <col min="6" max="6" width="29.796875" style="11" customWidth="1"/>
    <col min="7" max="7" width="26" style="11" customWidth="1"/>
    <col min="8" max="8" width="3.59765625" style="10" customWidth="1"/>
    <col min="9" max="9" width="3.19921875" style="10" customWidth="1"/>
    <col min="10" max="16384" width="52" style="10" hidden="1"/>
  </cols>
  <sheetData>
    <row r="1" spans="1:7" x14ac:dyDescent="0.2"/>
    <row r="2" spans="1:7" x14ac:dyDescent="0.2"/>
    <row r="3" spans="1:7" ht="19" x14ac:dyDescent="0.2">
      <c r="B3" s="32"/>
      <c r="C3" s="61" t="str">
        <f>Picklists!$B$4</f>
        <v xml:space="preserve"> USACE Facility Data Workbook (FDW) - Version 0.6 (MAY-9-2016)</v>
      </c>
      <c r="D3" s="61"/>
      <c r="E3" s="61"/>
      <c r="F3" s="33"/>
      <c r="G3" s="33"/>
    </row>
    <row r="4" spans="1:7" ht="34" x14ac:dyDescent="0.2">
      <c r="B4" s="32"/>
      <c r="C4" s="34" t="str">
        <f>Picklists!$B$9</f>
        <v>REQUIRED ATTRIBUTES</v>
      </c>
      <c r="D4" s="35"/>
      <c r="E4" s="35"/>
      <c r="F4" s="36"/>
      <c r="G4" s="36"/>
    </row>
    <row r="5" spans="1:7" s="54" customFormat="1" x14ac:dyDescent="0.2">
      <c r="A5" s="69"/>
    </row>
    <row r="6" spans="1:7" ht="19" x14ac:dyDescent="0.2">
      <c r="C6" s="240" t="s">
        <v>0</v>
      </c>
      <c r="D6" s="239"/>
      <c r="E6" s="51"/>
      <c r="F6" s="50"/>
      <c r="G6" s="50"/>
    </row>
    <row r="7" spans="1:7" x14ac:dyDescent="0.2">
      <c r="C7" s="45" t="s">
        <v>1</v>
      </c>
      <c r="D7" s="45" t="s">
        <v>2</v>
      </c>
      <c r="E7" s="46" t="s">
        <v>3</v>
      </c>
      <c r="F7" s="45" t="s">
        <v>4</v>
      </c>
      <c r="G7" s="45" t="s">
        <v>5</v>
      </c>
    </row>
    <row r="8" spans="1:7" ht="42" x14ac:dyDescent="0.2">
      <c r="C8" s="47" t="s">
        <v>546</v>
      </c>
      <c r="D8" s="65" t="s">
        <v>6</v>
      </c>
      <c r="E8" s="48" t="s">
        <v>547</v>
      </c>
      <c r="F8" s="47" t="s">
        <v>183</v>
      </c>
      <c r="G8" s="47" t="s">
        <v>7</v>
      </c>
    </row>
    <row r="9" spans="1:7" ht="28" x14ac:dyDescent="0.2">
      <c r="C9" s="47" t="s">
        <v>8</v>
      </c>
      <c r="D9" s="65" t="s">
        <v>9</v>
      </c>
      <c r="E9" s="48" t="s">
        <v>166</v>
      </c>
      <c r="F9" s="47" t="s">
        <v>10</v>
      </c>
      <c r="G9" s="47" t="s">
        <v>7</v>
      </c>
    </row>
    <row r="10" spans="1:7" ht="28" x14ac:dyDescent="0.2">
      <c r="C10" s="47" t="s">
        <v>11</v>
      </c>
      <c r="D10" s="65" t="s">
        <v>12</v>
      </c>
      <c r="E10" s="48" t="s">
        <v>13</v>
      </c>
      <c r="F10" s="47" t="s">
        <v>14</v>
      </c>
      <c r="G10" s="47" t="s">
        <v>7</v>
      </c>
    </row>
    <row r="11" spans="1:7" ht="42" x14ac:dyDescent="0.2">
      <c r="C11" s="47" t="s">
        <v>15</v>
      </c>
      <c r="D11" s="65" t="s">
        <v>16</v>
      </c>
      <c r="E11" s="48" t="s">
        <v>548</v>
      </c>
      <c r="F11" s="49" t="s">
        <v>17</v>
      </c>
      <c r="G11" s="47" t="s">
        <v>7</v>
      </c>
    </row>
    <row r="12" spans="1:7" ht="28" x14ac:dyDescent="0.2">
      <c r="C12" s="47" t="s">
        <v>18</v>
      </c>
      <c r="D12" s="65" t="s">
        <v>19</v>
      </c>
      <c r="E12" s="48" t="s">
        <v>163</v>
      </c>
      <c r="F12" s="47" t="s">
        <v>550</v>
      </c>
      <c r="G12" s="47" t="s">
        <v>7</v>
      </c>
    </row>
    <row r="13" spans="1:7" x14ac:dyDescent="0.2">
      <c r="C13" s="16"/>
      <c r="D13" s="17"/>
      <c r="E13" s="18"/>
      <c r="F13" s="16"/>
      <c r="G13" s="16"/>
    </row>
    <row r="14" spans="1:7" x14ac:dyDescent="0.2">
      <c r="C14" s="16"/>
      <c r="D14" s="17"/>
      <c r="E14" s="18"/>
      <c r="F14" s="16"/>
      <c r="G14" s="16"/>
    </row>
    <row r="15" spans="1:7" ht="19" x14ac:dyDescent="0.2">
      <c r="C15" s="240" t="s">
        <v>20</v>
      </c>
      <c r="D15" s="238"/>
      <c r="E15" s="53"/>
      <c r="F15" s="52"/>
      <c r="G15" s="52"/>
    </row>
    <row r="16" spans="1:7" x14ac:dyDescent="0.2">
      <c r="C16" s="45" t="s">
        <v>1</v>
      </c>
      <c r="D16" s="45" t="s">
        <v>2</v>
      </c>
      <c r="E16" s="46" t="s">
        <v>3</v>
      </c>
      <c r="F16" s="45" t="s">
        <v>4</v>
      </c>
      <c r="G16" s="45" t="s">
        <v>5</v>
      </c>
    </row>
    <row r="17" spans="3:7" ht="42" x14ac:dyDescent="0.2">
      <c r="C17" s="47" t="s">
        <v>21</v>
      </c>
      <c r="D17" s="65" t="s">
        <v>22</v>
      </c>
      <c r="E17" s="48" t="s">
        <v>549</v>
      </c>
      <c r="F17" s="47" t="s">
        <v>23</v>
      </c>
      <c r="G17" s="47" t="s">
        <v>7</v>
      </c>
    </row>
    <row r="18" spans="3:7" ht="28" x14ac:dyDescent="0.2">
      <c r="C18" s="47" t="s">
        <v>24</v>
      </c>
      <c r="D18" s="65" t="s">
        <v>25</v>
      </c>
      <c r="E18" s="48" t="s">
        <v>164</v>
      </c>
      <c r="F18" s="47" t="s">
        <v>26</v>
      </c>
      <c r="G18" s="47" t="s">
        <v>7</v>
      </c>
    </row>
    <row r="19" spans="3:7" ht="28" x14ac:dyDescent="0.2">
      <c r="C19" s="47" t="s">
        <v>27</v>
      </c>
      <c r="D19" s="65" t="s">
        <v>28</v>
      </c>
      <c r="E19" s="48" t="s">
        <v>167</v>
      </c>
      <c r="F19" s="47" t="s">
        <v>200</v>
      </c>
      <c r="G19" s="47" t="s">
        <v>7</v>
      </c>
    </row>
    <row r="20" spans="3:7" x14ac:dyDescent="0.2">
      <c r="C20" s="47" t="s">
        <v>29</v>
      </c>
      <c r="D20" s="65" t="s">
        <v>30</v>
      </c>
      <c r="E20" s="48" t="s">
        <v>165</v>
      </c>
      <c r="F20" s="47" t="s">
        <v>31</v>
      </c>
      <c r="G20" s="47" t="s">
        <v>7</v>
      </c>
    </row>
    <row r="21" spans="3:7" ht="28" x14ac:dyDescent="0.2">
      <c r="C21" s="47" t="s">
        <v>32</v>
      </c>
      <c r="D21" s="65" t="s">
        <v>551</v>
      </c>
      <c r="E21" s="48" t="s">
        <v>648</v>
      </c>
      <c r="F21" s="47" t="s">
        <v>34</v>
      </c>
      <c r="G21" s="47" t="s">
        <v>7</v>
      </c>
    </row>
    <row r="22" spans="3:7" ht="28" x14ac:dyDescent="0.2">
      <c r="C22" s="47" t="s">
        <v>35</v>
      </c>
      <c r="D22" s="65" t="s">
        <v>552</v>
      </c>
      <c r="E22" s="48" t="s">
        <v>558</v>
      </c>
      <c r="F22" s="47" t="s">
        <v>37</v>
      </c>
      <c r="G22" s="47" t="s">
        <v>7</v>
      </c>
    </row>
    <row r="23" spans="3:7" x14ac:dyDescent="0.2">
      <c r="C23" s="16"/>
      <c r="D23" s="17"/>
      <c r="E23" s="18"/>
      <c r="F23" s="16"/>
      <c r="G23" s="16"/>
    </row>
    <row r="24" spans="3:7" x14ac:dyDescent="0.2">
      <c r="C24" s="13"/>
      <c r="D24" s="13"/>
      <c r="E24" s="14"/>
      <c r="F24" s="13"/>
      <c r="G24" s="13"/>
    </row>
    <row r="25" spans="3:7" ht="19" x14ac:dyDescent="0.2">
      <c r="C25" s="240" t="s">
        <v>38</v>
      </c>
      <c r="D25" s="239"/>
      <c r="E25" s="51"/>
      <c r="F25" s="50"/>
      <c r="G25" s="50"/>
    </row>
    <row r="26" spans="3:7" s="15" customFormat="1" x14ac:dyDescent="0.2">
      <c r="C26" s="45" t="s">
        <v>1</v>
      </c>
      <c r="D26" s="45" t="s">
        <v>2</v>
      </c>
      <c r="E26" s="46" t="s">
        <v>3</v>
      </c>
      <c r="F26" s="45" t="s">
        <v>4</v>
      </c>
      <c r="G26" s="45" t="s">
        <v>5</v>
      </c>
    </row>
    <row r="27" spans="3:7" s="15" customFormat="1" ht="70" x14ac:dyDescent="0.2">
      <c r="C27" s="47" t="s">
        <v>39</v>
      </c>
      <c r="D27" s="65" t="s">
        <v>40</v>
      </c>
      <c r="E27" s="48" t="s">
        <v>555</v>
      </c>
      <c r="F27" s="47" t="s">
        <v>554</v>
      </c>
      <c r="G27" s="47" t="s">
        <v>7</v>
      </c>
    </row>
    <row r="28" spans="3:7" s="15" customFormat="1" ht="28" x14ac:dyDescent="0.2">
      <c r="C28" s="47" t="s">
        <v>41</v>
      </c>
      <c r="D28" s="65" t="s">
        <v>42</v>
      </c>
      <c r="E28" s="48" t="s">
        <v>43</v>
      </c>
      <c r="F28" s="47" t="s">
        <v>649</v>
      </c>
      <c r="G28" s="47" t="s">
        <v>7</v>
      </c>
    </row>
    <row r="29" spans="3:7" s="15" customFormat="1" ht="28" x14ac:dyDescent="0.2">
      <c r="C29" s="47" t="s">
        <v>44</v>
      </c>
      <c r="D29" s="65" t="s">
        <v>22</v>
      </c>
      <c r="E29" s="48" t="s">
        <v>553</v>
      </c>
      <c r="F29" s="47" t="s">
        <v>45</v>
      </c>
      <c r="G29" s="47" t="s">
        <v>7</v>
      </c>
    </row>
    <row r="30" spans="3:7" s="15" customFormat="1" ht="28" x14ac:dyDescent="0.2">
      <c r="C30" s="47" t="s">
        <v>46</v>
      </c>
      <c r="D30" s="65" t="s">
        <v>47</v>
      </c>
      <c r="E30" s="48" t="s">
        <v>204</v>
      </c>
      <c r="F30" s="47" t="s">
        <v>48</v>
      </c>
      <c r="G30" s="47" t="s">
        <v>7</v>
      </c>
    </row>
    <row r="31" spans="3:7" s="15" customFormat="1" ht="56" x14ac:dyDescent="0.2">
      <c r="C31" s="47" t="s">
        <v>49</v>
      </c>
      <c r="D31" s="65" t="s">
        <v>50</v>
      </c>
      <c r="E31" s="48" t="s">
        <v>51</v>
      </c>
      <c r="F31" s="47" t="s">
        <v>201</v>
      </c>
      <c r="G31" s="47" t="s">
        <v>7</v>
      </c>
    </row>
    <row r="32" spans="3:7" s="15" customFormat="1" ht="28" x14ac:dyDescent="0.2">
      <c r="C32" s="47" t="s">
        <v>52</v>
      </c>
      <c r="D32" s="65" t="s">
        <v>53</v>
      </c>
      <c r="E32" s="48" t="s">
        <v>54</v>
      </c>
      <c r="F32" s="47" t="s">
        <v>55</v>
      </c>
      <c r="G32" s="47" t="s">
        <v>7</v>
      </c>
    </row>
    <row r="33" spans="3:7" s="15" customFormat="1" ht="28" x14ac:dyDescent="0.2">
      <c r="C33" s="47" t="s">
        <v>56</v>
      </c>
      <c r="D33" s="65" t="s">
        <v>57</v>
      </c>
      <c r="E33" s="48" t="s">
        <v>58</v>
      </c>
      <c r="F33" s="47" t="s">
        <v>202</v>
      </c>
      <c r="G33" s="47" t="s">
        <v>7</v>
      </c>
    </row>
    <row r="34" spans="3:7" s="15" customFormat="1" x14ac:dyDescent="0.2">
      <c r="C34" s="47" t="s">
        <v>59</v>
      </c>
      <c r="D34" s="65" t="s">
        <v>60</v>
      </c>
      <c r="E34" s="48" t="s">
        <v>61</v>
      </c>
      <c r="F34" s="47" t="s">
        <v>62</v>
      </c>
      <c r="G34" s="47" t="s">
        <v>63</v>
      </c>
    </row>
    <row r="35" spans="3:7" x14ac:dyDescent="0.2">
      <c r="C35" s="47" t="s">
        <v>64</v>
      </c>
      <c r="D35" s="65" t="s">
        <v>65</v>
      </c>
      <c r="E35" s="48" t="s">
        <v>66</v>
      </c>
      <c r="F35" s="47" t="s">
        <v>67</v>
      </c>
      <c r="G35" s="47" t="s">
        <v>63</v>
      </c>
    </row>
    <row r="36" spans="3:7" ht="42" x14ac:dyDescent="0.2">
      <c r="C36" s="47" t="s">
        <v>68</v>
      </c>
      <c r="D36" s="65" t="s">
        <v>69</v>
      </c>
      <c r="E36" s="48" t="s">
        <v>70</v>
      </c>
      <c r="F36" s="47" t="s">
        <v>71</v>
      </c>
      <c r="G36" s="47" t="s">
        <v>63</v>
      </c>
    </row>
    <row r="37" spans="3:7" x14ac:dyDescent="0.2">
      <c r="C37" s="47" t="s">
        <v>72</v>
      </c>
      <c r="D37" s="65" t="s">
        <v>73</v>
      </c>
      <c r="E37" s="48" t="s">
        <v>74</v>
      </c>
      <c r="F37" s="47" t="s">
        <v>75</v>
      </c>
      <c r="G37" s="47" t="s">
        <v>63</v>
      </c>
    </row>
    <row r="38" spans="3:7" ht="28" x14ac:dyDescent="0.2">
      <c r="C38" s="47" t="s">
        <v>76</v>
      </c>
      <c r="D38" s="65" t="s">
        <v>77</v>
      </c>
      <c r="E38" s="48" t="s">
        <v>78</v>
      </c>
      <c r="F38" s="63" t="s">
        <v>79</v>
      </c>
      <c r="G38" s="47" t="s">
        <v>63</v>
      </c>
    </row>
    <row r="39" spans="3:7" ht="28" x14ac:dyDescent="0.2">
      <c r="C39" s="47" t="s">
        <v>80</v>
      </c>
      <c r="D39" s="65" t="s">
        <v>81</v>
      </c>
      <c r="E39" s="48" t="s">
        <v>556</v>
      </c>
      <c r="F39" s="194">
        <v>42292</v>
      </c>
      <c r="G39" s="47" t="s">
        <v>63</v>
      </c>
    </row>
    <row r="40" spans="3:7" ht="28" x14ac:dyDescent="0.2">
      <c r="C40" s="47" t="s">
        <v>82</v>
      </c>
      <c r="D40" s="65" t="s">
        <v>83</v>
      </c>
      <c r="E40" s="48" t="s">
        <v>557</v>
      </c>
      <c r="F40" s="194">
        <v>42292</v>
      </c>
      <c r="G40" s="47" t="s">
        <v>63</v>
      </c>
    </row>
    <row r="41" spans="3:7" ht="28" x14ac:dyDescent="0.2">
      <c r="C41" s="47" t="s">
        <v>84</v>
      </c>
      <c r="D41" s="65" t="s">
        <v>85</v>
      </c>
      <c r="E41" s="48" t="s">
        <v>86</v>
      </c>
      <c r="F41" s="47">
        <v>12</v>
      </c>
      <c r="G41" s="47" t="s">
        <v>63</v>
      </c>
    </row>
    <row r="42" spans="3:7" ht="28" x14ac:dyDescent="0.2">
      <c r="C42" s="47" t="s">
        <v>87</v>
      </c>
      <c r="D42" s="65" t="s">
        <v>88</v>
      </c>
      <c r="E42" s="48" t="s">
        <v>89</v>
      </c>
      <c r="F42" s="47" t="s">
        <v>168</v>
      </c>
      <c r="G42" s="47" t="s">
        <v>63</v>
      </c>
    </row>
    <row r="43" spans="3:7" ht="28" x14ac:dyDescent="0.2">
      <c r="C43" s="47" t="s">
        <v>90</v>
      </c>
      <c r="D43" s="65" t="s">
        <v>176</v>
      </c>
      <c r="E43" s="48" t="s">
        <v>203</v>
      </c>
      <c r="F43" s="47" t="s">
        <v>91</v>
      </c>
      <c r="G43" s="47" t="s">
        <v>63</v>
      </c>
    </row>
    <row r="44" spans="3:7" x14ac:dyDescent="0.2"/>
    <row r="45" spans="3:7" x14ac:dyDescent="0.2"/>
  </sheetData>
  <sheetProtection formatCells="0" sort="0" autoFilter="0"/>
  <hyperlinks>
    <hyperlink ref="D9" location="'1. Facility Data'!D10" display="Project Description"/>
    <hyperlink ref="D8" location="'1. Facility Data'!C10" display="Project Designation"/>
    <hyperlink ref="D17" location="'2. Space Data'!C10" display="Space Designation"/>
    <hyperlink ref="D18" location="'2. Space Data'!D10" display="Space Description"/>
    <hyperlink ref="D19" location="'2. Space Data'!E10" display="Space Classification"/>
    <hyperlink ref="D20" location="'2. Space Data'!F10" display="Space Signage"/>
    <hyperlink ref="D21" location="'2. Space Data'!G10" display="Floor Designation"/>
    <hyperlink ref="D22" location="'2. Space Data'!H10" display="Floor Classification"/>
    <hyperlink ref="D10" location="'1. Facility Data'!E10" display="Construction Contractor"/>
    <hyperlink ref="D11" location="'1. Facility Data'!F10" display="Facility Designation"/>
    <hyperlink ref="D12" location="'1. Facility Data'!G10" display="Facility Description"/>
    <hyperlink ref="D27" location="'3. Asset Data'!C10" display="Asset Designation"/>
    <hyperlink ref="D28" location="'3. Asset Data'!D10" display="Asset Description"/>
    <hyperlink ref="D29" location="'3. Asset Data'!E10" display="Space Designation"/>
    <hyperlink ref="D30" location="'3. Asset Data'!F10" display="Spec Reference"/>
    <hyperlink ref="D31" location="'3. Asset Data'!G10" display="Asset Classification"/>
    <hyperlink ref="D32" location="'3. Asset Data'!H10" display="System Designation"/>
    <hyperlink ref="D33" location="'3. Asset Data'!I10" display="System Classification"/>
    <hyperlink ref="D34" location="'3. Asset Data'!J10" display="Tag Number"/>
    <hyperlink ref="D35" location="'3. Asset Data'!K10" display="Manufacturer"/>
    <hyperlink ref="D36" location="'3. Asset Data'!L10" display="Manufacturer Model Number"/>
    <hyperlink ref="D37" location="'3. Asset Data'!M10" display="Serial Number"/>
    <hyperlink ref="D38" location="'3. Asset Data'!N10" display="Manufacturer Email"/>
    <hyperlink ref="D39" location="'3. Asset Data'!O10" display="Installation Date"/>
    <hyperlink ref="D40" location="'3. Asset Data'!P10" display="Warranty Start Date"/>
    <hyperlink ref="D41" location="'3. Asset Data'!Q10" display="Warranty Duration"/>
    <hyperlink ref="D42" location="'3. Asset Data'!R10" display="Warranty Description"/>
    <hyperlink ref="D43" location="'3. Asset Data'!S10" display="Warranty Priority Code"/>
    <hyperlink ref="C15:D15" location="'2. Space Data'!C10" display="Space Data"/>
    <hyperlink ref="C6:D6" location="'1. Facility Data'!C10" display="Facility Data"/>
    <hyperlink ref="C25:D25" location="'3. Asset Data'!C10" display="Asset Data"/>
  </hyperlinks>
  <printOptions horizontalCentered="1"/>
  <pageMargins left="0.2" right="0.2" top="0.5" bottom="0.5" header="0.3" footer="0.3"/>
  <pageSetup scale="73" orientation="portrait" r:id="rId1"/>
  <headerFooter>
    <oddHeader xml:space="preserve">&amp;C </oddHeader>
    <oddFooter>&amp;CPage &amp;P of &amp;N</oddFooter>
  </headerFooter>
  <ignoredErrors>
    <ignoredError sqref="F11" numberStoredAsText="1"/>
  </ignoredErrors>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RequiredValues" enableFormatConditionsCalculation="0">
    <tabColor rgb="FF92D050"/>
    <pageSetUpPr fitToPage="1"/>
  </sheetPr>
  <dimension ref="A1:Y971"/>
  <sheetViews>
    <sheetView showGridLines="0" zoomScaleSheetLayoutView="90" workbookViewId="0">
      <pane ySplit="6" topLeftCell="A7" activePane="bottomLeft" state="frozenSplit"/>
      <selection pane="bottomLeft"/>
    </sheetView>
  </sheetViews>
  <sheetFormatPr baseColWidth="10" defaultColWidth="0" defaultRowHeight="14" x14ac:dyDescent="0.2"/>
  <cols>
    <col min="1" max="1" width="2.19921875" style="72" customWidth="1"/>
    <col min="2" max="2" width="17.19921875" style="42" customWidth="1"/>
    <col min="3" max="3" width="5.796875" style="42" customWidth="1"/>
    <col min="4" max="4" width="37.59765625" style="71" bestFit="1" customWidth="1"/>
    <col min="5" max="5" width="13.59765625" style="71" bestFit="1" customWidth="1"/>
    <col min="6" max="6" width="64.3984375" style="71" customWidth="1"/>
    <col min="7" max="7" width="51.59765625" style="71" hidden="1" customWidth="1"/>
    <col min="8" max="8" width="2.19921875" style="62" customWidth="1"/>
    <col min="9" max="9" width="20.19921875" style="23" bestFit="1" customWidth="1"/>
    <col min="10" max="10" width="2.19921875" style="62" customWidth="1"/>
    <col min="11" max="11" width="52.19921875" style="73" bestFit="1" customWidth="1"/>
    <col min="12" max="12" width="13.59765625" style="73" bestFit="1" customWidth="1"/>
    <col min="13" max="13" width="63.796875" style="22" hidden="1" customWidth="1"/>
    <col min="14" max="14" width="2.19921875" style="62" customWidth="1"/>
    <col min="15" max="15" width="40.3984375" style="62" bestFit="1" customWidth="1"/>
    <col min="16" max="16" width="13.796875" style="73" bestFit="1" customWidth="1"/>
    <col min="17" max="17" width="51.19921875" style="73" hidden="1" customWidth="1"/>
    <col min="18" max="18" width="2.19921875" style="62" customWidth="1"/>
    <col min="19" max="19" width="17.3984375" style="23" bestFit="1" customWidth="1"/>
    <col min="20" max="21" width="3.19921875" style="62" customWidth="1"/>
    <col min="22" max="22" width="2.19921875" style="50" hidden="1" customWidth="1"/>
    <col min="23" max="23" width="0" style="50" hidden="1" customWidth="1"/>
    <col min="24" max="25" width="2.19921875" style="50" hidden="1" customWidth="1"/>
    <col min="26" max="16384" width="8.796875" style="50" hidden="1"/>
  </cols>
  <sheetData>
    <row r="1" spans="2:21" s="72" customFormat="1" x14ac:dyDescent="0.2">
      <c r="B1" s="67"/>
      <c r="C1" s="74"/>
      <c r="D1" s="74"/>
      <c r="E1" s="74"/>
      <c r="F1" s="74"/>
      <c r="G1" s="74"/>
      <c r="H1" s="75"/>
      <c r="I1" s="74"/>
      <c r="J1" s="74"/>
      <c r="K1" s="77"/>
      <c r="L1" s="77"/>
      <c r="M1" s="76"/>
      <c r="N1" s="77"/>
      <c r="O1" s="73"/>
      <c r="P1" s="73"/>
      <c r="Q1" s="73"/>
      <c r="R1" s="73"/>
      <c r="S1" s="70"/>
      <c r="T1" s="73"/>
      <c r="U1" s="73"/>
    </row>
    <row r="2" spans="2:21" s="72" customFormat="1" ht="19" x14ac:dyDescent="0.2">
      <c r="B2" s="78" t="str">
        <f>Picklists!$B$4</f>
        <v xml:space="preserve"> USACE Facility Data Workbook (FDW) - Version 0.6 (MAY-9-2016)</v>
      </c>
      <c r="E2" s="134"/>
      <c r="F2" s="134"/>
      <c r="G2" s="134"/>
      <c r="H2" s="78"/>
      <c r="I2" s="74"/>
      <c r="J2" s="74"/>
      <c r="K2" s="77"/>
      <c r="L2" s="77"/>
      <c r="M2" s="76"/>
      <c r="N2" s="77"/>
      <c r="O2" s="73"/>
      <c r="P2" s="73"/>
      <c r="Q2" s="73"/>
      <c r="R2" s="73"/>
      <c r="S2" s="70"/>
      <c r="T2" s="73"/>
      <c r="U2" s="73"/>
    </row>
    <row r="3" spans="2:21" s="72" customFormat="1" ht="34" x14ac:dyDescent="0.2">
      <c r="B3" s="79" t="str">
        <f>Picklists!$B$10</f>
        <v>REQUIRED ATTRIBUTE VALUES</v>
      </c>
      <c r="E3" s="134"/>
      <c r="F3" s="134"/>
      <c r="G3" s="134"/>
      <c r="H3" s="80"/>
      <c r="I3" s="81"/>
      <c r="J3" s="81"/>
      <c r="K3" s="77"/>
      <c r="L3" s="77"/>
      <c r="M3" s="76"/>
      <c r="N3" s="77"/>
      <c r="O3" s="73"/>
      <c r="P3" s="73"/>
      <c r="Q3" s="73"/>
      <c r="R3" s="73"/>
      <c r="S3" s="70"/>
      <c r="T3" s="73"/>
      <c r="U3" s="73"/>
    </row>
    <row r="4" spans="2:21" s="143" customFormat="1" ht="17" thickBot="1" x14ac:dyDescent="0.25">
      <c r="B4" s="142"/>
      <c r="H4" s="142"/>
      <c r="I4" s="144"/>
      <c r="J4" s="144"/>
      <c r="K4" s="146"/>
      <c r="L4" s="146"/>
      <c r="M4" s="145"/>
      <c r="N4" s="146"/>
      <c r="O4" s="147"/>
      <c r="P4" s="147"/>
      <c r="Q4" s="147"/>
      <c r="R4" s="147"/>
      <c r="S4" s="148"/>
      <c r="T4" s="147"/>
      <c r="U4" s="147"/>
    </row>
    <row r="5" spans="2:21" s="134" customFormat="1" ht="32" x14ac:dyDescent="0.2">
      <c r="B5" s="83" t="s">
        <v>293</v>
      </c>
      <c r="D5" s="318" t="str">
        <f>'5. Required Attributes'!$C$19&amp;": "&amp;'5. Required Attributes'!$D$19</f>
        <v>S03: Space Classification</v>
      </c>
      <c r="E5" s="318"/>
      <c r="F5" s="318"/>
      <c r="G5" s="318"/>
      <c r="H5" s="155"/>
      <c r="I5" s="159" t="str">
        <f>'5. Required Attributes'!$C$22&amp;": "&amp;'5. Required Attributes'!$D$22</f>
        <v>S06: Level Classification</v>
      </c>
      <c r="J5" s="73"/>
      <c r="K5" s="318" t="str">
        <f>'5. Required Attributes'!$C$31&amp;": "&amp;'5. Required Attributes'!$D$31</f>
        <v>A05: Asset Classification</v>
      </c>
      <c r="L5" s="318"/>
      <c r="M5" s="318"/>
      <c r="N5" s="73"/>
      <c r="O5" s="318" t="str">
        <f>'5. Required Attributes'!$C$33&amp;": "&amp;'5. Required Attributes'!$D$33</f>
        <v>A07: System Classification</v>
      </c>
      <c r="P5" s="318"/>
      <c r="Q5" s="318"/>
      <c r="R5" s="73"/>
      <c r="S5" s="159" t="str">
        <f>'5. Required Attributes'!$C$43&amp;": "&amp;'5. Required Attributes'!$D$43</f>
        <v>A17: Warranty Priority Code</v>
      </c>
      <c r="T5" s="73"/>
      <c r="U5" s="73"/>
    </row>
    <row r="6" spans="2:21" ht="28" x14ac:dyDescent="0.2">
      <c r="B6" s="82"/>
      <c r="C6" s="50"/>
      <c r="D6" s="45" t="s">
        <v>452</v>
      </c>
      <c r="E6" s="45" t="s">
        <v>453</v>
      </c>
      <c r="F6" s="150" t="s">
        <v>3649</v>
      </c>
      <c r="G6" s="150" t="s">
        <v>454</v>
      </c>
      <c r="H6" s="155"/>
      <c r="I6" s="150" t="s">
        <v>552</v>
      </c>
      <c r="K6" s="45" t="s">
        <v>452</v>
      </c>
      <c r="L6" s="45" t="s">
        <v>453</v>
      </c>
      <c r="M6" s="150" t="s">
        <v>454</v>
      </c>
      <c r="O6" s="45" t="s">
        <v>452</v>
      </c>
      <c r="P6" s="45" t="s">
        <v>453</v>
      </c>
      <c r="Q6" s="150" t="s">
        <v>454</v>
      </c>
      <c r="S6" s="73" t="s">
        <v>186</v>
      </c>
      <c r="U6" s="50"/>
    </row>
    <row r="7" spans="2:21" ht="16" x14ac:dyDescent="0.2">
      <c r="B7" s="83" t="s">
        <v>294</v>
      </c>
      <c r="C7" s="50"/>
      <c r="D7" s="46" t="s">
        <v>344</v>
      </c>
      <c r="E7" s="71" t="s">
        <v>2649</v>
      </c>
      <c r="F7" s="46" t="s">
        <v>3620</v>
      </c>
      <c r="G7" s="158" t="str">
        <f>table.SpaceClassification[[#This Row],[OmniClass Title]]&amp;" ("&amp;table.SpaceClassification[[#This Row],[OmniClass Number]]&amp;")"</f>
        <v>Ablution Room (13-65 13 15)</v>
      </c>
      <c r="H7" s="73"/>
      <c r="I7" s="45" t="s">
        <v>177</v>
      </c>
      <c r="J7" s="73"/>
      <c r="K7" s="235" t="s">
        <v>159</v>
      </c>
      <c r="L7" s="235" t="s">
        <v>448</v>
      </c>
      <c r="M7" s="160" t="str">
        <f>table.RequiredAssets[[#This Row],[OmniClass Title]]&amp;" ("&amp;table.RequiredAssets[[#This Row],[OmniClass Number]]&amp;")"</f>
        <v>Aviation Fuel Pumps (22-33 52 43 23)</v>
      </c>
      <c r="N7" s="73"/>
      <c r="O7" s="178" t="s">
        <v>195</v>
      </c>
      <c r="P7" s="178" t="s">
        <v>384</v>
      </c>
      <c r="Q7" s="161" t="str">
        <f>table.SystemClassification[[#This Row],[OmniClass Title]]&amp;" ("&amp;table.SystemClassification[[#This Row],[OmniClass Number]]&amp;")"</f>
        <v>Conveying (21-04 10 00)</v>
      </c>
      <c r="R7" s="73"/>
      <c r="S7" s="73" t="s">
        <v>91</v>
      </c>
      <c r="U7" s="50"/>
    </row>
    <row r="8" spans="2:21" x14ac:dyDescent="0.2">
      <c r="C8" s="50"/>
      <c r="D8" s="46" t="s">
        <v>1001</v>
      </c>
      <c r="E8" s="46" t="s">
        <v>1000</v>
      </c>
      <c r="F8" s="46" t="s">
        <v>2784</v>
      </c>
      <c r="G8" s="158" t="str">
        <f>table.SpaceClassification[[#This Row],[OmniClass Title]]&amp;" ("&amp;table.SpaceClassification[[#This Row],[OmniClass Number]]&amp;")"</f>
        <v>Access Chamber (13-23 23 17)</v>
      </c>
      <c r="H8" s="73"/>
      <c r="I8" s="45" t="s">
        <v>178</v>
      </c>
      <c r="J8" s="73"/>
      <c r="K8" s="235" t="s">
        <v>104</v>
      </c>
      <c r="L8" s="235" t="s">
        <v>399</v>
      </c>
      <c r="M8" s="160" t="str">
        <f>table.RequiredAssets[[#This Row],[OmniClass Title]]&amp;" ("&amp;table.RequiredAssets[[#This Row],[OmniClass Number]]&amp;")"</f>
        <v>Backwater Valves (22-22 13 19 33)</v>
      </c>
      <c r="N8" s="73"/>
      <c r="O8" s="178" t="s">
        <v>198</v>
      </c>
      <c r="P8" s="178" t="s">
        <v>389</v>
      </c>
      <c r="Q8" s="161" t="str">
        <f>table.SystemClassification[[#This Row],[OmniClass Title]]&amp;" ("&amp;table.SystemClassification[[#This Row],[OmniClass Number]]&amp;")"</f>
        <v>Electrical (21-04 50 00)</v>
      </c>
      <c r="R8" s="73"/>
      <c r="S8" s="73" t="s">
        <v>184</v>
      </c>
      <c r="U8" s="50"/>
    </row>
    <row r="9" spans="2:21" x14ac:dyDescent="0.2">
      <c r="C9" s="50"/>
      <c r="D9" s="46" t="s">
        <v>1270</v>
      </c>
      <c r="E9" s="71" t="s">
        <v>1269</v>
      </c>
      <c r="F9" s="46" t="s">
        <v>2926</v>
      </c>
      <c r="G9" s="158" t="str">
        <f>table.SpaceClassification[[#This Row],[OmniClass Title]]&amp;" ("&amp;table.SpaceClassification[[#This Row],[OmniClass Number]]&amp;")"</f>
        <v>Acting Stage (13-37 11 13 11)</v>
      </c>
      <c r="H9" s="73"/>
      <c r="I9" s="45" t="s">
        <v>37</v>
      </c>
      <c r="J9" s="73"/>
      <c r="K9" s="235" t="s">
        <v>127</v>
      </c>
      <c r="L9" s="235" t="s">
        <v>415</v>
      </c>
      <c r="M9" s="160" t="str">
        <f>table.RequiredAssets[[#This Row],[OmniClass Title]]&amp;" ("&amp;table.RequiredAssets[[#This Row],[OmniClass Number]]&amp;")"</f>
        <v>Boiler Feedwater Pumps (22-23 53 13)</v>
      </c>
      <c r="N9" s="73"/>
      <c r="O9" s="178" t="s">
        <v>383</v>
      </c>
      <c r="P9" s="178" t="s">
        <v>382</v>
      </c>
      <c r="Q9" s="161" t="str">
        <f>table.SystemClassification[[#This Row],[OmniClass Title]]&amp;" ("&amp;table.SystemClassification[[#This Row],[OmniClass Number]]&amp;")"</f>
        <v>Exterior Vertical Enclosures (21-02 20 00)</v>
      </c>
      <c r="R9" s="73"/>
      <c r="S9" s="73" t="s">
        <v>185</v>
      </c>
      <c r="U9" s="50"/>
    </row>
    <row r="10" spans="2:21" ht="28" x14ac:dyDescent="0.2">
      <c r="C10" s="50"/>
      <c r="D10" s="46" t="s">
        <v>1175</v>
      </c>
      <c r="E10" s="71" t="s">
        <v>1174</v>
      </c>
      <c r="F10" s="46" t="s">
        <v>2878</v>
      </c>
      <c r="G10" s="158" t="str">
        <f>table.SpaceClassification[[#This Row],[OmniClass Title]]&amp;" ("&amp;table.SpaceClassification[[#This Row],[OmniClass Number]]&amp;")"</f>
        <v>Aerobic Studio (13-33 11 15 45)</v>
      </c>
      <c r="H10" s="73"/>
      <c r="I10" s="45" t="s">
        <v>179</v>
      </c>
      <c r="J10" s="73"/>
      <c r="K10" s="235" t="s">
        <v>121</v>
      </c>
      <c r="L10" s="235" t="s">
        <v>411</v>
      </c>
      <c r="M10" s="160" t="str">
        <f>table.RequiredAssets[[#This Row],[OmniClass Title]]&amp;" ("&amp;table.RequiredAssets[[#This Row],[OmniClass Number]]&amp;")"</f>
        <v>Constant-Air-Volume Units (22-23 36 13)</v>
      </c>
      <c r="N10" s="73"/>
      <c r="O10" s="178" t="s">
        <v>197</v>
      </c>
      <c r="P10" s="178" t="s">
        <v>388</v>
      </c>
      <c r="Q10" s="161" t="str">
        <f>table.SystemClassification[[#This Row],[OmniClass Title]]&amp;" ("&amp;table.SystemClassification[[#This Row],[OmniClass Number]]&amp;")"</f>
        <v>Fire Protection (21-04 40 00)</v>
      </c>
      <c r="R10" s="73"/>
      <c r="S10" s="134"/>
    </row>
    <row r="11" spans="2:21" ht="56" x14ac:dyDescent="0.2">
      <c r="C11" s="50"/>
      <c r="D11" s="46" t="s">
        <v>1049</v>
      </c>
      <c r="E11" s="46" t="s">
        <v>1048</v>
      </c>
      <c r="F11" s="46" t="s">
        <v>2812</v>
      </c>
      <c r="G11" s="158" t="str">
        <f>table.SpaceClassification[[#This Row],[OmniClass Title]]&amp;" ("&amp;table.SpaceClassification[[#This Row],[OmniClass Number]]&amp;")"</f>
        <v>Air Lock (13-25 13 27)</v>
      </c>
      <c r="H11" s="73"/>
      <c r="I11" s="150" t="s">
        <v>647</v>
      </c>
      <c r="J11" s="73"/>
      <c r="K11" s="235" t="s">
        <v>139</v>
      </c>
      <c r="L11" s="235" t="s">
        <v>428</v>
      </c>
      <c r="M11" s="160" t="str">
        <f>table.RequiredAssets[[#This Row],[OmniClass Title]]&amp;" ("&amp;table.RequiredAssets[[#This Row],[OmniClass Number]]&amp;")"</f>
        <v>Convection Heating and Cooling Units (22-23 82 00)</v>
      </c>
      <c r="N11" s="73"/>
      <c r="O11" s="178" t="s">
        <v>393</v>
      </c>
      <c r="P11" s="178" t="s">
        <v>392</v>
      </c>
      <c r="Q11" s="161" t="str">
        <f>table.SystemClassification[[#This Row],[OmniClass Title]]&amp;" ("&amp;table.SystemClassification[[#This Row],[OmniClass Number]]&amp;")"</f>
        <v>Foodservice Equipment (21-05 10 30 80)</v>
      </c>
      <c r="R11" s="73"/>
      <c r="S11" s="134"/>
    </row>
    <row r="12" spans="2:21" ht="28" x14ac:dyDescent="0.2">
      <c r="C12" s="50"/>
      <c r="D12" s="46" t="s">
        <v>867</v>
      </c>
      <c r="E12" s="46" t="s">
        <v>866</v>
      </c>
      <c r="F12" s="46" t="s">
        <v>2713</v>
      </c>
      <c r="G12" s="158" t="str">
        <f>table.SpaceClassification[[#This Row],[OmniClass Title]]&amp;" ("&amp;table.SpaceClassification[[#This Row],[OmniClass Number]]&amp;")"</f>
        <v>Air Shaft (13-13 13 00)</v>
      </c>
      <c r="H12" s="73"/>
      <c r="I12" s="45" t="s">
        <v>180</v>
      </c>
      <c r="J12" s="73"/>
      <c r="K12" s="235" t="s">
        <v>96</v>
      </c>
      <c r="L12" s="235" t="s">
        <v>422</v>
      </c>
      <c r="M12" s="160" t="str">
        <f>table.RequiredAssets[[#This Row],[OmniClass Title]]&amp;" ("&amp;table.RequiredAssets[[#This Row],[OmniClass Number]]&amp;")"</f>
        <v>Cooling Towers (22-23 65 00)</v>
      </c>
      <c r="N12" s="73"/>
      <c r="O12" s="178" t="s">
        <v>387</v>
      </c>
      <c r="P12" s="178" t="s">
        <v>386</v>
      </c>
      <c r="Q12" s="161" t="str">
        <f>table.SystemClassification[[#This Row],[OmniClass Title]]&amp;" ("&amp;table.SystemClassification[[#This Row],[OmniClass Number]]&amp;")"</f>
        <v>Heating, Ventilation, and Air Conditioning (HVAC) (21-04 30 00)</v>
      </c>
      <c r="R12" s="73"/>
      <c r="S12" s="134"/>
    </row>
    <row r="13" spans="2:21" x14ac:dyDescent="0.2">
      <c r="D13" s="46" t="s">
        <v>374</v>
      </c>
      <c r="E13" s="46" t="s">
        <v>1024</v>
      </c>
      <c r="F13" s="46" t="s">
        <v>2798</v>
      </c>
      <c r="G13" s="158" t="str">
        <f>table.SpaceClassification[[#This Row],[OmniClass Title]]&amp;" ("&amp;table.SpaceClassification[[#This Row],[OmniClass Number]]&amp;")"</f>
        <v>Aisle (13-25 11 13)</v>
      </c>
      <c r="H13" s="73"/>
      <c r="I13" s="150" t="s">
        <v>199</v>
      </c>
      <c r="J13" s="73"/>
      <c r="K13" s="235" t="s">
        <v>136</v>
      </c>
      <c r="L13" s="235" t="s">
        <v>425</v>
      </c>
      <c r="M13" s="160" t="str">
        <f>table.RequiredAssets[[#This Row],[OmniClass Title]]&amp;" ("&amp;table.RequiredAssets[[#This Row],[OmniClass Number]]&amp;")"</f>
        <v>Custom-Packaged Outdoor HVAC Equipment (22-23 75 00)</v>
      </c>
      <c r="N13" s="73"/>
      <c r="O13" s="178" t="s">
        <v>475</v>
      </c>
      <c r="P13" s="178" t="s">
        <v>381</v>
      </c>
      <c r="Q13" s="161" t="str">
        <f>table.SystemClassification[[#This Row],[OmniClass Title]]&amp;" ("&amp;table.SystemClassification[[#This Row],[OmniClass Number]]&amp;")"</f>
        <v>Interior Construction (21-03 10 00)</v>
      </c>
      <c r="R13" s="73"/>
      <c r="S13" s="134"/>
    </row>
    <row r="14" spans="2:21" ht="42" x14ac:dyDescent="0.2">
      <c r="D14" s="46" t="s">
        <v>1727</v>
      </c>
      <c r="E14" s="71" t="s">
        <v>1726</v>
      </c>
      <c r="F14" s="46" t="s">
        <v>3152</v>
      </c>
      <c r="G14" s="158" t="str">
        <f>table.SpaceClassification[[#This Row],[OmniClass Title]]&amp;" ("&amp;table.SpaceClassification[[#This Row],[OmniClass Number]]&amp;")"</f>
        <v>Allergen Preparation Space (13-51 34 11)</v>
      </c>
      <c r="H14" s="73"/>
      <c r="I14" s="70"/>
      <c r="J14" s="73"/>
      <c r="K14" s="235" t="s">
        <v>138</v>
      </c>
      <c r="L14" s="235" t="s">
        <v>427</v>
      </c>
      <c r="M14" s="160" t="str">
        <f>table.RequiredAssets[[#This Row],[OmniClass Title]]&amp;" ("&amp;table.RequiredAssets[[#This Row],[OmniClass Number]]&amp;")"</f>
        <v>Decentralized Unitary HVAC Equipment (22-23 81 00)</v>
      </c>
      <c r="N14" s="73"/>
      <c r="O14" s="178" t="s">
        <v>196</v>
      </c>
      <c r="P14" s="178" t="s">
        <v>385</v>
      </c>
      <c r="Q14" s="161" t="str">
        <f>table.SystemClassification[[#This Row],[OmniClass Title]]&amp;" ("&amp;table.SystemClassification[[#This Row],[OmniClass Number]]&amp;")"</f>
        <v>Plumbing (21-04 20 00)</v>
      </c>
      <c r="R14" s="73"/>
      <c r="S14" s="134"/>
    </row>
    <row r="15" spans="2:21" x14ac:dyDescent="0.2">
      <c r="D15" s="46" t="s">
        <v>1729</v>
      </c>
      <c r="E15" s="71" t="s">
        <v>1728</v>
      </c>
      <c r="F15" s="46" t="s">
        <v>3153</v>
      </c>
      <c r="G15" s="158" t="str">
        <f>table.SpaceClassification[[#This Row],[OmniClass Title]]&amp;" ("&amp;table.SpaceClassification[[#This Row],[OmniClass Number]]&amp;")"</f>
        <v>Allergy Injection Room (13-51 34 13)</v>
      </c>
      <c r="H15" s="73"/>
      <c r="I15" s="70"/>
      <c r="J15" s="73"/>
      <c r="K15" s="235" t="s">
        <v>158</v>
      </c>
      <c r="L15" s="235" t="s">
        <v>447</v>
      </c>
      <c r="M15" s="160" t="str">
        <f>table.RequiredAssets[[#This Row],[OmniClass Title]]&amp;" ("&amp;table.RequiredAssets[[#This Row],[OmniClass Number]]&amp;")"</f>
        <v>Diesel Fuel Pumps (22-33 52 19 23)</v>
      </c>
      <c r="N15" s="73"/>
      <c r="O15" s="178" t="s">
        <v>395</v>
      </c>
      <c r="P15" s="178" t="s">
        <v>394</v>
      </c>
      <c r="Q15" s="161" t="str">
        <f>table.SystemClassification[[#This Row],[OmniClass Title]]&amp;" ("&amp;table.SystemClassification[[#This Row],[OmniClass Number]]&amp;")"</f>
        <v>Sitework (21-07 00 00)</v>
      </c>
      <c r="R15" s="73"/>
      <c r="S15" s="134"/>
    </row>
    <row r="16" spans="2:21" ht="28" x14ac:dyDescent="0.2">
      <c r="D16" s="46" t="s">
        <v>1731</v>
      </c>
      <c r="E16" s="71" t="s">
        <v>1730</v>
      </c>
      <c r="F16" s="46" t="s">
        <v>3154</v>
      </c>
      <c r="G16" s="158" t="str">
        <f>table.SpaceClassification[[#This Row],[OmniClass Title]]&amp;" ("&amp;table.SpaceClassification[[#This Row],[OmniClass Number]]&amp;")"</f>
        <v>Allergy Skin Testing (13-51 34 15)</v>
      </c>
      <c r="H16" s="73"/>
      <c r="I16" s="70"/>
      <c r="J16" s="73"/>
      <c r="K16" s="235" t="s">
        <v>113</v>
      </c>
      <c r="L16" s="235" t="s">
        <v>406</v>
      </c>
      <c r="M16" s="160" t="str">
        <f>table.RequiredAssets[[#This Row],[OmniClass Title]]&amp;" ("&amp;table.RequiredAssets[[#This Row],[OmniClass Number]]&amp;")"</f>
        <v>Domestic Water Heat Exchangers (22-22 35 00)</v>
      </c>
      <c r="N16" s="73"/>
      <c r="O16" s="178" t="s">
        <v>391</v>
      </c>
      <c r="P16" s="178" t="s">
        <v>390</v>
      </c>
      <c r="Q16" s="161" t="str">
        <f>table.SystemClassification[[#This Row],[OmniClass Title]]&amp;" ("&amp;table.SystemClassification[[#This Row],[OmniClass Number]]&amp;")"</f>
        <v>Vehicle Servicing Equipment (21-05 10 10 10)</v>
      </c>
      <c r="R16" s="73"/>
      <c r="S16" s="134"/>
    </row>
    <row r="17" spans="4:19" ht="28" x14ac:dyDescent="0.2">
      <c r="D17" s="46" t="s">
        <v>1342</v>
      </c>
      <c r="E17" s="71" t="s">
        <v>1341</v>
      </c>
      <c r="F17" s="46" t="s">
        <v>2961</v>
      </c>
      <c r="G17" s="158" t="str">
        <f>table.SpaceClassification[[#This Row],[OmniClass Title]]&amp;" ("&amp;table.SpaceClassification[[#This Row],[OmniClass Number]]&amp;")"</f>
        <v>Altar (13-47 11 13)</v>
      </c>
      <c r="H17" s="73"/>
      <c r="I17" s="70"/>
      <c r="J17" s="73"/>
      <c r="K17" s="235" t="s">
        <v>103</v>
      </c>
      <c r="L17" s="235" t="s">
        <v>398</v>
      </c>
      <c r="M17" s="160" t="str">
        <f>table.RequiredAssets[[#This Row],[OmniClass Title]]&amp;" ("&amp;table.RequiredAssets[[#This Row],[OmniClass Number]]&amp;")"</f>
        <v>Domestic Water Pumps (22-22 11 23)</v>
      </c>
      <c r="N17" s="73"/>
      <c r="O17" s="22"/>
      <c r="P17" s="22"/>
      <c r="Q17" s="22"/>
      <c r="R17" s="73"/>
      <c r="S17" s="134"/>
    </row>
    <row r="18" spans="4:19" ht="28" x14ac:dyDescent="0.2">
      <c r="D18" s="46" t="s">
        <v>1019</v>
      </c>
      <c r="E18" s="46" t="s">
        <v>1018</v>
      </c>
      <c r="F18" s="46" t="s">
        <v>2794</v>
      </c>
      <c r="G18" s="158" t="str">
        <f>table.SpaceClassification[[#This Row],[OmniClass Title]]&amp;" ("&amp;table.SpaceClassification[[#This Row],[OmniClass Number]]&amp;")"</f>
        <v>Alteration or Conversion Space (13-23 31 00)</v>
      </c>
      <c r="H18" s="73"/>
      <c r="I18" s="70"/>
      <c r="J18" s="73"/>
      <c r="K18" s="235" t="s">
        <v>110</v>
      </c>
      <c r="L18" s="235" t="s">
        <v>404</v>
      </c>
      <c r="M18" s="160" t="str">
        <f>table.RequiredAssets[[#This Row],[OmniClass Title]]&amp;" ("&amp;table.RequiredAssets[[#This Row],[OmniClass Number]]&amp;")"</f>
        <v>Electric Domestic Water Heaters (22-22 33 00)</v>
      </c>
      <c r="N18" s="73"/>
      <c r="O18" s="22"/>
      <c r="P18" s="22"/>
      <c r="Q18" s="22"/>
      <c r="R18" s="73"/>
      <c r="S18" s="134"/>
    </row>
    <row r="19" spans="4:19" ht="28" x14ac:dyDescent="0.2">
      <c r="D19" s="46" t="s">
        <v>2665</v>
      </c>
      <c r="E19" s="71" t="s">
        <v>2664</v>
      </c>
      <c r="F19" s="46" t="s">
        <v>3629</v>
      </c>
      <c r="G19" s="158" t="str">
        <f>table.SpaceClassification[[#This Row],[OmniClass Title]]&amp;" ("&amp;table.SpaceClassification[[#This Row],[OmniClass Number]]&amp;")"</f>
        <v>Alternate Workplace (13-67 00 00)</v>
      </c>
      <c r="H19" s="73"/>
      <c r="I19" s="70"/>
      <c r="J19" s="73"/>
      <c r="K19" s="235" t="s">
        <v>100</v>
      </c>
      <c r="L19" s="235" t="s">
        <v>396</v>
      </c>
      <c r="M19" s="160" t="str">
        <f>table.RequiredAssets[[#This Row],[OmniClass Title]]&amp;" ("&amp;table.RequiredAssets[[#This Row],[OmniClass Number]]&amp;")"</f>
        <v>Elevators (22-14 20 00)</v>
      </c>
      <c r="N19" s="73"/>
      <c r="O19" s="22"/>
      <c r="P19" s="22"/>
      <c r="Q19" s="22"/>
      <c r="R19" s="73"/>
      <c r="S19" s="70"/>
    </row>
    <row r="20" spans="4:19" ht="28" x14ac:dyDescent="0.2">
      <c r="D20" s="46" t="s">
        <v>2665</v>
      </c>
      <c r="E20" s="71" t="s">
        <v>2664</v>
      </c>
      <c r="F20" s="46" t="s">
        <v>3629</v>
      </c>
      <c r="G20" s="158" t="str">
        <f>table.SpaceClassification[[#This Row],[OmniClass Title]]&amp;" ("&amp;table.SpaceClassification[[#This Row],[OmniClass Number]]&amp;")"</f>
        <v>Alternate Workplace (13-67 00 00)</v>
      </c>
      <c r="H20" s="73"/>
      <c r="I20" s="70"/>
      <c r="J20" s="73"/>
      <c r="K20" s="235" t="s">
        <v>137</v>
      </c>
      <c r="L20" s="235" t="s">
        <v>426</v>
      </c>
      <c r="M20" s="160" t="str">
        <f>table.RequiredAssets[[#This Row],[OmniClass Title]]&amp;" ("&amp;table.RequiredAssets[[#This Row],[OmniClass Number]]&amp;")"</f>
        <v>Evaporative Air-Cooling Equipment (22-23 76 00)</v>
      </c>
      <c r="N20" s="73"/>
      <c r="O20" s="22"/>
      <c r="P20" s="22"/>
      <c r="Q20" s="22"/>
      <c r="R20" s="73"/>
      <c r="S20" s="70"/>
    </row>
    <row r="21" spans="4:19" ht="28" x14ac:dyDescent="0.2">
      <c r="D21" s="46" t="s">
        <v>2110</v>
      </c>
      <c r="E21" s="71" t="s">
        <v>2109</v>
      </c>
      <c r="F21" s="46" t="s">
        <v>3340</v>
      </c>
      <c r="G21" s="158" t="str">
        <f>table.SpaceClassification[[#This Row],[OmniClass Title]]&amp;" ("&amp;table.SpaceClassification[[#This Row],[OmniClass Number]]&amp;")"</f>
        <v>Amputee Training Area (13-51 61 11)</v>
      </c>
      <c r="H21" s="73"/>
      <c r="I21" s="70"/>
      <c r="J21" s="73"/>
      <c r="K21" s="235" t="s">
        <v>115</v>
      </c>
      <c r="L21" s="235" t="s">
        <v>407</v>
      </c>
      <c r="M21" s="160" t="str">
        <f>table.RequiredAssets[[#This Row],[OmniClass Title]]&amp;" ("&amp;table.RequiredAssets[[#This Row],[OmniClass Number]]&amp;")"</f>
        <v>Facility Fuel Pumps (22-23 12 00)</v>
      </c>
      <c r="N21" s="73"/>
      <c r="O21" s="22"/>
      <c r="P21" s="22"/>
      <c r="Q21" s="22"/>
      <c r="R21" s="73"/>
      <c r="S21" s="70"/>
    </row>
    <row r="22" spans="4:19" ht="28" x14ac:dyDescent="0.2">
      <c r="D22" s="46" t="s">
        <v>1203</v>
      </c>
      <c r="E22" s="71" t="s">
        <v>1202</v>
      </c>
      <c r="F22" s="46" t="s">
        <v>2893</v>
      </c>
      <c r="G22" s="158" t="str">
        <f>table.SpaceClassification[[#This Row],[OmniClass Title]]&amp;" ("&amp;table.SpaceClassification[[#This Row],[OmniClass Number]]&amp;")"</f>
        <v>Amusement Ride (13-33 15 27)</v>
      </c>
      <c r="H22" s="73"/>
      <c r="I22" s="70"/>
      <c r="J22" s="73"/>
      <c r="K22" s="235" t="s">
        <v>106</v>
      </c>
      <c r="L22" s="235" t="s">
        <v>401</v>
      </c>
      <c r="M22" s="160" t="str">
        <f>table.RequiredAssets[[#This Row],[OmniClass Title]]&amp;" ("&amp;table.RequiredAssets[[#This Row],[OmniClass Number]]&amp;")"</f>
        <v>Facility Packaged Sewage Pumping Stations (22-22 13 43)</v>
      </c>
      <c r="N22" s="73"/>
      <c r="O22" s="22"/>
      <c r="P22" s="22"/>
      <c r="Q22" s="22"/>
      <c r="R22" s="73"/>
      <c r="S22" s="70"/>
    </row>
    <row r="23" spans="4:19" ht="42" x14ac:dyDescent="0.2">
      <c r="D23" s="46" t="s">
        <v>1392</v>
      </c>
      <c r="E23" s="71" t="s">
        <v>1391</v>
      </c>
      <c r="F23" s="46" t="s">
        <v>2986</v>
      </c>
      <c r="G23" s="158" t="str">
        <f>table.SpaceClassification[[#This Row],[OmniClass Title]]&amp;" ("&amp;table.SpaceClassification[[#This Row],[OmniClass Number]]&amp;")"</f>
        <v>Anechoic Chamber (13-49 11 00)</v>
      </c>
      <c r="H23" s="73"/>
      <c r="I23" s="70"/>
      <c r="J23" s="73"/>
      <c r="K23" s="235" t="s">
        <v>116</v>
      </c>
      <c r="L23" s="235" t="s">
        <v>408</v>
      </c>
      <c r="M23" s="160" t="str">
        <f>table.RequiredAssets[[#This Row],[OmniClass Title]]&amp;" ("&amp;table.RequiredAssets[[#This Row],[OmniClass Number]]&amp;")"</f>
        <v>Fire Dampers (22-23 33 13 16)</v>
      </c>
      <c r="N23" s="73"/>
      <c r="O23" s="22"/>
      <c r="P23" s="22"/>
      <c r="Q23" s="22"/>
      <c r="R23" s="73"/>
      <c r="S23" s="70"/>
    </row>
    <row r="24" spans="4:19" ht="28" x14ac:dyDescent="0.2">
      <c r="D24" s="46" t="s">
        <v>1876</v>
      </c>
      <c r="E24" s="71" t="s">
        <v>1875</v>
      </c>
      <c r="F24" s="46" t="s">
        <v>3226</v>
      </c>
      <c r="G24" s="158" t="str">
        <f>table.SpaceClassification[[#This Row],[OmniClass Title]]&amp;" ("&amp;table.SpaceClassification[[#This Row],[OmniClass Number]]&amp;")"</f>
        <v>Anesthesia Workroom and Equipment Storage (13-51 44 11)</v>
      </c>
      <c r="H24" s="73"/>
      <c r="I24" s="70"/>
      <c r="J24" s="73"/>
      <c r="K24" s="172" t="s">
        <v>149</v>
      </c>
      <c r="L24" s="235" t="s">
        <v>438</v>
      </c>
      <c r="M24" s="160" t="str">
        <f>table.RequiredAssets[[#This Row],[OmniClass Title]]&amp;" ("&amp;table.RequiredAssets[[#This Row],[OmniClass Number]]&amp;")"</f>
        <v>Fire Detection and Alarm Annunciation Panels and Fire Stations (22-28 31 23)</v>
      </c>
      <c r="N24" s="73"/>
      <c r="O24" s="22"/>
      <c r="P24" s="22"/>
      <c r="Q24" s="22"/>
      <c r="R24" s="73"/>
      <c r="S24" s="70"/>
    </row>
    <row r="25" spans="4:19" x14ac:dyDescent="0.2">
      <c r="D25" s="46" t="s">
        <v>1595</v>
      </c>
      <c r="E25" s="71" t="s">
        <v>1594</v>
      </c>
      <c r="F25" s="46" t="s">
        <v>3087</v>
      </c>
      <c r="G25" s="158" t="str">
        <f>table.SpaceClassification[[#This Row],[OmniClass Title]]&amp;" ("&amp;table.SpaceClassification[[#This Row],[OmniClass Number]]&amp;")"</f>
        <v>Angiographic Control Room (13-51 24 11)</v>
      </c>
      <c r="H25" s="73"/>
      <c r="I25" s="70"/>
      <c r="J25" s="73"/>
      <c r="K25" s="235" t="s">
        <v>102</v>
      </c>
      <c r="L25" s="235" t="s">
        <v>397</v>
      </c>
      <c r="M25" s="160" t="str">
        <f>table.RequiredAssets[[#This Row],[OmniClass Title]]&amp;" ("&amp;table.RequiredAssets[[#This Row],[OmniClass Number]]&amp;")"</f>
        <v>Fire Pumps (22-21 30 00)</v>
      </c>
      <c r="N25" s="73"/>
      <c r="O25" s="22"/>
      <c r="P25" s="22"/>
      <c r="Q25" s="22"/>
      <c r="R25" s="73"/>
      <c r="S25" s="70"/>
    </row>
    <row r="26" spans="4:19" ht="28" x14ac:dyDescent="0.2">
      <c r="D26" s="46" t="s">
        <v>1597</v>
      </c>
      <c r="E26" s="71" t="s">
        <v>1596</v>
      </c>
      <c r="F26" s="46" t="s">
        <v>3088</v>
      </c>
      <c r="G26" s="158" t="str">
        <f>table.SpaceClassification[[#This Row],[OmniClass Title]]&amp;" ("&amp;table.SpaceClassification[[#This Row],[OmniClass Number]]&amp;")"</f>
        <v>Angiographic Instrument Room (13-51 24 13)</v>
      </c>
      <c r="H26" s="73"/>
      <c r="I26" s="70"/>
      <c r="J26" s="73"/>
      <c r="K26" s="235" t="s">
        <v>112</v>
      </c>
      <c r="L26" s="235" t="s">
        <v>405</v>
      </c>
      <c r="M26" s="160" t="str">
        <f>table.RequiredAssets[[#This Row],[OmniClass Title]]&amp;" ("&amp;table.RequiredAssets[[#This Row],[OmniClass Number]]&amp;")"</f>
        <v>Fuel-Fired Domestic Water Heaters (22-22 34 00)</v>
      </c>
      <c r="N26" s="73"/>
      <c r="O26" s="22"/>
      <c r="P26" s="22"/>
      <c r="Q26" s="22"/>
      <c r="R26" s="73"/>
      <c r="S26" s="70"/>
    </row>
    <row r="27" spans="4:19" ht="28" x14ac:dyDescent="0.2">
      <c r="D27" s="46" t="s">
        <v>1599</v>
      </c>
      <c r="E27" s="71" t="s">
        <v>1598</v>
      </c>
      <c r="F27" s="46" t="s">
        <v>3089</v>
      </c>
      <c r="G27" s="158" t="str">
        <f>table.SpaceClassification[[#This Row],[OmniClass Title]]&amp;" ("&amp;table.SpaceClassification[[#This Row],[OmniClass Number]]&amp;")"</f>
        <v>Angiographic Procedure Control Area (13-51 24 15)</v>
      </c>
      <c r="H27" s="73"/>
      <c r="I27" s="70"/>
      <c r="J27" s="73"/>
      <c r="K27" s="235" t="s">
        <v>129</v>
      </c>
      <c r="L27" s="235" t="s">
        <v>417</v>
      </c>
      <c r="M27" s="160" t="str">
        <f>table.RequiredAssets[[#This Row],[OmniClass Title]]&amp;" ("&amp;table.RequiredAssets[[#This Row],[OmniClass Number]]&amp;")"</f>
        <v>Fuel-Fired Heaters (22-23 55 00)</v>
      </c>
      <c r="N27" s="73"/>
      <c r="O27" s="22"/>
      <c r="P27" s="22"/>
      <c r="Q27" s="22"/>
      <c r="R27" s="73"/>
      <c r="S27" s="70"/>
    </row>
    <row r="28" spans="4:19" ht="28" x14ac:dyDescent="0.2">
      <c r="D28" s="46" t="s">
        <v>1551</v>
      </c>
      <c r="E28" s="71" t="s">
        <v>1550</v>
      </c>
      <c r="F28" s="46" t="s">
        <v>3065</v>
      </c>
      <c r="G28" s="158" t="str">
        <f>table.SpaceClassification[[#This Row],[OmniClass Title]]&amp;" ("&amp;table.SpaceClassification[[#This Row],[OmniClass Number]]&amp;")"</f>
        <v>Angiographic Procedure Room (13-51 21 11)</v>
      </c>
      <c r="H28" s="73"/>
      <c r="I28" s="70"/>
      <c r="J28" s="73"/>
      <c r="K28" s="235" t="s">
        <v>156</v>
      </c>
      <c r="L28" s="235" t="s">
        <v>445</v>
      </c>
      <c r="M28" s="160" t="str">
        <f>table.RequiredAssets[[#This Row],[OmniClass Title]]&amp;" ("&amp;table.RequiredAssets[[#This Row],[OmniClass Number]]&amp;")"</f>
        <v>Fuel-Oil Pumps (22-33 52 13 23)</v>
      </c>
      <c r="N28" s="73"/>
      <c r="O28" s="22"/>
      <c r="P28" s="22"/>
      <c r="Q28" s="22"/>
      <c r="R28" s="73"/>
      <c r="S28" s="70"/>
    </row>
    <row r="29" spans="4:19" ht="28" x14ac:dyDescent="0.2">
      <c r="D29" s="46" t="s">
        <v>1601</v>
      </c>
      <c r="E29" s="71" t="s">
        <v>1600</v>
      </c>
      <c r="F29" s="46" t="s">
        <v>3090</v>
      </c>
      <c r="G29" s="158" t="str">
        <f>table.SpaceClassification[[#This Row],[OmniClass Title]]&amp;" ("&amp;table.SpaceClassification[[#This Row],[OmniClass Number]]&amp;")"</f>
        <v>Angiographic System Component Room (13-51 24 17)</v>
      </c>
      <c r="H29" s="73"/>
      <c r="I29" s="70"/>
      <c r="J29" s="73"/>
      <c r="K29" s="235" t="s">
        <v>95</v>
      </c>
      <c r="L29" s="235" t="s">
        <v>416</v>
      </c>
      <c r="M29" s="160" t="str">
        <f>table.RequiredAssets[[#This Row],[OmniClass Title]]&amp;" ("&amp;table.RequiredAssets[[#This Row],[OmniClass Number]]&amp;")"</f>
        <v>Furnaces (22-23 54 00)</v>
      </c>
      <c r="N29" s="73"/>
      <c r="O29" s="22"/>
      <c r="P29" s="22"/>
      <c r="Q29" s="22"/>
      <c r="R29" s="73"/>
      <c r="S29" s="70"/>
    </row>
    <row r="30" spans="4:19" ht="28" x14ac:dyDescent="0.2">
      <c r="D30" s="46" t="s">
        <v>2532</v>
      </c>
      <c r="E30" s="71" t="s">
        <v>2531</v>
      </c>
      <c r="F30" s="46" t="s">
        <v>3557</v>
      </c>
      <c r="G30" s="158" t="str">
        <f>table.SpaceClassification[[#This Row],[OmniClass Title]]&amp;" ("&amp;table.SpaceClassification[[#This Row],[OmniClass Number]]&amp;")"</f>
        <v>Animal Securing Spaces (13-61 11 00)</v>
      </c>
      <c r="H30" s="73"/>
      <c r="I30" s="70"/>
      <c r="J30" s="73"/>
      <c r="K30" s="235" t="s">
        <v>157</v>
      </c>
      <c r="L30" s="235" t="s">
        <v>446</v>
      </c>
      <c r="M30" s="160" t="str">
        <f>table.RequiredAssets[[#This Row],[OmniClass Title]]&amp;" ("&amp;table.RequiredAssets[[#This Row],[OmniClass Number]]&amp;")"</f>
        <v>Gasoline Pumps (22-33 52 16 23)</v>
      </c>
      <c r="N30" s="73"/>
      <c r="O30" s="22"/>
      <c r="P30" s="22"/>
      <c r="Q30" s="22"/>
      <c r="R30" s="73"/>
      <c r="S30" s="70"/>
    </row>
    <row r="31" spans="4:19" ht="28" x14ac:dyDescent="0.2">
      <c r="D31" s="46" t="s">
        <v>2536</v>
      </c>
      <c r="E31" s="71" t="s">
        <v>2535</v>
      </c>
      <c r="F31" s="46" t="s">
        <v>3559</v>
      </c>
      <c r="G31" s="158" t="str">
        <f>table.SpaceClassification[[#This Row],[OmniClass Title]]&amp;" ("&amp;table.SpaceClassification[[#This Row],[OmniClass Number]]&amp;")"</f>
        <v>Animal Stall (13-61 11 13)</v>
      </c>
      <c r="H31" s="73"/>
      <c r="I31" s="70"/>
      <c r="J31" s="73"/>
      <c r="K31" s="235" t="s">
        <v>108</v>
      </c>
      <c r="L31" s="235" t="s">
        <v>403</v>
      </c>
      <c r="M31" s="160" t="str">
        <f>table.RequiredAssets[[#This Row],[OmniClass Title]]&amp;" ("&amp;table.RequiredAssets[[#This Row],[OmniClass Number]]&amp;")"</f>
        <v>General Service Packaged Air Compressors and Receivers (22-22 15 19)</v>
      </c>
      <c r="N31" s="73"/>
      <c r="O31" s="22"/>
      <c r="P31" s="22"/>
      <c r="Q31" s="22"/>
      <c r="R31" s="73"/>
      <c r="S31" s="70"/>
    </row>
    <row r="32" spans="4:19" x14ac:dyDescent="0.2">
      <c r="D32" s="46" t="s">
        <v>2684</v>
      </c>
      <c r="E32" s="71" t="s">
        <v>2683</v>
      </c>
      <c r="F32" s="46" t="s">
        <v>3638</v>
      </c>
      <c r="G32" s="158" t="str">
        <f>table.SpaceClassification[[#This Row],[OmniClass Title]]&amp;" ("&amp;table.SpaceClassification[[#This Row],[OmniClass Number]]&amp;")"</f>
        <v>Antenna Farm (13-69 17 00)</v>
      </c>
      <c r="H32" s="73"/>
      <c r="I32" s="70"/>
      <c r="J32" s="73"/>
      <c r="K32" s="235" t="s">
        <v>130</v>
      </c>
      <c r="L32" s="235" t="s">
        <v>418</v>
      </c>
      <c r="M32" s="160" t="str">
        <f>table.RequiredAssets[[#This Row],[OmniClass Title]]&amp;" ("&amp;table.RequiredAssets[[#This Row],[OmniClass Number]]&amp;")"</f>
        <v>Heat Exchangers for HVAC (22-23 57 00)</v>
      </c>
      <c r="N32" s="73"/>
      <c r="O32" s="22"/>
      <c r="P32" s="22"/>
      <c r="Q32" s="22"/>
      <c r="R32" s="73"/>
      <c r="S32" s="70"/>
    </row>
    <row r="33" spans="4:19" ht="42" x14ac:dyDescent="0.2">
      <c r="D33" s="46" t="s">
        <v>1733</v>
      </c>
      <c r="E33" s="71" t="s">
        <v>1732</v>
      </c>
      <c r="F33" s="46" t="s">
        <v>3155</v>
      </c>
      <c r="G33" s="158" t="str">
        <f>table.SpaceClassification[[#This Row],[OmniClass Title]]&amp;" ("&amp;table.SpaceClassification[[#This Row],[OmniClass Number]]&amp;")"</f>
        <v>Antepartum Testing (NST) Room (13-51 34 17)</v>
      </c>
      <c r="H33" s="73"/>
      <c r="I33" s="70"/>
      <c r="J33" s="73"/>
      <c r="K33" s="235" t="s">
        <v>126</v>
      </c>
      <c r="L33" s="235" t="s">
        <v>414</v>
      </c>
      <c r="M33" s="160" t="str">
        <f>table.RequiredAssets[[#This Row],[OmniClass Title]]&amp;" ("&amp;table.RequiredAssets[[#This Row],[OmniClass Number]]&amp;")"</f>
        <v>Heating Boilers (22-23 52 00)</v>
      </c>
      <c r="N33" s="73"/>
      <c r="O33" s="73"/>
      <c r="R33" s="73"/>
      <c r="S33" s="70"/>
    </row>
    <row r="34" spans="4:19" x14ac:dyDescent="0.2">
      <c r="D34" s="46" t="s">
        <v>1047</v>
      </c>
      <c r="E34" s="46" t="s">
        <v>1046</v>
      </c>
      <c r="F34" s="46" t="s">
        <v>2811</v>
      </c>
      <c r="G34" s="158" t="str">
        <f>table.SpaceClassification[[#This Row],[OmniClass Title]]&amp;" ("&amp;table.SpaceClassification[[#This Row],[OmniClass Number]]&amp;")"</f>
        <v>Anteroom (13-25 13 25)</v>
      </c>
      <c r="H34" s="73"/>
      <c r="I34" s="70"/>
      <c r="J34" s="73"/>
      <c r="K34" s="235" t="s">
        <v>161</v>
      </c>
      <c r="L34" s="235" t="s">
        <v>450</v>
      </c>
      <c r="M34" s="160" t="str">
        <f>table.RequiredAssets[[#This Row],[OmniClass Title]]&amp;" ("&amp;table.RequiredAssets[[#This Row],[OmniClass Number]]&amp;")"</f>
        <v>High-Voltage Switchgear and Protection Devices (22-33 75 00)</v>
      </c>
      <c r="N34" s="73"/>
      <c r="O34" s="73"/>
      <c r="R34" s="73"/>
      <c r="S34" s="70"/>
    </row>
    <row r="35" spans="4:19" ht="42" x14ac:dyDescent="0.2">
      <c r="D35" s="46" t="s">
        <v>1465</v>
      </c>
      <c r="E35" s="71" t="s">
        <v>1464</v>
      </c>
      <c r="F35" s="46" t="s">
        <v>3023</v>
      </c>
      <c r="G35" s="158" t="str">
        <f>table.SpaceClassification[[#This Row],[OmniClass Title]]&amp;" ("&amp;table.SpaceClassification[[#This Row],[OmniClass Number]]&amp;")"</f>
        <v>Anteroom, Inpatient Airborne Infection Isolation (13-51 14 11)</v>
      </c>
      <c r="H35" s="73"/>
      <c r="I35" s="70"/>
      <c r="J35" s="73"/>
      <c r="K35" s="235" t="s">
        <v>120</v>
      </c>
      <c r="L35" s="235" t="s">
        <v>410</v>
      </c>
      <c r="M35" s="160" t="str">
        <f>table.RequiredAssets[[#This Row],[OmniClass Title]]&amp;" ("&amp;table.RequiredAssets[[#This Row],[OmniClass Number]]&amp;")"</f>
        <v>HVAC Fans (22-23 34 00)</v>
      </c>
      <c r="N35" s="73"/>
      <c r="O35" s="73"/>
      <c r="R35" s="73"/>
      <c r="S35" s="70"/>
    </row>
    <row r="36" spans="4:19" ht="28" x14ac:dyDescent="0.2">
      <c r="D36" s="46" t="s">
        <v>1469</v>
      </c>
      <c r="E36" s="71" t="s">
        <v>1468</v>
      </c>
      <c r="F36" s="46" t="s">
        <v>3025</v>
      </c>
      <c r="G36" s="158" t="str">
        <f>table.SpaceClassification[[#This Row],[OmniClass Title]]&amp;" ("&amp;table.SpaceClassification[[#This Row],[OmniClass Number]]&amp;")"</f>
        <v>Anteroom, Inpatient Isolation/Seclusion (13-51 14 17)</v>
      </c>
      <c r="H36" s="73"/>
      <c r="I36" s="70"/>
      <c r="J36" s="73"/>
      <c r="K36" s="235" t="s">
        <v>134</v>
      </c>
      <c r="L36" s="235" t="s">
        <v>423</v>
      </c>
      <c r="M36" s="160" t="str">
        <f>table.RequiredAssets[[#This Row],[OmniClass Title]]&amp;" ("&amp;table.RequiredAssets[[#This Row],[OmniClass Number]]&amp;")"</f>
        <v>Indoor Central-Station Air-Handling Units (22-23 73 00)</v>
      </c>
      <c r="N36" s="73"/>
      <c r="O36" s="73"/>
      <c r="R36" s="73"/>
      <c r="S36" s="70"/>
    </row>
    <row r="37" spans="4:19" ht="28" x14ac:dyDescent="0.2">
      <c r="D37" s="46" t="s">
        <v>1467</v>
      </c>
      <c r="E37" s="71" t="s">
        <v>1466</v>
      </c>
      <c r="F37" s="46" t="s">
        <v>3024</v>
      </c>
      <c r="G37" s="158" t="str">
        <f>table.SpaceClassification[[#This Row],[OmniClass Title]]&amp;" ("&amp;table.SpaceClassification[[#This Row],[OmniClass Number]]&amp;")"</f>
        <v>Anteroom, Inpatient Protective Environment Isolation (13-51 14 13)</v>
      </c>
      <c r="H37" s="73"/>
      <c r="I37" s="70"/>
      <c r="J37" s="73"/>
      <c r="K37" s="235" t="s">
        <v>150</v>
      </c>
      <c r="L37" s="235" t="s">
        <v>439</v>
      </c>
      <c r="M37" s="160" t="str">
        <f>table.RequiredAssets[[#This Row],[OmniClass Title]]&amp;" ("&amp;table.RequiredAssets[[#This Row],[OmniClass Number]]&amp;")"</f>
        <v>Irrigation Pumps (22-32 82 00)</v>
      </c>
      <c r="N37" s="73"/>
      <c r="O37" s="73"/>
      <c r="R37" s="73"/>
      <c r="S37" s="70"/>
    </row>
    <row r="38" spans="4:19" ht="28" x14ac:dyDescent="0.2">
      <c r="D38" s="46" t="s">
        <v>2539</v>
      </c>
      <c r="E38" s="71" t="s">
        <v>2538</v>
      </c>
      <c r="F38" s="46" t="s">
        <v>3561</v>
      </c>
      <c r="G38" s="158" t="str">
        <f>table.SpaceClassification[[#This Row],[OmniClass Title]]&amp;" ("&amp;table.SpaceClassification[[#This Row],[OmniClass Number]]&amp;")"</f>
        <v>Aquarium (13-61 11 17)</v>
      </c>
      <c r="H38" s="73"/>
      <c r="I38" s="70"/>
      <c r="J38" s="73"/>
      <c r="K38" s="235" t="s">
        <v>147</v>
      </c>
      <c r="L38" s="235" t="s">
        <v>436</v>
      </c>
      <c r="M38" s="160" t="str">
        <f>table.RequiredAssets[[#This Row],[OmniClass Title]]&amp;" ("&amp;table.RequiredAssets[[#This Row],[OmniClass Number]]&amp;")"</f>
        <v>Low-Voltage Controllers (22-26 29 00)</v>
      </c>
      <c r="N38" s="73"/>
      <c r="O38" s="73"/>
      <c r="R38" s="73"/>
      <c r="S38" s="70"/>
    </row>
    <row r="39" spans="4:19" ht="28" x14ac:dyDescent="0.2">
      <c r="D39" s="46" t="s">
        <v>1003</v>
      </c>
      <c r="E39" s="46" t="s">
        <v>1002</v>
      </c>
      <c r="F39" s="46" t="s">
        <v>2785</v>
      </c>
      <c r="G39" s="158" t="str">
        <f>table.SpaceClassification[[#This Row],[OmniClass Title]]&amp;" ("&amp;table.SpaceClassification[[#This Row],[OmniClass Number]]&amp;")"</f>
        <v>Areaway (13-23 23 19)</v>
      </c>
      <c r="H39" s="73"/>
      <c r="I39" s="70"/>
      <c r="J39" s="73"/>
      <c r="K39" s="235" t="s">
        <v>145</v>
      </c>
      <c r="L39" s="235" t="s">
        <v>434</v>
      </c>
      <c r="M39" s="160" t="str">
        <f>table.RequiredAssets[[#This Row],[OmniClass Title]]&amp;" ("&amp;table.RequiredAssets[[#This Row],[OmniClass Number]]&amp;")"</f>
        <v>Low-Voltage Switchgear (22-26 23 00)</v>
      </c>
      <c r="N39" s="73"/>
      <c r="O39" s="73"/>
      <c r="R39" s="73"/>
      <c r="S39" s="70"/>
    </row>
    <row r="40" spans="4:19" x14ac:dyDescent="0.2">
      <c r="D40" s="46" t="s">
        <v>1358</v>
      </c>
      <c r="E40" s="71" t="s">
        <v>1357</v>
      </c>
      <c r="F40" s="46" t="s">
        <v>2969</v>
      </c>
      <c r="G40" s="158" t="str">
        <f>table.SpaceClassification[[#This Row],[OmniClass Title]]&amp;" ("&amp;table.SpaceClassification[[#This Row],[OmniClass Number]]&amp;")"</f>
        <v>Ark (13-47 11 29)</v>
      </c>
      <c r="H40" s="73"/>
      <c r="I40" s="70"/>
      <c r="J40" s="73"/>
      <c r="K40" s="235" t="s">
        <v>144</v>
      </c>
      <c r="L40" s="235" t="s">
        <v>433</v>
      </c>
      <c r="M40" s="160" t="str">
        <f>table.RequiredAssets[[#This Row],[OmniClass Title]]&amp;" ("&amp;table.RequiredAssets[[#This Row],[OmniClass Number]]&amp;")"</f>
        <v>Low-Voltage Transformers (22-26 22 00)</v>
      </c>
      <c r="N40" s="73"/>
      <c r="O40" s="73"/>
      <c r="R40" s="73"/>
      <c r="S40" s="70"/>
    </row>
    <row r="41" spans="4:19" ht="28" x14ac:dyDescent="0.2">
      <c r="D41" s="46" t="s">
        <v>1259</v>
      </c>
      <c r="E41" s="71" t="s">
        <v>1258</v>
      </c>
      <c r="F41" s="46" t="s">
        <v>2921</v>
      </c>
      <c r="G41" s="158" t="str">
        <f>table.SpaceClassification[[#This Row],[OmniClass Title]]&amp;" ("&amp;table.SpaceClassification[[#This Row],[OmniClass Number]]&amp;")"</f>
        <v>Armory (13-35 15 11)</v>
      </c>
      <c r="H41" s="73"/>
      <c r="I41" s="70"/>
      <c r="J41" s="73"/>
      <c r="K41" s="235" t="s">
        <v>143</v>
      </c>
      <c r="L41" s="235" t="s">
        <v>432</v>
      </c>
      <c r="M41" s="160" t="str">
        <f>table.RequiredAssets[[#This Row],[OmniClass Title]]&amp;" ("&amp;table.RequiredAssets[[#This Row],[OmniClass Number]]&amp;")"</f>
        <v>Medium-Voltage Metering (22-26 16 00)</v>
      </c>
      <c r="N41" s="73"/>
      <c r="O41" s="73"/>
      <c r="R41" s="73"/>
      <c r="S41" s="70"/>
    </row>
    <row r="42" spans="4:19" ht="28" x14ac:dyDescent="0.2">
      <c r="D42" s="46" t="s">
        <v>1261</v>
      </c>
      <c r="E42" s="71" t="s">
        <v>1260</v>
      </c>
      <c r="F42" s="46" t="s">
        <v>2922</v>
      </c>
      <c r="G42" s="158" t="str">
        <f>table.SpaceClassification[[#This Row],[OmniClass Title]]&amp;" ("&amp;table.SpaceClassification[[#This Row],[OmniClass Number]]&amp;")"</f>
        <v>Armory Service Space (13-35 15 13)</v>
      </c>
      <c r="H42" s="73"/>
      <c r="I42" s="70"/>
      <c r="J42" s="73"/>
      <c r="K42" s="235" t="s">
        <v>142</v>
      </c>
      <c r="L42" s="235" t="s">
        <v>431</v>
      </c>
      <c r="M42" s="160" t="str">
        <f>table.RequiredAssets[[#This Row],[OmniClass Title]]&amp;" ("&amp;table.RequiredAssets[[#This Row],[OmniClass Number]]&amp;")"</f>
        <v>Medium-Voltage Switchgear (22-26 13 00)</v>
      </c>
      <c r="N42" s="73"/>
      <c r="O42" s="73"/>
      <c r="R42" s="73"/>
      <c r="S42" s="70"/>
    </row>
    <row r="43" spans="4:19" ht="28" x14ac:dyDescent="0.2">
      <c r="D43" s="46" t="s">
        <v>1300</v>
      </c>
      <c r="E43" s="71" t="s">
        <v>1299</v>
      </c>
      <c r="F43" s="46" t="s">
        <v>2941</v>
      </c>
      <c r="G43" s="158" t="str">
        <f>table.SpaceClassification[[#This Row],[OmniClass Title]]&amp;" ("&amp;table.SpaceClassification[[#This Row],[OmniClass Number]]&amp;")"</f>
        <v>Art Gallery (13-37 13 11)</v>
      </c>
      <c r="H43" s="73"/>
      <c r="I43" s="70"/>
      <c r="J43" s="73"/>
      <c r="K43" s="235" t="s">
        <v>141</v>
      </c>
      <c r="L43" s="235" t="s">
        <v>430</v>
      </c>
      <c r="M43" s="160" t="str">
        <f>table.RequiredAssets[[#This Row],[OmniClass Title]]&amp;" ("&amp;table.RequiredAssets[[#This Row],[OmniClass Number]]&amp;")"</f>
        <v>Medium-Voltage Transformers (22-26 12 00)</v>
      </c>
      <c r="N43" s="73"/>
      <c r="O43" s="73"/>
      <c r="R43" s="73"/>
      <c r="S43" s="70"/>
    </row>
    <row r="44" spans="4:19" x14ac:dyDescent="0.2">
      <c r="D44" s="46" t="s">
        <v>1313</v>
      </c>
      <c r="E44" s="71" t="s">
        <v>1312</v>
      </c>
      <c r="F44" s="46" t="s">
        <v>2948</v>
      </c>
      <c r="G44" s="158" t="str">
        <f>table.SpaceClassification[[#This Row],[OmniClass Title]]&amp;" ("&amp;table.SpaceClassification[[#This Row],[OmniClass Number]]&amp;")"</f>
        <v>Artist’s Studio (13-37 15 13)</v>
      </c>
      <c r="H44" s="73"/>
      <c r="I44" s="70"/>
      <c r="J44" s="73"/>
      <c r="K44" s="235" t="s">
        <v>162</v>
      </c>
      <c r="L44" s="235" t="s">
        <v>451</v>
      </c>
      <c r="M44" s="160" t="str">
        <f>table.RequiredAssets[[#This Row],[OmniClass Title]]&amp;" ("&amp;table.RequiredAssets[[#This Row],[OmniClass Number]]&amp;")"</f>
        <v>Medium-Voltage Utility Switchgear and Protection Devices (22-33 77 00)</v>
      </c>
      <c r="N44" s="73"/>
      <c r="O44" s="73"/>
      <c r="R44" s="73"/>
      <c r="S44" s="70"/>
    </row>
    <row r="45" spans="4:19" x14ac:dyDescent="0.2">
      <c r="D45" s="46" t="s">
        <v>1263</v>
      </c>
      <c r="E45" s="71" t="s">
        <v>1262</v>
      </c>
      <c r="F45" s="46"/>
      <c r="G45" s="158" t="str">
        <f>table.SpaceClassification[[#This Row],[OmniClass Title]]&amp;" ("&amp;table.SpaceClassification[[#This Row],[OmniClass Number]]&amp;")"</f>
        <v>Artistic Spaces (13-37 00 00)</v>
      </c>
      <c r="H45" s="73"/>
      <c r="I45" s="70"/>
      <c r="J45" s="73"/>
      <c r="K45" s="235" t="s">
        <v>135</v>
      </c>
      <c r="L45" s="235" t="s">
        <v>424</v>
      </c>
      <c r="M45" s="160" t="str">
        <f>table.RequiredAssets[[#This Row],[OmniClass Title]]&amp;" ("&amp;table.RequiredAssets[[#This Row],[OmniClass Number]]&amp;")"</f>
        <v>Packaged Outdoor HVAC Equipment (22-23 74 00)</v>
      </c>
      <c r="N45" s="73"/>
      <c r="O45" s="73"/>
      <c r="R45" s="73"/>
      <c r="S45" s="70"/>
    </row>
    <row r="46" spans="4:19" x14ac:dyDescent="0.2">
      <c r="D46" s="46" t="s">
        <v>1081</v>
      </c>
      <c r="E46" s="46" t="s">
        <v>1080</v>
      </c>
      <c r="F46" s="46" t="s">
        <v>2828</v>
      </c>
      <c r="G46" s="158" t="str">
        <f>table.SpaceClassification[[#This Row],[OmniClass Title]]&amp;" ("&amp;table.SpaceClassification[[#This Row],[OmniClass Number]]&amp;")"</f>
        <v>Assembly Hall (13-31 13 19)</v>
      </c>
      <c r="H46" s="73"/>
      <c r="I46" s="70"/>
      <c r="J46" s="73"/>
      <c r="K46" s="235" t="s">
        <v>153</v>
      </c>
      <c r="L46" s="235" t="s">
        <v>442</v>
      </c>
      <c r="M46" s="160" t="str">
        <f>table.RequiredAssets[[#This Row],[OmniClass Title]]&amp;" ("&amp;table.RequiredAssets[[#This Row],[OmniClass Number]]&amp;")"</f>
        <v>Packaged Utility Lift Stations (22-33 32 13)</v>
      </c>
      <c r="N46" s="73"/>
      <c r="O46" s="73"/>
      <c r="R46" s="73"/>
      <c r="S46" s="70"/>
    </row>
    <row r="47" spans="4:19" x14ac:dyDescent="0.2">
      <c r="D47" s="46" t="s">
        <v>2324</v>
      </c>
      <c r="E47" s="71" t="s">
        <v>2323</v>
      </c>
      <c r="F47" s="46"/>
      <c r="G47" s="158" t="str">
        <f>table.SpaceClassification[[#This Row],[OmniClass Title]]&amp;" ("&amp;table.SpaceClassification[[#This Row],[OmniClass Number]]&amp;")"</f>
        <v>Astronomy Laboratories (13-53 17 00)</v>
      </c>
      <c r="H47" s="73"/>
      <c r="I47" s="70"/>
      <c r="J47" s="73"/>
      <c r="K47" s="235" t="s">
        <v>154</v>
      </c>
      <c r="L47" s="235" t="s">
        <v>443</v>
      </c>
      <c r="M47" s="160" t="str">
        <f>table.RequiredAssets[[#This Row],[OmniClass Title]]&amp;" ("&amp;table.RequiredAssets[[#This Row],[OmniClass Number]]&amp;")"</f>
        <v>Packaged Utility Wastewater Pumping Stations (22-33 32 16)</v>
      </c>
      <c r="N47" s="73"/>
      <c r="O47" s="73"/>
      <c r="R47" s="73"/>
      <c r="S47" s="70"/>
    </row>
    <row r="48" spans="4:19" x14ac:dyDescent="0.2">
      <c r="D48" s="84" t="s">
        <v>3650</v>
      </c>
      <c r="E48" s="71" t="s">
        <v>2325</v>
      </c>
      <c r="F48" s="46" t="s">
        <v>3447</v>
      </c>
      <c r="G48" s="158" t="str">
        <f>table.SpaceClassification[[#This Row],[OmniClass Title]]&amp;" ("&amp;table.SpaceClassification[[#This Row],[OmniClass Number]]&amp;")"</f>
        <v>Astronomy Research Laboratory (13-53 17 11)</v>
      </c>
      <c r="H48" s="73"/>
      <c r="I48" s="70"/>
      <c r="J48" s="73"/>
      <c r="K48" s="235" t="s">
        <v>133</v>
      </c>
      <c r="L48" s="235" t="s">
        <v>421</v>
      </c>
      <c r="M48" s="160" t="str">
        <f>table.RequiredAssets[[#This Row],[OmniClass Title]]&amp;" ("&amp;table.RequiredAssets[[#This Row],[OmniClass Number]]&amp;")"</f>
        <v>Packaged Water Chillers (22-23 64 00)</v>
      </c>
      <c r="N48" s="73"/>
      <c r="O48" s="73"/>
      <c r="R48" s="73"/>
      <c r="S48" s="70"/>
    </row>
    <row r="49" spans="4:19" ht="42" x14ac:dyDescent="0.2">
      <c r="D49" s="84" t="s">
        <v>3651</v>
      </c>
      <c r="E49" s="71" t="s">
        <v>1090</v>
      </c>
      <c r="F49" s="46" t="s">
        <v>2833</v>
      </c>
      <c r="G49" s="158" t="str">
        <f>table.SpaceClassification[[#This Row],[OmniClass Title]]&amp;" ("&amp;table.SpaceClassification[[#This Row],[OmniClass Number]]&amp;")"</f>
        <v>Astronomy Teaching Laboratory (13-31 15 11 13)</v>
      </c>
      <c r="H49" s="73"/>
      <c r="I49" s="70"/>
      <c r="J49" s="73"/>
      <c r="K49" s="235" t="s">
        <v>140</v>
      </c>
      <c r="L49" s="235" t="s">
        <v>429</v>
      </c>
      <c r="M49" s="160" t="str">
        <f>table.RequiredAssets[[#This Row],[OmniClass Title]]&amp;" ("&amp;table.RequiredAssets[[#This Row],[OmniClass Number]]&amp;")"</f>
        <v>Radiant Heating Units (22-23 83 00)</v>
      </c>
      <c r="N49" s="73"/>
      <c r="O49" s="73"/>
      <c r="R49" s="73"/>
      <c r="S49" s="70"/>
    </row>
    <row r="50" spans="4:19" ht="28" x14ac:dyDescent="0.2">
      <c r="D50" s="46" t="s">
        <v>1113</v>
      </c>
      <c r="E50" s="71" t="s">
        <v>1112</v>
      </c>
      <c r="F50" s="46" t="s">
        <v>2846</v>
      </c>
      <c r="G50" s="158" t="str">
        <f>table.SpaceClassification[[#This Row],[OmniClass Title]]&amp;" ("&amp;table.SpaceClassification[[#This Row],[OmniClass Number]]&amp;")"</f>
        <v>Athletic  Spectator Seating (13-33 11 11)</v>
      </c>
      <c r="H50" s="73"/>
      <c r="I50" s="70"/>
      <c r="J50" s="73"/>
      <c r="K50" s="235" t="s">
        <v>131</v>
      </c>
      <c r="L50" s="235" t="s">
        <v>419</v>
      </c>
      <c r="M50" s="160" t="str">
        <f>table.RequiredAssets[[#This Row],[OmniClass Title]]&amp;" ("&amp;table.RequiredAssets[[#This Row],[OmniClass Number]]&amp;")"</f>
        <v>Refrigerant Compressors (22-23 61 00)</v>
      </c>
      <c r="N50" s="73"/>
      <c r="O50" s="73"/>
      <c r="R50" s="73"/>
      <c r="S50" s="70"/>
    </row>
    <row r="51" spans="4:19" x14ac:dyDescent="0.2">
      <c r="D51" s="46" t="s">
        <v>339</v>
      </c>
      <c r="E51" s="71" t="s">
        <v>1111</v>
      </c>
      <c r="F51" s="46" t="s">
        <v>2845</v>
      </c>
      <c r="G51" s="158" t="str">
        <f>table.SpaceClassification[[#This Row],[OmniClass Title]]&amp;" ("&amp;table.SpaceClassification[[#This Row],[OmniClass Number]]&amp;")"</f>
        <v>Athletic Recreation Spaces (13-33 11 00)</v>
      </c>
      <c r="H51" s="73"/>
      <c r="I51" s="70"/>
      <c r="J51" s="73"/>
      <c r="K51" s="235" t="s">
        <v>132</v>
      </c>
      <c r="L51" s="235" t="s">
        <v>420</v>
      </c>
      <c r="M51" s="160" t="str">
        <f>table.RequiredAssets[[#This Row],[OmniClass Title]]&amp;" ("&amp;table.RequiredAssets[[#This Row],[OmniClass Number]]&amp;")"</f>
        <v>Refrigerant Condensers (22-23 63 00)</v>
      </c>
      <c r="N51" s="73"/>
      <c r="O51" s="73"/>
      <c r="R51" s="73"/>
      <c r="S51" s="70"/>
    </row>
    <row r="52" spans="4:19" x14ac:dyDescent="0.2">
      <c r="D52" s="46" t="s">
        <v>1009</v>
      </c>
      <c r="E52" s="46" t="s">
        <v>1008</v>
      </c>
      <c r="F52" s="46" t="s">
        <v>2789</v>
      </c>
      <c r="G52" s="158" t="str">
        <f>table.SpaceClassification[[#This Row],[OmniClass Title]]&amp;" ("&amp;table.SpaceClassification[[#This Row],[OmniClass Number]]&amp;")"</f>
        <v>Attic Space (13-23 23 27)</v>
      </c>
      <c r="H52" s="73"/>
      <c r="I52" s="70"/>
      <c r="J52" s="73"/>
      <c r="K52" s="235" t="s">
        <v>105</v>
      </c>
      <c r="L52" s="235" t="s">
        <v>400</v>
      </c>
      <c r="M52" s="160" t="str">
        <f>table.RequiredAssets[[#This Row],[OmniClass Title]]&amp;" ("&amp;table.RequiredAssets[[#This Row],[OmniClass Number]]&amp;")"</f>
        <v>Sanitary Sewerage Pumps (22-22 13 29)</v>
      </c>
      <c r="N52" s="73"/>
      <c r="O52" s="73"/>
      <c r="R52" s="73"/>
      <c r="S52" s="70"/>
    </row>
    <row r="53" spans="4:19" ht="70" x14ac:dyDescent="0.2">
      <c r="D53" s="46" t="s">
        <v>2395</v>
      </c>
      <c r="E53" s="71" t="s">
        <v>2394</v>
      </c>
      <c r="F53" s="46" t="s">
        <v>3482</v>
      </c>
      <c r="G53" s="158" t="str">
        <f>table.SpaceClassification[[#This Row],[OmniClass Title]]&amp;" ("&amp;table.SpaceClassification[[#This Row],[OmniClass Number]]&amp;")"</f>
        <v>Auction Room (13-55 19 19)</v>
      </c>
      <c r="H53" s="73"/>
      <c r="I53" s="70"/>
      <c r="J53" s="73"/>
      <c r="K53" s="235" t="s">
        <v>118</v>
      </c>
      <c r="L53" s="235" t="s">
        <v>409</v>
      </c>
      <c r="M53" s="160" t="str">
        <f>table.RequiredAssets[[#This Row],[OmniClass Title]]&amp;" ("&amp;table.RequiredAssets[[#This Row],[OmniClass Number]]&amp;")"</f>
        <v>Smoke-Control Dampers (22-23 33 13 19)</v>
      </c>
      <c r="N53" s="73"/>
      <c r="O53" s="73"/>
      <c r="R53" s="73"/>
      <c r="S53" s="70"/>
    </row>
    <row r="54" spans="4:19" x14ac:dyDescent="0.2">
      <c r="D54" s="46" t="s">
        <v>1286</v>
      </c>
      <c r="E54" s="71" t="s">
        <v>1285</v>
      </c>
      <c r="F54" s="46" t="s">
        <v>2934</v>
      </c>
      <c r="G54" s="158" t="str">
        <f>table.SpaceClassification[[#This Row],[OmniClass Title]]&amp;" ("&amp;table.SpaceClassification[[#This Row],[OmniClass Number]]&amp;")"</f>
        <v>Audience Seating Space (13-37 11 15 13)</v>
      </c>
      <c r="H54" s="73"/>
      <c r="I54" s="70"/>
      <c r="J54" s="73"/>
      <c r="K54" s="235" t="s">
        <v>148</v>
      </c>
      <c r="L54" s="235" t="s">
        <v>437</v>
      </c>
      <c r="M54" s="160" t="str">
        <f>table.RequiredAssets[[#This Row],[OmniClass Title]]&amp;" ("&amp;table.RequiredAssets[[#This Row],[OmniClass Number]]&amp;")"</f>
        <v>Static Uninterruptible Power Supply (22-26 33 53)</v>
      </c>
      <c r="N54" s="73"/>
      <c r="O54" s="73"/>
      <c r="R54" s="73"/>
      <c r="S54" s="70"/>
    </row>
    <row r="55" spans="4:19" x14ac:dyDescent="0.2">
      <c r="D55" s="46" t="s">
        <v>1282</v>
      </c>
      <c r="E55" s="71" t="s">
        <v>1281</v>
      </c>
      <c r="F55" s="46" t="s">
        <v>2932</v>
      </c>
      <c r="G55" s="158" t="str">
        <f>table.SpaceClassification[[#This Row],[OmniClass Title]]&amp;" ("&amp;table.SpaceClassification[[#This Row],[OmniClass Number]]&amp;")"</f>
        <v>Audience Spaces (13-37 11 15)</v>
      </c>
      <c r="H55" s="73"/>
      <c r="I55" s="70"/>
      <c r="J55" s="73"/>
      <c r="K55" s="235" t="s">
        <v>155</v>
      </c>
      <c r="L55" s="235" t="s">
        <v>444</v>
      </c>
      <c r="M55" s="160" t="str">
        <f>table.RequiredAssets[[#This Row],[OmniClass Title]]&amp;" ("&amp;table.RequiredAssets[[#This Row],[OmniClass Number]]&amp;")"</f>
        <v>Storm Utility Drainage Pumps (22-33 45 00)</v>
      </c>
      <c r="N55" s="73"/>
      <c r="O55" s="73"/>
      <c r="R55" s="73"/>
      <c r="S55" s="70"/>
    </row>
    <row r="56" spans="4:19" ht="28" x14ac:dyDescent="0.2">
      <c r="D56" s="46" t="s">
        <v>1815</v>
      </c>
      <c r="E56" s="71" t="s">
        <v>1814</v>
      </c>
      <c r="F56" s="46" t="s">
        <v>3196</v>
      </c>
      <c r="G56" s="158" t="str">
        <f>table.SpaceClassification[[#This Row],[OmniClass Title]]&amp;" ("&amp;table.SpaceClassification[[#This Row],[OmniClass Number]]&amp;")"</f>
        <v>Audiology Electrophysiology Exam Room (13-51 37 19)</v>
      </c>
      <c r="H56" s="73"/>
      <c r="I56" s="70"/>
      <c r="J56" s="73"/>
      <c r="K56" s="235" t="s">
        <v>107</v>
      </c>
      <c r="L56" s="235" t="s">
        <v>402</v>
      </c>
      <c r="M56" s="160" t="str">
        <f>table.RequiredAssets[[#This Row],[OmniClass Title]]&amp;" ("&amp;table.RequiredAssets[[#This Row],[OmniClass Number]]&amp;")"</f>
        <v>Sump Pumps (22-22 14 29)</v>
      </c>
      <c r="N56" s="73"/>
      <c r="O56" s="73"/>
      <c r="R56" s="73"/>
      <c r="S56" s="70"/>
    </row>
    <row r="57" spans="4:19" ht="28" x14ac:dyDescent="0.2">
      <c r="D57" s="46" t="s">
        <v>1807</v>
      </c>
      <c r="E57" s="71" t="s">
        <v>1806</v>
      </c>
      <c r="F57" s="46" t="s">
        <v>3192</v>
      </c>
      <c r="G57" s="158" t="str">
        <f>table.SpaceClassification[[#This Row],[OmniClass Title]]&amp;" ("&amp;table.SpaceClassification[[#This Row],[OmniClass Number]]&amp;")"</f>
        <v>Audiology Immittance Room (13-51 37 11)</v>
      </c>
      <c r="H57" s="73"/>
      <c r="I57" s="70"/>
      <c r="J57" s="73"/>
      <c r="K57" s="235" t="s">
        <v>146</v>
      </c>
      <c r="L57" s="235" t="s">
        <v>435</v>
      </c>
      <c r="M57" s="160" t="str">
        <f>table.RequiredAssets[[#This Row],[OmniClass Title]]&amp;" ("&amp;table.RequiredAssets[[#This Row],[OmniClass Number]]&amp;")"</f>
        <v>Switchboards and Panelboards (22-26 24 00)</v>
      </c>
      <c r="N57" s="73"/>
      <c r="O57" s="73"/>
      <c r="R57" s="73"/>
      <c r="S57" s="70"/>
    </row>
    <row r="58" spans="4:19" x14ac:dyDescent="0.2">
      <c r="D58" s="46" t="s">
        <v>1809</v>
      </c>
      <c r="E58" s="71" t="s">
        <v>1808</v>
      </c>
      <c r="F58" s="46" t="s">
        <v>3193</v>
      </c>
      <c r="G58" s="158" t="str">
        <f>table.SpaceClassification[[#This Row],[OmniClass Title]]&amp;" ("&amp;table.SpaceClassification[[#This Row],[OmniClass Number]]&amp;")"</f>
        <v>Audiometric Exam Booth (13-51 37 13)</v>
      </c>
      <c r="H58" s="73"/>
      <c r="I58" s="70"/>
      <c r="J58" s="73"/>
      <c r="K58" s="235" t="s">
        <v>160</v>
      </c>
      <c r="L58" s="235" t="s">
        <v>449</v>
      </c>
      <c r="M58" s="160" t="str">
        <f>table.RequiredAssets[[#This Row],[OmniClass Title]]&amp;" ("&amp;table.RequiredAssets[[#This Row],[OmniClass Number]]&amp;")"</f>
        <v>Utility Transformers (22-33 73 00)</v>
      </c>
      <c r="N58" s="73"/>
      <c r="O58" s="73"/>
      <c r="R58" s="73"/>
      <c r="S58" s="70"/>
    </row>
    <row r="59" spans="4:19" ht="56" x14ac:dyDescent="0.2">
      <c r="D59" s="46" t="s">
        <v>1811</v>
      </c>
      <c r="E59" s="71" t="s">
        <v>1810</v>
      </c>
      <c r="F59" s="46" t="s">
        <v>3194</v>
      </c>
      <c r="G59" s="158" t="str">
        <f>table.SpaceClassification[[#This Row],[OmniClass Title]]&amp;" ("&amp;table.SpaceClassification[[#This Row],[OmniClass Number]]&amp;")"</f>
        <v>Audiometric Exam Suite (13-51 37 15)</v>
      </c>
      <c r="H59" s="73"/>
      <c r="I59" s="70"/>
      <c r="J59" s="73"/>
      <c r="K59" s="172" t="s">
        <v>650</v>
      </c>
      <c r="L59" s="172" t="s">
        <v>651</v>
      </c>
      <c r="M59" s="160" t="str">
        <f>table.RequiredAssets[[#This Row],[OmniClass Title]]&amp;" ("&amp;table.RequiredAssets[[#This Row],[OmniClass Number]]&amp;")"</f>
        <v>Variable Frequency Drives (22-40 92 49)</v>
      </c>
      <c r="N59" s="73"/>
      <c r="O59" s="73"/>
      <c r="R59" s="73"/>
      <c r="S59" s="70"/>
    </row>
    <row r="60" spans="4:19" ht="28" x14ac:dyDescent="0.2">
      <c r="D60" s="46" t="s">
        <v>1813</v>
      </c>
      <c r="E60" s="71" t="s">
        <v>1812</v>
      </c>
      <c r="F60" s="46" t="s">
        <v>3195</v>
      </c>
      <c r="G60" s="158" t="str">
        <f>table.SpaceClassification[[#This Row],[OmniClass Title]]&amp;" ("&amp;table.SpaceClassification[[#This Row],[OmniClass Number]]&amp;")"</f>
        <v>Audiometric Multi-Exam Suite (13-51 37 17)</v>
      </c>
      <c r="H60" s="73"/>
      <c r="I60" s="70"/>
      <c r="J60" s="73"/>
      <c r="K60" s="235" t="s">
        <v>123</v>
      </c>
      <c r="L60" s="235" t="s">
        <v>412</v>
      </c>
      <c r="M60" s="160" t="str">
        <f>table.RequiredAssets[[#This Row],[OmniClass Title]]&amp;" ("&amp;table.RequiredAssets[[#This Row],[OmniClass Number]]&amp;")"</f>
        <v>Variable-Air-Volume Units (22-23 36 16)</v>
      </c>
      <c r="N60" s="73"/>
      <c r="O60" s="73"/>
      <c r="R60" s="73"/>
      <c r="S60" s="70"/>
    </row>
    <row r="61" spans="4:19" ht="42" x14ac:dyDescent="0.2">
      <c r="D61" s="46" t="s">
        <v>1928</v>
      </c>
      <c r="E61" s="71" t="s">
        <v>1927</v>
      </c>
      <c r="F61" s="46" t="s">
        <v>3252</v>
      </c>
      <c r="G61" s="158" t="str">
        <f>table.SpaceClassification[[#This Row],[OmniClass Title]]&amp;" ("&amp;table.SpaceClassification[[#This Row],[OmniClass Number]]&amp;")"</f>
        <v>Automated Clinical Laboratory (13-51 47 11)</v>
      </c>
      <c r="H61" s="73"/>
      <c r="I61" s="70"/>
      <c r="J61" s="73"/>
      <c r="K61" s="235" t="s">
        <v>124</v>
      </c>
      <c r="L61" s="235" t="s">
        <v>413</v>
      </c>
      <c r="M61" s="160" t="str">
        <f>table.RequiredAssets[[#This Row],[OmniClass Title]]&amp;" ("&amp;table.RequiredAssets[[#This Row],[OmniClass Number]]&amp;")"</f>
        <v>Ventilation Hoods (22-23 38 00)</v>
      </c>
      <c r="N61" s="73"/>
      <c r="O61" s="73"/>
      <c r="R61" s="73"/>
      <c r="S61" s="70"/>
    </row>
    <row r="62" spans="4:19" ht="28" x14ac:dyDescent="0.2">
      <c r="D62" s="46" t="s">
        <v>2070</v>
      </c>
      <c r="E62" s="71" t="s">
        <v>2069</v>
      </c>
      <c r="F62" s="46" t="s">
        <v>3321</v>
      </c>
      <c r="G62" s="158" t="str">
        <f>table.SpaceClassification[[#This Row],[OmniClass Title]]&amp;" ("&amp;table.SpaceClassification[[#This Row],[OmniClass Number]]&amp;")"</f>
        <v>Automatic Cart Wash Area, Healthcare (13-51 57 11)</v>
      </c>
      <c r="H62" s="73"/>
      <c r="I62" s="70"/>
      <c r="J62" s="73"/>
      <c r="K62" s="235" t="s">
        <v>152</v>
      </c>
      <c r="L62" s="235" t="s">
        <v>441</v>
      </c>
      <c r="M62" s="160" t="str">
        <f>table.RequiredAssets[[#This Row],[OmniClass Title]]&amp;" ("&amp;table.RequiredAssets[[#This Row],[OmniClass Number]]&amp;")"</f>
        <v>Water Supply Wells (22-33 21 00)</v>
      </c>
      <c r="N62" s="73"/>
      <c r="O62" s="73"/>
      <c r="R62" s="73"/>
      <c r="S62" s="70"/>
    </row>
    <row r="63" spans="4:19" ht="28" x14ac:dyDescent="0.2">
      <c r="D63" s="46" t="s">
        <v>2376</v>
      </c>
      <c r="E63" s="71" t="s">
        <v>2375</v>
      </c>
      <c r="F63" s="46" t="s">
        <v>3472</v>
      </c>
      <c r="G63" s="158" t="str">
        <f>table.SpaceClassification[[#This Row],[OmniClass Title]]&amp;" ("&amp;table.SpaceClassification[[#This Row],[OmniClass Number]]&amp;")"</f>
        <v>Automatic Teller Machine Space (13-55 13 13)</v>
      </c>
      <c r="H63" s="73"/>
      <c r="I63" s="70"/>
      <c r="J63" s="73"/>
      <c r="K63" s="235" t="s">
        <v>151</v>
      </c>
      <c r="L63" s="235" t="s">
        <v>440</v>
      </c>
      <c r="M63" s="160" t="str">
        <f>table.RequiredAssets[[#This Row],[OmniClass Title]]&amp;" ("&amp;table.RequiredAssets[[#This Row],[OmniClass Number]]&amp;")"</f>
        <v>Water Utility Pumping Stations (22-33 12 23)</v>
      </c>
      <c r="N63" s="73"/>
      <c r="O63" s="73"/>
      <c r="R63" s="73"/>
      <c r="S63" s="70"/>
    </row>
    <row r="64" spans="4:19" ht="28" x14ac:dyDescent="0.2">
      <c r="D64" s="46" t="s">
        <v>2634</v>
      </c>
      <c r="E64" s="71" t="s">
        <v>2633</v>
      </c>
      <c r="F64" s="46" t="s">
        <v>3611</v>
      </c>
      <c r="G64" s="158" t="str">
        <f>table.SpaceClassification[[#This Row],[OmniClass Title]]&amp;" ("&amp;table.SpaceClassification[[#This Row],[OmniClass Number]]&amp;")"</f>
        <v>Baggage Claim (13-63 19 23)</v>
      </c>
      <c r="H64" s="73"/>
      <c r="I64" s="70"/>
      <c r="J64" s="73"/>
      <c r="N64" s="73"/>
      <c r="O64" s="73"/>
      <c r="R64" s="73"/>
      <c r="S64" s="70"/>
    </row>
    <row r="65" spans="4:19" ht="28" x14ac:dyDescent="0.2">
      <c r="D65" s="46" t="s">
        <v>2688</v>
      </c>
      <c r="E65" s="71" t="s">
        <v>2687</v>
      </c>
      <c r="F65" s="46" t="s">
        <v>3640</v>
      </c>
      <c r="G65" s="158" t="str">
        <f>table.SpaceClassification[[#This Row],[OmniClass Title]]&amp;" ("&amp;table.SpaceClassification[[#This Row],[OmniClass Number]]&amp;")"</f>
        <v>Balcony (13-69 21 00)</v>
      </c>
      <c r="H65" s="73"/>
      <c r="I65" s="70"/>
      <c r="J65" s="73"/>
      <c r="N65" s="73"/>
      <c r="O65" s="73"/>
      <c r="R65" s="73"/>
      <c r="S65" s="70"/>
    </row>
    <row r="66" spans="4:19" x14ac:dyDescent="0.2">
      <c r="D66" s="46" t="s">
        <v>1280</v>
      </c>
      <c r="E66" s="71" t="s">
        <v>1279</v>
      </c>
      <c r="F66" s="46" t="s">
        <v>2931</v>
      </c>
      <c r="G66" s="158" t="str">
        <f>table.SpaceClassification[[#This Row],[OmniClass Title]]&amp;" ("&amp;table.SpaceClassification[[#This Row],[OmniClass Number]]&amp;")"</f>
        <v>Band Training Space (13-37 11 13 21)</v>
      </c>
      <c r="H66" s="73"/>
      <c r="I66" s="70"/>
      <c r="J66" s="73"/>
      <c r="N66" s="73"/>
      <c r="O66" s="73"/>
      <c r="R66" s="73"/>
      <c r="S66" s="70"/>
    </row>
    <row r="67" spans="4:19" x14ac:dyDescent="0.2">
      <c r="D67" s="46" t="s">
        <v>2374</v>
      </c>
      <c r="E67" s="71" t="s">
        <v>2373</v>
      </c>
      <c r="F67" s="46" t="s">
        <v>3471</v>
      </c>
      <c r="G67" s="158" t="str">
        <f>table.SpaceClassification[[#This Row],[OmniClass Title]]&amp;" ("&amp;table.SpaceClassification[[#This Row],[OmniClass Number]]&amp;")"</f>
        <v>Bank Teller Space (13-55 13 11)</v>
      </c>
      <c r="H67" s="73"/>
      <c r="I67" s="70"/>
      <c r="J67" s="73"/>
      <c r="N67" s="73"/>
      <c r="O67" s="73"/>
      <c r="R67" s="73"/>
      <c r="S67" s="70"/>
    </row>
    <row r="68" spans="4:19" ht="28" x14ac:dyDescent="0.2">
      <c r="D68" s="46" t="s">
        <v>333</v>
      </c>
      <c r="E68" s="71" t="s">
        <v>2372</v>
      </c>
      <c r="F68" s="46" t="s">
        <v>3470</v>
      </c>
      <c r="G68" s="158" t="str">
        <f>table.SpaceClassification[[#This Row],[OmniClass Title]]&amp;" ("&amp;table.SpaceClassification[[#This Row],[OmniClass Number]]&amp;")"</f>
        <v>Banking Spaces (13-55 13 00)</v>
      </c>
      <c r="H68" s="73"/>
      <c r="I68" s="70"/>
      <c r="J68" s="73"/>
      <c r="N68" s="73"/>
      <c r="O68" s="73"/>
      <c r="R68" s="73"/>
      <c r="S68" s="70"/>
    </row>
    <row r="69" spans="4:19" ht="28" x14ac:dyDescent="0.2">
      <c r="D69" s="46" t="s">
        <v>2457</v>
      </c>
      <c r="E69" s="71" t="s">
        <v>2456</v>
      </c>
      <c r="F69" s="46" t="s">
        <v>3518</v>
      </c>
      <c r="G69" s="158" t="str">
        <f>table.SpaceClassification[[#This Row],[OmniClass Title]]&amp;" ("&amp;table.SpaceClassification[[#This Row],[OmniClass Number]]&amp;")"</f>
        <v>Banquet Hall (13-57 13 15 13)</v>
      </c>
      <c r="H69" s="73"/>
      <c r="I69" s="70"/>
      <c r="J69" s="73"/>
      <c r="N69" s="73"/>
      <c r="O69" s="73"/>
      <c r="R69" s="73"/>
      <c r="S69" s="70"/>
    </row>
    <row r="70" spans="4:19" x14ac:dyDescent="0.2">
      <c r="D70" s="46" t="s">
        <v>1372</v>
      </c>
      <c r="E70" s="71" t="s">
        <v>1371</v>
      </c>
      <c r="F70" s="46" t="s">
        <v>2976</v>
      </c>
      <c r="G70" s="158" t="str">
        <f>table.SpaceClassification[[#This Row],[OmniClass Title]]&amp;" ("&amp;table.SpaceClassification[[#This Row],[OmniClass Number]]&amp;")"</f>
        <v>Baptistery (13-47 13 13)</v>
      </c>
      <c r="H70" s="73"/>
      <c r="I70" s="70"/>
      <c r="J70" s="73"/>
      <c r="N70" s="73"/>
      <c r="O70" s="73"/>
      <c r="R70" s="73"/>
      <c r="S70" s="70"/>
    </row>
    <row r="71" spans="4:19" ht="28" x14ac:dyDescent="0.2">
      <c r="D71" s="46" t="s">
        <v>2242</v>
      </c>
      <c r="E71" s="71" t="s">
        <v>2241</v>
      </c>
      <c r="F71" s="46" t="s">
        <v>3406</v>
      </c>
      <c r="G71" s="158" t="str">
        <f>table.SpaceClassification[[#This Row],[OmniClass Title]]&amp;" ("&amp;table.SpaceClassification[[#This Row],[OmniClass Number]]&amp;")"</f>
        <v>Barrier Suite, Procedure Laboratory (13-51 67 13)</v>
      </c>
      <c r="H71" s="73"/>
      <c r="I71" s="70"/>
      <c r="J71" s="73"/>
      <c r="N71" s="73"/>
      <c r="O71" s="73"/>
      <c r="R71" s="73"/>
      <c r="S71" s="70"/>
    </row>
    <row r="72" spans="4:19" x14ac:dyDescent="0.2">
      <c r="D72" s="46" t="s">
        <v>1118</v>
      </c>
      <c r="E72" s="71" t="s">
        <v>1117</v>
      </c>
      <c r="F72" s="46" t="s">
        <v>2849</v>
      </c>
      <c r="G72" s="158" t="str">
        <f>table.SpaceClassification[[#This Row],[OmniClass Title]]&amp;" ("&amp;table.SpaceClassification[[#This Row],[OmniClass Number]]&amp;")"</f>
        <v>Baseball Field (13-33 11 13 11)</v>
      </c>
      <c r="H72" s="73"/>
      <c r="I72" s="70"/>
      <c r="J72" s="73"/>
      <c r="N72" s="73"/>
      <c r="O72" s="73"/>
      <c r="R72" s="73"/>
      <c r="S72" s="70"/>
    </row>
    <row r="73" spans="4:19" ht="28" x14ac:dyDescent="0.2">
      <c r="D73" s="46" t="s">
        <v>1132</v>
      </c>
      <c r="E73" s="71" t="s">
        <v>1131</v>
      </c>
      <c r="F73" s="46" t="s">
        <v>2856</v>
      </c>
      <c r="G73" s="158" t="str">
        <f>table.SpaceClassification[[#This Row],[OmniClass Title]]&amp;" ("&amp;table.SpaceClassification[[#This Row],[OmniClass Number]]&amp;")"</f>
        <v>Basketball Courts (13-33 11 13 25)</v>
      </c>
      <c r="H73" s="73"/>
      <c r="I73" s="70"/>
      <c r="J73" s="73"/>
      <c r="N73" s="73"/>
      <c r="O73" s="73"/>
      <c r="R73" s="73"/>
      <c r="S73" s="70"/>
    </row>
    <row r="74" spans="4:19" x14ac:dyDescent="0.2">
      <c r="D74" s="46" t="s">
        <v>2504</v>
      </c>
      <c r="E74" s="71" t="s">
        <v>2503</v>
      </c>
      <c r="F74" s="46" t="s">
        <v>3543</v>
      </c>
      <c r="G74" s="158" t="str">
        <f>table.SpaceClassification[[#This Row],[OmniClass Title]]&amp;" ("&amp;table.SpaceClassification[[#This Row],[OmniClass Number]]&amp;")"</f>
        <v>Batching Space (13-59 13 00)</v>
      </c>
      <c r="H74" s="73"/>
      <c r="I74" s="70"/>
      <c r="J74" s="73"/>
      <c r="N74" s="73"/>
      <c r="O74" s="73"/>
      <c r="R74" s="73"/>
      <c r="S74" s="70"/>
    </row>
    <row r="75" spans="4:19" ht="28" x14ac:dyDescent="0.2">
      <c r="D75" s="46" t="s">
        <v>342</v>
      </c>
      <c r="E75" s="71" t="s">
        <v>2644</v>
      </c>
      <c r="F75" s="46" t="s">
        <v>3617</v>
      </c>
      <c r="G75" s="158" t="str">
        <f>table.SpaceClassification[[#This Row],[OmniClass Title]]&amp;" ("&amp;table.SpaceClassification[[#This Row],[OmniClass Number]]&amp;")"</f>
        <v>Bathroom (13-65 13 00)</v>
      </c>
      <c r="H75" s="73"/>
      <c r="I75" s="70"/>
      <c r="J75" s="73"/>
      <c r="N75" s="73"/>
      <c r="O75" s="73"/>
      <c r="R75" s="73"/>
      <c r="S75" s="70"/>
    </row>
    <row r="76" spans="4:19" x14ac:dyDescent="0.2">
      <c r="D76" s="46" t="s">
        <v>349</v>
      </c>
      <c r="E76" s="71" t="s">
        <v>2655</v>
      </c>
      <c r="F76" s="46" t="s">
        <v>3624</v>
      </c>
      <c r="G76" s="158" t="str">
        <f>table.SpaceClassification[[#This Row],[OmniClass Title]]&amp;" ("&amp;table.SpaceClassification[[#This Row],[OmniClass Number]]&amp;")"</f>
        <v>Bedroom (13-65 19 00)</v>
      </c>
      <c r="H76" s="73"/>
      <c r="I76" s="70"/>
      <c r="J76" s="73"/>
      <c r="N76" s="73"/>
      <c r="O76" s="73"/>
      <c r="R76" s="73"/>
      <c r="S76" s="70"/>
    </row>
    <row r="77" spans="4:19" ht="28" x14ac:dyDescent="0.2">
      <c r="D77" s="46" t="s">
        <v>2337</v>
      </c>
      <c r="E77" s="71" t="s">
        <v>2336</v>
      </c>
      <c r="F77" s="46" t="s">
        <v>3452</v>
      </c>
      <c r="G77" s="158" t="str">
        <f>table.SpaceClassification[[#This Row],[OmniClass Title]]&amp;" ("&amp;table.SpaceClassification[[#This Row],[OmniClass Number]]&amp;")"</f>
        <v>Bench Laboratories (13-53 25 00)</v>
      </c>
      <c r="H77" s="73"/>
      <c r="I77" s="70"/>
      <c r="J77" s="73"/>
      <c r="N77" s="73"/>
      <c r="O77" s="73"/>
      <c r="R77" s="73"/>
      <c r="S77" s="70"/>
    </row>
    <row r="78" spans="4:19" ht="28" x14ac:dyDescent="0.2">
      <c r="D78" s="46" t="s">
        <v>2467</v>
      </c>
      <c r="E78" s="71" t="s">
        <v>2466</v>
      </c>
      <c r="F78" s="46" t="s">
        <v>3523</v>
      </c>
      <c r="G78" s="158" t="str">
        <f>table.SpaceClassification[[#This Row],[OmniClass Title]]&amp;" ("&amp;table.SpaceClassification[[#This Row],[OmniClass Number]]&amp;")"</f>
        <v>Beverage Station (13-57 13 15 23)</v>
      </c>
      <c r="H78" s="73"/>
      <c r="I78" s="70"/>
      <c r="J78" s="73"/>
      <c r="N78" s="73"/>
      <c r="O78" s="73"/>
      <c r="R78" s="73"/>
      <c r="S78" s="70"/>
    </row>
    <row r="79" spans="4:19" ht="28" x14ac:dyDescent="0.2">
      <c r="D79" s="46" t="s">
        <v>1360</v>
      </c>
      <c r="E79" s="71" t="s">
        <v>1359</v>
      </c>
      <c r="F79" s="46" t="s">
        <v>2970</v>
      </c>
      <c r="G79" s="158" t="str">
        <f>table.SpaceClassification[[#This Row],[OmniClass Title]]&amp;" ("&amp;table.SpaceClassification[[#This Row],[OmniClass Number]]&amp;")"</f>
        <v>Bimah (13-47 11 31)</v>
      </c>
      <c r="H79" s="73"/>
      <c r="I79" s="70"/>
      <c r="J79" s="73"/>
      <c r="N79" s="73"/>
      <c r="O79" s="73"/>
      <c r="R79" s="73"/>
      <c r="S79" s="70"/>
    </row>
    <row r="80" spans="4:19" ht="70" x14ac:dyDescent="0.2">
      <c r="D80" s="46" t="s">
        <v>1930</v>
      </c>
      <c r="E80" s="71" t="s">
        <v>1929</v>
      </c>
      <c r="F80" s="46" t="s">
        <v>3253</v>
      </c>
      <c r="G80" s="158" t="str">
        <f>table.SpaceClassification[[#This Row],[OmniClass Title]]&amp;" ("&amp;table.SpaceClassification[[#This Row],[OmniClass Number]]&amp;")"</f>
        <v>Bioassay (Radioimmunoassay) Room (13-51 47 13)</v>
      </c>
      <c r="H80" s="73"/>
      <c r="I80" s="70"/>
      <c r="J80" s="73"/>
      <c r="N80" s="73"/>
      <c r="O80" s="73"/>
      <c r="R80" s="73"/>
      <c r="S80" s="70"/>
    </row>
    <row r="81" spans="4:19" ht="28" x14ac:dyDescent="0.2">
      <c r="D81" s="46" t="s">
        <v>1735</v>
      </c>
      <c r="E81" s="71" t="s">
        <v>1734</v>
      </c>
      <c r="F81" s="46" t="s">
        <v>3156</v>
      </c>
      <c r="G81" s="158" t="str">
        <f>table.SpaceClassification[[#This Row],[OmniClass Title]]&amp;" ("&amp;table.SpaceClassification[[#This Row],[OmniClass Number]]&amp;")"</f>
        <v>Biofeedback Treatment Control/Office (13-51 34 19)</v>
      </c>
      <c r="H81" s="73"/>
      <c r="I81" s="70"/>
      <c r="J81" s="73"/>
      <c r="N81" s="73"/>
      <c r="O81" s="73"/>
      <c r="R81" s="73"/>
      <c r="S81" s="70"/>
    </row>
    <row r="82" spans="4:19" ht="70" x14ac:dyDescent="0.2">
      <c r="D82" s="46" t="s">
        <v>1737</v>
      </c>
      <c r="E82" s="71" t="s">
        <v>1736</v>
      </c>
      <c r="F82" s="46" t="s">
        <v>3157</v>
      </c>
      <c r="G82" s="158" t="str">
        <f>table.SpaceClassification[[#This Row],[OmniClass Title]]&amp;" ("&amp;table.SpaceClassification[[#This Row],[OmniClass Number]]&amp;")"</f>
        <v>Biofeedback Treatment Room (13-51 34 21)</v>
      </c>
      <c r="H82" s="73"/>
      <c r="I82" s="70"/>
      <c r="J82" s="73"/>
      <c r="N82" s="73"/>
      <c r="O82" s="73"/>
      <c r="R82" s="73"/>
      <c r="S82" s="70"/>
    </row>
    <row r="83" spans="4:19" ht="28" x14ac:dyDescent="0.2">
      <c r="D83" s="46" t="s">
        <v>2106</v>
      </c>
      <c r="E83" s="71" t="s">
        <v>2105</v>
      </c>
      <c r="F83" s="46" t="s">
        <v>3338</v>
      </c>
      <c r="G83" s="158" t="str">
        <f>table.SpaceClassification[[#This Row],[OmniClass Title]]&amp;" ("&amp;table.SpaceClassification[[#This Row],[OmniClass Number]]&amp;")"</f>
        <v>Biomedical Electronic Repair (13-51 57 43)</v>
      </c>
      <c r="H83" s="73"/>
      <c r="I83" s="70"/>
      <c r="J83" s="73"/>
      <c r="N83" s="73"/>
      <c r="O83" s="73"/>
      <c r="R83" s="73"/>
      <c r="S83" s="70"/>
    </row>
    <row r="84" spans="4:19" ht="28" x14ac:dyDescent="0.2">
      <c r="D84" s="46" t="s">
        <v>2244</v>
      </c>
      <c r="E84" s="71" t="s">
        <v>2243</v>
      </c>
      <c r="F84" s="46" t="s">
        <v>3407</v>
      </c>
      <c r="G84" s="158" t="str">
        <f>table.SpaceClassification[[#This Row],[OmniClass Title]]&amp;" ("&amp;table.SpaceClassification[[#This Row],[OmniClass Number]]&amp;")"</f>
        <v>Biomedical Research BSL3 Suite Tissue Culture Room (13-51 67 15)</v>
      </c>
      <c r="H84" s="73"/>
      <c r="I84" s="70"/>
      <c r="J84" s="73"/>
      <c r="N84" s="73"/>
      <c r="O84" s="73"/>
      <c r="R84" s="73"/>
      <c r="S84" s="70"/>
    </row>
    <row r="85" spans="4:19" ht="28" x14ac:dyDescent="0.2">
      <c r="D85" s="46" t="s">
        <v>2246</v>
      </c>
      <c r="E85" s="71" t="s">
        <v>2245</v>
      </c>
      <c r="F85" s="46" t="s">
        <v>3408</v>
      </c>
      <c r="G85" s="158" t="str">
        <f>table.SpaceClassification[[#This Row],[OmniClass Title]]&amp;" ("&amp;table.SpaceClassification[[#This Row],[OmniClass Number]]&amp;")"</f>
        <v>Biomedical Research Tissue Culture Room (13-51 67 17)</v>
      </c>
      <c r="H85" s="73"/>
      <c r="I85" s="70"/>
      <c r="J85" s="73"/>
      <c r="N85" s="73"/>
      <c r="O85" s="73"/>
      <c r="R85" s="73"/>
      <c r="S85" s="70"/>
    </row>
    <row r="86" spans="4:19" ht="42" x14ac:dyDescent="0.2">
      <c r="D86" s="46" t="s">
        <v>2250</v>
      </c>
      <c r="E86" s="71" t="s">
        <v>2249</v>
      </c>
      <c r="F86" s="46" t="s">
        <v>3410</v>
      </c>
      <c r="G86" s="158" t="str">
        <f>table.SpaceClassification[[#This Row],[OmniClass Title]]&amp;" ("&amp;table.SpaceClassification[[#This Row],[OmniClass Number]]&amp;")"</f>
        <v>Biosafety Level 3 Laboratory (13-51 67 19)</v>
      </c>
      <c r="H86" s="73"/>
      <c r="I86" s="70"/>
      <c r="J86" s="73"/>
      <c r="N86" s="73"/>
      <c r="O86" s="73"/>
      <c r="R86" s="73"/>
      <c r="S86" s="70"/>
    </row>
    <row r="87" spans="4:19" ht="28" x14ac:dyDescent="0.2">
      <c r="D87" s="46" t="s">
        <v>2316</v>
      </c>
      <c r="E87" s="71" t="s">
        <v>2315</v>
      </c>
      <c r="F87" s="46" t="s">
        <v>3443</v>
      </c>
      <c r="G87" s="158" t="str">
        <f>table.SpaceClassification[[#This Row],[OmniClass Title]]&amp;" ("&amp;table.SpaceClassification[[#This Row],[OmniClass Number]]&amp;")"</f>
        <v>Biosciences Laboratories (13-53 13 00)</v>
      </c>
      <c r="H87" s="73"/>
      <c r="I87" s="70"/>
      <c r="J87" s="73"/>
      <c r="N87" s="73"/>
      <c r="O87" s="73"/>
      <c r="R87" s="73"/>
      <c r="S87" s="70"/>
    </row>
    <row r="88" spans="4:19" ht="28" x14ac:dyDescent="0.2">
      <c r="D88" s="46" t="s">
        <v>1115</v>
      </c>
      <c r="E88" s="71" t="s">
        <v>1114</v>
      </c>
      <c r="F88" s="46" t="s">
        <v>2847</v>
      </c>
      <c r="G88" s="158" t="str">
        <f>table.SpaceClassification[[#This Row],[OmniClass Title]]&amp;" ("&amp;table.SpaceClassification[[#This Row],[OmniClass Number]]&amp;")"</f>
        <v>Bleacher (13-33 11 11 11)</v>
      </c>
      <c r="H88" s="73"/>
      <c r="I88" s="70"/>
      <c r="J88" s="73"/>
      <c r="N88" s="73"/>
      <c r="O88" s="73"/>
      <c r="R88" s="73"/>
      <c r="S88" s="70"/>
    </row>
    <row r="89" spans="4:19" x14ac:dyDescent="0.2">
      <c r="D89" s="46" t="s">
        <v>1346</v>
      </c>
      <c r="E89" s="71" t="s">
        <v>1345</v>
      </c>
      <c r="F89" s="46" t="s">
        <v>2963</v>
      </c>
      <c r="G89" s="158" t="str">
        <f>table.SpaceClassification[[#This Row],[OmniClass Title]]&amp;" ("&amp;table.SpaceClassification[[#This Row],[OmniClass Number]]&amp;")"</f>
        <v>Blessing Space (13-47 11 17)</v>
      </c>
      <c r="H89" s="73"/>
      <c r="I89" s="70"/>
      <c r="J89" s="73"/>
      <c r="N89" s="73"/>
      <c r="O89" s="73"/>
      <c r="R89" s="73"/>
      <c r="S89" s="70"/>
    </row>
    <row r="90" spans="4:19" x14ac:dyDescent="0.2">
      <c r="D90" s="46" t="s">
        <v>1998</v>
      </c>
      <c r="E90" s="71" t="s">
        <v>1997</v>
      </c>
      <c r="F90" s="46" t="s">
        <v>3287</v>
      </c>
      <c r="G90" s="158" t="str">
        <f>table.SpaceClassification[[#This Row],[OmniClass Title]]&amp;" ("&amp;table.SpaceClassification[[#This Row],[OmniClass Number]]&amp;")"</f>
        <v>Blood Bank Blood Product Storage Space (13-51 51 15)</v>
      </c>
      <c r="H90" s="73"/>
      <c r="I90" s="70"/>
      <c r="J90" s="73"/>
      <c r="N90" s="73"/>
      <c r="O90" s="73"/>
      <c r="R90" s="73"/>
      <c r="S90" s="70"/>
    </row>
    <row r="91" spans="4:19" x14ac:dyDescent="0.2">
      <c r="D91" s="46" t="s">
        <v>1994</v>
      </c>
      <c r="E91" s="71" t="s">
        <v>1993</v>
      </c>
      <c r="F91" s="46" t="s">
        <v>3285</v>
      </c>
      <c r="G91" s="158" t="str">
        <f>table.SpaceClassification[[#This Row],[OmniClass Title]]&amp;" ("&amp;table.SpaceClassification[[#This Row],[OmniClass Number]]&amp;")"</f>
        <v>Blood Bank Donor Station (13-51 51 11)</v>
      </c>
      <c r="H91" s="73"/>
      <c r="I91" s="70"/>
      <c r="J91" s="73"/>
      <c r="N91" s="73"/>
      <c r="O91" s="73"/>
      <c r="R91" s="73"/>
      <c r="S91" s="70"/>
    </row>
    <row r="92" spans="4:19" ht="70" x14ac:dyDescent="0.2">
      <c r="D92" s="46" t="s">
        <v>1996</v>
      </c>
      <c r="E92" s="71" t="s">
        <v>1995</v>
      </c>
      <c r="F92" s="46" t="s">
        <v>3286</v>
      </c>
      <c r="G92" s="158" t="str">
        <f>table.SpaceClassification[[#This Row],[OmniClass Title]]&amp;" ("&amp;table.SpaceClassification[[#This Row],[OmniClass Number]]&amp;")"</f>
        <v>Blood Bank Preparation Rom (13-51 51 13)</v>
      </c>
      <c r="H92" s="73"/>
      <c r="I92" s="70"/>
      <c r="J92" s="73"/>
      <c r="N92" s="73"/>
      <c r="O92" s="73"/>
      <c r="R92" s="73"/>
      <c r="S92" s="70"/>
    </row>
    <row r="93" spans="4:19" x14ac:dyDescent="0.2">
      <c r="D93" s="46" t="s">
        <v>2000</v>
      </c>
      <c r="E93" s="71" t="s">
        <v>1999</v>
      </c>
      <c r="F93" s="46" t="s">
        <v>3288</v>
      </c>
      <c r="G93" s="158" t="str">
        <f>table.SpaceClassification[[#This Row],[OmniClass Title]]&amp;" ("&amp;table.SpaceClassification[[#This Row],[OmniClass Number]]&amp;")"</f>
        <v>Blood Bank Storage and Transfusion Room (13-51 51 17)</v>
      </c>
      <c r="H93" s="73"/>
      <c r="I93" s="70"/>
      <c r="J93" s="73"/>
      <c r="N93" s="73"/>
      <c r="O93" s="73"/>
      <c r="R93" s="73"/>
      <c r="S93" s="70"/>
    </row>
    <row r="94" spans="4:19" ht="42" x14ac:dyDescent="0.2">
      <c r="D94" s="46" t="s">
        <v>1932</v>
      </c>
      <c r="E94" s="71" t="s">
        <v>1931</v>
      </c>
      <c r="F94" s="46" t="s">
        <v>3254</v>
      </c>
      <c r="G94" s="158" t="str">
        <f>table.SpaceClassification[[#This Row],[OmniClass Title]]&amp;" ("&amp;table.SpaceClassification[[#This Row],[OmniClass Number]]&amp;")"</f>
        <v>Blood Gas Laboratory (13-51 47 15)</v>
      </c>
      <c r="H94" s="73"/>
      <c r="I94" s="70"/>
      <c r="J94" s="73"/>
      <c r="N94" s="73"/>
      <c r="O94" s="73"/>
      <c r="R94" s="73"/>
      <c r="S94" s="70"/>
    </row>
    <row r="95" spans="4:19" ht="42" x14ac:dyDescent="0.2">
      <c r="D95" s="46" t="s">
        <v>1934</v>
      </c>
      <c r="E95" s="71" t="s">
        <v>1933</v>
      </c>
      <c r="F95" s="46" t="s">
        <v>3255</v>
      </c>
      <c r="G95" s="158" t="str">
        <f>table.SpaceClassification[[#This Row],[OmniClass Title]]&amp;" ("&amp;table.SpaceClassification[[#This Row],[OmniClass Number]]&amp;")"</f>
        <v>Blood Hemotherapeutics Room (13-51 47 17)</v>
      </c>
      <c r="H95" s="73"/>
      <c r="I95" s="70"/>
      <c r="J95" s="73"/>
      <c r="N95" s="73"/>
      <c r="O95" s="73"/>
      <c r="R95" s="73"/>
      <c r="S95" s="70"/>
    </row>
    <row r="96" spans="4:19" x14ac:dyDescent="0.2">
      <c r="D96" s="46" t="s">
        <v>2002</v>
      </c>
      <c r="E96" s="71" t="s">
        <v>2001</v>
      </c>
      <c r="F96" s="46" t="s">
        <v>3289</v>
      </c>
      <c r="G96" s="158" t="str">
        <f>table.SpaceClassification[[#This Row],[OmniClass Title]]&amp;" ("&amp;table.SpaceClassification[[#This Row],[OmniClass Number]]&amp;")"</f>
        <v>Blood Specimen Collection Room (13-51 51 19)</v>
      </c>
      <c r="H96" s="73"/>
      <c r="I96" s="70"/>
      <c r="J96" s="73"/>
      <c r="N96" s="73"/>
      <c r="O96" s="73"/>
      <c r="R96" s="73"/>
      <c r="S96" s="70"/>
    </row>
    <row r="97" spans="4:19" ht="28" x14ac:dyDescent="0.2">
      <c r="D97" s="46" t="s">
        <v>356</v>
      </c>
      <c r="E97" s="71" t="s">
        <v>2569</v>
      </c>
      <c r="F97" s="46" t="s">
        <v>3577</v>
      </c>
      <c r="G97" s="158" t="str">
        <f>table.SpaceClassification[[#This Row],[OmniClass Title]]&amp;" ("&amp;table.SpaceClassification[[#This Row],[OmniClass Number]]&amp;")"</f>
        <v>Bomb Shelter (13-61 17 15)</v>
      </c>
      <c r="H97" s="73"/>
      <c r="I97" s="70"/>
      <c r="J97" s="73"/>
      <c r="N97" s="73"/>
      <c r="O97" s="73"/>
      <c r="R97" s="73"/>
      <c r="S97" s="70"/>
    </row>
    <row r="98" spans="4:19" ht="28" x14ac:dyDescent="0.2">
      <c r="D98" s="46" t="s">
        <v>1553</v>
      </c>
      <c r="E98" s="71" t="s">
        <v>1552</v>
      </c>
      <c r="F98" s="46" t="s">
        <v>3066</v>
      </c>
      <c r="G98" s="158" t="str">
        <f>table.SpaceClassification[[#This Row],[OmniClass Title]]&amp;" ("&amp;table.SpaceClassification[[#This Row],[OmniClass Number]]&amp;")"</f>
        <v>Bone Densitometry Room (13-51 21 13)</v>
      </c>
      <c r="H98" s="73"/>
      <c r="I98" s="70"/>
      <c r="J98" s="73"/>
      <c r="N98" s="73"/>
      <c r="O98" s="73"/>
      <c r="R98" s="73"/>
      <c r="S98" s="70"/>
    </row>
    <row r="99" spans="4:19" ht="28" x14ac:dyDescent="0.2">
      <c r="D99" s="46" t="s">
        <v>1936</v>
      </c>
      <c r="E99" s="71" t="s">
        <v>1935</v>
      </c>
      <c r="F99" s="46" t="s">
        <v>3256</v>
      </c>
      <c r="G99" s="158" t="str">
        <f>table.SpaceClassification[[#This Row],[OmniClass Title]]&amp;" ("&amp;table.SpaceClassification[[#This Row],[OmniClass Number]]&amp;")"</f>
        <v>Bone Dissection Laboratory (13-51 47 19)</v>
      </c>
      <c r="H99" s="73"/>
      <c r="I99" s="70"/>
      <c r="J99" s="73"/>
      <c r="N99" s="73"/>
      <c r="O99" s="73"/>
      <c r="R99" s="73"/>
      <c r="S99" s="70"/>
    </row>
    <row r="100" spans="4:19" ht="28" x14ac:dyDescent="0.2">
      <c r="D100" s="46" t="s">
        <v>2632</v>
      </c>
      <c r="E100" s="71" t="s">
        <v>2631</v>
      </c>
      <c r="F100" s="46" t="s">
        <v>3610</v>
      </c>
      <c r="G100" s="158" t="str">
        <f>table.SpaceClassification[[#This Row],[OmniClass Title]]&amp;" ("&amp;table.SpaceClassification[[#This Row],[OmniClass Number]]&amp;")"</f>
        <v>Book Stacks (13-63 19 21)</v>
      </c>
      <c r="H100" s="73"/>
      <c r="I100" s="70"/>
      <c r="J100" s="73"/>
      <c r="N100" s="73"/>
      <c r="O100" s="73"/>
      <c r="R100" s="73"/>
      <c r="S100" s="70"/>
    </row>
    <row r="101" spans="4:19" ht="28" x14ac:dyDescent="0.2">
      <c r="D101" s="46" t="s">
        <v>1161</v>
      </c>
      <c r="E101" s="71" t="s">
        <v>1160</v>
      </c>
      <c r="F101" s="46" t="s">
        <v>2871</v>
      </c>
      <c r="G101" s="158" t="str">
        <f>table.SpaceClassification[[#This Row],[OmniClass Title]]&amp;" ("&amp;table.SpaceClassification[[#This Row],[OmniClass Number]]&amp;")"</f>
        <v>Bowling Lane (13-33 11 15 31)</v>
      </c>
      <c r="H101" s="73"/>
      <c r="I101" s="70"/>
      <c r="J101" s="73"/>
      <c r="N101" s="73"/>
      <c r="O101" s="73"/>
      <c r="R101" s="73"/>
      <c r="S101" s="70"/>
    </row>
    <row r="102" spans="4:19" x14ac:dyDescent="0.2">
      <c r="D102" s="46" t="s">
        <v>1038</v>
      </c>
      <c r="E102" s="46" t="s">
        <v>1037</v>
      </c>
      <c r="F102" s="46" t="s">
        <v>2806</v>
      </c>
      <c r="G102" s="158" t="str">
        <f>table.SpaceClassification[[#This Row],[OmniClass Title]]&amp;" ("&amp;table.SpaceClassification[[#This Row],[OmniClass Number]]&amp;")"</f>
        <v>Box Lobby (13-25 13 15)</v>
      </c>
      <c r="H102" s="73"/>
      <c r="I102" s="70"/>
      <c r="J102" s="73"/>
      <c r="N102" s="73"/>
      <c r="O102" s="73"/>
      <c r="R102" s="73"/>
      <c r="S102" s="70"/>
    </row>
    <row r="103" spans="4:19" x14ac:dyDescent="0.2">
      <c r="D103" s="46" t="s">
        <v>1038</v>
      </c>
      <c r="E103" s="71" t="s">
        <v>2417</v>
      </c>
      <c r="F103" s="46" t="s">
        <v>3494</v>
      </c>
      <c r="G103" s="158" t="str">
        <f>table.SpaceClassification[[#This Row],[OmniClass Title]]&amp;" ("&amp;table.SpaceClassification[[#This Row],[OmniClass Number]]&amp;")"</f>
        <v>Box Lobby (13-55 29 19)</v>
      </c>
      <c r="H103" s="73"/>
      <c r="I103" s="70"/>
      <c r="J103" s="73"/>
      <c r="N103" s="73"/>
      <c r="O103" s="73"/>
      <c r="R103" s="73"/>
      <c r="S103" s="70"/>
    </row>
    <row r="104" spans="4:19" ht="28" x14ac:dyDescent="0.2">
      <c r="D104" s="46" t="s">
        <v>1155</v>
      </c>
      <c r="E104" s="71" t="s">
        <v>1154</v>
      </c>
      <c r="F104" s="46" t="s">
        <v>2868</v>
      </c>
      <c r="G104" s="158" t="str">
        <f>table.SpaceClassification[[#This Row],[OmniClass Title]]&amp;" ("&amp;table.SpaceClassification[[#This Row],[OmniClass Number]]&amp;")"</f>
        <v>Boxing Ring (13-33 11 15 25)</v>
      </c>
      <c r="H104" s="73"/>
      <c r="I104" s="70"/>
      <c r="J104" s="73"/>
      <c r="N104" s="73"/>
      <c r="O104" s="73"/>
      <c r="R104" s="73"/>
      <c r="S104" s="70"/>
    </row>
    <row r="105" spans="4:19" ht="28" x14ac:dyDescent="0.2">
      <c r="D105" s="46" t="s">
        <v>2114</v>
      </c>
      <c r="E105" s="71" t="s">
        <v>2113</v>
      </c>
      <c r="F105" s="46" t="s">
        <v>3342</v>
      </c>
      <c r="G105" s="158" t="str">
        <f>table.SpaceClassification[[#This Row],[OmniClass Title]]&amp;" ("&amp;table.SpaceClassification[[#This Row],[OmniClass Number]]&amp;")"</f>
        <v>Brace Shop , Adjustment/Modification Area (13-51 61 15)</v>
      </c>
      <c r="H105" s="73"/>
      <c r="I105" s="70"/>
      <c r="J105" s="73"/>
      <c r="N105" s="73"/>
      <c r="O105" s="73"/>
      <c r="R105" s="73"/>
      <c r="S105" s="70"/>
    </row>
    <row r="106" spans="4:19" ht="28" x14ac:dyDescent="0.2">
      <c r="D106" s="46" t="s">
        <v>2112</v>
      </c>
      <c r="E106" s="71" t="s">
        <v>2111</v>
      </c>
      <c r="F106" s="46" t="s">
        <v>3341</v>
      </c>
      <c r="G106" s="158" t="str">
        <f>table.SpaceClassification[[#This Row],[OmniClass Title]]&amp;" ("&amp;table.SpaceClassification[[#This Row],[OmniClass Number]]&amp;")"</f>
        <v>Brace Shop Fitting Shop (13-51 61 13)</v>
      </c>
      <c r="H106" s="73"/>
      <c r="I106" s="70"/>
      <c r="J106" s="73"/>
      <c r="N106" s="73"/>
      <c r="O106" s="73"/>
      <c r="R106" s="73"/>
      <c r="S106" s="70"/>
    </row>
    <row r="107" spans="4:19" x14ac:dyDescent="0.2">
      <c r="D107" s="46" t="s">
        <v>2116</v>
      </c>
      <c r="E107" s="71" t="s">
        <v>2115</v>
      </c>
      <c r="F107" s="46" t="s">
        <v>3343</v>
      </c>
      <c r="G107" s="158" t="str">
        <f>table.SpaceClassification[[#This Row],[OmniClass Title]]&amp;" ("&amp;table.SpaceClassification[[#This Row],[OmniClass Number]]&amp;")"</f>
        <v>Brace Shop Welding Area (13-51 61 17)</v>
      </c>
      <c r="H107" s="73"/>
      <c r="I107" s="70"/>
      <c r="J107" s="73"/>
      <c r="N107" s="73"/>
      <c r="O107" s="73"/>
      <c r="R107" s="73"/>
      <c r="S107" s="70"/>
    </row>
    <row r="108" spans="4:19" ht="56" x14ac:dyDescent="0.2">
      <c r="D108" s="46" t="s">
        <v>1679</v>
      </c>
      <c r="E108" s="71" t="s">
        <v>1678</v>
      </c>
      <c r="F108" s="46" t="s">
        <v>3128</v>
      </c>
      <c r="G108" s="158" t="str">
        <f>table.SpaceClassification[[#This Row],[OmniClass Title]]&amp;" ("&amp;table.SpaceClassification[[#This Row],[OmniClass Number]]&amp;")"</f>
        <v>Brachytherapy Room (13-51 31 11)</v>
      </c>
      <c r="H108" s="73"/>
      <c r="I108" s="70"/>
      <c r="J108" s="73"/>
      <c r="N108" s="73"/>
      <c r="O108" s="73"/>
      <c r="R108" s="73"/>
      <c r="S108" s="70"/>
    </row>
    <row r="109" spans="4:19" ht="28" x14ac:dyDescent="0.2">
      <c r="D109" s="46" t="s">
        <v>348</v>
      </c>
      <c r="E109" s="71" t="s">
        <v>2494</v>
      </c>
      <c r="F109" s="46" t="s">
        <v>3538</v>
      </c>
      <c r="G109" s="158" t="str">
        <f>table.SpaceClassification[[#This Row],[OmniClass Title]]&amp;" ("&amp;table.SpaceClassification[[#This Row],[OmniClass Number]]&amp;")"</f>
        <v>Break Room (13-57 17 13)</v>
      </c>
      <c r="H109" s="73"/>
      <c r="I109" s="70"/>
      <c r="J109" s="73"/>
      <c r="N109" s="73"/>
      <c r="O109" s="73"/>
      <c r="R109" s="73"/>
      <c r="S109" s="70"/>
    </row>
    <row r="110" spans="4:19" ht="28" x14ac:dyDescent="0.2">
      <c r="D110" s="46" t="s">
        <v>1069</v>
      </c>
      <c r="E110" s="46" t="s">
        <v>1068</v>
      </c>
      <c r="F110" s="46" t="s">
        <v>2822</v>
      </c>
      <c r="G110" s="158" t="str">
        <f>table.SpaceClassification[[#This Row],[OmniClass Title]]&amp;" ("&amp;table.SpaceClassification[[#This Row],[OmniClass Number]]&amp;")"</f>
        <v>Breakout Space (13-31 11 00)</v>
      </c>
      <c r="H110" s="73"/>
      <c r="I110" s="70"/>
      <c r="J110" s="73"/>
      <c r="N110" s="73"/>
      <c r="O110" s="73"/>
      <c r="R110" s="73"/>
      <c r="S110" s="70"/>
    </row>
    <row r="111" spans="4:19" x14ac:dyDescent="0.2">
      <c r="D111" s="46" t="s">
        <v>1030</v>
      </c>
      <c r="E111" s="46" t="s">
        <v>1029</v>
      </c>
      <c r="F111" s="46" t="s">
        <v>2801</v>
      </c>
      <c r="G111" s="158" t="str">
        <f>table.SpaceClassification[[#This Row],[OmniClass Title]]&amp;" ("&amp;table.SpaceClassification[[#This Row],[OmniClass Number]]&amp;")"</f>
        <v>Breezeway (13-25 11 19)</v>
      </c>
      <c r="H111" s="73"/>
      <c r="I111" s="70"/>
      <c r="J111" s="73"/>
      <c r="N111" s="73"/>
      <c r="O111" s="73"/>
      <c r="R111" s="73"/>
      <c r="S111" s="70"/>
    </row>
    <row r="112" spans="4:19" ht="28" x14ac:dyDescent="0.2">
      <c r="D112" s="46" t="s">
        <v>1860</v>
      </c>
      <c r="E112" s="71" t="s">
        <v>1859</v>
      </c>
      <c r="F112" s="46" t="s">
        <v>3218</v>
      </c>
      <c r="G112" s="158" t="str">
        <f>table.SpaceClassification[[#This Row],[OmniClass Title]]&amp;" ("&amp;table.SpaceClassification[[#This Row],[OmniClass Number]]&amp;")"</f>
        <v>Bronchoscopy Equipment Preparation Room (13-51 41 11)</v>
      </c>
      <c r="H112" s="73"/>
      <c r="I112" s="70"/>
      <c r="J112" s="73"/>
      <c r="N112" s="73"/>
      <c r="O112" s="73"/>
      <c r="R112" s="73"/>
      <c r="S112" s="70"/>
    </row>
    <row r="113" spans="4:19" ht="56" x14ac:dyDescent="0.2">
      <c r="D113" s="46" t="s">
        <v>1862</v>
      </c>
      <c r="E113" s="71" t="s">
        <v>1861</v>
      </c>
      <c r="F113" s="46" t="s">
        <v>3219</v>
      </c>
      <c r="G113" s="158" t="str">
        <f>table.SpaceClassification[[#This Row],[OmniClass Title]]&amp;" ("&amp;table.SpaceClassification[[#This Row],[OmniClass Number]]&amp;")"</f>
        <v>Bronchoscopy Procedure Room (13-51 41 13)</v>
      </c>
      <c r="H113" s="73"/>
      <c r="I113" s="70"/>
      <c r="J113" s="73"/>
      <c r="N113" s="73"/>
      <c r="O113" s="73"/>
      <c r="R113" s="73"/>
      <c r="S113" s="70"/>
    </row>
    <row r="114" spans="4:19" ht="28" x14ac:dyDescent="0.2">
      <c r="D114" s="46" t="s">
        <v>2072</v>
      </c>
      <c r="E114" s="71" t="s">
        <v>2071</v>
      </c>
      <c r="F114" s="46" t="s">
        <v>3322</v>
      </c>
      <c r="G114" s="158" t="str">
        <f>table.SpaceClassification[[#This Row],[OmniClass Title]]&amp;" ("&amp;table.SpaceClassification[[#This Row],[OmniClass Number]]&amp;")"</f>
        <v>BSL3 Infectious Disease Suite, Autoclave Room (13-51 57 13)</v>
      </c>
      <c r="H114" s="73"/>
      <c r="I114" s="70"/>
      <c r="J114" s="73"/>
      <c r="N114" s="73"/>
      <c r="O114" s="73"/>
      <c r="R114" s="73"/>
      <c r="S114" s="70"/>
    </row>
    <row r="115" spans="4:19" ht="56" x14ac:dyDescent="0.2">
      <c r="D115" s="46" t="s">
        <v>2252</v>
      </c>
      <c r="E115" s="71" t="s">
        <v>2251</v>
      </c>
      <c r="F115" s="46" t="s">
        <v>3411</v>
      </c>
      <c r="G115" s="158" t="str">
        <f>table.SpaceClassification[[#This Row],[OmniClass Title]]&amp;" ("&amp;table.SpaceClassification[[#This Row],[OmniClass Number]]&amp;")"</f>
        <v>BSL3 Infectious Disease Suite, Procedure Laboratory (13-51 67 21)</v>
      </c>
      <c r="H115" s="73"/>
      <c r="I115" s="70"/>
      <c r="J115" s="73"/>
      <c r="N115" s="73"/>
      <c r="O115" s="73"/>
      <c r="R115" s="73"/>
      <c r="S115" s="70"/>
    </row>
    <row r="116" spans="4:19" ht="84" x14ac:dyDescent="0.2">
      <c r="D116" s="46" t="s">
        <v>2254</v>
      </c>
      <c r="E116" s="71" t="s">
        <v>2253</v>
      </c>
      <c r="F116" s="46" t="s">
        <v>3412</v>
      </c>
      <c r="G116" s="158" t="str">
        <f>table.SpaceClassification[[#This Row],[OmniClass Title]]&amp;" ("&amp;table.SpaceClassification[[#This Row],[OmniClass Number]]&amp;")"</f>
        <v>BSL3 Procedure Room (13-51 67 23)</v>
      </c>
      <c r="H116" s="73"/>
      <c r="I116" s="70"/>
      <c r="J116" s="73"/>
      <c r="N116" s="73"/>
      <c r="O116" s="73"/>
      <c r="R116" s="73"/>
      <c r="S116" s="70"/>
    </row>
    <row r="117" spans="4:19" ht="28" x14ac:dyDescent="0.2">
      <c r="D117" s="46" t="s">
        <v>2074</v>
      </c>
      <c r="E117" s="71" t="s">
        <v>2073</v>
      </c>
      <c r="F117" s="46" t="s">
        <v>3323</v>
      </c>
      <c r="G117" s="158" t="str">
        <f>table.SpaceClassification[[#This Row],[OmniClass Title]]&amp;" ("&amp;table.SpaceClassification[[#This Row],[OmniClass Number]]&amp;")"</f>
        <v>BSL3 Suite, Autoclave Room (13-51 57 15)</v>
      </c>
      <c r="H117" s="73"/>
      <c r="I117" s="70"/>
      <c r="J117" s="73"/>
      <c r="N117" s="73"/>
      <c r="O117" s="73"/>
      <c r="R117" s="73"/>
      <c r="S117" s="70"/>
    </row>
    <row r="118" spans="4:19" x14ac:dyDescent="0.2">
      <c r="D118" s="46" t="s">
        <v>2677</v>
      </c>
      <c r="E118" s="71" t="s">
        <v>2676</v>
      </c>
      <c r="F118" s="46"/>
      <c r="G118" s="158" t="str">
        <f>table.SpaceClassification[[#This Row],[OmniClass Title]]&amp;" ("&amp;table.SpaceClassification[[#This Row],[OmniClass Number]]&amp;")"</f>
        <v>Building Associated Spaces  (13-69 00 00)</v>
      </c>
      <c r="H118" s="73"/>
      <c r="I118" s="70"/>
      <c r="J118" s="73"/>
      <c r="N118" s="73"/>
      <c r="O118" s="73"/>
      <c r="R118" s="73"/>
      <c r="S118" s="70"/>
    </row>
    <row r="119" spans="4:19" x14ac:dyDescent="0.2">
      <c r="D119" s="46" t="s">
        <v>995</v>
      </c>
      <c r="E119" s="46" t="s">
        <v>994</v>
      </c>
      <c r="F119" s="46" t="s">
        <v>2781</v>
      </c>
      <c r="G119" s="158" t="str">
        <f>table.SpaceClassification[[#This Row],[OmniClass Title]]&amp;" ("&amp;table.SpaceClassification[[#This Row],[OmniClass Number]]&amp;")"</f>
        <v>Building Manager Office (13-23 23 11)</v>
      </c>
      <c r="H119" s="73"/>
      <c r="I119" s="70"/>
      <c r="J119" s="73"/>
      <c r="N119" s="73"/>
      <c r="O119" s="73"/>
      <c r="R119" s="73"/>
      <c r="S119" s="70"/>
    </row>
    <row r="120" spans="4:19" ht="28" x14ac:dyDescent="0.2">
      <c r="D120" s="46" t="s">
        <v>993</v>
      </c>
      <c r="E120" s="46" t="s">
        <v>992</v>
      </c>
      <c r="F120" s="46" t="s">
        <v>2780</v>
      </c>
      <c r="G120" s="158" t="str">
        <f>table.SpaceClassification[[#This Row],[OmniClass Title]]&amp;" ("&amp;table.SpaceClassification[[#This Row],[OmniClass Number]]&amp;")"</f>
        <v>Building Service Support Spaces (13-23 23 00)</v>
      </c>
      <c r="H120" s="73"/>
      <c r="I120" s="70"/>
      <c r="J120" s="73"/>
      <c r="N120" s="73"/>
      <c r="O120" s="73"/>
      <c r="R120" s="73"/>
      <c r="S120" s="70"/>
    </row>
    <row r="121" spans="4:19" ht="28" x14ac:dyDescent="0.2">
      <c r="D121" s="46" t="s">
        <v>2568</v>
      </c>
      <c r="E121" s="71" t="s">
        <v>2567</v>
      </c>
      <c r="F121" s="46" t="s">
        <v>3576</v>
      </c>
      <c r="G121" s="158" t="str">
        <f>table.SpaceClassification[[#This Row],[OmniClass Title]]&amp;" ("&amp;table.SpaceClassification[[#This Row],[OmniClass Number]]&amp;")"</f>
        <v>Bunker (13-61 17 13)</v>
      </c>
      <c r="H121" s="73"/>
      <c r="I121" s="70"/>
      <c r="J121" s="73"/>
      <c r="N121" s="73"/>
      <c r="O121" s="73"/>
      <c r="R121" s="73"/>
      <c r="S121" s="70"/>
    </row>
    <row r="122" spans="4:19" ht="28" x14ac:dyDescent="0.2">
      <c r="D122" s="46" t="s">
        <v>2433</v>
      </c>
      <c r="E122" s="71" t="s">
        <v>2432</v>
      </c>
      <c r="F122" s="46" t="s">
        <v>3505</v>
      </c>
      <c r="G122" s="158" t="str">
        <f>table.SpaceClassification[[#This Row],[OmniClass Title]]&amp;" ("&amp;table.SpaceClassification[[#This Row],[OmniClass Number]]&amp;")"</f>
        <v>Business Support Space (13-55 29 25)</v>
      </c>
      <c r="H122" s="73"/>
      <c r="I122" s="70"/>
      <c r="J122" s="73"/>
      <c r="N122" s="73"/>
      <c r="O122" s="73"/>
      <c r="R122" s="73"/>
      <c r="S122" s="70"/>
    </row>
    <row r="123" spans="4:19" ht="28" x14ac:dyDescent="0.2">
      <c r="D123" s="46" t="s">
        <v>2475</v>
      </c>
      <c r="E123" s="71" t="s">
        <v>2474</v>
      </c>
      <c r="F123" s="46" t="s">
        <v>3527</v>
      </c>
      <c r="G123" s="158" t="str">
        <f>table.SpaceClassification[[#This Row],[OmniClass Title]]&amp;" ("&amp;table.SpaceClassification[[#This Row],[OmniClass Number]]&amp;")"</f>
        <v>Cafeteria Vending Space (13-57 13 15 31)</v>
      </c>
      <c r="H123" s="73"/>
      <c r="I123" s="70"/>
      <c r="J123" s="73"/>
      <c r="N123" s="73"/>
      <c r="O123" s="73"/>
      <c r="R123" s="73"/>
      <c r="S123" s="70"/>
    </row>
    <row r="124" spans="4:19" ht="28" x14ac:dyDescent="0.2">
      <c r="D124" s="46" t="s">
        <v>2534</v>
      </c>
      <c r="E124" s="71" t="s">
        <v>2533</v>
      </c>
      <c r="F124" s="46" t="s">
        <v>3558</v>
      </c>
      <c r="G124" s="158" t="str">
        <f>table.SpaceClassification[[#This Row],[OmniClass Title]]&amp;" ("&amp;table.SpaceClassification[[#This Row],[OmniClass Number]]&amp;")"</f>
        <v>Cage (13-61 11 11)</v>
      </c>
      <c r="H124" s="73"/>
      <c r="I124" s="70"/>
      <c r="J124" s="73"/>
      <c r="N124" s="73"/>
      <c r="O124" s="73"/>
      <c r="R124" s="73"/>
      <c r="S124" s="70"/>
    </row>
    <row r="125" spans="4:19" x14ac:dyDescent="0.2">
      <c r="D125" s="46" t="s">
        <v>2308</v>
      </c>
      <c r="E125" s="71" t="s">
        <v>2307</v>
      </c>
      <c r="F125" s="46" t="s">
        <v>3439</v>
      </c>
      <c r="G125" s="158" t="str">
        <f>table.SpaceClassification[[#This Row],[OmniClass Title]]&amp;" ("&amp;table.SpaceClassification[[#This Row],[OmniClass Number]]&amp;")"</f>
        <v>Cage Wash Area (13-51 91 41)</v>
      </c>
      <c r="H125" s="73"/>
      <c r="I125" s="70"/>
      <c r="J125" s="73"/>
      <c r="N125" s="73"/>
      <c r="O125" s="73"/>
      <c r="R125" s="73"/>
      <c r="S125" s="70"/>
    </row>
    <row r="126" spans="4:19" x14ac:dyDescent="0.2">
      <c r="D126" s="46" t="s">
        <v>2558</v>
      </c>
      <c r="E126" s="71" t="s">
        <v>2557</v>
      </c>
      <c r="F126" s="46" t="s">
        <v>3571</v>
      </c>
      <c r="G126" s="158" t="str">
        <f>table.SpaceClassification[[#This Row],[OmniClass Title]]&amp;" ("&amp;table.SpaceClassification[[#This Row],[OmniClass Number]]&amp;")"</f>
        <v>Canopy (13-61 15 17)</v>
      </c>
      <c r="H126" s="73"/>
      <c r="I126" s="70"/>
      <c r="J126" s="73"/>
      <c r="N126" s="73"/>
      <c r="O126" s="73"/>
      <c r="R126" s="73"/>
      <c r="S126" s="70"/>
    </row>
    <row r="127" spans="4:19" ht="28" x14ac:dyDescent="0.2">
      <c r="D127" s="46" t="s">
        <v>1681</v>
      </c>
      <c r="E127" s="71" t="s">
        <v>1680</v>
      </c>
      <c r="F127" s="46" t="s">
        <v>3129</v>
      </c>
      <c r="G127" s="158" t="str">
        <f>table.SpaceClassification[[#This Row],[OmniClass Title]]&amp;" ("&amp;table.SpaceClassification[[#This Row],[OmniClass Number]]&amp;")"</f>
        <v>Cardiac Catheter Instrument Room (13-51 31 13)</v>
      </c>
      <c r="H127" s="73"/>
      <c r="I127" s="70"/>
      <c r="J127" s="73"/>
      <c r="N127" s="73"/>
      <c r="O127" s="73"/>
      <c r="R127" s="73"/>
      <c r="S127" s="70"/>
    </row>
    <row r="128" spans="4:19" ht="28" x14ac:dyDescent="0.2">
      <c r="D128" s="46" t="s">
        <v>1683</v>
      </c>
      <c r="E128" s="71" t="s">
        <v>1682</v>
      </c>
      <c r="F128" s="46" t="s">
        <v>3130</v>
      </c>
      <c r="G128" s="158" t="str">
        <f>table.SpaceClassification[[#This Row],[OmniClass Title]]&amp;" ("&amp;table.SpaceClassification[[#This Row],[OmniClass Number]]&amp;")"</f>
        <v>Cardiac Catheter System Component Room (13-51 31 15)</v>
      </c>
      <c r="H128" s="73"/>
      <c r="I128" s="70"/>
      <c r="J128" s="73"/>
      <c r="N128" s="73"/>
      <c r="O128" s="73"/>
      <c r="R128" s="73"/>
      <c r="S128" s="70"/>
    </row>
    <row r="129" spans="4:19" x14ac:dyDescent="0.2">
      <c r="D129" s="46" t="s">
        <v>1685</v>
      </c>
      <c r="E129" s="71" t="s">
        <v>1684</v>
      </c>
      <c r="F129" s="46" t="s">
        <v>3131</v>
      </c>
      <c r="G129" s="158" t="str">
        <f>table.SpaceClassification[[#This Row],[OmniClass Title]]&amp;" ("&amp;table.SpaceClassification[[#This Row],[OmniClass Number]]&amp;")"</f>
        <v>Cardiac Catheterization Control Room (13-51 31 17)</v>
      </c>
      <c r="H129" s="73"/>
      <c r="I129" s="70"/>
      <c r="J129" s="73"/>
      <c r="N129" s="73"/>
      <c r="O129" s="73"/>
      <c r="R129" s="73"/>
      <c r="S129" s="70"/>
    </row>
    <row r="130" spans="4:19" ht="42" x14ac:dyDescent="0.2">
      <c r="D130" s="46" t="s">
        <v>1687</v>
      </c>
      <c r="E130" s="71" t="s">
        <v>1686</v>
      </c>
      <c r="F130" s="46" t="s">
        <v>3132</v>
      </c>
      <c r="G130" s="158" t="str">
        <f>table.SpaceClassification[[#This Row],[OmniClass Title]]&amp;" ("&amp;table.SpaceClassification[[#This Row],[OmniClass Number]]&amp;")"</f>
        <v>Cardiac Catheterization Laboratory (13-51 31 19)</v>
      </c>
      <c r="H130" s="73"/>
      <c r="I130" s="70"/>
      <c r="J130" s="73"/>
      <c r="N130" s="73"/>
      <c r="O130" s="73"/>
      <c r="R130" s="73"/>
      <c r="S130" s="70"/>
    </row>
    <row r="131" spans="4:19" ht="42" x14ac:dyDescent="0.2">
      <c r="D131" s="46" t="s">
        <v>1689</v>
      </c>
      <c r="E131" s="71" t="s">
        <v>1688</v>
      </c>
      <c r="F131" s="46" t="s">
        <v>3133</v>
      </c>
      <c r="G131" s="158" t="str">
        <f>table.SpaceClassification[[#This Row],[OmniClass Title]]&amp;" ("&amp;table.SpaceClassification[[#This Row],[OmniClass Number]]&amp;")"</f>
        <v>Cardiac Electrophysiology Room (13-51 31 21)</v>
      </c>
      <c r="H131" s="73"/>
      <c r="I131" s="70"/>
      <c r="J131" s="73"/>
      <c r="N131" s="73"/>
      <c r="O131" s="73"/>
      <c r="R131" s="73"/>
      <c r="S131" s="70"/>
    </row>
    <row r="132" spans="4:19" ht="28" x14ac:dyDescent="0.2">
      <c r="D132" s="46" t="s">
        <v>1878</v>
      </c>
      <c r="E132" s="71" t="s">
        <v>1877</v>
      </c>
      <c r="F132" s="46" t="s">
        <v>3227</v>
      </c>
      <c r="G132" s="158" t="str">
        <f>table.SpaceClassification[[#This Row],[OmniClass Title]]&amp;" ("&amp;table.SpaceClassification[[#This Row],[OmniClass Number]]&amp;")"</f>
        <v>Cardiac Operating Room (13-51 44 13)</v>
      </c>
      <c r="H132" s="73"/>
      <c r="I132" s="70"/>
      <c r="J132" s="73"/>
      <c r="N132" s="73"/>
      <c r="O132" s="73"/>
      <c r="R132" s="73"/>
      <c r="S132" s="70"/>
    </row>
    <row r="133" spans="4:19" ht="28" x14ac:dyDescent="0.2">
      <c r="D133" s="46" t="s">
        <v>1880</v>
      </c>
      <c r="E133" s="71" t="s">
        <v>1879</v>
      </c>
      <c r="F133" s="46" t="s">
        <v>3228</v>
      </c>
      <c r="G133" s="158" t="str">
        <f>table.SpaceClassification[[#This Row],[OmniClass Title]]&amp;" ("&amp;table.SpaceClassification[[#This Row],[OmniClass Number]]&amp;")"</f>
        <v>Cardiac Pump Room (13-51 44 15)</v>
      </c>
      <c r="H133" s="73"/>
      <c r="I133" s="70"/>
      <c r="J133" s="73"/>
      <c r="N133" s="73"/>
      <c r="O133" s="73"/>
      <c r="R133" s="73"/>
      <c r="S133" s="70"/>
    </row>
    <row r="134" spans="4:19" ht="84" x14ac:dyDescent="0.2">
      <c r="D134" s="46" t="s">
        <v>1691</v>
      </c>
      <c r="E134" s="71" t="s">
        <v>1690</v>
      </c>
      <c r="F134" s="46" t="s">
        <v>3134</v>
      </c>
      <c r="G134" s="158" t="str">
        <f>table.SpaceClassification[[#This Row],[OmniClass Title]]&amp;" ("&amp;table.SpaceClassification[[#This Row],[OmniClass Number]]&amp;")"</f>
        <v>Cardiac Testing Room (13-51 31 23)</v>
      </c>
      <c r="H134" s="73"/>
      <c r="I134" s="70"/>
      <c r="J134" s="73"/>
      <c r="N134" s="73"/>
      <c r="O134" s="73"/>
      <c r="R134" s="73"/>
      <c r="S134" s="70"/>
    </row>
    <row r="135" spans="4:19" ht="28" x14ac:dyDescent="0.2">
      <c r="D135" s="46" t="s">
        <v>2076</v>
      </c>
      <c r="E135" s="71" t="s">
        <v>2075</v>
      </c>
      <c r="F135" s="46" t="s">
        <v>3324</v>
      </c>
      <c r="G135" s="158" t="str">
        <f>table.SpaceClassification[[#This Row],[OmniClass Title]]&amp;" ("&amp;table.SpaceClassification[[#This Row],[OmniClass Number]]&amp;")"</f>
        <v>Cart Assembly/Queue Area, Healthcare (13-51 57 17)</v>
      </c>
      <c r="H135" s="73"/>
      <c r="I135" s="70"/>
      <c r="J135" s="73"/>
      <c r="N135" s="73"/>
      <c r="O135" s="73"/>
      <c r="R135" s="73"/>
      <c r="S135" s="70"/>
    </row>
    <row r="136" spans="4:19" ht="28" x14ac:dyDescent="0.2">
      <c r="D136" s="46" t="s">
        <v>1739</v>
      </c>
      <c r="E136" s="71" t="s">
        <v>1738</v>
      </c>
      <c r="F136" s="46" t="s">
        <v>3158</v>
      </c>
      <c r="G136" s="158" t="str">
        <f>table.SpaceClassification[[#This Row],[OmniClass Title]]&amp;" ("&amp;table.SpaceClassification[[#This Row],[OmniClass Number]]&amp;")"</f>
        <v>Cast and Splint Room (13-51 34 23)</v>
      </c>
      <c r="H136" s="73"/>
      <c r="I136" s="70"/>
      <c r="J136" s="73"/>
      <c r="N136" s="73"/>
      <c r="O136" s="73"/>
      <c r="R136" s="73"/>
      <c r="S136" s="70"/>
    </row>
    <row r="137" spans="4:19" x14ac:dyDescent="0.2">
      <c r="D137" s="46" t="s">
        <v>1376</v>
      </c>
      <c r="E137" s="71" t="s">
        <v>1375</v>
      </c>
      <c r="F137" s="46" t="s">
        <v>2978</v>
      </c>
      <c r="G137" s="158" t="str">
        <f>table.SpaceClassification[[#This Row],[OmniClass Title]]&amp;" ("&amp;table.SpaceClassification[[#This Row],[OmniClass Number]]&amp;")"</f>
        <v>Cathedra (13-47 13 17)</v>
      </c>
      <c r="H137" s="73"/>
      <c r="I137" s="70"/>
      <c r="J137" s="73"/>
      <c r="N137" s="73"/>
      <c r="O137" s="73"/>
      <c r="R137" s="73"/>
      <c r="S137" s="70"/>
    </row>
    <row r="138" spans="4:19" ht="28" x14ac:dyDescent="0.2">
      <c r="D138" s="46" t="s">
        <v>1292</v>
      </c>
      <c r="E138" s="71" t="s">
        <v>1291</v>
      </c>
      <c r="F138" s="46" t="s">
        <v>2937</v>
      </c>
      <c r="G138" s="158" t="str">
        <f>table.SpaceClassification[[#This Row],[OmniClass Title]]&amp;" ("&amp;table.SpaceClassification[[#This Row],[OmniClass Number]]&amp;")"</f>
        <v>Catwalk (13-37 11 17 13)</v>
      </c>
      <c r="H138" s="73"/>
      <c r="I138" s="70"/>
      <c r="J138" s="73"/>
      <c r="N138" s="73"/>
      <c r="O138" s="73"/>
      <c r="R138" s="73"/>
      <c r="S138" s="70"/>
    </row>
    <row r="139" spans="4:19" ht="28" x14ac:dyDescent="0.2">
      <c r="D139" s="46" t="s">
        <v>2004</v>
      </c>
      <c r="E139" s="71" t="s">
        <v>2003</v>
      </c>
      <c r="F139" s="46" t="s">
        <v>3290</v>
      </c>
      <c r="G139" s="158" t="str">
        <f>table.SpaceClassification[[#This Row],[OmniClass Title]]&amp;" ("&amp;table.SpaceClassification[[#This Row],[OmniClass Number]]&amp;")"</f>
        <v>Cell Bank Freezer, Ultra Low (13-51 51 21)</v>
      </c>
    </row>
    <row r="140" spans="4:19" ht="28" x14ac:dyDescent="0.2">
      <c r="D140" s="46" t="s">
        <v>2094</v>
      </c>
      <c r="E140" s="71" t="s">
        <v>2093</v>
      </c>
      <c r="F140" s="46" t="s">
        <v>3333</v>
      </c>
      <c r="G140" s="158" t="str">
        <f>table.SpaceClassification[[#This Row],[OmniClass Title]]&amp;" ("&amp;table.SpaceClassification[[#This Row],[OmniClass Number]]&amp;")"</f>
        <v>Central Sterile, Receiving and Decontamination (13-51 57 32)</v>
      </c>
    </row>
    <row r="141" spans="4:19" ht="28" x14ac:dyDescent="0.2">
      <c r="D141" s="46" t="s">
        <v>1368</v>
      </c>
      <c r="E141" s="71" t="s">
        <v>1367</v>
      </c>
      <c r="F141" s="46" t="s">
        <v>2974</v>
      </c>
      <c r="G141" s="158" t="str">
        <f>table.SpaceClassification[[#This Row],[OmniClass Title]]&amp;" ("&amp;table.SpaceClassification[[#This Row],[OmniClass Number]]&amp;")"</f>
        <v>Ceremonial Spaces (13-47 13 00)</v>
      </c>
    </row>
    <row r="142" spans="4:19" ht="28" x14ac:dyDescent="0.2">
      <c r="D142" s="46" t="s">
        <v>1882</v>
      </c>
      <c r="E142" s="71" t="s">
        <v>1881</v>
      </c>
      <c r="F142" s="46" t="s">
        <v>3229</v>
      </c>
      <c r="G142" s="158" t="str">
        <f>table.SpaceClassification[[#This Row],[OmniClass Title]]&amp;" ("&amp;table.SpaceClassification[[#This Row],[OmniClass Number]]&amp;")"</f>
        <v>Cesarean Birth Room (13-51 44 17)</v>
      </c>
    </row>
    <row r="143" spans="4:19" x14ac:dyDescent="0.2">
      <c r="D143" s="46" t="s">
        <v>1348</v>
      </c>
      <c r="E143" s="71" t="s">
        <v>1347</v>
      </c>
      <c r="F143" s="46" t="s">
        <v>2964</v>
      </c>
      <c r="G143" s="158" t="str">
        <f>table.SpaceClassification[[#This Row],[OmniClass Title]]&amp;" ("&amp;table.SpaceClassification[[#This Row],[OmniClass Number]]&amp;")"</f>
        <v>Chapel (13-47 11 19)</v>
      </c>
    </row>
    <row r="144" spans="4:19" x14ac:dyDescent="0.2">
      <c r="D144" s="46" t="s">
        <v>2388</v>
      </c>
      <c r="E144" s="71" t="s">
        <v>2387</v>
      </c>
      <c r="F144" s="46" t="s">
        <v>3478</v>
      </c>
      <c r="G144" s="158" t="str">
        <f>table.SpaceClassification[[#This Row],[OmniClass Title]]&amp;" ("&amp;table.SpaceClassification[[#This Row],[OmniClass Number]]&amp;")"</f>
        <v>Checkout Space (13-55 19 11)</v>
      </c>
    </row>
    <row r="145" spans="4:7" ht="42" x14ac:dyDescent="0.2">
      <c r="D145" s="46" t="s">
        <v>2314</v>
      </c>
      <c r="E145" s="71" t="s">
        <v>2313</v>
      </c>
      <c r="F145" s="46" t="s">
        <v>3442</v>
      </c>
      <c r="G145" s="158" t="str">
        <f>table.SpaceClassification[[#This Row],[OmniClass Title]]&amp;" ("&amp;table.SpaceClassification[[#This Row],[OmniClass Number]]&amp;")"</f>
        <v>Chemistry Laboratories (13-53 11 00)</v>
      </c>
    </row>
    <row r="146" spans="4:7" ht="28" x14ac:dyDescent="0.2">
      <c r="D146" s="46" t="s">
        <v>2036</v>
      </c>
      <c r="E146" s="71" t="s">
        <v>2035</v>
      </c>
      <c r="F146" s="46" t="s">
        <v>3305</v>
      </c>
      <c r="G146" s="158" t="str">
        <f>table.SpaceClassification[[#This Row],[OmniClass Title]]&amp;" ("&amp;table.SpaceClassification[[#This Row],[OmniClass Number]]&amp;")"</f>
        <v>Chemotherapy Agent Medication Preparation Room (13-51 54 11)</v>
      </c>
    </row>
    <row r="147" spans="4:7" x14ac:dyDescent="0.2">
      <c r="D147" s="46" t="s">
        <v>1741</v>
      </c>
      <c r="E147" s="71" t="s">
        <v>1740</v>
      </c>
      <c r="F147" s="46" t="s">
        <v>3159</v>
      </c>
      <c r="G147" s="158" t="str">
        <f>table.SpaceClassification[[#This Row],[OmniClass Title]]&amp;" ("&amp;table.SpaceClassification[[#This Row],[OmniClass Number]]&amp;")"</f>
        <v>Chemotherapy Treatment Room (13-51 34 25)</v>
      </c>
    </row>
    <row r="148" spans="4:7" x14ac:dyDescent="0.2">
      <c r="D148" s="46" t="s">
        <v>346</v>
      </c>
      <c r="E148" s="71" t="s">
        <v>2482</v>
      </c>
      <c r="F148" s="46" t="s">
        <v>3531</v>
      </c>
      <c r="G148" s="158" t="str">
        <f>table.SpaceClassification[[#This Row],[OmniClass Title]]&amp;" ("&amp;table.SpaceClassification[[#This Row],[OmniClass Number]]&amp;")"</f>
        <v>Child Care Spaces (13-57 15 00)</v>
      </c>
    </row>
    <row r="149" spans="4:7" x14ac:dyDescent="0.2">
      <c r="D149" s="46" t="s">
        <v>2486</v>
      </c>
      <c r="E149" s="71" t="s">
        <v>2485</v>
      </c>
      <c r="F149" s="46" t="s">
        <v>3533</v>
      </c>
      <c r="G149" s="158" t="str">
        <f>table.SpaceClassification[[#This Row],[OmniClass Title]]&amp;" ("&amp;table.SpaceClassification[[#This Row],[OmniClass Number]]&amp;")"</f>
        <v>Child Day Care Space (13-57 15 13)</v>
      </c>
    </row>
    <row r="150" spans="4:7" ht="28" x14ac:dyDescent="0.2">
      <c r="D150" s="46" t="s">
        <v>929</v>
      </c>
      <c r="E150" s="46" t="s">
        <v>928</v>
      </c>
      <c r="F150" s="46" t="s">
        <v>2745</v>
      </c>
      <c r="G150" s="158" t="str">
        <f>table.SpaceClassification[[#This Row],[OmniClass Title]]&amp;" ("&amp;table.SpaceClassification[[#This Row],[OmniClass Number]]&amp;")"</f>
        <v>Chimney (13-23 11 19)</v>
      </c>
    </row>
    <row r="151" spans="4:7" ht="28" x14ac:dyDescent="0.2">
      <c r="D151" s="46" t="s">
        <v>1366</v>
      </c>
      <c r="E151" s="71" t="s">
        <v>1365</v>
      </c>
      <c r="F151" s="46" t="s">
        <v>2973</v>
      </c>
      <c r="G151" s="158" t="str">
        <f>table.SpaceClassification[[#This Row],[OmniClass Title]]&amp;" ("&amp;table.SpaceClassification[[#This Row],[OmniClass Number]]&amp;")"</f>
        <v>Choir Loft (13-47 11 37)</v>
      </c>
    </row>
    <row r="152" spans="4:7" ht="42" x14ac:dyDescent="0.2">
      <c r="D152" s="46" t="s">
        <v>931</v>
      </c>
      <c r="E152" s="46" t="s">
        <v>930</v>
      </c>
      <c r="F152" s="46" t="s">
        <v>2746</v>
      </c>
      <c r="G152" s="158" t="str">
        <f>table.SpaceClassification[[#This Row],[OmniClass Title]]&amp;" ("&amp;table.SpaceClassification[[#This Row],[OmniClass Number]]&amp;")"</f>
        <v>Chute (13-23 11 21)</v>
      </c>
    </row>
    <row r="153" spans="4:7" ht="28" x14ac:dyDescent="0.2">
      <c r="D153" s="46" t="s">
        <v>1165</v>
      </c>
      <c r="E153" s="71" t="s">
        <v>1164</v>
      </c>
      <c r="F153" s="46" t="s">
        <v>2873</v>
      </c>
      <c r="G153" s="158" t="str">
        <f>table.SpaceClassification[[#This Row],[OmniClass Title]]&amp;" ("&amp;table.SpaceClassification[[#This Row],[OmniClass Number]]&amp;")"</f>
        <v>Circuit Training Course Area (13-33 11 15 35)</v>
      </c>
    </row>
    <row r="154" spans="4:7" ht="28" x14ac:dyDescent="0.2">
      <c r="D154" s="46" t="s">
        <v>372</v>
      </c>
      <c r="E154" s="46" t="s">
        <v>1020</v>
      </c>
      <c r="F154" s="46" t="s">
        <v>2795</v>
      </c>
      <c r="G154" s="158" t="str">
        <f>table.SpaceClassification[[#This Row],[OmniClass Title]]&amp;" ("&amp;table.SpaceClassification[[#This Row],[OmniClass Number]]&amp;")"</f>
        <v>Circulation Spaces (13-25 00 00)</v>
      </c>
    </row>
    <row r="155" spans="4:7" x14ac:dyDescent="0.2">
      <c r="D155" s="46" t="s">
        <v>1374</v>
      </c>
      <c r="E155" s="71" t="s">
        <v>1373</v>
      </c>
      <c r="F155" s="46" t="s">
        <v>2977</v>
      </c>
      <c r="G155" s="158" t="str">
        <f>table.SpaceClassification[[#This Row],[OmniClass Title]]&amp;" ("&amp;table.SpaceClassification[[#This Row],[OmniClass Number]]&amp;")"</f>
        <v>Circumcision Space (13-47 13 15)</v>
      </c>
    </row>
    <row r="156" spans="4:7" ht="56" x14ac:dyDescent="0.2">
      <c r="D156" s="46" t="s">
        <v>1085</v>
      </c>
      <c r="E156" s="46" t="s">
        <v>1084</v>
      </c>
      <c r="F156" s="46" t="s">
        <v>2830</v>
      </c>
      <c r="G156" s="158" t="str">
        <f>table.SpaceClassification[[#This Row],[OmniClass Title]]&amp;" ("&amp;table.SpaceClassification[[#This Row],[OmniClass Number]]&amp;")"</f>
        <v>Class Laboratories (13-31 15 00)</v>
      </c>
    </row>
    <row r="157" spans="4:7" ht="28" x14ac:dyDescent="0.2">
      <c r="D157" s="46" t="s">
        <v>1075</v>
      </c>
      <c r="E157" s="46" t="s">
        <v>1074</v>
      </c>
      <c r="F157" s="46" t="s">
        <v>2825</v>
      </c>
      <c r="G157" s="158" t="str">
        <f>table.SpaceClassification[[#This Row],[OmniClass Title]]&amp;" ("&amp;table.SpaceClassification[[#This Row],[OmniClass Number]]&amp;")"</f>
        <v>Classrooms (age 9 plus)  (13-31 13 13)</v>
      </c>
    </row>
    <row r="158" spans="4:7" ht="28" x14ac:dyDescent="0.2">
      <c r="D158" s="46" t="s">
        <v>1077</v>
      </c>
      <c r="E158" s="46" t="s">
        <v>1076</v>
      </c>
      <c r="F158" s="46" t="s">
        <v>2826</v>
      </c>
      <c r="G158" s="158" t="str">
        <f>table.SpaceClassification[[#This Row],[OmniClass Title]]&amp;" ("&amp;table.SpaceClassification[[#This Row],[OmniClass Number]]&amp;")"</f>
        <v>Classrooms (ages 5–8)  (13-31 13 15)</v>
      </c>
    </row>
    <row r="159" spans="4:7" ht="28" x14ac:dyDescent="0.2">
      <c r="D159" s="46" t="s">
        <v>2490</v>
      </c>
      <c r="E159" s="71" t="s">
        <v>2489</v>
      </c>
      <c r="F159" s="46" t="s">
        <v>3535</v>
      </c>
      <c r="G159" s="158" t="str">
        <f>table.SpaceClassification[[#This Row],[OmniClass Title]]&amp;" ("&amp;table.SpaceClassification[[#This Row],[OmniClass Number]]&amp;")"</f>
        <v>CLD–Child Care (13-57 15 17)</v>
      </c>
    </row>
    <row r="160" spans="4:7" x14ac:dyDescent="0.2">
      <c r="D160" s="46" t="s">
        <v>2078</v>
      </c>
      <c r="E160" s="71" t="s">
        <v>2077</v>
      </c>
      <c r="F160" s="46" t="s">
        <v>3325</v>
      </c>
      <c r="G160" s="158" t="str">
        <f>table.SpaceClassification[[#This Row],[OmniClass Title]]&amp;" ("&amp;table.SpaceClassification[[#This Row],[OmniClass Number]]&amp;")"</f>
        <v>Clean Cart Holding Area, Healthcare (13-51 57 19)</v>
      </c>
    </row>
    <row r="161" spans="4:7" ht="28" x14ac:dyDescent="0.2">
      <c r="D161" s="46" t="s">
        <v>2082</v>
      </c>
      <c r="E161" s="71" t="s">
        <v>2081</v>
      </c>
      <c r="F161" s="46" t="s">
        <v>3327</v>
      </c>
      <c r="G161" s="158" t="str">
        <f>table.SpaceClassification[[#This Row],[OmniClass Title]]&amp;" ("&amp;table.SpaceClassification[[#This Row],[OmniClass Number]]&amp;")"</f>
        <v>Clean Linen Preparation and Storage Area, Healthcare (13-51 57 21)</v>
      </c>
    </row>
    <row r="162" spans="4:7" x14ac:dyDescent="0.2">
      <c r="D162" s="46" t="s">
        <v>1515</v>
      </c>
      <c r="E162" s="71" t="s">
        <v>1514</v>
      </c>
      <c r="F162" s="46" t="s">
        <v>3047</v>
      </c>
      <c r="G162" s="158" t="str">
        <f>table.SpaceClassification[[#This Row],[OmniClass Title]]&amp;" ("&amp;table.SpaceClassification[[#This Row],[OmniClass Number]]&amp;")"</f>
        <v>Clean Linen Storage Room, Healthcare (13-51 17 11)</v>
      </c>
    </row>
    <row r="163" spans="4:7" ht="28" x14ac:dyDescent="0.2">
      <c r="D163" s="46" t="s">
        <v>1396</v>
      </c>
      <c r="E163" s="71" t="s">
        <v>1395</v>
      </c>
      <c r="F163" s="46" t="s">
        <v>2988</v>
      </c>
      <c r="G163" s="158" t="str">
        <f>table.SpaceClassification[[#This Row],[OmniClass Title]]&amp;" ("&amp;table.SpaceClassification[[#This Row],[OmniClass Number]]&amp;")"</f>
        <v>Clean Room (13-49 15 00)</v>
      </c>
    </row>
    <row r="164" spans="4:7" ht="42" x14ac:dyDescent="0.2">
      <c r="D164" s="46" t="s">
        <v>1398</v>
      </c>
      <c r="E164" s="71" t="s">
        <v>1397</v>
      </c>
      <c r="F164" s="46" t="s">
        <v>2989</v>
      </c>
      <c r="G164" s="158" t="str">
        <f>table.SpaceClassification[[#This Row],[OmniClass Title]]&amp;" ("&amp;table.SpaceClassification[[#This Row],[OmniClass Number]]&amp;")"</f>
        <v>Clean Room Class 1 (13-49 15 11)</v>
      </c>
    </row>
    <row r="165" spans="4:7" ht="42" x14ac:dyDescent="0.2">
      <c r="D165" s="46" t="s">
        <v>1400</v>
      </c>
      <c r="E165" s="71" t="s">
        <v>1399</v>
      </c>
      <c r="F165" s="46" t="s">
        <v>2990</v>
      </c>
      <c r="G165" s="158" t="str">
        <f>table.SpaceClassification[[#This Row],[OmniClass Title]]&amp;" ("&amp;table.SpaceClassification[[#This Row],[OmniClass Number]]&amp;")"</f>
        <v>Clean Room Class 2 (13-49 15 13)</v>
      </c>
    </row>
    <row r="166" spans="4:7" ht="42" x14ac:dyDescent="0.2">
      <c r="D166" s="46" t="s">
        <v>1402</v>
      </c>
      <c r="E166" s="71" t="s">
        <v>1401</v>
      </c>
      <c r="F166" s="46" t="s">
        <v>2991</v>
      </c>
      <c r="G166" s="158" t="str">
        <f>table.SpaceClassification[[#This Row],[OmniClass Title]]&amp;" ("&amp;table.SpaceClassification[[#This Row],[OmniClass Number]]&amp;")"</f>
        <v>Clean Room Class 3 (13-49 15 15)</v>
      </c>
    </row>
    <row r="167" spans="4:7" ht="42" x14ac:dyDescent="0.2">
      <c r="D167" s="46" t="s">
        <v>1404</v>
      </c>
      <c r="E167" s="71" t="s">
        <v>1403</v>
      </c>
      <c r="F167" s="46" t="s">
        <v>2992</v>
      </c>
      <c r="G167" s="158" t="str">
        <f>table.SpaceClassification[[#This Row],[OmniClass Title]]&amp;" ("&amp;table.SpaceClassification[[#This Row],[OmniClass Number]]&amp;")"</f>
        <v>Clean Room Class 4 (13-49 15 17)</v>
      </c>
    </row>
    <row r="168" spans="4:7" ht="42" x14ac:dyDescent="0.2">
      <c r="D168" s="46" t="s">
        <v>1406</v>
      </c>
      <c r="E168" s="71" t="s">
        <v>1405</v>
      </c>
      <c r="F168" s="46" t="s">
        <v>2993</v>
      </c>
      <c r="G168" s="158" t="str">
        <f>table.SpaceClassification[[#This Row],[OmniClass Title]]&amp;" ("&amp;table.SpaceClassification[[#This Row],[OmniClass Number]]&amp;")"</f>
        <v>Clean Room Class 5 (13-49 15 19)</v>
      </c>
    </row>
    <row r="169" spans="4:7" ht="42" x14ac:dyDescent="0.2">
      <c r="D169" s="46" t="s">
        <v>1408</v>
      </c>
      <c r="E169" s="71" t="s">
        <v>1407</v>
      </c>
      <c r="F169" s="46" t="s">
        <v>2994</v>
      </c>
      <c r="G169" s="158" t="str">
        <f>table.SpaceClassification[[#This Row],[OmniClass Title]]&amp;" ("&amp;table.SpaceClassification[[#This Row],[OmniClass Number]]&amp;")"</f>
        <v>Clean Room Class 6 (13-49 15 21)</v>
      </c>
    </row>
    <row r="170" spans="4:7" ht="42" x14ac:dyDescent="0.2">
      <c r="D170" s="46" t="s">
        <v>1410</v>
      </c>
      <c r="E170" s="71" t="s">
        <v>1409</v>
      </c>
      <c r="F170" s="46" t="s">
        <v>2995</v>
      </c>
      <c r="G170" s="158" t="str">
        <f>table.SpaceClassification[[#This Row],[OmniClass Title]]&amp;" ("&amp;table.SpaceClassification[[#This Row],[OmniClass Number]]&amp;")"</f>
        <v>Clean Room Class 7 (13-49 15 23)</v>
      </c>
    </row>
    <row r="171" spans="4:7" ht="42" x14ac:dyDescent="0.2">
      <c r="D171" s="46" t="s">
        <v>1412</v>
      </c>
      <c r="E171" s="71" t="s">
        <v>1411</v>
      </c>
      <c r="F171" s="46" t="s">
        <v>2996</v>
      </c>
      <c r="G171" s="158" t="str">
        <f>table.SpaceClassification[[#This Row],[OmniClass Title]]&amp;" ("&amp;table.SpaceClassification[[#This Row],[OmniClass Number]]&amp;")"</f>
        <v>Clean Room Class 8 (13-49 15 25)</v>
      </c>
    </row>
    <row r="172" spans="4:7" ht="42" x14ac:dyDescent="0.2">
      <c r="D172" s="46" t="s">
        <v>1414</v>
      </c>
      <c r="E172" s="71" t="s">
        <v>1413</v>
      </c>
      <c r="F172" s="46" t="s">
        <v>2997</v>
      </c>
      <c r="G172" s="158" t="str">
        <f>table.SpaceClassification[[#This Row],[OmniClass Title]]&amp;" ("&amp;table.SpaceClassification[[#This Row],[OmniClass Number]]&amp;")"</f>
        <v>Clean Room Class 9 (13-49 15 27)</v>
      </c>
    </row>
    <row r="173" spans="4:7" x14ac:dyDescent="0.2">
      <c r="D173" s="46" t="s">
        <v>1416</v>
      </c>
      <c r="E173" s="71" t="s">
        <v>1415</v>
      </c>
      <c r="F173" s="46" t="s">
        <v>2998</v>
      </c>
      <c r="G173" s="158" t="str">
        <f>table.SpaceClassification[[#This Row],[OmniClass Title]]&amp;" ("&amp;table.SpaceClassification[[#This Row],[OmniClass Number]]&amp;")"</f>
        <v>Clean Room Support Space (13-49 15 29)</v>
      </c>
    </row>
    <row r="174" spans="4:7" ht="28" x14ac:dyDescent="0.2">
      <c r="D174" s="46" t="s">
        <v>2084</v>
      </c>
      <c r="E174" s="71" t="s">
        <v>2083</v>
      </c>
      <c r="F174" s="46" t="s">
        <v>3328</v>
      </c>
      <c r="G174" s="158" t="str">
        <f>table.SpaceClassification[[#This Row],[OmniClass Title]]&amp;" ("&amp;table.SpaceClassification[[#This Row],[OmniClass Number]]&amp;")"</f>
        <v>Clean Supply Preparation and Assembly Area, Healthcare (13-51 57 23)</v>
      </c>
    </row>
    <row r="175" spans="4:7" ht="28" x14ac:dyDescent="0.2">
      <c r="D175" s="46" t="s">
        <v>2086</v>
      </c>
      <c r="E175" s="71" t="s">
        <v>2085</v>
      </c>
      <c r="F175" s="46" t="s">
        <v>3329</v>
      </c>
      <c r="G175" s="158" t="str">
        <f>table.SpaceClassification[[#This Row],[OmniClass Title]]&amp;" ("&amp;table.SpaceClassification[[#This Row],[OmniClass Number]]&amp;")"</f>
        <v>Clean Supply Preparation Area, Healthcare (13-51 57 25)</v>
      </c>
    </row>
    <row r="176" spans="4:7" x14ac:dyDescent="0.2">
      <c r="D176" s="46" t="s">
        <v>1517</v>
      </c>
      <c r="E176" s="71" t="s">
        <v>1516</v>
      </c>
      <c r="F176" s="46" t="s">
        <v>3048</v>
      </c>
      <c r="G176" s="158" t="str">
        <f>table.SpaceClassification[[#This Row],[OmniClass Title]]&amp;" ("&amp;table.SpaceClassification[[#This Row],[OmniClass Number]]&amp;")"</f>
        <v>Clean Supply Room, Healthcare (13-51 17 13)</v>
      </c>
    </row>
    <row r="177" spans="4:7" ht="42" x14ac:dyDescent="0.2">
      <c r="D177" s="46" t="s">
        <v>1519</v>
      </c>
      <c r="E177" s="71" t="s">
        <v>1518</v>
      </c>
      <c r="F177" s="46" t="s">
        <v>3049</v>
      </c>
      <c r="G177" s="158" t="str">
        <f>table.SpaceClassification[[#This Row],[OmniClass Title]]&amp;" ("&amp;table.SpaceClassification[[#This Row],[OmniClass Number]]&amp;")"</f>
        <v>Clean Utility Room, Healthcare (13-51 17 15)</v>
      </c>
    </row>
    <row r="178" spans="4:7" x14ac:dyDescent="0.2">
      <c r="D178" s="46" t="s">
        <v>1177</v>
      </c>
      <c r="E178" s="71" t="s">
        <v>1176</v>
      </c>
      <c r="F178" s="46" t="s">
        <v>2879</v>
      </c>
      <c r="G178" s="158" t="str">
        <f>table.SpaceClassification[[#This Row],[OmniClass Title]]&amp;" ("&amp;table.SpaceClassification[[#This Row],[OmniClass Number]]&amp;")"</f>
        <v>Climbing Wall (13-33 11 15 47)</v>
      </c>
    </row>
    <row r="179" spans="4:7" ht="28" x14ac:dyDescent="0.2">
      <c r="D179" s="46" t="s">
        <v>1938</v>
      </c>
      <c r="E179" s="71" t="s">
        <v>1937</v>
      </c>
      <c r="F179" s="46" t="s">
        <v>3257</v>
      </c>
      <c r="G179" s="158" t="str">
        <f>table.SpaceClassification[[#This Row],[OmniClass Title]]&amp;" ("&amp;table.SpaceClassification[[#This Row],[OmniClass Number]]&amp;")"</f>
        <v>Clinical Chemistry Laboratory (13-51 47 21)</v>
      </c>
    </row>
    <row r="180" spans="4:7" ht="28" x14ac:dyDescent="0.2">
      <c r="D180" s="46" t="s">
        <v>1926</v>
      </c>
      <c r="E180" s="71" t="s">
        <v>1925</v>
      </c>
      <c r="F180" s="46" t="s">
        <v>3251</v>
      </c>
      <c r="G180" s="158" t="str">
        <f>table.SpaceClassification[[#This Row],[OmniClass Title]]&amp;" ("&amp;table.SpaceClassification[[#This Row],[OmniClass Number]]&amp;")"</f>
        <v>Clinical Laboratory Spaces (13-51 47 00)</v>
      </c>
    </row>
    <row r="181" spans="4:7" x14ac:dyDescent="0.2">
      <c r="D181" s="46" t="s">
        <v>1992</v>
      </c>
      <c r="E181" s="71" t="s">
        <v>1991</v>
      </c>
      <c r="F181" s="46" t="s">
        <v>3284</v>
      </c>
      <c r="G181" s="158" t="str">
        <f>table.SpaceClassification[[#This Row],[OmniClass Title]]&amp;" ("&amp;table.SpaceClassification[[#This Row],[OmniClass Number]]&amp;")"</f>
        <v>Clinical Laboratory Support Spaces (13-51 51 00)</v>
      </c>
    </row>
    <row r="182" spans="4:7" x14ac:dyDescent="0.2">
      <c r="D182" s="46" t="s">
        <v>1940</v>
      </c>
      <c r="E182" s="71" t="s">
        <v>1939</v>
      </c>
      <c r="F182" s="46" t="s">
        <v>3258</v>
      </c>
      <c r="G182" s="158" t="str">
        <f>table.SpaceClassification[[#This Row],[OmniClass Title]]&amp;" ("&amp;table.SpaceClassification[[#This Row],[OmniClass Number]]&amp;")"</f>
        <v>Clinical Microbiology Laboratory (13-51 47 23)</v>
      </c>
    </row>
    <row r="183" spans="4:7" x14ac:dyDescent="0.2">
      <c r="D183" s="46" t="s">
        <v>360</v>
      </c>
      <c r="E183" s="71" t="s">
        <v>2584</v>
      </c>
      <c r="F183" s="46" t="s">
        <v>3585</v>
      </c>
      <c r="G183" s="158" t="str">
        <f>table.SpaceClassification[[#This Row],[OmniClass Title]]&amp;" ("&amp;table.SpaceClassification[[#This Row],[OmniClass Number]]&amp;")"</f>
        <v>Closet (13-63 13 13)</v>
      </c>
    </row>
    <row r="184" spans="4:7" ht="28" x14ac:dyDescent="0.2">
      <c r="D184" s="46" t="s">
        <v>2586</v>
      </c>
      <c r="E184" s="71" t="s">
        <v>2585</v>
      </c>
      <c r="F184" s="46" t="s">
        <v>3586</v>
      </c>
      <c r="G184" s="158" t="str">
        <f>table.SpaceClassification[[#This Row],[OmniClass Title]]&amp;" ("&amp;table.SpaceClassification[[#This Row],[OmniClass Number]]&amp;")"</f>
        <v>Coat Check (13-63 13 15)</v>
      </c>
    </row>
    <row r="185" spans="4:7" ht="42" x14ac:dyDescent="0.2">
      <c r="D185" s="46" t="s">
        <v>2481</v>
      </c>
      <c r="E185" s="71" t="s">
        <v>2480</v>
      </c>
      <c r="F185" s="46" t="s">
        <v>3530</v>
      </c>
      <c r="G185" s="158" t="str">
        <f>table.SpaceClassification[[#This Row],[OmniClass Title]]&amp;" ("&amp;table.SpaceClassification[[#This Row],[OmniClass Number]]&amp;")"</f>
        <v>Coffee stations  (13-57 13 17)</v>
      </c>
    </row>
    <row r="186" spans="4:7" ht="28" x14ac:dyDescent="0.2">
      <c r="D186" s="46" t="s">
        <v>2651</v>
      </c>
      <c r="E186" s="71" t="s">
        <v>2650</v>
      </c>
      <c r="F186" s="46" t="s">
        <v>3621</v>
      </c>
      <c r="G186" s="158" t="str">
        <f>table.SpaceClassification[[#This Row],[OmniClass Title]]&amp;" ("&amp;table.SpaceClassification[[#This Row],[OmniClass Number]]&amp;")"</f>
        <v>Combination Toilet and Bathing Space (13-65 13 17)</v>
      </c>
    </row>
    <row r="187" spans="4:7" ht="28" x14ac:dyDescent="0.2">
      <c r="D187" s="46" t="s">
        <v>2349</v>
      </c>
      <c r="E187" s="71" t="s">
        <v>2348</v>
      </c>
      <c r="F187" s="46" t="s">
        <v>3458</v>
      </c>
      <c r="G187" s="158" t="str">
        <f>table.SpaceClassification[[#This Row],[OmniClass Title]]&amp;" ("&amp;table.SpaceClassification[[#This Row],[OmniClass Number]]&amp;")"</f>
        <v>Commerce Activity Spaces (13-55 00 00)</v>
      </c>
    </row>
    <row r="188" spans="4:7" ht="28" x14ac:dyDescent="0.2">
      <c r="D188" s="46" t="s">
        <v>2349</v>
      </c>
      <c r="E188" s="71" t="s">
        <v>2348</v>
      </c>
      <c r="F188" s="46" t="s">
        <v>3458</v>
      </c>
      <c r="G188" s="158" t="str">
        <f>table.SpaceClassification[[#This Row],[OmniClass Title]]&amp;" ("&amp;table.SpaceClassification[[#This Row],[OmniClass Number]]&amp;")"</f>
        <v>Commerce Activity Spaces (13-55 00 00)</v>
      </c>
    </row>
    <row r="189" spans="4:7" ht="28" x14ac:dyDescent="0.2">
      <c r="D189" s="46" t="s">
        <v>2408</v>
      </c>
      <c r="E189" s="71" t="s">
        <v>2407</v>
      </c>
      <c r="F189" s="46" t="s">
        <v>3489</v>
      </c>
      <c r="G189" s="158" t="str">
        <f>table.SpaceClassification[[#This Row],[OmniClass Title]]&amp;" ("&amp;table.SpaceClassification[[#This Row],[OmniClass Number]]&amp;")"</f>
        <v>Commerce Activity Support Areas (13-55 29 00)</v>
      </c>
    </row>
    <row r="190" spans="4:7" ht="42" x14ac:dyDescent="0.2">
      <c r="D190" s="46" t="s">
        <v>2399</v>
      </c>
      <c r="E190" s="71" t="s">
        <v>2398</v>
      </c>
      <c r="F190" s="46" t="s">
        <v>3484</v>
      </c>
      <c r="G190" s="158" t="str">
        <f>table.SpaceClassification[[#This Row],[OmniClass Title]]&amp;" ("&amp;table.SpaceClassification[[#This Row],[OmniClass Number]]&amp;")"</f>
        <v>Commercial Service and Repair Spaces (13-55 21 00)</v>
      </c>
    </row>
    <row r="191" spans="4:7" ht="28" x14ac:dyDescent="0.2">
      <c r="D191" s="46" t="s">
        <v>2401</v>
      </c>
      <c r="E191" s="71" t="s">
        <v>2400</v>
      </c>
      <c r="F191" s="46" t="s">
        <v>3485</v>
      </c>
      <c r="G191" s="158" t="str">
        <f>table.SpaceClassification[[#This Row],[OmniClass Title]]&amp;" ("&amp;table.SpaceClassification[[#This Row],[OmniClass Number]]&amp;")"</f>
        <v>Commercial Support Spaces (13-55 23 00)</v>
      </c>
    </row>
    <row r="192" spans="4:7" ht="28" x14ac:dyDescent="0.2">
      <c r="D192" s="46" t="s">
        <v>329</v>
      </c>
      <c r="E192" s="71" t="s">
        <v>2422</v>
      </c>
      <c r="F192" s="46" t="s">
        <v>3498</v>
      </c>
      <c r="G192" s="158" t="str">
        <f>table.SpaceClassification[[#This Row],[OmniClass Title]]&amp;" ("&amp;table.SpaceClassification[[#This Row],[OmniClass Number]]&amp;")"</f>
        <v>Community Room (13-55 29 21 15)</v>
      </c>
    </row>
    <row r="193" spans="4:7" ht="28" x14ac:dyDescent="0.2">
      <c r="D193" s="46" t="s">
        <v>2038</v>
      </c>
      <c r="E193" s="71" t="s">
        <v>2037</v>
      </c>
      <c r="F193" s="46" t="s">
        <v>3306</v>
      </c>
      <c r="G193" s="158" t="str">
        <f>table.SpaceClassification[[#This Row],[OmniClass Title]]&amp;" ("&amp;table.SpaceClassification[[#This Row],[OmniClass Number]]&amp;")"</f>
        <v>Compound Sterile Preparation Space - High Risk (13-51 54 13)</v>
      </c>
    </row>
    <row r="194" spans="4:7" ht="28" x14ac:dyDescent="0.2">
      <c r="D194" s="46" t="s">
        <v>2040</v>
      </c>
      <c r="E194" s="71" t="s">
        <v>2039</v>
      </c>
      <c r="F194" s="46" t="s">
        <v>3306</v>
      </c>
      <c r="G194" s="158" t="str">
        <f>table.SpaceClassification[[#This Row],[OmniClass Title]]&amp;" ("&amp;table.SpaceClassification[[#This Row],[OmniClass Number]]&amp;")"</f>
        <v>Compound Sterile Preparation Space - Low Risk (13-51 54 15)</v>
      </c>
    </row>
    <row r="195" spans="4:7" x14ac:dyDescent="0.2">
      <c r="D195" s="46" t="s">
        <v>2042</v>
      </c>
      <c r="E195" s="71" t="s">
        <v>2041</v>
      </c>
      <c r="F195" s="46" t="s">
        <v>3307</v>
      </c>
      <c r="G195" s="158" t="str">
        <f>table.SpaceClassification[[#This Row],[OmniClass Title]]&amp;" ("&amp;table.SpaceClassification[[#This Row],[OmniClass Number]]&amp;")"</f>
        <v>Compounding Area (13-51 54 17)</v>
      </c>
    </row>
    <row r="196" spans="4:7" x14ac:dyDescent="0.2">
      <c r="D196" s="46" t="s">
        <v>1605</v>
      </c>
      <c r="E196" s="71" t="s">
        <v>1604</v>
      </c>
      <c r="F196" s="46" t="s">
        <v>3092</v>
      </c>
      <c r="G196" s="158" t="str">
        <f>table.SpaceClassification[[#This Row],[OmniClass Title]]&amp;" ("&amp;table.SpaceClassification[[#This Row],[OmniClass Number]]&amp;")"</f>
        <v>Computed Radiology Reader Area (13-51 24 21)</v>
      </c>
    </row>
    <row r="197" spans="4:7" x14ac:dyDescent="0.2">
      <c r="D197" s="46" t="s">
        <v>2118</v>
      </c>
      <c r="E197" s="71" t="s">
        <v>2117</v>
      </c>
      <c r="F197" s="46" t="s">
        <v>3344</v>
      </c>
      <c r="G197" s="158" t="str">
        <f>table.SpaceClassification[[#This Row],[OmniClass Title]]&amp;" ("&amp;table.SpaceClassification[[#This Row],[OmniClass Number]]&amp;")"</f>
        <v>Computer Activities Room, Rehabilitation (13-51 61 19)</v>
      </c>
    </row>
    <row r="198" spans="4:7" ht="28" x14ac:dyDescent="0.2">
      <c r="D198" s="46" t="s">
        <v>1607</v>
      </c>
      <c r="E198" s="71" t="s">
        <v>1606</v>
      </c>
      <c r="F198" s="46" t="s">
        <v>3093</v>
      </c>
      <c r="G198" s="158" t="str">
        <f>table.SpaceClassification[[#This Row],[OmniClass Title]]&amp;" ("&amp;table.SpaceClassification[[#This Row],[OmniClass Number]]&amp;")"</f>
        <v>Computer Image Processing Area, Diagnostic Imaging (13-51 24 23)</v>
      </c>
    </row>
    <row r="199" spans="4:7" ht="42" x14ac:dyDescent="0.2">
      <c r="D199" s="46" t="s">
        <v>1098</v>
      </c>
      <c r="E199" s="71" t="s">
        <v>1097</v>
      </c>
      <c r="F199" s="46" t="s">
        <v>2837</v>
      </c>
      <c r="G199" s="158" t="str">
        <f>table.SpaceClassification[[#This Row],[OmniClass Title]]&amp;" ("&amp;table.SpaceClassification[[#This Row],[OmniClass Number]]&amp;")"</f>
        <v>Computer Lab (13-31 17 11)</v>
      </c>
    </row>
    <row r="200" spans="4:7" x14ac:dyDescent="0.2">
      <c r="D200" s="46" t="s">
        <v>367</v>
      </c>
      <c r="E200" s="71" t="s">
        <v>1437</v>
      </c>
      <c r="F200" s="46" t="s">
        <v>3009</v>
      </c>
      <c r="G200" s="158" t="str">
        <f>table.SpaceClassification[[#This Row],[OmniClass Title]]&amp;" ("&amp;table.SpaceClassification[[#This Row],[OmniClass Number]]&amp;")"</f>
        <v>Computer Server Room (13-49 23 13)</v>
      </c>
    </row>
    <row r="201" spans="4:7" x14ac:dyDescent="0.2">
      <c r="D201" s="46" t="s">
        <v>1207</v>
      </c>
      <c r="E201" s="71" t="s">
        <v>1206</v>
      </c>
      <c r="F201" s="46" t="s">
        <v>2895</v>
      </c>
      <c r="G201" s="158" t="str">
        <f>table.SpaceClassification[[#This Row],[OmniClass Title]]&amp;" ("&amp;table.SpaceClassification[[#This Row],[OmniClass Number]]&amp;")"</f>
        <v>Computer-Aided Visual Environment (13-33 15 31)</v>
      </c>
    </row>
    <row r="202" spans="4:7" x14ac:dyDescent="0.2">
      <c r="D202" s="46" t="s">
        <v>1028</v>
      </c>
      <c r="E202" s="46" t="s">
        <v>1027</v>
      </c>
      <c r="F202" s="46" t="s">
        <v>2800</v>
      </c>
      <c r="G202" s="158" t="str">
        <f>table.SpaceClassification[[#This Row],[OmniClass Title]]&amp;" ("&amp;table.SpaceClassification[[#This Row],[OmniClass Number]]&amp;")"</f>
        <v>Concourse (13-25 11 17)</v>
      </c>
    </row>
    <row r="203" spans="4:7" x14ac:dyDescent="0.2">
      <c r="D203" s="46" t="s">
        <v>328</v>
      </c>
      <c r="E203" s="71" t="s">
        <v>2419</v>
      </c>
      <c r="F203" s="46" t="s">
        <v>3496</v>
      </c>
      <c r="G203" s="158" t="str">
        <f>table.SpaceClassification[[#This Row],[OmniClass Title]]&amp;" ("&amp;table.SpaceClassification[[#This Row],[OmniClass Number]]&amp;")"</f>
        <v>Conference Room (13-55 29 21 11)</v>
      </c>
    </row>
    <row r="204" spans="4:7" ht="28" x14ac:dyDescent="0.2">
      <c r="D204" s="46" t="s">
        <v>1356</v>
      </c>
      <c r="E204" s="71" t="s">
        <v>1355</v>
      </c>
      <c r="F204" s="46" t="s">
        <v>2968</v>
      </c>
      <c r="G204" s="158" t="str">
        <f>table.SpaceClassification[[#This Row],[OmniClass Title]]&amp;" ("&amp;table.SpaceClassification[[#This Row],[OmniClass Number]]&amp;")"</f>
        <v>Confessional Space (13-47 11 27)</v>
      </c>
    </row>
    <row r="205" spans="4:7" ht="28" x14ac:dyDescent="0.2">
      <c r="D205" s="46" t="s">
        <v>1055</v>
      </c>
      <c r="E205" s="46" t="s">
        <v>1054</v>
      </c>
      <c r="F205" s="46" t="s">
        <v>2815</v>
      </c>
      <c r="G205" s="158" t="str">
        <f>table.SpaceClassification[[#This Row],[OmniClass Title]]&amp;" ("&amp;table.SpaceClassification[[#This Row],[OmniClass Number]]&amp;")"</f>
        <v>Connector (13-25 15 00)</v>
      </c>
    </row>
    <row r="206" spans="4:7" x14ac:dyDescent="0.2">
      <c r="D206" s="46" t="s">
        <v>2594</v>
      </c>
      <c r="E206" s="71" t="s">
        <v>2593</v>
      </c>
      <c r="F206" s="46" t="s">
        <v>3591</v>
      </c>
      <c r="G206" s="158" t="str">
        <f>table.SpaceClassification[[#This Row],[OmniClass Title]]&amp;" ("&amp;table.SpaceClassification[[#This Row],[OmniClass Number]]&amp;")"</f>
        <v>Consolidation/Containerization Point (13-63 13 25)</v>
      </c>
    </row>
    <row r="207" spans="4:7" ht="28" x14ac:dyDescent="0.2">
      <c r="D207" s="46" t="s">
        <v>1521</v>
      </c>
      <c r="E207" s="71" t="s">
        <v>1520</v>
      </c>
      <c r="F207" s="46" t="s">
        <v>3050</v>
      </c>
      <c r="G207" s="158" t="str">
        <f>table.SpaceClassification[[#This Row],[OmniClass Title]]&amp;" ("&amp;table.SpaceClassification[[#This Row],[OmniClass Number]]&amp;")"</f>
        <v>Consultation Room, Patient (13-51 17 17)</v>
      </c>
    </row>
    <row r="208" spans="4:7" ht="28" x14ac:dyDescent="0.2">
      <c r="D208" s="46" t="s">
        <v>2562</v>
      </c>
      <c r="E208" s="71" t="s">
        <v>2561</v>
      </c>
      <c r="F208" s="46" t="s">
        <v>3573</v>
      </c>
      <c r="G208" s="158" t="str">
        <f>table.SpaceClassification[[#This Row],[OmniClass Title]]&amp;" ("&amp;table.SpaceClassification[[#This Row],[OmniClass Number]]&amp;")"</f>
        <v>Containment Room (13-61 15 21)</v>
      </c>
    </row>
    <row r="209" spans="4:7" ht="28" x14ac:dyDescent="0.2">
      <c r="D209" s="46" t="s">
        <v>331</v>
      </c>
      <c r="E209" s="46" t="s">
        <v>952</v>
      </c>
      <c r="F209" s="46" t="s">
        <v>2757</v>
      </c>
      <c r="G209" s="158" t="str">
        <f>table.SpaceClassification[[#This Row],[OmniClass Title]]&amp;" ("&amp;table.SpaceClassification[[#This Row],[OmniClass Number]]&amp;")"</f>
        <v>Control Room (13-23 13 00)</v>
      </c>
    </row>
    <row r="210" spans="4:7" x14ac:dyDescent="0.2">
      <c r="D210" s="46" t="s">
        <v>1432</v>
      </c>
      <c r="E210" s="71" t="s">
        <v>1431</v>
      </c>
      <c r="F210" s="46" t="s">
        <v>3006</v>
      </c>
      <c r="G210" s="158" t="str">
        <f>table.SpaceClassification[[#This Row],[OmniClass Title]]&amp;" ("&amp;table.SpaceClassification[[#This Row],[OmniClass Number]]&amp;")"</f>
        <v>Controlled Space Support (13-49 21 00)</v>
      </c>
    </row>
    <row r="211" spans="4:7" x14ac:dyDescent="0.2">
      <c r="D211" s="46" t="s">
        <v>2450</v>
      </c>
      <c r="E211" s="71" t="s">
        <v>2449</v>
      </c>
      <c r="F211" s="46" t="s">
        <v>3514</v>
      </c>
      <c r="G211" s="158" t="str">
        <f>table.SpaceClassification[[#This Row],[OmniClass Title]]&amp;" ("&amp;table.SpaceClassification[[#This Row],[OmniClass Number]]&amp;")"</f>
        <v>Cooking Space (13-57 13 13 13)</v>
      </c>
    </row>
    <row r="212" spans="4:7" x14ac:dyDescent="0.2">
      <c r="D212" s="46" t="s">
        <v>325</v>
      </c>
      <c r="E212" s="71" t="s">
        <v>2444</v>
      </c>
      <c r="F212" s="46" t="s">
        <v>3511</v>
      </c>
      <c r="G212" s="158" t="str">
        <f>table.SpaceClassification[[#This Row],[OmniClass Title]]&amp;" ("&amp;table.SpaceClassification[[#This Row],[OmniClass Number]]&amp;")"</f>
        <v>Cooking Spaces (13-57 13 11)</v>
      </c>
    </row>
    <row r="213" spans="4:7" ht="28" x14ac:dyDescent="0.2">
      <c r="D213" s="46" t="s">
        <v>373</v>
      </c>
      <c r="E213" s="46" t="s">
        <v>1023</v>
      </c>
      <c r="F213" s="46" t="s">
        <v>2797</v>
      </c>
      <c r="G213" s="158" t="str">
        <f>table.SpaceClassification[[#This Row],[OmniClass Title]]&amp;" ("&amp;table.SpaceClassification[[#This Row],[OmniClass Number]]&amp;")"</f>
        <v>Corridor (13-25 11 11)</v>
      </c>
    </row>
    <row r="214" spans="4:7" ht="42" x14ac:dyDescent="0.2">
      <c r="D214" s="46" t="s">
        <v>1253</v>
      </c>
      <c r="E214" s="71" t="s">
        <v>1252</v>
      </c>
      <c r="F214" s="46" t="s">
        <v>2918</v>
      </c>
      <c r="G214" s="158" t="str">
        <f>table.SpaceClassification[[#This Row],[OmniClass Title]]&amp;" ("&amp;table.SpaceClassification[[#This Row],[OmniClass Number]]&amp;")"</f>
        <v>Council Chambers (13-35 13 11)</v>
      </c>
    </row>
    <row r="215" spans="4:7" ht="28" x14ac:dyDescent="0.2">
      <c r="D215" s="46" t="s">
        <v>1225</v>
      </c>
      <c r="E215" s="71" t="s">
        <v>1224</v>
      </c>
      <c r="F215" s="46" t="s">
        <v>2904</v>
      </c>
      <c r="G215" s="158" t="str">
        <f>table.SpaceClassification[[#This Row],[OmniClass Title]]&amp;" ("&amp;table.SpaceClassification[[#This Row],[OmniClass Number]]&amp;")"</f>
        <v>Courtroom (13-35 11 11)</v>
      </c>
    </row>
    <row r="216" spans="4:7" x14ac:dyDescent="0.2">
      <c r="D216" s="46" t="s">
        <v>2556</v>
      </c>
      <c r="E216" s="71" t="s">
        <v>2555</v>
      </c>
      <c r="F216" s="46" t="s">
        <v>3570</v>
      </c>
      <c r="G216" s="158" t="str">
        <f>table.SpaceClassification[[#This Row],[OmniClass Title]]&amp;" ("&amp;table.SpaceClassification[[#This Row],[OmniClass Number]]&amp;")"</f>
        <v>Covered Walkway (13-61 15 15)</v>
      </c>
    </row>
    <row r="217" spans="4:7" x14ac:dyDescent="0.2">
      <c r="D217" s="46" t="s">
        <v>364</v>
      </c>
      <c r="E217" s="46" t="s">
        <v>1007</v>
      </c>
      <c r="F217" s="46" t="s">
        <v>2788</v>
      </c>
      <c r="G217" s="158" t="str">
        <f>table.SpaceClassification[[#This Row],[OmniClass Title]]&amp;" ("&amp;table.SpaceClassification[[#This Row],[OmniClass Number]]&amp;")"</f>
        <v>Crawl Space (13-23 23 25)</v>
      </c>
    </row>
    <row r="218" spans="4:7" ht="28" x14ac:dyDescent="0.2">
      <c r="D218" s="46" t="s">
        <v>1309</v>
      </c>
      <c r="E218" s="71" t="s">
        <v>1308</v>
      </c>
      <c r="F218" s="46" t="s">
        <v>2946</v>
      </c>
      <c r="G218" s="158" t="str">
        <f>table.SpaceClassification[[#This Row],[OmniClass Title]]&amp;" ("&amp;table.SpaceClassification[[#This Row],[OmniClass Number]]&amp;")"</f>
        <v>Creative Spaces (13-37 15 00)</v>
      </c>
    </row>
    <row r="219" spans="4:7" x14ac:dyDescent="0.2">
      <c r="D219" s="46" t="s">
        <v>1382</v>
      </c>
      <c r="E219" s="71" t="s">
        <v>1381</v>
      </c>
      <c r="F219" s="46" t="s">
        <v>2981</v>
      </c>
      <c r="G219" s="158" t="str">
        <f>table.SpaceClassification[[#This Row],[OmniClass Title]]&amp;" ("&amp;table.SpaceClassification[[#This Row],[OmniClass Number]]&amp;")"</f>
        <v>Crypt (13-47 17 11)</v>
      </c>
    </row>
    <row r="220" spans="4:7" ht="28" x14ac:dyDescent="0.2">
      <c r="D220" s="46" t="s">
        <v>1611</v>
      </c>
      <c r="E220" s="71" t="s">
        <v>1610</v>
      </c>
      <c r="F220" s="46" t="s">
        <v>3095</v>
      </c>
      <c r="G220" s="158" t="str">
        <f>table.SpaceClassification[[#This Row],[OmniClass Title]]&amp;" ("&amp;table.SpaceClassification[[#This Row],[OmniClass Number]]&amp;")"</f>
        <v>CT Control Area (13-51 24 25)</v>
      </c>
    </row>
    <row r="221" spans="4:7" ht="56" x14ac:dyDescent="0.2">
      <c r="D221" s="46" t="s">
        <v>1613</v>
      </c>
      <c r="E221" s="71" t="s">
        <v>1612</v>
      </c>
      <c r="F221" s="46" t="s">
        <v>3096</v>
      </c>
      <c r="G221" s="158" t="str">
        <f>table.SpaceClassification[[#This Row],[OmniClass Title]]&amp;" ("&amp;table.SpaceClassification[[#This Row],[OmniClass Number]]&amp;")"</f>
        <v>CT Power and Equipment Room (13-51 24 27)</v>
      </c>
    </row>
    <row r="222" spans="4:7" ht="28" x14ac:dyDescent="0.2">
      <c r="D222" s="46" t="s">
        <v>1555</v>
      </c>
      <c r="E222" s="71" t="s">
        <v>1554</v>
      </c>
      <c r="F222" s="46" t="s">
        <v>3067</v>
      </c>
      <c r="G222" s="158" t="str">
        <f>table.SpaceClassification[[#This Row],[OmniClass Title]]&amp;" ("&amp;table.SpaceClassification[[#This Row],[OmniClass Number]]&amp;")"</f>
        <v>CT Scanning Room (13-51 21 15)</v>
      </c>
    </row>
    <row r="223" spans="4:7" ht="28" x14ac:dyDescent="0.2">
      <c r="D223" s="46" t="s">
        <v>1557</v>
      </c>
      <c r="E223" s="71" t="s">
        <v>1556</v>
      </c>
      <c r="F223" s="46" t="s">
        <v>3068</v>
      </c>
      <c r="G223" s="158" t="str">
        <f>table.SpaceClassification[[#This Row],[OmniClass Title]]&amp;" ("&amp;table.SpaceClassification[[#This Row],[OmniClass Number]]&amp;")"</f>
        <v>CT Simulator Room (13-51 21 17)</v>
      </c>
    </row>
    <row r="224" spans="4:7" ht="28" x14ac:dyDescent="0.2">
      <c r="D224" s="46" t="s">
        <v>997</v>
      </c>
      <c r="E224" s="46" t="s">
        <v>996</v>
      </c>
      <c r="F224" s="46" t="s">
        <v>2782</v>
      </c>
      <c r="G224" s="158" t="str">
        <f>table.SpaceClassification[[#This Row],[OmniClass Title]]&amp;" ("&amp;table.SpaceClassification[[#This Row],[OmniClass Number]]&amp;")"</f>
        <v>Custodial Space (13-23 23 13)</v>
      </c>
    </row>
    <row r="225" spans="4:7" x14ac:dyDescent="0.2">
      <c r="D225" s="46" t="s">
        <v>2667</v>
      </c>
      <c r="E225" s="71" t="s">
        <v>2666</v>
      </c>
      <c r="F225" s="46" t="s">
        <v>3630</v>
      </c>
      <c r="G225" s="158" t="str">
        <f>table.SpaceClassification[[#This Row],[OmniClass Title]]&amp;" ("&amp;table.SpaceClassification[[#This Row],[OmniClass Number]]&amp;")"</f>
        <v>Customer Site (13-67 11 00)</v>
      </c>
    </row>
    <row r="226" spans="4:7" ht="42" x14ac:dyDescent="0.2">
      <c r="D226" s="46" t="s">
        <v>1559</v>
      </c>
      <c r="E226" s="71" t="s">
        <v>1558</v>
      </c>
      <c r="F226" s="46" t="s">
        <v>3069</v>
      </c>
      <c r="G226" s="158" t="str">
        <f>table.SpaceClassification[[#This Row],[OmniClass Title]]&amp;" ("&amp;table.SpaceClassification[[#This Row],[OmniClass Number]]&amp;")"</f>
        <v>Cystoscopic Radiology Room (13-51 21 19)</v>
      </c>
    </row>
    <row r="227" spans="4:7" x14ac:dyDescent="0.2">
      <c r="D227" s="46" t="s">
        <v>1884</v>
      </c>
      <c r="E227" s="71" t="s">
        <v>1883</v>
      </c>
      <c r="F227" s="46" t="s">
        <v>3230</v>
      </c>
      <c r="G227" s="158" t="str">
        <f>table.SpaceClassification[[#This Row],[OmniClass Title]]&amp;" ("&amp;table.SpaceClassification[[#This Row],[OmniClass Number]]&amp;")"</f>
        <v>Cystoscopy Room (13-51 44 19)</v>
      </c>
    </row>
    <row r="228" spans="4:7" ht="28" x14ac:dyDescent="0.2">
      <c r="D228" s="46" t="s">
        <v>1942</v>
      </c>
      <c r="E228" s="71" t="s">
        <v>1941</v>
      </c>
      <c r="F228" s="46" t="s">
        <v>3259</v>
      </c>
      <c r="G228" s="158" t="str">
        <f>table.SpaceClassification[[#This Row],[OmniClass Title]]&amp;" ("&amp;table.SpaceClassification[[#This Row],[OmniClass Number]]&amp;")"</f>
        <v>Cytology Laboratory (13-51 47 25)</v>
      </c>
    </row>
    <row r="229" spans="4:7" x14ac:dyDescent="0.2">
      <c r="D229" s="46" t="s">
        <v>1944</v>
      </c>
      <c r="E229" s="71" t="s">
        <v>1943</v>
      </c>
      <c r="F229" s="46" t="s">
        <v>3260</v>
      </c>
      <c r="G229" s="158" t="str">
        <f>table.SpaceClassification[[#This Row],[OmniClass Title]]&amp;" ("&amp;table.SpaceClassification[[#This Row],[OmniClass Number]]&amp;")"</f>
        <v>Cytology Screening and Histology Space (13-51 47 27)</v>
      </c>
    </row>
    <row r="230" spans="4:7" ht="42" x14ac:dyDescent="0.2">
      <c r="D230" s="46" t="s">
        <v>1211</v>
      </c>
      <c r="E230" s="71" t="s">
        <v>1210</v>
      </c>
      <c r="F230" s="46" t="s">
        <v>2897</v>
      </c>
      <c r="G230" s="158" t="str">
        <f>table.SpaceClassification[[#This Row],[OmniClass Title]]&amp;" ("&amp;table.SpaceClassification[[#This Row],[OmniClass Number]]&amp;")"</f>
        <v>Dance Floors  (13-33 15 35)</v>
      </c>
    </row>
    <row r="231" spans="4:7" ht="28" x14ac:dyDescent="0.2">
      <c r="D231" s="46" t="s">
        <v>1163</v>
      </c>
      <c r="E231" s="71" t="s">
        <v>1162</v>
      </c>
      <c r="F231" s="46" t="s">
        <v>2872</v>
      </c>
      <c r="G231" s="158" t="str">
        <f>table.SpaceClassification[[#This Row],[OmniClass Title]]&amp;" ("&amp;table.SpaceClassification[[#This Row],[OmniClass Number]]&amp;")"</f>
        <v>Dart Throwing Area (13-33 11 15 33)</v>
      </c>
    </row>
    <row r="232" spans="4:7" ht="28" x14ac:dyDescent="0.2">
      <c r="D232" s="46" t="s">
        <v>1420</v>
      </c>
      <c r="E232" s="71" t="s">
        <v>1419</v>
      </c>
      <c r="F232" s="46" t="s">
        <v>3000</v>
      </c>
      <c r="G232" s="158" t="str">
        <f>table.SpaceClassification[[#This Row],[OmniClass Title]]&amp;" ("&amp;table.SpaceClassification[[#This Row],[OmniClass Number]]&amp;")"</f>
        <v>Data Center (13-49 19 00)</v>
      </c>
    </row>
    <row r="233" spans="4:7" ht="28" x14ac:dyDescent="0.2">
      <c r="D233" s="46" t="s">
        <v>1420</v>
      </c>
      <c r="E233" s="71" t="s">
        <v>1419</v>
      </c>
      <c r="F233" s="46" t="s">
        <v>3000</v>
      </c>
      <c r="G233" s="158" t="str">
        <f>table.SpaceClassification[[#This Row],[OmniClass Title]]&amp;" ("&amp;table.SpaceClassification[[#This Row],[OmniClass Number]]&amp;")"</f>
        <v>Data Center (13-49 19 00)</v>
      </c>
    </row>
    <row r="234" spans="4:7" x14ac:dyDescent="0.2">
      <c r="D234" s="46" t="s">
        <v>1430</v>
      </c>
      <c r="E234" s="71" t="s">
        <v>1429</v>
      </c>
      <c r="F234" s="46" t="s">
        <v>3005</v>
      </c>
      <c r="G234" s="158" t="str">
        <f>table.SpaceClassification[[#This Row],[OmniClass Title]]&amp;" ("&amp;table.SpaceClassification[[#This Row],[OmniClass Number]]&amp;")"</f>
        <v>Data Center Support Space (13-49 19 19)</v>
      </c>
    </row>
    <row r="235" spans="4:7" ht="28" x14ac:dyDescent="0.2">
      <c r="D235" s="46" t="s">
        <v>1422</v>
      </c>
      <c r="E235" s="71" t="s">
        <v>1421</v>
      </c>
      <c r="F235" s="46" t="s">
        <v>3001</v>
      </c>
      <c r="G235" s="158" t="str">
        <f>table.SpaceClassification[[#This Row],[OmniClass Title]]&amp;" ("&amp;table.SpaceClassification[[#This Row],[OmniClass Number]]&amp;")"</f>
        <v>Data Center Tier I (13-49 19 11)</v>
      </c>
    </row>
    <row r="236" spans="4:7" x14ac:dyDescent="0.2">
      <c r="D236" s="46" t="s">
        <v>1424</v>
      </c>
      <c r="E236" s="71" t="s">
        <v>1423</v>
      </c>
      <c r="F236" s="46" t="s">
        <v>3002</v>
      </c>
      <c r="G236" s="158" t="str">
        <f>table.SpaceClassification[[#This Row],[OmniClass Title]]&amp;" ("&amp;table.SpaceClassification[[#This Row],[OmniClass Number]]&amp;")"</f>
        <v>Data Center Tier II (13-49 19 13)</v>
      </c>
    </row>
    <row r="237" spans="4:7" ht="28" x14ac:dyDescent="0.2">
      <c r="D237" s="46" t="s">
        <v>1426</v>
      </c>
      <c r="E237" s="71" t="s">
        <v>1425</v>
      </c>
      <c r="F237" s="46" t="s">
        <v>3003</v>
      </c>
      <c r="G237" s="158" t="str">
        <f>table.SpaceClassification[[#This Row],[OmniClass Title]]&amp;" ("&amp;table.SpaceClassification[[#This Row],[OmniClass Number]]&amp;")"</f>
        <v>Data Center Tier III (13-49 19 15)</v>
      </c>
    </row>
    <row r="238" spans="4:7" ht="28" x14ac:dyDescent="0.2">
      <c r="D238" s="46" t="s">
        <v>1428</v>
      </c>
      <c r="E238" s="71" t="s">
        <v>1427</v>
      </c>
      <c r="F238" s="46" t="s">
        <v>3004</v>
      </c>
      <c r="G238" s="158" t="str">
        <f>table.SpaceClassification[[#This Row],[OmniClass Title]]&amp;" ("&amp;table.SpaceClassification[[#This Row],[OmniClass Number]]&amp;")"</f>
        <v>Data Center Tier IV (13-49 19 17)</v>
      </c>
    </row>
    <row r="239" spans="4:7" x14ac:dyDescent="0.2">
      <c r="D239" s="46" t="s">
        <v>2484</v>
      </c>
      <c r="E239" s="71" t="s">
        <v>2483</v>
      </c>
      <c r="F239" s="46" t="s">
        <v>3532</v>
      </c>
      <c r="G239" s="158" t="str">
        <f>table.SpaceClassification[[#This Row],[OmniClass Title]]&amp;" ("&amp;table.SpaceClassification[[#This Row],[OmniClass Number]]&amp;")"</f>
        <v>Daycare sickroom  (13-57 15 11)</v>
      </c>
    </row>
    <row r="240" spans="4:7" ht="28" x14ac:dyDescent="0.2">
      <c r="D240" s="46" t="s">
        <v>2549</v>
      </c>
      <c r="E240" s="71" t="s">
        <v>2548</v>
      </c>
      <c r="F240" s="46" t="s">
        <v>3566</v>
      </c>
      <c r="G240" s="158" t="str">
        <f>table.SpaceClassification[[#This Row],[OmniClass Title]]&amp;" ("&amp;table.SpaceClassification[[#This Row],[OmniClass Number]]&amp;")"</f>
        <v>Dayroom (13-61 13 17)</v>
      </c>
    </row>
    <row r="241" spans="4:7" ht="28" x14ac:dyDescent="0.2">
      <c r="D241" s="46" t="s">
        <v>1380</v>
      </c>
      <c r="E241" s="71" t="s">
        <v>1379</v>
      </c>
      <c r="F241" s="46" t="s">
        <v>2980</v>
      </c>
      <c r="G241" s="158" t="str">
        <f>table.SpaceClassification[[#This Row],[OmniClass Title]]&amp;" ("&amp;table.SpaceClassification[[#This Row],[OmniClass Number]]&amp;")"</f>
        <v>Death Spaces (13-47 17 00)</v>
      </c>
    </row>
    <row r="242" spans="4:7" ht="28" x14ac:dyDescent="0.2">
      <c r="D242" s="46" t="s">
        <v>2690</v>
      </c>
      <c r="E242" s="71" t="s">
        <v>2689</v>
      </c>
      <c r="F242" s="46" t="s">
        <v>3641</v>
      </c>
      <c r="G242" s="158" t="str">
        <f>table.SpaceClassification[[#This Row],[OmniClass Title]]&amp;" ("&amp;table.SpaceClassification[[#This Row],[OmniClass Number]]&amp;")"</f>
        <v>Deck (13-69 23 00)</v>
      </c>
    </row>
    <row r="243" spans="4:7" ht="28" x14ac:dyDescent="0.2">
      <c r="D243" s="46" t="s">
        <v>2355</v>
      </c>
      <c r="E243" s="71" t="s">
        <v>2354</v>
      </c>
      <c r="F243" s="46" t="s">
        <v>3461</v>
      </c>
      <c r="G243" s="158" t="str">
        <f>table.SpaceClassification[[#This Row],[OmniClass Title]]&amp;" ("&amp;table.SpaceClassification[[#This Row],[OmniClass Number]]&amp;")"</f>
        <v>Dedicated Enclosed Workstation (13-55 11 13)</v>
      </c>
    </row>
    <row r="244" spans="4:7" ht="28" x14ac:dyDescent="0.2">
      <c r="D244" s="46" t="s">
        <v>2359</v>
      </c>
      <c r="E244" s="71" t="s">
        <v>2358</v>
      </c>
      <c r="F244" s="46" t="s">
        <v>3463</v>
      </c>
      <c r="G244" s="158" t="str">
        <f>table.SpaceClassification[[#This Row],[OmniClass Title]]&amp;" ("&amp;table.SpaceClassification[[#This Row],[OmniClass Number]]&amp;")"</f>
        <v>Dedicated Open Workstation (13-55 11 17)</v>
      </c>
    </row>
    <row r="245" spans="4:7" ht="28" x14ac:dyDescent="0.2">
      <c r="D245" s="46" t="s">
        <v>2384</v>
      </c>
      <c r="E245" s="71" t="s">
        <v>2383</v>
      </c>
      <c r="F245" s="46" t="s">
        <v>3476</v>
      </c>
      <c r="G245" s="158" t="str">
        <f>table.SpaceClassification[[#This Row],[OmniClass Title]]&amp;" ("&amp;table.SpaceClassification[[#This Row],[OmniClass Number]]&amp;")"</f>
        <v>Demonstration Spaces (13-55 17 00)</v>
      </c>
    </row>
    <row r="246" spans="4:7" ht="28" x14ac:dyDescent="0.2">
      <c r="D246" s="46" t="s">
        <v>2190</v>
      </c>
      <c r="E246" s="71" t="s">
        <v>2189</v>
      </c>
      <c r="F246" s="46" t="s">
        <v>3380</v>
      </c>
      <c r="G246" s="158" t="str">
        <f>table.SpaceClassification[[#This Row],[OmniClass Title]]&amp;" ("&amp;table.SpaceClassification[[#This Row],[OmniClass Number]]&amp;")"</f>
        <v>Dental CS Suite (13-51 64 11)</v>
      </c>
    </row>
    <row r="247" spans="4:7" ht="28" x14ac:dyDescent="0.2">
      <c r="D247" s="46" t="s">
        <v>2192</v>
      </c>
      <c r="E247" s="71" t="s">
        <v>2191</v>
      </c>
      <c r="F247" s="46" t="s">
        <v>3381</v>
      </c>
      <c r="G247" s="158" t="str">
        <f>table.SpaceClassification[[#This Row],[OmniClass Title]]&amp;" ("&amp;table.SpaceClassification[[#This Row],[OmniClass Number]]&amp;")"</f>
        <v>Dental Hygiene and Operatory Room (13-51 64 13)</v>
      </c>
    </row>
    <row r="248" spans="4:7" x14ac:dyDescent="0.2">
      <c r="D248" s="46" t="s">
        <v>2194</v>
      </c>
      <c r="E248" s="71" t="s">
        <v>2193</v>
      </c>
      <c r="F248" s="46" t="s">
        <v>3382</v>
      </c>
      <c r="G248" s="158" t="str">
        <f>table.SpaceClassification[[#This Row],[OmniClass Title]]&amp;" ("&amp;table.SpaceClassification[[#This Row],[OmniClass Number]]&amp;")"</f>
        <v>Dental Hygiene Room (13-51 64 15)</v>
      </c>
    </row>
    <row r="249" spans="4:7" x14ac:dyDescent="0.2">
      <c r="D249" s="46" t="s">
        <v>2196</v>
      </c>
      <c r="E249" s="71" t="s">
        <v>2195</v>
      </c>
      <c r="F249" s="46" t="s">
        <v>3383</v>
      </c>
      <c r="G249" s="158" t="str">
        <f>table.SpaceClassification[[#This Row],[OmniClass Title]]&amp;" ("&amp;table.SpaceClassification[[#This Row],[OmniClass Number]]&amp;")"</f>
        <v>Dental Porcelain Room (13-51 64 17)</v>
      </c>
    </row>
    <row r="250" spans="4:7" x14ac:dyDescent="0.2">
      <c r="D250" s="46" t="s">
        <v>2198</v>
      </c>
      <c r="E250" s="71" t="s">
        <v>2197</v>
      </c>
      <c r="F250" s="46" t="s">
        <v>3384</v>
      </c>
      <c r="G250" s="158" t="str">
        <f>table.SpaceClassification[[#This Row],[OmniClass Title]]&amp;" ("&amp;table.SpaceClassification[[#This Row],[OmniClass Number]]&amp;")"</f>
        <v>Dental Prosthetics Laboratory (13-51 64 19)</v>
      </c>
    </row>
    <row r="251" spans="4:7" ht="28" x14ac:dyDescent="0.2">
      <c r="D251" s="46" t="s">
        <v>2200</v>
      </c>
      <c r="E251" s="71" t="s">
        <v>2199</v>
      </c>
      <c r="F251" s="46" t="s">
        <v>3385</v>
      </c>
      <c r="G251" s="158" t="str">
        <f>table.SpaceClassification[[#This Row],[OmniClass Title]]&amp;" ("&amp;table.SpaceClassification[[#This Row],[OmniClass Number]]&amp;")"</f>
        <v>Dental Screening Room (13-51 64 21)</v>
      </c>
    </row>
    <row r="252" spans="4:7" x14ac:dyDescent="0.2">
      <c r="D252" s="46" t="s">
        <v>2202</v>
      </c>
      <c r="E252" s="71" t="s">
        <v>2201</v>
      </c>
      <c r="F252" s="46" t="s">
        <v>3386</v>
      </c>
      <c r="G252" s="158" t="str">
        <f>table.SpaceClassification[[#This Row],[OmniClass Title]]&amp;" ("&amp;table.SpaceClassification[[#This Row],[OmniClass Number]]&amp;")"</f>
        <v>Dental Self Preparation Area (13-51 64 23)</v>
      </c>
    </row>
    <row r="253" spans="4:7" ht="42" x14ac:dyDescent="0.2">
      <c r="D253" s="46" t="s">
        <v>2188</v>
      </c>
      <c r="E253" s="71" t="s">
        <v>2187</v>
      </c>
      <c r="F253" s="46" t="s">
        <v>3379</v>
      </c>
      <c r="G253" s="158" t="str">
        <f>table.SpaceClassification[[#This Row],[OmniClass Title]]&amp;" ("&amp;table.SpaceClassification[[#This Row],[OmniClass Number]]&amp;")"</f>
        <v>Dental Spaces (13-51 64 00)</v>
      </c>
    </row>
    <row r="254" spans="4:7" ht="56" x14ac:dyDescent="0.2">
      <c r="D254" s="46" t="s">
        <v>2206</v>
      </c>
      <c r="E254" s="71" t="s">
        <v>2205</v>
      </c>
      <c r="F254" s="46" t="s">
        <v>3388</v>
      </c>
      <c r="G254" s="158" t="str">
        <f>table.SpaceClassification[[#This Row],[OmniClass Title]]&amp;" ("&amp;table.SpaceClassification[[#This Row],[OmniClass Number]]&amp;")"</f>
        <v>Dental Treatment Room (13-51 64 27)</v>
      </c>
    </row>
    <row r="255" spans="4:7" ht="42" x14ac:dyDescent="0.2">
      <c r="D255" s="46" t="s">
        <v>2208</v>
      </c>
      <c r="E255" s="71" t="s">
        <v>2207</v>
      </c>
      <c r="F255" s="46" t="s">
        <v>3389</v>
      </c>
      <c r="G255" s="158" t="str">
        <f>table.SpaceClassification[[#This Row],[OmniClass Title]]&amp;" ("&amp;table.SpaceClassification[[#This Row],[OmniClass Number]]&amp;")"</f>
        <v>Dental Treatment Room, Conscious Sedation Support (13-51 64 29)</v>
      </c>
    </row>
    <row r="256" spans="4:7" ht="28" x14ac:dyDescent="0.2">
      <c r="D256" s="46" t="s">
        <v>2210</v>
      </c>
      <c r="E256" s="71" t="s">
        <v>2209</v>
      </c>
      <c r="F256" s="46" t="s">
        <v>3390</v>
      </c>
      <c r="G256" s="158" t="str">
        <f>table.SpaceClassification[[#This Row],[OmniClass Title]]&amp;" ("&amp;table.SpaceClassification[[#This Row],[OmniClass Number]]&amp;")"</f>
        <v>Dental Treatment Room, Endodontics (13-51 64 31)</v>
      </c>
    </row>
    <row r="257" spans="4:7" ht="42" x14ac:dyDescent="0.2">
      <c r="D257" s="46" t="s">
        <v>2212</v>
      </c>
      <c r="E257" s="71" t="s">
        <v>2211</v>
      </c>
      <c r="F257" s="46" t="s">
        <v>3391</v>
      </c>
      <c r="G257" s="158" t="str">
        <f>table.SpaceClassification[[#This Row],[OmniClass Title]]&amp;" ("&amp;table.SpaceClassification[[#This Row],[OmniClass Number]]&amp;")"</f>
        <v>Dental Treatment Room, Orthodontics (13-51 64 33)</v>
      </c>
    </row>
    <row r="258" spans="4:7" ht="28" x14ac:dyDescent="0.2">
      <c r="D258" s="46" t="s">
        <v>2214</v>
      </c>
      <c r="E258" s="71" t="s">
        <v>2213</v>
      </c>
      <c r="F258" s="46" t="s">
        <v>3392</v>
      </c>
      <c r="G258" s="158" t="str">
        <f>table.SpaceClassification[[#This Row],[OmniClass Title]]&amp;" ("&amp;table.SpaceClassification[[#This Row],[OmniClass Number]]&amp;")"</f>
        <v>Dental Treatment Room, Pediatrics (13-51 64 35)</v>
      </c>
    </row>
    <row r="259" spans="4:7" ht="42" x14ac:dyDescent="0.2">
      <c r="D259" s="46" t="s">
        <v>2216</v>
      </c>
      <c r="E259" s="71" t="s">
        <v>2215</v>
      </c>
      <c r="F259" s="46" t="s">
        <v>3393</v>
      </c>
      <c r="G259" s="158" t="str">
        <f>table.SpaceClassification[[#This Row],[OmniClass Title]]&amp;" ("&amp;table.SpaceClassification[[#This Row],[OmniClass Number]]&amp;")"</f>
        <v>Dental Treatment Room, Periodontics (13-51 64 37)</v>
      </c>
    </row>
    <row r="260" spans="4:7" ht="42" x14ac:dyDescent="0.2">
      <c r="D260" s="46" t="s">
        <v>2218</v>
      </c>
      <c r="E260" s="71" t="s">
        <v>2217</v>
      </c>
      <c r="F260" s="46" t="s">
        <v>3394</v>
      </c>
      <c r="G260" s="158" t="str">
        <f>table.SpaceClassification[[#This Row],[OmniClass Title]]&amp;" ("&amp;table.SpaceClassification[[#This Row],[OmniClass Number]]&amp;")"</f>
        <v>Dental Treatment Room, Prosthodontics (13-51 64 39)</v>
      </c>
    </row>
    <row r="261" spans="4:7" ht="28" x14ac:dyDescent="0.2">
      <c r="D261" s="46" t="s">
        <v>2204</v>
      </c>
      <c r="E261" s="71" t="s">
        <v>2203</v>
      </c>
      <c r="F261" s="46" t="s">
        <v>3387</v>
      </c>
      <c r="G261" s="158" t="str">
        <f>table.SpaceClassification[[#This Row],[OmniClass Title]]&amp;" ("&amp;table.SpaceClassification[[#This Row],[OmniClass Number]]&amp;")"</f>
        <v>Dental Treatment t Room, Mini Laboratory (13-51 64 25)</v>
      </c>
    </row>
    <row r="262" spans="4:7" ht="42" x14ac:dyDescent="0.2">
      <c r="D262" s="46" t="s">
        <v>2220</v>
      </c>
      <c r="E262" s="71" t="s">
        <v>2219</v>
      </c>
      <c r="F262" s="46" t="s">
        <v>3395</v>
      </c>
      <c r="G262" s="158" t="str">
        <f>table.SpaceClassification[[#This Row],[OmniClass Title]]&amp;" ("&amp;table.SpaceClassification[[#This Row],[OmniClass Number]]&amp;")"</f>
        <v>Dental X-Ray Room (13-51 64 41)</v>
      </c>
    </row>
    <row r="263" spans="4:7" x14ac:dyDescent="0.2">
      <c r="D263" s="46" t="s">
        <v>2236</v>
      </c>
      <c r="E263" s="71" t="s">
        <v>2235</v>
      </c>
      <c r="F263" s="46" t="s">
        <v>3403</v>
      </c>
      <c r="G263" s="158" t="str">
        <f>table.SpaceClassification[[#This Row],[OmniClass Title]]&amp;" ("&amp;table.SpaceClassification[[#This Row],[OmniClass Number]]&amp;")"</f>
        <v>Dental X-Ray Support Room (13-51 64 57)</v>
      </c>
    </row>
    <row r="264" spans="4:7" ht="28" x14ac:dyDescent="0.2">
      <c r="D264" s="46" t="s">
        <v>1743</v>
      </c>
      <c r="E264" s="71" t="s">
        <v>1742</v>
      </c>
      <c r="F264" s="46" t="s">
        <v>3160</v>
      </c>
      <c r="G264" s="158" t="str">
        <f>table.SpaceClassification[[#This Row],[OmniClass Title]]&amp;" ("&amp;table.SpaceClassification[[#This Row],[OmniClass Number]]&amp;")"</f>
        <v>Dermatology Cryotherapy Space (13-51 34 27)</v>
      </c>
    </row>
    <row r="265" spans="4:7" ht="28" x14ac:dyDescent="0.2">
      <c r="D265" s="46" t="s">
        <v>1946</v>
      </c>
      <c r="E265" s="71" t="s">
        <v>1945</v>
      </c>
      <c r="F265" s="46" t="s">
        <v>3261</v>
      </c>
      <c r="G265" s="158" t="str">
        <f>table.SpaceClassification[[#This Row],[OmniClass Title]]&amp;" ("&amp;table.SpaceClassification[[#This Row],[OmniClass Number]]&amp;")"</f>
        <v>Dermatology Laboratory (13-51 47 29)</v>
      </c>
    </row>
    <row r="266" spans="4:7" ht="42" x14ac:dyDescent="0.2">
      <c r="D266" s="46" t="s">
        <v>1745</v>
      </c>
      <c r="E266" s="71" t="s">
        <v>1744</v>
      </c>
      <c r="F266" s="46" t="s">
        <v>3161</v>
      </c>
      <c r="G266" s="158" t="str">
        <f>table.SpaceClassification[[#This Row],[OmniClass Title]]&amp;" ("&amp;table.SpaceClassification[[#This Row],[OmniClass Number]]&amp;")"</f>
        <v>Dermatology Procedure Room (13-51 34 29)</v>
      </c>
    </row>
    <row r="267" spans="4:7" ht="28" x14ac:dyDescent="0.2">
      <c r="D267" s="46" t="s">
        <v>2543</v>
      </c>
      <c r="E267" s="71" t="s">
        <v>2542</v>
      </c>
      <c r="F267" s="46" t="s">
        <v>3563</v>
      </c>
      <c r="G267" s="158" t="str">
        <f>table.SpaceClassification[[#This Row],[OmniClass Title]]&amp;" ("&amp;table.SpaceClassification[[#This Row],[OmniClass Number]]&amp;")"</f>
        <v>Detention Cell (13-61 13 11)</v>
      </c>
    </row>
    <row r="268" spans="4:7" ht="28" x14ac:dyDescent="0.2">
      <c r="D268" s="46" t="s">
        <v>2541</v>
      </c>
      <c r="E268" s="71" t="s">
        <v>2540</v>
      </c>
      <c r="F268" s="46" t="s">
        <v>3562</v>
      </c>
      <c r="G268" s="158" t="str">
        <f>table.SpaceClassification[[#This Row],[OmniClass Title]]&amp;" ("&amp;table.SpaceClassification[[#This Row],[OmniClass Number]]&amp;")"</f>
        <v>Detention Spaces  (13-61 13 00)</v>
      </c>
    </row>
    <row r="269" spans="4:7" ht="56" x14ac:dyDescent="0.2">
      <c r="D269" s="46" t="s">
        <v>1549</v>
      </c>
      <c r="E269" s="71" t="s">
        <v>1548</v>
      </c>
      <c r="F269" s="46" t="s">
        <v>3064</v>
      </c>
      <c r="G269" s="158" t="str">
        <f>table.SpaceClassification[[#This Row],[OmniClass Title]]&amp;" ("&amp;table.SpaceClassification[[#This Row],[OmniClass Number]]&amp;")"</f>
        <v>Diagnostic Imaging Spaces (13-51 21 00)</v>
      </c>
    </row>
    <row r="270" spans="4:7" x14ac:dyDescent="0.2">
      <c r="D270" s="46" t="s">
        <v>1593</v>
      </c>
      <c r="E270" s="71" t="s">
        <v>1592</v>
      </c>
      <c r="F270" s="46" t="s">
        <v>3086</v>
      </c>
      <c r="G270" s="158" t="str">
        <f>table.SpaceClassification[[#This Row],[OmniClass Title]]&amp;" ("&amp;table.SpaceClassification[[#This Row],[OmniClass Number]]&amp;")"</f>
        <v>Diagnostic Imaging Support Spaces (13-51 24 00)</v>
      </c>
    </row>
    <row r="271" spans="4:7" ht="28" x14ac:dyDescent="0.2">
      <c r="D271" s="46" t="s">
        <v>2044</v>
      </c>
      <c r="E271" s="71" t="s">
        <v>2043</v>
      </c>
      <c r="F271" s="46" t="s">
        <v>3308</v>
      </c>
      <c r="G271" s="158" t="str">
        <f>table.SpaceClassification[[#This Row],[OmniClass Title]]&amp;" ("&amp;table.SpaceClassification[[#This Row],[OmniClass Number]]&amp;")"</f>
        <v>Dialysate Preparation Room (13-51 54 19)</v>
      </c>
    </row>
    <row r="272" spans="4:7" ht="28" x14ac:dyDescent="0.2">
      <c r="D272" s="46" t="s">
        <v>1747</v>
      </c>
      <c r="E272" s="71" t="s">
        <v>1746</v>
      </c>
      <c r="F272" s="46" t="s">
        <v>3162</v>
      </c>
      <c r="G272" s="158" t="str">
        <f>table.SpaceClassification[[#This Row],[OmniClass Title]]&amp;" ("&amp;table.SpaceClassification[[#This Row],[OmniClass Number]]&amp;")"</f>
        <v>Dialysis Clean Equipment Preparation Room (13-51 34 31)</v>
      </c>
    </row>
    <row r="273" spans="4:7" ht="28" x14ac:dyDescent="0.2">
      <c r="D273" s="46" t="s">
        <v>1749</v>
      </c>
      <c r="E273" s="71" t="s">
        <v>1748</v>
      </c>
      <c r="F273" s="46" t="s">
        <v>3163</v>
      </c>
      <c r="G273" s="158" t="str">
        <f>table.SpaceClassification[[#This Row],[OmniClass Title]]&amp;" ("&amp;table.SpaceClassification[[#This Row],[OmniClass Number]]&amp;")"</f>
        <v>Dialysis Soiled Equipment Processing (13-51 34 33)</v>
      </c>
    </row>
    <row r="274" spans="4:7" ht="28" x14ac:dyDescent="0.2">
      <c r="D274" s="46" t="s">
        <v>1751</v>
      </c>
      <c r="E274" s="71" t="s">
        <v>1750</v>
      </c>
      <c r="F274" s="46" t="s">
        <v>3164</v>
      </c>
      <c r="G274" s="158" t="str">
        <f>table.SpaceClassification[[#This Row],[OmniClass Title]]&amp;" ("&amp;table.SpaceClassification[[#This Row],[OmniClass Number]]&amp;")"</f>
        <v>Dialysis Training Room (13-51 34 35)</v>
      </c>
    </row>
    <row r="275" spans="4:7" ht="28" x14ac:dyDescent="0.2">
      <c r="D275" s="46" t="s">
        <v>326</v>
      </c>
      <c r="E275" s="71" t="s">
        <v>2453</v>
      </c>
      <c r="F275" s="46" t="s">
        <v>3516</v>
      </c>
      <c r="G275" s="158" t="str">
        <f>table.SpaceClassification[[#This Row],[OmniClass Title]]&amp;" ("&amp;table.SpaceClassification[[#This Row],[OmniClass Number]]&amp;")"</f>
        <v>Dining and Drinking Spaces (13-57 13 15)</v>
      </c>
    </row>
    <row r="276" spans="4:7" ht="28" x14ac:dyDescent="0.2">
      <c r="D276" s="46" t="s">
        <v>2455</v>
      </c>
      <c r="E276" s="71" t="s">
        <v>2454</v>
      </c>
      <c r="F276" s="46" t="s">
        <v>3517</v>
      </c>
      <c r="G276" s="158" t="str">
        <f>table.SpaceClassification[[#This Row],[OmniClass Title]]&amp;" ("&amp;table.SpaceClassification[[#This Row],[OmniClass Number]]&amp;")"</f>
        <v>Dining Room (13-57 13 15 11)</v>
      </c>
    </row>
    <row r="277" spans="4:7" x14ac:dyDescent="0.2">
      <c r="D277" s="46" t="s">
        <v>2452</v>
      </c>
      <c r="E277" s="71" t="s">
        <v>2451</v>
      </c>
      <c r="F277" s="46" t="s">
        <v>3515</v>
      </c>
      <c r="G277" s="158" t="str">
        <f>table.SpaceClassification[[#This Row],[OmniClass Title]]&amp;" ("&amp;table.SpaceClassification[[#This Row],[OmniClass Number]]&amp;")"</f>
        <v>Dishwashing Station (13-57 13 13 15)</v>
      </c>
    </row>
    <row r="278" spans="4:7" x14ac:dyDescent="0.2">
      <c r="D278" s="46" t="s">
        <v>2390</v>
      </c>
      <c r="E278" s="71" t="s">
        <v>2389</v>
      </c>
      <c r="F278" s="46" t="s">
        <v>3479</v>
      </c>
      <c r="G278" s="158" t="str">
        <f>table.SpaceClassification[[#This Row],[OmniClass Title]]&amp;" ("&amp;table.SpaceClassification[[#This Row],[OmniClass Number]]&amp;")"</f>
        <v>Display Space (13-55 19 13)</v>
      </c>
    </row>
    <row r="279" spans="4:7" x14ac:dyDescent="0.2">
      <c r="D279" s="46" t="s">
        <v>1298</v>
      </c>
      <c r="E279" s="71" t="s">
        <v>1297</v>
      </c>
      <c r="F279" s="46" t="s">
        <v>2940</v>
      </c>
      <c r="G279" s="158" t="str">
        <f>table.SpaceClassification[[#This Row],[OmniClass Title]]&amp;" ("&amp;table.SpaceClassification[[#This Row],[OmniClass Number]]&amp;")"</f>
        <v>Display Spaces  (13-37 13 00)</v>
      </c>
    </row>
    <row r="280" spans="4:7" x14ac:dyDescent="0.2">
      <c r="D280" s="46" t="s">
        <v>1159</v>
      </c>
      <c r="E280" s="71" t="s">
        <v>1158</v>
      </c>
      <c r="F280" s="46" t="s">
        <v>2870</v>
      </c>
      <c r="G280" s="158" t="str">
        <f>table.SpaceClassification[[#This Row],[OmniClass Title]]&amp;" ("&amp;table.SpaceClassification[[#This Row],[OmniClass Number]]&amp;")"</f>
        <v>Diving Board (13-33 11 15 29)</v>
      </c>
    </row>
    <row r="281" spans="4:7" x14ac:dyDescent="0.2">
      <c r="D281" s="46" t="s">
        <v>1187</v>
      </c>
      <c r="E281" s="71" t="s">
        <v>1186</v>
      </c>
      <c r="F281" s="46" t="s">
        <v>2883</v>
      </c>
      <c r="G281" s="158" t="str">
        <f>table.SpaceClassification[[#This Row],[OmniClass Title]]&amp;" ("&amp;table.SpaceClassification[[#This Row],[OmniClass Number]]&amp;")"</f>
        <v>Diving Tank (13-33 13 13 11)</v>
      </c>
    </row>
    <row r="282" spans="4:7" ht="28" x14ac:dyDescent="0.2">
      <c r="D282" s="46" t="s">
        <v>1061</v>
      </c>
      <c r="E282" s="46" t="s">
        <v>1060</v>
      </c>
      <c r="F282" s="46" t="s">
        <v>2818</v>
      </c>
      <c r="G282" s="158" t="str">
        <f>table.SpaceClassification[[#This Row],[OmniClass Title]]&amp;" ("&amp;table.SpaceClassification[[#This Row],[OmniClass Number]]&amp;")"</f>
        <v>Door Set-Back (13-25 19 11)</v>
      </c>
    </row>
    <row r="283" spans="4:7" ht="28" x14ac:dyDescent="0.2">
      <c r="D283" s="46" t="s">
        <v>2405</v>
      </c>
      <c r="E283" s="71" t="s">
        <v>2404</v>
      </c>
      <c r="F283" s="46" t="s">
        <v>3487</v>
      </c>
      <c r="G283" s="158" t="str">
        <f>table.SpaceClassification[[#This Row],[OmniClass Title]]&amp;" ("&amp;table.SpaceClassification[[#This Row],[OmniClass Number]]&amp;")"</f>
        <v>Dormitory (13-55 27 11)</v>
      </c>
    </row>
    <row r="284" spans="4:7" x14ac:dyDescent="0.2">
      <c r="D284" s="46" t="s">
        <v>1149</v>
      </c>
      <c r="E284" s="71" t="s">
        <v>1148</v>
      </c>
      <c r="F284" s="46" t="s">
        <v>2865</v>
      </c>
      <c r="G284" s="158" t="str">
        <f>table.SpaceClassification[[#This Row],[OmniClass Title]]&amp;" ("&amp;table.SpaceClassification[[#This Row],[OmniClass Number]]&amp;")"</f>
        <v>Driving Range (13-33 11 15 19)</v>
      </c>
    </row>
    <row r="285" spans="4:7" ht="28" x14ac:dyDescent="0.2">
      <c r="D285" s="46" t="s">
        <v>2339</v>
      </c>
      <c r="E285" s="71" t="s">
        <v>2338</v>
      </c>
      <c r="F285" s="46" t="s">
        <v>3453</v>
      </c>
      <c r="G285" s="158" t="str">
        <f>table.SpaceClassification[[#This Row],[OmniClass Title]]&amp;" ("&amp;table.SpaceClassification[[#This Row],[OmniClass Number]]&amp;")"</f>
        <v>Dry Laboratories (13-53 27 00)</v>
      </c>
    </row>
    <row r="286" spans="4:7" ht="28" x14ac:dyDescent="0.2">
      <c r="D286" s="46" t="s">
        <v>1122</v>
      </c>
      <c r="E286" s="71" t="s">
        <v>1121</v>
      </c>
      <c r="F286" s="46" t="s">
        <v>2851</v>
      </c>
      <c r="G286" s="158" t="str">
        <f>table.SpaceClassification[[#This Row],[OmniClass Title]]&amp;" ("&amp;table.SpaceClassification[[#This Row],[OmniClass Number]]&amp;")"</f>
        <v>Dugouts (13-33 11 13 15)</v>
      </c>
    </row>
    <row r="287" spans="4:7" ht="28" x14ac:dyDescent="0.2">
      <c r="D287" s="46" t="s">
        <v>915</v>
      </c>
      <c r="E287" s="46" t="s">
        <v>914</v>
      </c>
      <c r="F287" s="46" t="s">
        <v>2737</v>
      </c>
      <c r="G287" s="158" t="str">
        <f>table.SpaceClassification[[#This Row],[OmniClass Title]]&amp;" ("&amp;table.SpaceClassification[[#This Row],[OmniClass Number]]&amp;")"</f>
        <v>Dumbwaiter (13-23 11 11 19)</v>
      </c>
    </row>
    <row r="288" spans="4:7" ht="28" x14ac:dyDescent="0.2">
      <c r="D288" s="46" t="s">
        <v>2122</v>
      </c>
      <c r="E288" s="71" t="s">
        <v>2121</v>
      </c>
      <c r="F288" s="46" t="s">
        <v>3346</v>
      </c>
      <c r="G288" s="158" t="str">
        <f>table.SpaceClassification[[#This Row],[OmniClass Title]]&amp;" ("&amp;table.SpaceClassification[[#This Row],[OmniClass Number]]&amp;")"</f>
        <v>Dynamic Alignment Room (13-51 61 23)</v>
      </c>
    </row>
    <row r="289" spans="4:7" ht="28" x14ac:dyDescent="0.2">
      <c r="D289" s="46" t="s">
        <v>2327</v>
      </c>
      <c r="E289" s="71" t="s">
        <v>2326</v>
      </c>
      <c r="F289" s="46"/>
      <c r="G289" s="158" t="str">
        <f>table.SpaceClassification[[#This Row],[OmniClass Title]]&amp;" ("&amp;table.SpaceClassification[[#This Row],[OmniClass Number]]&amp;")"</f>
        <v>Earth and Environmental Sciences Laboratories (13-53 19 00)</v>
      </c>
    </row>
    <row r="290" spans="4:7" ht="42" x14ac:dyDescent="0.2">
      <c r="D290" s="46" t="s">
        <v>2331</v>
      </c>
      <c r="E290" s="71" t="s">
        <v>2330</v>
      </c>
      <c r="F290" s="46" t="s">
        <v>3449</v>
      </c>
      <c r="G290" s="158" t="str">
        <f>table.SpaceClassification[[#This Row],[OmniClass Title]]&amp;" ("&amp;table.SpaceClassification[[#This Row],[OmniClass Number]]&amp;")"</f>
        <v>Earth Sciences Research Laboratory (13-53 19 13)</v>
      </c>
    </row>
    <row r="291" spans="4:7" ht="28" x14ac:dyDescent="0.2">
      <c r="D291" s="46" t="s">
        <v>1693</v>
      </c>
      <c r="E291" s="71" t="s">
        <v>1692</v>
      </c>
      <c r="F291" s="46" t="s">
        <v>3135</v>
      </c>
      <c r="G291" s="158" t="str">
        <f>table.SpaceClassification[[#This Row],[OmniClass Title]]&amp;" ("&amp;table.SpaceClassification[[#This Row],[OmniClass Number]]&amp;")"</f>
        <v>Echocardiograph Room (13-51 31 25)</v>
      </c>
    </row>
    <row r="292" spans="4:7" x14ac:dyDescent="0.2">
      <c r="D292" s="46" t="s">
        <v>1067</v>
      </c>
      <c r="E292" s="46" t="s">
        <v>1066</v>
      </c>
      <c r="F292" s="46" t="s">
        <v>2821</v>
      </c>
      <c r="G292" s="158" t="str">
        <f>table.SpaceClassification[[#This Row],[OmniClass Title]]&amp;" ("&amp;table.SpaceClassification[[#This Row],[OmniClass Number]]&amp;")"</f>
        <v>Education and Training Spaces (13-31 00 00)</v>
      </c>
    </row>
    <row r="293" spans="4:7" ht="28" x14ac:dyDescent="0.2">
      <c r="D293" s="46" t="s">
        <v>1753</v>
      </c>
      <c r="E293" s="71" t="s">
        <v>1752</v>
      </c>
      <c r="F293" s="46" t="s">
        <v>3165</v>
      </c>
      <c r="G293" s="158" t="str">
        <f>table.SpaceClassification[[#This Row],[OmniClass Title]]&amp;" ("&amp;table.SpaceClassification[[#This Row],[OmniClass Number]]&amp;")"</f>
        <v>EEG Exam Room (13-51 34 37)</v>
      </c>
    </row>
    <row r="294" spans="4:7" ht="28" x14ac:dyDescent="0.2">
      <c r="D294" s="46" t="s">
        <v>1755</v>
      </c>
      <c r="E294" s="71" t="s">
        <v>1754</v>
      </c>
      <c r="F294" s="46" t="s">
        <v>3166</v>
      </c>
      <c r="G294" s="158" t="str">
        <f>table.SpaceClassification[[#This Row],[OmniClass Title]]&amp;" ("&amp;table.SpaceClassification[[#This Row],[OmniClass Number]]&amp;")"</f>
        <v>EEG Instrument and Work Room (13-51 34 39)</v>
      </c>
    </row>
    <row r="295" spans="4:7" ht="28" x14ac:dyDescent="0.2">
      <c r="D295" s="46" t="s">
        <v>1757</v>
      </c>
      <c r="E295" s="71" t="s">
        <v>1756</v>
      </c>
      <c r="F295" s="46" t="s">
        <v>3167</v>
      </c>
      <c r="G295" s="158" t="str">
        <f>table.SpaceClassification[[#This Row],[OmniClass Title]]&amp;" ("&amp;table.SpaceClassification[[#This Row],[OmniClass Number]]&amp;")"</f>
        <v>EEG/Sleep Study Monitoring Room (13-51 34 41)</v>
      </c>
    </row>
    <row r="296" spans="4:7" x14ac:dyDescent="0.2">
      <c r="D296" s="46" t="s">
        <v>922</v>
      </c>
      <c r="E296" s="46" t="s">
        <v>921</v>
      </c>
      <c r="F296" s="46" t="s">
        <v>2741</v>
      </c>
      <c r="G296" s="158" t="str">
        <f>table.SpaceClassification[[#This Row],[OmniClass Title]]&amp;" ("&amp;table.SpaceClassification[[#This Row],[OmniClass Number]]&amp;")"</f>
        <v>Egress Stairway (13-23 11 13 11)</v>
      </c>
    </row>
    <row r="297" spans="4:7" ht="42" x14ac:dyDescent="0.2">
      <c r="D297" s="46" t="s">
        <v>1695</v>
      </c>
      <c r="E297" s="71" t="s">
        <v>1694</v>
      </c>
      <c r="F297" s="46" t="s">
        <v>3136</v>
      </c>
      <c r="G297" s="158" t="str">
        <f>table.SpaceClassification[[#This Row],[OmniClass Title]]&amp;" ("&amp;table.SpaceClassification[[#This Row],[OmniClass Number]]&amp;")"</f>
        <v>EKG Testing Room (13-51 31 27)</v>
      </c>
    </row>
    <row r="298" spans="4:7" x14ac:dyDescent="0.2">
      <c r="D298" s="46" t="s">
        <v>368</v>
      </c>
      <c r="E298" s="46" t="s">
        <v>983</v>
      </c>
      <c r="F298" s="46" t="s">
        <v>2774</v>
      </c>
      <c r="G298" s="158" t="str">
        <f>table.SpaceClassification[[#This Row],[OmniClass Title]]&amp;" ("&amp;table.SpaceClassification[[#This Row],[OmniClass Number]]&amp;")"</f>
        <v>Electrical Room (13-23 19 27)</v>
      </c>
    </row>
    <row r="299" spans="4:7" ht="70" x14ac:dyDescent="0.2">
      <c r="D299" s="46" t="s">
        <v>1759</v>
      </c>
      <c r="E299" s="71" t="s">
        <v>1758</v>
      </c>
      <c r="F299" s="46" t="s">
        <v>3168</v>
      </c>
      <c r="G299" s="158" t="str">
        <f>table.SpaceClassification[[#This Row],[OmniClass Title]]&amp;" ("&amp;table.SpaceClassification[[#This Row],[OmniClass Number]]&amp;")"</f>
        <v>Electromyography Room (13-51 34 43)</v>
      </c>
    </row>
    <row r="300" spans="4:7" ht="28" x14ac:dyDescent="0.2">
      <c r="D300" s="46" t="s">
        <v>2006</v>
      </c>
      <c r="E300" s="71" t="s">
        <v>2005</v>
      </c>
      <c r="F300" s="46" t="s">
        <v>3291</v>
      </c>
      <c r="G300" s="158" t="str">
        <f>table.SpaceClassification[[#This Row],[OmniClass Title]]&amp;" ("&amp;table.SpaceClassification[[#This Row],[OmniClass Number]]&amp;")"</f>
        <v>Electron Microscope Automated Data Processing Room (13-51 51 23)</v>
      </c>
    </row>
    <row r="301" spans="4:7" ht="28" x14ac:dyDescent="0.2">
      <c r="D301" s="46" t="s">
        <v>2008</v>
      </c>
      <c r="E301" s="71" t="s">
        <v>2007</v>
      </c>
      <c r="F301" s="46" t="s">
        <v>3292</v>
      </c>
      <c r="G301" s="158" t="str">
        <f>table.SpaceClassification[[#This Row],[OmniClass Title]]&amp;" ("&amp;table.SpaceClassification[[#This Row],[OmniClass Number]]&amp;")"</f>
        <v>Electron Microscope Cutting Room (13-51 51 25)</v>
      </c>
    </row>
    <row r="302" spans="4:7" ht="28" x14ac:dyDescent="0.2">
      <c r="D302" s="46" t="s">
        <v>2010</v>
      </c>
      <c r="E302" s="71" t="s">
        <v>2009</v>
      </c>
      <c r="F302" s="46" t="s">
        <v>3293</v>
      </c>
      <c r="G302" s="158" t="str">
        <f>table.SpaceClassification[[#This Row],[OmniClass Title]]&amp;" ("&amp;table.SpaceClassification[[#This Row],[OmniClass Number]]&amp;")"</f>
        <v>Electron Microscope Dark Room (13-51 51 27)</v>
      </c>
    </row>
    <row r="303" spans="4:7" ht="28" x14ac:dyDescent="0.2">
      <c r="D303" s="46" t="s">
        <v>2012</v>
      </c>
      <c r="E303" s="71" t="s">
        <v>2011</v>
      </c>
      <c r="F303" s="46" t="s">
        <v>3294</v>
      </c>
      <c r="G303" s="158" t="str">
        <f>table.SpaceClassification[[#This Row],[OmniClass Title]]&amp;" ("&amp;table.SpaceClassification[[#This Row],[OmniClass Number]]&amp;")"</f>
        <v>Electron Microscope Developing, Printing and Enlarging Room (13-51 51 29)</v>
      </c>
    </row>
    <row r="304" spans="4:7" x14ac:dyDescent="0.2">
      <c r="D304" s="46" t="s">
        <v>2014</v>
      </c>
      <c r="E304" s="71" t="s">
        <v>2013</v>
      </c>
      <c r="F304" s="46" t="s">
        <v>3295</v>
      </c>
      <c r="G304" s="158" t="str">
        <f>table.SpaceClassification[[#This Row],[OmniClass Title]]&amp;" ("&amp;table.SpaceClassification[[#This Row],[OmniClass Number]]&amp;")"</f>
        <v>Electron Microscope Finishing Room (13-51 51 31)</v>
      </c>
    </row>
    <row r="305" spans="4:7" ht="56" x14ac:dyDescent="0.2">
      <c r="D305" s="46" t="s">
        <v>2016</v>
      </c>
      <c r="E305" s="71" t="s">
        <v>2015</v>
      </c>
      <c r="F305" s="46" t="s">
        <v>3296</v>
      </c>
      <c r="G305" s="158" t="str">
        <f>table.SpaceClassification[[#This Row],[OmniClass Title]]&amp;" ("&amp;table.SpaceClassification[[#This Row],[OmniClass Number]]&amp;")"</f>
        <v>Electron Microscope Preparation Room (13-51 51 33)</v>
      </c>
    </row>
    <row r="306" spans="4:7" ht="98" x14ac:dyDescent="0.2">
      <c r="D306" s="46" t="s">
        <v>1948</v>
      </c>
      <c r="E306" s="71" t="s">
        <v>1947</v>
      </c>
      <c r="F306" s="46" t="s">
        <v>3262</v>
      </c>
      <c r="G306" s="158" t="str">
        <f>table.SpaceClassification[[#This Row],[OmniClass Title]]&amp;" ("&amp;table.SpaceClassification[[#This Row],[OmniClass Number]]&amp;")"</f>
        <v>Electron Microscope Suite (13-51 47 31)</v>
      </c>
    </row>
    <row r="307" spans="4:7" x14ac:dyDescent="0.2">
      <c r="D307" s="46" t="s">
        <v>1950</v>
      </c>
      <c r="E307" s="71" t="s">
        <v>1949</v>
      </c>
      <c r="F307" s="46" t="s">
        <v>3263</v>
      </c>
      <c r="G307" s="158" t="str">
        <f>table.SpaceClassification[[#This Row],[OmniClass Title]]&amp;" ("&amp;table.SpaceClassification[[#This Row],[OmniClass Number]]&amp;")"</f>
        <v>Electron Microscope System Room (13-51 47 33)</v>
      </c>
    </row>
    <row r="308" spans="4:7" ht="42" x14ac:dyDescent="0.2">
      <c r="D308" s="46" t="s">
        <v>1819</v>
      </c>
      <c r="E308" s="71" t="s">
        <v>1818</v>
      </c>
      <c r="F308" s="46" t="s">
        <v>3198</v>
      </c>
      <c r="G308" s="158" t="str">
        <f>table.SpaceClassification[[#This Row],[OmniClass Title]]&amp;" ("&amp;table.SpaceClassification[[#This Row],[OmniClass Number]]&amp;")"</f>
        <v>Electroretinography Room (13-51 37 21)</v>
      </c>
    </row>
    <row r="309" spans="4:7" ht="28" x14ac:dyDescent="0.2">
      <c r="D309" s="46" t="s">
        <v>911</v>
      </c>
      <c r="E309" s="46" t="s">
        <v>910</v>
      </c>
      <c r="F309" s="46" t="s">
        <v>2735</v>
      </c>
      <c r="G309" s="158" t="str">
        <f>table.SpaceClassification[[#This Row],[OmniClass Title]]&amp;" ("&amp;table.SpaceClassification[[#This Row],[OmniClass Number]]&amp;")"</f>
        <v>Elevator Cab (13-23 11 11 15)</v>
      </c>
    </row>
    <row r="310" spans="4:7" ht="28" x14ac:dyDescent="0.2">
      <c r="D310" s="46" t="s">
        <v>379</v>
      </c>
      <c r="E310" s="46" t="s">
        <v>1041</v>
      </c>
      <c r="F310" s="46" t="s">
        <v>2808</v>
      </c>
      <c r="G310" s="158" t="str">
        <f>table.SpaceClassification[[#This Row],[OmniClass Title]]&amp;" ("&amp;table.SpaceClassification[[#This Row],[OmniClass Number]]&amp;")"</f>
        <v>Elevator Lobby (13-25 13 19)</v>
      </c>
    </row>
    <row r="311" spans="4:7" x14ac:dyDescent="0.2">
      <c r="D311" s="46" t="s">
        <v>913</v>
      </c>
      <c r="E311" s="46" t="s">
        <v>912</v>
      </c>
      <c r="F311" s="46" t="s">
        <v>2736</v>
      </c>
      <c r="G311" s="158" t="str">
        <f>table.SpaceClassification[[#This Row],[OmniClass Title]]&amp;" ("&amp;table.SpaceClassification[[#This Row],[OmniClass Number]]&amp;")"</f>
        <v>Elevator Machine Room (13-23 11 11 17)</v>
      </c>
    </row>
    <row r="312" spans="4:7" x14ac:dyDescent="0.2">
      <c r="D312" s="46" t="s">
        <v>909</v>
      </c>
      <c r="E312" s="46" t="s">
        <v>908</v>
      </c>
      <c r="F312" s="46"/>
      <c r="G312" s="158" t="str">
        <f>table.SpaceClassification[[#This Row],[OmniClass Title]]&amp;" ("&amp;table.SpaceClassification[[#This Row],[OmniClass Number]]&amp;")"</f>
        <v>Elevator Pit (13-23 11 11 13)</v>
      </c>
    </row>
    <row r="313" spans="4:7" ht="42" x14ac:dyDescent="0.2">
      <c r="D313" s="46" t="s">
        <v>371</v>
      </c>
      <c r="E313" s="46" t="s">
        <v>907</v>
      </c>
      <c r="F313" s="46" t="s">
        <v>2734</v>
      </c>
      <c r="G313" s="158" t="str">
        <f>table.SpaceClassification[[#This Row],[OmniClass Title]]&amp;" ("&amp;table.SpaceClassification[[#This Row],[OmniClass Number]]&amp;")"</f>
        <v>Elevator Shaft (13-23 11 11 11)</v>
      </c>
    </row>
    <row r="314" spans="4:7" ht="28" x14ac:dyDescent="0.2">
      <c r="D314" s="46" t="s">
        <v>877</v>
      </c>
      <c r="E314" s="46" t="s">
        <v>876</v>
      </c>
      <c r="F314" s="46" t="s">
        <v>2718</v>
      </c>
      <c r="G314" s="158" t="str">
        <f>table.SpaceClassification[[#This Row],[OmniClass Title]]&amp;" ("&amp;table.SpaceClassification[[#This Row],[OmniClass Number]]&amp;")"</f>
        <v>Encroachment Spaces (13-17 00 00)</v>
      </c>
    </row>
    <row r="315" spans="4:7" ht="28" x14ac:dyDescent="0.2">
      <c r="D315" s="46" t="s">
        <v>1864</v>
      </c>
      <c r="E315" s="71" t="s">
        <v>1863</v>
      </c>
      <c r="F315" s="46" t="s">
        <v>3220</v>
      </c>
      <c r="G315" s="158" t="str">
        <f>table.SpaceClassification[[#This Row],[OmniClass Title]]&amp;" ("&amp;table.SpaceClassification[[#This Row],[OmniClass Number]]&amp;")"</f>
        <v>Endoscope Clean-up, Sterilization, and Storage Room (13-51 41 15)</v>
      </c>
    </row>
    <row r="316" spans="4:7" ht="56" x14ac:dyDescent="0.2">
      <c r="D316" s="46" t="s">
        <v>1866</v>
      </c>
      <c r="E316" s="71" t="s">
        <v>1865</v>
      </c>
      <c r="F316" s="46" t="s">
        <v>3221</v>
      </c>
      <c r="G316" s="158" t="str">
        <f>table.SpaceClassification[[#This Row],[OmniClass Title]]&amp;" ("&amp;table.SpaceClassification[[#This Row],[OmniClass Number]]&amp;")"</f>
        <v>Endoscopy Room (13-51 41 17)</v>
      </c>
    </row>
    <row r="317" spans="4:7" ht="42" x14ac:dyDescent="0.2">
      <c r="D317" s="46" t="s">
        <v>1858</v>
      </c>
      <c r="E317" s="71" t="s">
        <v>1857</v>
      </c>
      <c r="F317" s="46" t="s">
        <v>3217</v>
      </c>
      <c r="G317" s="158" t="str">
        <f>table.SpaceClassification[[#This Row],[OmniClass Title]]&amp;" ("&amp;table.SpaceClassification[[#This Row],[OmniClass Number]]&amp;")"</f>
        <v>Endoscopy/Gastroenterology Spaces (13-51 41 00)</v>
      </c>
    </row>
    <row r="318" spans="4:7" ht="42" x14ac:dyDescent="0.2">
      <c r="D318" s="46" t="s">
        <v>1821</v>
      </c>
      <c r="E318" s="71" t="s">
        <v>1820</v>
      </c>
      <c r="F318" s="46" t="s">
        <v>3199</v>
      </c>
      <c r="G318" s="158" t="str">
        <f>table.SpaceClassification[[#This Row],[OmniClass Title]]&amp;" ("&amp;table.SpaceClassification[[#This Row],[OmniClass Number]]&amp;")"</f>
        <v>ENT Exam Room (13-51 37 23)</v>
      </c>
    </row>
    <row r="319" spans="4:7" ht="84" x14ac:dyDescent="0.2">
      <c r="D319" s="46" t="s">
        <v>1761</v>
      </c>
      <c r="E319" s="71" t="s">
        <v>1760</v>
      </c>
      <c r="F319" s="46" t="s">
        <v>3169</v>
      </c>
      <c r="G319" s="158" t="str">
        <f>table.SpaceClassification[[#This Row],[OmniClass Title]]&amp;" ("&amp;table.SpaceClassification[[#This Row],[OmniClass Number]]&amp;")"</f>
        <v>ENT Procedure Room (13-51 34 45)</v>
      </c>
    </row>
    <row r="320" spans="4:7" ht="28" x14ac:dyDescent="0.2">
      <c r="D320" s="46" t="s">
        <v>1952</v>
      </c>
      <c r="E320" s="71" t="s">
        <v>1951</v>
      </c>
      <c r="F320" s="46" t="s">
        <v>3264</v>
      </c>
      <c r="G320" s="158" t="str">
        <f>table.SpaceClassification[[#This Row],[OmniClass Title]]&amp;" ("&amp;table.SpaceClassification[[#This Row],[OmniClass Number]]&amp;")"</f>
        <v>Entomology Laboratory (13-51 47 35)</v>
      </c>
    </row>
    <row r="321" spans="4:7" x14ac:dyDescent="0.2">
      <c r="D321" s="46" t="s">
        <v>378</v>
      </c>
      <c r="E321" s="46" t="s">
        <v>1036</v>
      </c>
      <c r="F321" s="46" t="s">
        <v>2805</v>
      </c>
      <c r="G321" s="158" t="str">
        <f>table.SpaceClassification[[#This Row],[OmniClass Title]]&amp;" ("&amp;table.SpaceClassification[[#This Row],[OmniClass Number]]&amp;")"</f>
        <v>Entry Lobby (13-25 13 13)</v>
      </c>
    </row>
    <row r="322" spans="4:7" x14ac:dyDescent="0.2">
      <c r="D322" s="46" t="s">
        <v>355</v>
      </c>
      <c r="E322" s="71" t="s">
        <v>2554</v>
      </c>
      <c r="F322" s="46" t="s">
        <v>3569</v>
      </c>
      <c r="G322" s="158" t="str">
        <f>table.SpaceClassification[[#This Row],[OmniClass Title]]&amp;" ("&amp;table.SpaceClassification[[#This Row],[OmniClass Number]]&amp;")"</f>
        <v>Entry Porch (13-61 15 13)</v>
      </c>
    </row>
    <row r="323" spans="4:7" x14ac:dyDescent="0.2">
      <c r="D323" s="46" t="s">
        <v>377</v>
      </c>
      <c r="E323" s="46" t="s">
        <v>1035</v>
      </c>
      <c r="F323" s="46" t="s">
        <v>2804</v>
      </c>
      <c r="G323" s="158" t="str">
        <f>table.SpaceClassification[[#This Row],[OmniClass Title]]&amp;" ("&amp;table.SpaceClassification[[#This Row],[OmniClass Number]]&amp;")"</f>
        <v>Entry Vestibule (13-25 13 11)</v>
      </c>
    </row>
    <row r="324" spans="4:7" ht="42" x14ac:dyDescent="0.2">
      <c r="D324" s="46" t="s">
        <v>2256</v>
      </c>
      <c r="E324" s="71" t="s">
        <v>2255</v>
      </c>
      <c r="F324" s="46" t="s">
        <v>3413</v>
      </c>
      <c r="G324" s="158" t="str">
        <f>table.SpaceClassification[[#This Row],[OmniClass Title]]&amp;" ("&amp;table.SpaceClassification[[#This Row],[OmniClass Number]]&amp;")"</f>
        <v>Environmental Suite Infectious Disease Procedure Laboratory (13-51 67 25)</v>
      </c>
    </row>
    <row r="325" spans="4:7" ht="42" x14ac:dyDescent="0.2">
      <c r="D325" s="46" t="s">
        <v>1390</v>
      </c>
      <c r="E325" s="71" t="s">
        <v>1389</v>
      </c>
      <c r="F325" s="46" t="s">
        <v>2985</v>
      </c>
      <c r="G325" s="158" t="str">
        <f>table.SpaceClassification[[#This Row],[OmniClass Title]]&amp;" ("&amp;table.SpaceClassification[[#This Row],[OmniClass Number]]&amp;")"</f>
        <v>Environmentally Controlled Spaces (13-49 00 00)</v>
      </c>
    </row>
    <row r="326" spans="4:7" x14ac:dyDescent="0.2">
      <c r="D326" s="46" t="s">
        <v>2610</v>
      </c>
      <c r="E326" s="71" t="s">
        <v>2609</v>
      </c>
      <c r="F326" s="46" t="s">
        <v>3599</v>
      </c>
      <c r="G326" s="158" t="str">
        <f>table.SpaceClassification[[#This Row],[OmniClass Title]]&amp;" ("&amp;table.SpaceClassification[[#This Row],[OmniClass Number]]&amp;")"</f>
        <v>Environmentally Controlled Storage Spaces (13-63 17 00)</v>
      </c>
    </row>
    <row r="327" spans="4:7" ht="28" x14ac:dyDescent="0.2">
      <c r="D327" s="46" t="s">
        <v>1645</v>
      </c>
      <c r="E327" s="71" t="s">
        <v>1644</v>
      </c>
      <c r="F327" s="46" t="s">
        <v>3111</v>
      </c>
      <c r="G327" s="158" t="str">
        <f>table.SpaceClassification[[#This Row],[OmniClass Title]]&amp;" ("&amp;table.SpaceClassification[[#This Row],[OmniClass Number]]&amp;")"</f>
        <v>Equipment Calibration Space, Radiation Diagnostic and Therapy (13-51 27 11)</v>
      </c>
    </row>
    <row r="328" spans="4:7" ht="42" x14ac:dyDescent="0.2">
      <c r="D328" s="46" t="s">
        <v>1013</v>
      </c>
      <c r="E328" s="46" t="s">
        <v>1012</v>
      </c>
      <c r="F328" s="46" t="s">
        <v>2791</v>
      </c>
      <c r="G328" s="158" t="str">
        <f>table.SpaceClassification[[#This Row],[OmniClass Title]]&amp;" ("&amp;table.SpaceClassification[[#This Row],[OmniClass Number]]&amp;")"</f>
        <v>Equipment Platform (13-23 25 00)</v>
      </c>
    </row>
    <row r="329" spans="4:7" ht="28" x14ac:dyDescent="0.2">
      <c r="D329" s="46" t="s">
        <v>2088</v>
      </c>
      <c r="E329" s="71" t="s">
        <v>2087</v>
      </c>
      <c r="F329" s="46" t="s">
        <v>3330</v>
      </c>
      <c r="G329" s="158" t="str">
        <f>table.SpaceClassification[[#This Row],[OmniClass Title]]&amp;" ("&amp;table.SpaceClassification[[#This Row],[OmniClass Number]]&amp;")"</f>
        <v>Equipment Processing and Clean Storage Room, Healthcare (13-51 57 27)</v>
      </c>
    </row>
    <row r="330" spans="4:7" ht="28" x14ac:dyDescent="0.2">
      <c r="D330" s="46" t="s">
        <v>1525</v>
      </c>
      <c r="E330" s="71" t="s">
        <v>1524</v>
      </c>
      <c r="F330" s="46" t="s">
        <v>3052</v>
      </c>
      <c r="G330" s="158" t="str">
        <f>table.SpaceClassification[[#This Row],[OmniClass Title]]&amp;" ("&amp;table.SpaceClassification[[#This Row],[OmniClass Number]]&amp;")"</f>
        <v>Equipment Storage Room, Healthcare (13-51 17 21)</v>
      </c>
    </row>
    <row r="331" spans="4:7" ht="28" x14ac:dyDescent="0.2">
      <c r="D331" s="46" t="s">
        <v>1886</v>
      </c>
      <c r="E331" s="71" t="s">
        <v>1885</v>
      </c>
      <c r="F331" s="46" t="s">
        <v>3231</v>
      </c>
      <c r="G331" s="158" t="str">
        <f>table.SpaceClassification[[#This Row],[OmniClass Title]]&amp;" ("&amp;table.SpaceClassification[[#This Row],[OmniClass Number]]&amp;")"</f>
        <v>Equipment Storage Room, Surgical (13-51 44 21)</v>
      </c>
    </row>
    <row r="332" spans="4:7" ht="28" x14ac:dyDescent="0.2">
      <c r="D332" s="46" t="s">
        <v>917</v>
      </c>
      <c r="E332" s="46" t="s">
        <v>916</v>
      </c>
      <c r="F332" s="46" t="s">
        <v>2738</v>
      </c>
      <c r="G332" s="158" t="str">
        <f>table.SpaceClassification[[#This Row],[OmniClass Title]]&amp;" ("&amp;table.SpaceClassification[[#This Row],[OmniClass Number]]&amp;")"</f>
        <v>Escalator (13-23 11 11 21)</v>
      </c>
    </row>
    <row r="333" spans="4:7" ht="28" x14ac:dyDescent="0.2">
      <c r="D333" s="46" t="s">
        <v>2090</v>
      </c>
      <c r="E333" s="71" t="s">
        <v>2089</v>
      </c>
      <c r="F333" s="46" t="s">
        <v>3331</v>
      </c>
      <c r="G333" s="158" t="str">
        <f>table.SpaceClassification[[#This Row],[OmniClass Title]]&amp;" ("&amp;table.SpaceClassification[[#This Row],[OmniClass Number]]&amp;")"</f>
        <v>Ethylene Oxide Gas Sterilizer Room (13-51 57 29)</v>
      </c>
    </row>
    <row r="334" spans="4:7" x14ac:dyDescent="0.2">
      <c r="D334" s="46" t="s">
        <v>1233</v>
      </c>
      <c r="E334" s="71" t="s">
        <v>1232</v>
      </c>
      <c r="F334" s="46" t="s">
        <v>2908</v>
      </c>
      <c r="G334" s="158" t="str">
        <f>table.SpaceClassification[[#This Row],[OmniClass Title]]&amp;" ("&amp;table.SpaceClassification[[#This Row],[OmniClass Number]]&amp;")"</f>
        <v>Evidence Room (13-35 11 11 17)</v>
      </c>
    </row>
    <row r="335" spans="4:7" ht="28" x14ac:dyDescent="0.2">
      <c r="D335" s="46" t="s">
        <v>1233</v>
      </c>
      <c r="E335" s="71" t="s">
        <v>2635</v>
      </c>
      <c r="F335" s="46" t="s">
        <v>3612</v>
      </c>
      <c r="G335" s="158" t="str">
        <f>table.SpaceClassification[[#This Row],[OmniClass Title]]&amp;" ("&amp;table.SpaceClassification[[#This Row],[OmniClass Number]]&amp;")"</f>
        <v>Evidence Room (13-63 19 25)</v>
      </c>
    </row>
    <row r="336" spans="4:7" ht="70" x14ac:dyDescent="0.2">
      <c r="D336" s="46" t="s">
        <v>1763</v>
      </c>
      <c r="E336" s="71" t="s">
        <v>1762</v>
      </c>
      <c r="F336" s="46" t="s">
        <v>3170</v>
      </c>
      <c r="G336" s="158" t="str">
        <f>table.SpaceClassification[[#This Row],[OmniClass Title]]&amp;" ("&amp;table.SpaceClassification[[#This Row],[OmniClass Number]]&amp;")"</f>
        <v>Evoked Potential Response Room (13-51 34 47)</v>
      </c>
    </row>
    <row r="337" spans="4:7" ht="56" x14ac:dyDescent="0.2">
      <c r="D337" s="46" t="s">
        <v>1443</v>
      </c>
      <c r="E337" s="71" t="s">
        <v>1442</v>
      </c>
      <c r="F337" s="46" t="s">
        <v>3012</v>
      </c>
      <c r="G337" s="158" t="str">
        <f>table.SpaceClassification[[#This Row],[OmniClass Title]]&amp;" ("&amp;table.SpaceClassification[[#This Row],[OmniClass Number]]&amp;")"</f>
        <v>Exam Room (13-51 11 11)</v>
      </c>
    </row>
    <row r="338" spans="4:7" ht="28" x14ac:dyDescent="0.2">
      <c r="D338" s="46" t="s">
        <v>1445</v>
      </c>
      <c r="E338" s="71" t="s">
        <v>1444</v>
      </c>
      <c r="F338" s="46" t="s">
        <v>3013</v>
      </c>
      <c r="G338" s="158" t="str">
        <f>table.SpaceClassification[[#This Row],[OmniClass Title]]&amp;" ("&amp;table.SpaceClassification[[#This Row],[OmniClass Number]]&amp;")"</f>
        <v>Exam Room, Airborne Infection Isolation (13-51 11 13)</v>
      </c>
    </row>
    <row r="339" spans="4:7" x14ac:dyDescent="0.2">
      <c r="D339" s="46" t="s">
        <v>1447</v>
      </c>
      <c r="E339" s="71" t="s">
        <v>1446</v>
      </c>
      <c r="F339" s="46" t="s">
        <v>3014</v>
      </c>
      <c r="G339" s="158" t="str">
        <f>table.SpaceClassification[[#This Row],[OmniClass Title]]&amp;" ("&amp;table.SpaceClassification[[#This Row],[OmniClass Number]]&amp;")"</f>
        <v>Exam Room, Isolation (13-51 11 15)</v>
      </c>
    </row>
    <row r="340" spans="4:7" x14ac:dyDescent="0.2">
      <c r="D340" s="46" t="s">
        <v>1449</v>
      </c>
      <c r="E340" s="71" t="s">
        <v>1448</v>
      </c>
      <c r="F340" s="46" t="s">
        <v>3015</v>
      </c>
      <c r="G340" s="158" t="str">
        <f>table.SpaceClassification[[#This Row],[OmniClass Title]]&amp;" ("&amp;table.SpaceClassification[[#This Row],[OmniClass Number]]&amp;")"</f>
        <v>Exam Room, OB/Gyn (13-51 11 17)</v>
      </c>
    </row>
    <row r="341" spans="4:7" ht="28" x14ac:dyDescent="0.2">
      <c r="D341" s="46" t="s">
        <v>1451</v>
      </c>
      <c r="E341" s="71" t="s">
        <v>1450</v>
      </c>
      <c r="F341" s="46" t="s">
        <v>3016</v>
      </c>
      <c r="G341" s="158" t="str">
        <f>table.SpaceClassification[[#This Row],[OmniClass Title]]&amp;" ("&amp;table.SpaceClassification[[#This Row],[OmniClass Number]]&amp;")"</f>
        <v>Exam Room, Pediatric (13-51 11 19)</v>
      </c>
    </row>
    <row r="342" spans="4:7" ht="28" x14ac:dyDescent="0.2">
      <c r="D342" s="46" t="s">
        <v>1455</v>
      </c>
      <c r="E342" s="71" t="s">
        <v>1454</v>
      </c>
      <c r="F342" s="46" t="s">
        <v>3018</v>
      </c>
      <c r="G342" s="158" t="str">
        <f>table.SpaceClassification[[#This Row],[OmniClass Title]]&amp;" ("&amp;table.SpaceClassification[[#This Row],[OmniClass Number]]&amp;")"</f>
        <v>Exam Room, Podiatry (13-51 11 23)</v>
      </c>
    </row>
    <row r="343" spans="4:7" ht="28" x14ac:dyDescent="0.2">
      <c r="D343" s="46" t="s">
        <v>1453</v>
      </c>
      <c r="E343" s="71" t="s">
        <v>1452</v>
      </c>
      <c r="F343" s="46" t="s">
        <v>3017</v>
      </c>
      <c r="G343" s="158" t="str">
        <f>table.SpaceClassification[[#This Row],[OmniClass Title]]&amp;" ("&amp;table.SpaceClassification[[#This Row],[OmniClass Number]]&amp;")"</f>
        <v>Exam Room, Protective Environment Isolation (13-51 11 21)</v>
      </c>
    </row>
    <row r="344" spans="4:7" ht="28" x14ac:dyDescent="0.2">
      <c r="D344" s="46" t="s">
        <v>1457</v>
      </c>
      <c r="E344" s="71" t="s">
        <v>1456</v>
      </c>
      <c r="F344" s="46" t="s">
        <v>3019</v>
      </c>
      <c r="G344" s="158" t="str">
        <f>table.SpaceClassification[[#This Row],[OmniClass Title]]&amp;" ("&amp;table.SpaceClassification[[#This Row],[OmniClass Number]]&amp;")"</f>
        <v>Exam Room, Security (13-51 11 25)</v>
      </c>
    </row>
    <row r="345" spans="4:7" ht="28" x14ac:dyDescent="0.2">
      <c r="D345" s="46" t="s">
        <v>1823</v>
      </c>
      <c r="E345" s="71" t="s">
        <v>1822</v>
      </c>
      <c r="F345" s="46" t="s">
        <v>3200</v>
      </c>
      <c r="G345" s="158" t="str">
        <f>table.SpaceClassification[[#This Row],[OmniClass Title]]&amp;" ("&amp;table.SpaceClassification[[#This Row],[OmniClass Number]]&amp;")"</f>
        <v>Exam/Training Room, Low Vision (13-51 37 25)</v>
      </c>
    </row>
    <row r="346" spans="4:7" ht="28" x14ac:dyDescent="0.2">
      <c r="D346" s="46" t="s">
        <v>1217</v>
      </c>
      <c r="E346" s="71" t="s">
        <v>1216</v>
      </c>
      <c r="F346" s="46" t="s">
        <v>2900</v>
      </c>
      <c r="G346" s="158" t="str">
        <f>table.SpaceClassification[[#This Row],[OmniClass Title]]&amp;" ("&amp;table.SpaceClassification[[#This Row],[OmniClass Number]]&amp;")"</f>
        <v>Exercise Room (13-33 17 11 11)</v>
      </c>
    </row>
    <row r="347" spans="4:7" x14ac:dyDescent="0.2">
      <c r="D347" s="46" t="s">
        <v>1171</v>
      </c>
      <c r="E347" s="71" t="s">
        <v>1170</v>
      </c>
      <c r="F347" s="46" t="s">
        <v>2876</v>
      </c>
      <c r="G347" s="158" t="str">
        <f>table.SpaceClassification[[#This Row],[OmniClass Title]]&amp;" ("&amp;table.SpaceClassification[[#This Row],[OmniClass Number]]&amp;")"</f>
        <v>Exercise Space (13-33 11 15 41)</v>
      </c>
    </row>
    <row r="348" spans="4:7" ht="42" x14ac:dyDescent="0.2">
      <c r="D348" s="46" t="s">
        <v>2128</v>
      </c>
      <c r="E348" s="71" t="s">
        <v>2127</v>
      </c>
      <c r="F348" s="46" t="s">
        <v>3349</v>
      </c>
      <c r="G348" s="158" t="str">
        <f>table.SpaceClassification[[#This Row],[OmniClass Title]]&amp;" ("&amp;table.SpaceClassification[[#This Row],[OmniClass Number]]&amp;")"</f>
        <v>Exercise/Therapy Gymnasium (13-51 61 25 13)</v>
      </c>
    </row>
    <row r="349" spans="4:7" x14ac:dyDescent="0.2">
      <c r="D349" s="46" t="s">
        <v>354</v>
      </c>
      <c r="E349" s="71" t="s">
        <v>1301</v>
      </c>
      <c r="F349" s="46" t="s">
        <v>2942</v>
      </c>
      <c r="G349" s="158" t="str">
        <f>table.SpaceClassification[[#This Row],[OmniClass Title]]&amp;" ("&amp;table.SpaceClassification[[#This Row],[OmniClass Number]]&amp;")"</f>
        <v>Exhibit Gallery (13-37 13 13)</v>
      </c>
    </row>
    <row r="350" spans="4:7" ht="28" x14ac:dyDescent="0.2">
      <c r="D350" s="46" t="s">
        <v>1697</v>
      </c>
      <c r="E350" s="71" t="s">
        <v>1696</v>
      </c>
      <c r="F350" s="46" t="s">
        <v>3137</v>
      </c>
      <c r="G350" s="158" t="str">
        <f>table.SpaceClassification[[#This Row],[OmniClass Title]]&amp;" ("&amp;table.SpaceClassification[[#This Row],[OmniClass Number]]&amp;")"</f>
        <v>Extended Pulmonary Function Testing Laboratory (13-51 31 29)</v>
      </c>
    </row>
    <row r="351" spans="4:7" ht="28" x14ac:dyDescent="0.2">
      <c r="D351" s="46" t="s">
        <v>889</v>
      </c>
      <c r="E351" s="46" t="s">
        <v>888</v>
      </c>
      <c r="F351" s="46" t="s">
        <v>2724</v>
      </c>
      <c r="G351" s="158" t="str">
        <f>table.SpaceClassification[[#This Row],[OmniClass Title]]&amp;" ("&amp;table.SpaceClassification[[#This Row],[OmniClass Number]]&amp;")"</f>
        <v>Exterior Parking Access Control Point (13-21 11 13)</v>
      </c>
    </row>
    <row r="352" spans="4:7" ht="28" x14ac:dyDescent="0.2">
      <c r="D352" s="46" t="s">
        <v>887</v>
      </c>
      <c r="E352" s="46" t="s">
        <v>886</v>
      </c>
      <c r="F352" s="46" t="s">
        <v>2723</v>
      </c>
      <c r="G352" s="158" t="str">
        <f>table.SpaceClassification[[#This Row],[OmniClass Title]]&amp;" ("&amp;table.SpaceClassification[[#This Row],[OmniClass Number]]&amp;")"</f>
        <v>Exterior Parking Circulation (13-21 11 11)</v>
      </c>
    </row>
    <row r="353" spans="4:7" ht="42" x14ac:dyDescent="0.2">
      <c r="D353" s="46" t="s">
        <v>885</v>
      </c>
      <c r="E353" s="46" t="s">
        <v>884</v>
      </c>
      <c r="F353" s="46" t="s">
        <v>2722</v>
      </c>
      <c r="G353" s="158" t="str">
        <f>table.SpaceClassification[[#This Row],[OmniClass Title]]&amp;" ("&amp;table.SpaceClassification[[#This Row],[OmniClass Number]]&amp;")"</f>
        <v>Exterior Parking Spaces (13-21 11 00)</v>
      </c>
    </row>
    <row r="354" spans="4:7" ht="28" x14ac:dyDescent="0.2">
      <c r="D354" s="46" t="s">
        <v>891</v>
      </c>
      <c r="E354" s="46" t="s">
        <v>890</v>
      </c>
      <c r="F354" s="46" t="s">
        <v>2725</v>
      </c>
      <c r="G354" s="158" t="str">
        <f>table.SpaceClassification[[#This Row],[OmniClass Title]]&amp;" ("&amp;table.SpaceClassification[[#This Row],[OmniClass Number]]&amp;")"</f>
        <v>Exterior Parking Stall (13-21 11 15)</v>
      </c>
    </row>
    <row r="355" spans="4:7" ht="28" x14ac:dyDescent="0.2">
      <c r="D355" s="46" t="s">
        <v>873</v>
      </c>
      <c r="E355" s="46" t="s">
        <v>872</v>
      </c>
      <c r="F355" s="46" t="s">
        <v>2716</v>
      </c>
      <c r="G355" s="158" t="str">
        <f>table.SpaceClassification[[#This Row],[OmniClass Title]]&amp;" ("&amp;table.SpaceClassification[[#This Row],[OmniClass Number]]&amp;")"</f>
        <v>Exterior Wall Space (13-15 11 00)</v>
      </c>
    </row>
    <row r="356" spans="4:7" ht="42" x14ac:dyDescent="0.2">
      <c r="D356" s="46" t="s">
        <v>1057</v>
      </c>
      <c r="E356" s="46" t="s">
        <v>1056</v>
      </c>
      <c r="F356" s="46" t="s">
        <v>2816</v>
      </c>
      <c r="G356" s="158" t="str">
        <f>table.SpaceClassification[[#This Row],[OmniClass Title]]&amp;" ("&amp;table.SpaceClassification[[#This Row],[OmniClass Number]]&amp;")"</f>
        <v>External Circulation Spaces (13-25 17 00)</v>
      </c>
    </row>
    <row r="357" spans="4:7" ht="28" x14ac:dyDescent="0.2">
      <c r="D357" s="46" t="s">
        <v>1805</v>
      </c>
      <c r="E357" s="71" t="s">
        <v>1804</v>
      </c>
      <c r="F357" s="46" t="s">
        <v>3191</v>
      </c>
      <c r="G357" s="158" t="str">
        <f>table.SpaceClassification[[#This Row],[OmniClass Title]]&amp;" ("&amp;table.SpaceClassification[[#This Row],[OmniClass Number]]&amp;")"</f>
        <v>Eye and Ear Healthcare Spaces (13-51 37 00)</v>
      </c>
    </row>
    <row r="358" spans="4:7" x14ac:dyDescent="0.2">
      <c r="D358" s="46" t="s">
        <v>2134</v>
      </c>
      <c r="E358" s="71" t="s">
        <v>2133</v>
      </c>
      <c r="F358" s="46" t="s">
        <v>3352</v>
      </c>
      <c r="G358" s="158" t="str">
        <f>table.SpaceClassification[[#This Row],[OmniClass Title]]&amp;" ("&amp;table.SpaceClassification[[#This Row],[OmniClass Number]]&amp;")"</f>
        <v>Eye Fitting Studio (13-51 61 27)</v>
      </c>
    </row>
    <row r="359" spans="4:7" ht="42" x14ac:dyDescent="0.2">
      <c r="D359" s="46" t="s">
        <v>1825</v>
      </c>
      <c r="E359" s="71" t="s">
        <v>1824</v>
      </c>
      <c r="F359" s="46" t="s">
        <v>3201</v>
      </c>
      <c r="G359" s="158" t="str">
        <f>table.SpaceClassification[[#This Row],[OmniClass Title]]&amp;" ("&amp;table.SpaceClassification[[#This Row],[OmniClass Number]]&amp;")"</f>
        <v>Eye Lane (13-51 37 27)</v>
      </c>
    </row>
    <row r="360" spans="4:7" ht="28" x14ac:dyDescent="0.2">
      <c r="D360" s="46" t="s">
        <v>1854</v>
      </c>
      <c r="E360" s="71" t="s">
        <v>1853</v>
      </c>
      <c r="F360" s="46" t="s">
        <v>3215</v>
      </c>
      <c r="G360" s="158" t="str">
        <f>table.SpaceClassification[[#This Row],[OmniClass Title]]&amp;" ("&amp;table.SpaceClassification[[#This Row],[OmniClass Number]]&amp;")"</f>
        <v>Eye, Contact Lens Fitting/Dispensing Space (13-51 37 57)</v>
      </c>
    </row>
    <row r="361" spans="4:7" x14ac:dyDescent="0.2">
      <c r="D361" s="46" t="s">
        <v>1856</v>
      </c>
      <c r="E361" s="71" t="s">
        <v>1855</v>
      </c>
      <c r="F361" s="46" t="s">
        <v>3216</v>
      </c>
      <c r="G361" s="158" t="str">
        <f>table.SpaceClassification[[#This Row],[OmniClass Title]]&amp;" ("&amp;table.SpaceClassification[[#This Row],[OmniClass Number]]&amp;")"</f>
        <v>Eyeglass Fitting and Dispensing Space (13-51 37 59)</v>
      </c>
    </row>
    <row r="362" spans="4:7" x14ac:dyDescent="0.2">
      <c r="D362" s="46" t="s">
        <v>2136</v>
      </c>
      <c r="E362" s="71" t="s">
        <v>2135</v>
      </c>
      <c r="F362" s="46" t="s">
        <v>3353</v>
      </c>
      <c r="G362" s="158" t="str">
        <f>table.SpaceClassification[[#This Row],[OmniClass Title]]&amp;" ("&amp;table.SpaceClassification[[#This Row],[OmniClass Number]]&amp;")"</f>
        <v>Facial/Body Fitting Studio (13-51 61 29)</v>
      </c>
    </row>
    <row r="363" spans="4:7" ht="28" x14ac:dyDescent="0.2">
      <c r="D363" s="46" t="s">
        <v>363</v>
      </c>
      <c r="E363" s="46" t="s">
        <v>902</v>
      </c>
      <c r="F363" s="46" t="s">
        <v>2731</v>
      </c>
      <c r="G363" s="158" t="str">
        <f>table.SpaceClassification[[#This Row],[OmniClass Title]]&amp;" ("&amp;table.SpaceClassification[[#This Row],[OmniClass Number]]&amp;")"</f>
        <v>Facility Service Spaces (13-23 00 00)</v>
      </c>
    </row>
    <row r="364" spans="4:7" x14ac:dyDescent="0.2">
      <c r="D364" s="46" t="s">
        <v>1134</v>
      </c>
      <c r="E364" s="71" t="s">
        <v>1133</v>
      </c>
      <c r="F364" s="46" t="s">
        <v>2857</v>
      </c>
      <c r="G364" s="158" t="str">
        <f>table.SpaceClassification[[#This Row],[OmniClass Title]]&amp;" ("&amp;table.SpaceClassification[[#This Row],[OmniClass Number]]&amp;")"</f>
        <v>Field Light Poles (13-33 11 13 27)</v>
      </c>
    </row>
    <row r="365" spans="4:7" x14ac:dyDescent="0.2">
      <c r="D365" s="46" t="s">
        <v>2589</v>
      </c>
      <c r="E365" s="71" t="s">
        <v>2588</v>
      </c>
      <c r="F365" s="46" t="s">
        <v>3588</v>
      </c>
      <c r="G365" s="158" t="str">
        <f>table.SpaceClassification[[#This Row],[OmniClass Title]]&amp;" ("&amp;table.SpaceClassification[[#This Row],[OmniClass Number]]&amp;")"</f>
        <v>Filing Space (13-63 13 19)</v>
      </c>
    </row>
    <row r="366" spans="4:7" ht="28" x14ac:dyDescent="0.2">
      <c r="D366" s="46" t="s">
        <v>1436</v>
      </c>
      <c r="E366" s="71" t="s">
        <v>1435</v>
      </c>
      <c r="F366" s="46" t="s">
        <v>3008</v>
      </c>
      <c r="G366" s="158" t="str">
        <f>table.SpaceClassification[[#This Row],[OmniClass Title]]&amp;" ("&amp;table.SpaceClassification[[#This Row],[OmniClass Number]]&amp;")"</f>
        <v>Film Storage Vault (13-49 23 11)</v>
      </c>
    </row>
    <row r="367" spans="4:7" ht="42" x14ac:dyDescent="0.2">
      <c r="D367" s="46" t="s">
        <v>954</v>
      </c>
      <c r="E367" s="46" t="s">
        <v>953</v>
      </c>
      <c r="F367" s="46" t="s">
        <v>2758</v>
      </c>
      <c r="G367" s="158" t="str">
        <f>table.SpaceClassification[[#This Row],[OmniClass Title]]&amp;" ("&amp;table.SpaceClassification[[#This Row],[OmniClass Number]]&amp;")"</f>
        <v>Fire Command Center (13-23 13 11)</v>
      </c>
    </row>
    <row r="368" spans="4:7" x14ac:dyDescent="0.2">
      <c r="D368" s="46" t="s">
        <v>1215</v>
      </c>
      <c r="E368" s="71" t="s">
        <v>1214</v>
      </c>
      <c r="F368" s="46" t="s">
        <v>2899</v>
      </c>
      <c r="G368" s="158" t="str">
        <f>table.SpaceClassification[[#This Row],[OmniClass Title]]&amp;" ("&amp;table.SpaceClassification[[#This Row],[OmniClass Number]]&amp;")"</f>
        <v>Fitness Center (13-33 17 11)</v>
      </c>
    </row>
    <row r="369" spans="4:7" ht="28" x14ac:dyDescent="0.2">
      <c r="D369" s="46" t="s">
        <v>2138</v>
      </c>
      <c r="E369" s="71" t="s">
        <v>2137</v>
      </c>
      <c r="F369" s="46" t="s">
        <v>3354</v>
      </c>
      <c r="G369" s="158" t="str">
        <f>table.SpaceClassification[[#This Row],[OmniClass Title]]&amp;" ("&amp;table.SpaceClassification[[#This Row],[OmniClass Number]]&amp;")"</f>
        <v>Fitting Room, Custom Fabrication (13-51 61 31)</v>
      </c>
    </row>
    <row r="370" spans="4:7" ht="28" x14ac:dyDescent="0.2">
      <c r="D370" s="46" t="s">
        <v>2140</v>
      </c>
      <c r="E370" s="71" t="s">
        <v>2139</v>
      </c>
      <c r="F370" s="46" t="s">
        <v>3355</v>
      </c>
      <c r="G370" s="158" t="str">
        <f>table.SpaceClassification[[#This Row],[OmniClass Title]]&amp;" ("&amp;table.SpaceClassification[[#This Row],[OmniClass Number]]&amp;")"</f>
        <v>Fitting Room, Soft Goods Fabrication (13-51 61 33)</v>
      </c>
    </row>
    <row r="371" spans="4:7" ht="42" x14ac:dyDescent="0.2">
      <c r="D371" s="46" t="s">
        <v>2392</v>
      </c>
      <c r="E371" s="71" t="s">
        <v>2391</v>
      </c>
      <c r="F371" s="46" t="s">
        <v>3480</v>
      </c>
      <c r="G371" s="158" t="str">
        <f>table.SpaceClassification[[#This Row],[OmniClass Title]]&amp;" ("&amp;table.SpaceClassification[[#This Row],[OmniClass Number]]&amp;")"</f>
        <v>Fitting Space (13-55 19 15)</v>
      </c>
    </row>
    <row r="372" spans="4:7" ht="42" x14ac:dyDescent="0.2">
      <c r="D372" s="46" t="s">
        <v>1954</v>
      </c>
      <c r="E372" s="71" t="s">
        <v>1953</v>
      </c>
      <c r="F372" s="46" t="s">
        <v>3265</v>
      </c>
      <c r="G372" s="158" t="str">
        <f>table.SpaceClassification[[#This Row],[OmniClass Title]]&amp;" ("&amp;table.SpaceClassification[[#This Row],[OmniClass Number]]&amp;")"</f>
        <v>Flow Cytometer Space (13-51 47 37)</v>
      </c>
    </row>
    <row r="373" spans="4:7" ht="42" x14ac:dyDescent="0.2">
      <c r="D373" s="46" t="s">
        <v>1956</v>
      </c>
      <c r="E373" s="71" t="s">
        <v>1955</v>
      </c>
      <c r="F373" s="46" t="s">
        <v>3266</v>
      </c>
      <c r="G373" s="158" t="str">
        <f>table.SpaceClassification[[#This Row],[OmniClass Title]]&amp;" ("&amp;table.SpaceClassification[[#This Row],[OmniClass Number]]&amp;")"</f>
        <v>Fluorescence Microscope Room (13-51 47 39)</v>
      </c>
    </row>
    <row r="374" spans="4:7" ht="28" x14ac:dyDescent="0.2">
      <c r="D374" s="46" t="s">
        <v>2459</v>
      </c>
      <c r="E374" s="71" t="s">
        <v>2458</v>
      </c>
      <c r="F374" s="46" t="s">
        <v>3519</v>
      </c>
      <c r="G374" s="158" t="str">
        <f>table.SpaceClassification[[#This Row],[OmniClass Title]]&amp;" ("&amp;table.SpaceClassification[[#This Row],[OmniClass Number]]&amp;")"</f>
        <v>Food Court (13-57 13 15 15)</v>
      </c>
    </row>
    <row r="375" spans="4:7" x14ac:dyDescent="0.2">
      <c r="D375" s="46" t="s">
        <v>2479</v>
      </c>
      <c r="E375" s="71" t="s">
        <v>2478</v>
      </c>
      <c r="F375" s="46" t="s">
        <v>3529</v>
      </c>
      <c r="G375" s="158" t="str">
        <f>table.SpaceClassification[[#This Row],[OmniClass Title]]&amp;" ("&amp;table.SpaceClassification[[#This Row],[OmniClass Number]]&amp;")"</f>
        <v>Food Discard Station (13-57 13 15 35)</v>
      </c>
    </row>
    <row r="376" spans="4:7" ht="28" x14ac:dyDescent="0.2">
      <c r="D376" s="46" t="s">
        <v>2448</v>
      </c>
      <c r="E376" s="71" t="s">
        <v>2447</v>
      </c>
      <c r="F376" s="46" t="s">
        <v>3513</v>
      </c>
      <c r="G376" s="158" t="str">
        <f>table.SpaceClassification[[#This Row],[OmniClass Title]]&amp;" ("&amp;table.SpaceClassification[[#This Row],[OmniClass Number]]&amp;")"</f>
        <v>Food Preparation Space (13-57 13 13 11)</v>
      </c>
    </row>
    <row r="377" spans="4:7" ht="28" x14ac:dyDescent="0.2">
      <c r="D377" s="46" t="s">
        <v>2443</v>
      </c>
      <c r="E377" s="71" t="s">
        <v>2442</v>
      </c>
      <c r="F377" s="46" t="s">
        <v>3510</v>
      </c>
      <c r="G377" s="158" t="str">
        <f>table.SpaceClassification[[#This Row],[OmniClass Title]]&amp;" ("&amp;table.SpaceClassification[[#This Row],[OmniClass Number]]&amp;")"</f>
        <v>Food Service (13-57 13 00)</v>
      </c>
    </row>
    <row r="378" spans="4:7" ht="28" x14ac:dyDescent="0.2">
      <c r="D378" s="46" t="s">
        <v>1128</v>
      </c>
      <c r="E378" s="71" t="s">
        <v>1127</v>
      </c>
      <c r="F378" s="46" t="s">
        <v>2854</v>
      </c>
      <c r="G378" s="158" t="str">
        <f>table.SpaceClassification[[#This Row],[OmniClass Title]]&amp;" ("&amp;table.SpaceClassification[[#This Row],[OmniClass Number]]&amp;")"</f>
        <v>Football Field (13-33 11 13 21)</v>
      </c>
    </row>
    <row r="379" spans="4:7" ht="42" x14ac:dyDescent="0.2">
      <c r="D379" s="46" t="s">
        <v>2700</v>
      </c>
      <c r="E379" s="71" t="s">
        <v>2699</v>
      </c>
      <c r="F379" s="46" t="s">
        <v>3646</v>
      </c>
      <c r="G379" s="158" t="str">
        <f>table.SpaceClassification[[#This Row],[OmniClass Title]]&amp;" ("&amp;table.SpaceClassification[[#This Row],[OmniClass Number]]&amp;")"</f>
        <v>Footpath (13-69 25 17)</v>
      </c>
    </row>
    <row r="380" spans="4:7" ht="28" x14ac:dyDescent="0.2">
      <c r="D380" s="46" t="s">
        <v>2333</v>
      </c>
      <c r="E380" s="71" t="s">
        <v>2332</v>
      </c>
      <c r="F380" s="46" t="s">
        <v>3450</v>
      </c>
      <c r="G380" s="158" t="str">
        <f>table.SpaceClassification[[#This Row],[OmniClass Title]]&amp;" ("&amp;table.SpaceClassification[[#This Row],[OmniClass Number]]&amp;")"</f>
        <v>Forensics Laboratories (13-53 21 00)</v>
      </c>
    </row>
    <row r="381" spans="4:7" ht="28" x14ac:dyDescent="0.2">
      <c r="D381" s="46" t="s">
        <v>2614</v>
      </c>
      <c r="E381" s="71" t="s">
        <v>2613</v>
      </c>
      <c r="F381" s="46" t="s">
        <v>3601</v>
      </c>
      <c r="G381" s="158" t="str">
        <f>table.SpaceClassification[[#This Row],[OmniClass Title]]&amp;" ("&amp;table.SpaceClassification[[#This Row],[OmniClass Number]]&amp;")"</f>
        <v>Freezing Compartment (13-63 17 13)</v>
      </c>
    </row>
    <row r="382" spans="4:7" ht="28" x14ac:dyDescent="0.2">
      <c r="D382" s="46" t="s">
        <v>919</v>
      </c>
      <c r="E382" s="46" t="s">
        <v>918</v>
      </c>
      <c r="F382" s="46" t="s">
        <v>2739</v>
      </c>
      <c r="G382" s="158" t="str">
        <f>table.SpaceClassification[[#This Row],[OmniClass Title]]&amp;" ("&amp;table.SpaceClassification[[#This Row],[OmniClass Number]]&amp;")"</f>
        <v>Freight Elevator (13-23 11 11 23)</v>
      </c>
    </row>
    <row r="383" spans="4:7" x14ac:dyDescent="0.2">
      <c r="D383" s="46" t="s">
        <v>1043</v>
      </c>
      <c r="E383" s="46" t="s">
        <v>1042</v>
      </c>
      <c r="F383" s="46" t="s">
        <v>2809</v>
      </c>
      <c r="G383" s="158" t="str">
        <f>table.SpaceClassification[[#This Row],[OmniClass Title]]&amp;" ("&amp;table.SpaceClassification[[#This Row],[OmniClass Number]]&amp;")"</f>
        <v>Freight Elevator Vestibule (13-25 13 21)</v>
      </c>
    </row>
    <row r="384" spans="4:7" ht="28" x14ac:dyDescent="0.2">
      <c r="D384" s="46" t="s">
        <v>1888</v>
      </c>
      <c r="E384" s="71" t="s">
        <v>1887</v>
      </c>
      <c r="F384" s="46" t="s">
        <v>3232</v>
      </c>
      <c r="G384" s="158" t="str">
        <f>table.SpaceClassification[[#This Row],[OmniClass Title]]&amp;" ("&amp;table.SpaceClassification[[#This Row],[OmniClass Number]]&amp;")"</f>
        <v>Frozen Section Laboratory (13-51 44 23)</v>
      </c>
    </row>
    <row r="385" spans="4:7" x14ac:dyDescent="0.2">
      <c r="D385" s="46" t="s">
        <v>974</v>
      </c>
      <c r="E385" s="46" t="s">
        <v>973</v>
      </c>
      <c r="F385" s="46" t="s">
        <v>2769</v>
      </c>
      <c r="G385" s="158" t="str">
        <f>table.SpaceClassification[[#This Row],[OmniClass Title]]&amp;" ("&amp;table.SpaceClassification[[#This Row],[OmniClass Number]]&amp;")"</f>
        <v>Fuel Room (13-23 19 17)</v>
      </c>
    </row>
    <row r="386" spans="4:7" ht="28" x14ac:dyDescent="0.2">
      <c r="D386" s="46" t="s">
        <v>970</v>
      </c>
      <c r="E386" s="46" t="s">
        <v>969</v>
      </c>
      <c r="F386" s="46" t="s">
        <v>2767</v>
      </c>
      <c r="G386" s="158" t="str">
        <f>table.SpaceClassification[[#This Row],[OmniClass Title]]&amp;" ("&amp;table.SpaceClassification[[#This Row],[OmniClass Number]]&amp;")"</f>
        <v>Furnace Room (13-23 19 13)</v>
      </c>
    </row>
    <row r="387" spans="4:7" ht="28" x14ac:dyDescent="0.2">
      <c r="D387" s="46" t="s">
        <v>1006</v>
      </c>
      <c r="E387" s="46" t="s">
        <v>1005</v>
      </c>
      <c r="F387" s="46" t="s">
        <v>2787</v>
      </c>
      <c r="G387" s="158" t="str">
        <f>table.SpaceClassification[[#This Row],[OmniClass Title]]&amp;" ("&amp;table.SpaceClassification[[#This Row],[OmniClass Number]]&amp;")"</f>
        <v>Furred Space (13-23 23 23)</v>
      </c>
    </row>
    <row r="388" spans="4:7" ht="70" x14ac:dyDescent="0.2">
      <c r="D388" s="46" t="s">
        <v>2142</v>
      </c>
      <c r="E388" s="71" t="s">
        <v>2141</v>
      </c>
      <c r="F388" s="46" t="s">
        <v>3356</v>
      </c>
      <c r="G388" s="158" t="str">
        <f>table.SpaceClassification[[#This Row],[OmniClass Title]]&amp;" ("&amp;table.SpaceClassification[[#This Row],[OmniClass Number]]&amp;")"</f>
        <v>Gait Lane (13-51 61 35)</v>
      </c>
    </row>
    <row r="389" spans="4:7" ht="28" x14ac:dyDescent="0.2">
      <c r="D389" s="46" t="s">
        <v>2144</v>
      </c>
      <c r="E389" s="71" t="s">
        <v>2143</v>
      </c>
      <c r="F389" s="46" t="s">
        <v>3357</v>
      </c>
      <c r="G389" s="158" t="str">
        <f>table.SpaceClassification[[#This Row],[OmniClass Title]]&amp;" ("&amp;table.SpaceClassification[[#This Row],[OmniClass Number]]&amp;")"</f>
        <v>Gait Study Track (13-51 61 37)</v>
      </c>
    </row>
    <row r="390" spans="4:7" ht="28" x14ac:dyDescent="0.2">
      <c r="D390" s="46" t="s">
        <v>1201</v>
      </c>
      <c r="E390" s="71" t="s">
        <v>1200</v>
      </c>
      <c r="F390" s="46" t="s">
        <v>2892</v>
      </c>
      <c r="G390" s="158" t="str">
        <f>table.SpaceClassification[[#This Row],[OmniClass Title]]&amp;" ("&amp;table.SpaceClassification[[#This Row],[OmniClass Number]]&amp;")"</f>
        <v>Gambling Table (13-33 15 25)</v>
      </c>
    </row>
    <row r="391" spans="4:7" ht="28" x14ac:dyDescent="0.2">
      <c r="D391" s="46" t="s">
        <v>338</v>
      </c>
      <c r="E391" s="71" t="s">
        <v>1199</v>
      </c>
      <c r="F391" s="46" t="s">
        <v>2891</v>
      </c>
      <c r="G391" s="158" t="str">
        <f>table.SpaceClassification[[#This Row],[OmniClass Title]]&amp;" ("&amp;table.SpaceClassification[[#This Row],[OmniClass Number]]&amp;")"</f>
        <v>Game Room (13-33 15 23)</v>
      </c>
    </row>
    <row r="392" spans="4:7" ht="28" x14ac:dyDescent="0.2">
      <c r="D392" s="46" t="s">
        <v>2704</v>
      </c>
      <c r="E392" s="71" t="s">
        <v>2703</v>
      </c>
      <c r="F392" s="46" t="s">
        <v>3648</v>
      </c>
      <c r="G392" s="158" t="str">
        <f>table.SpaceClassification[[#This Row],[OmniClass Title]]&amp;" ("&amp;table.SpaceClassification[[#This Row],[OmniClass Number]]&amp;")"</f>
        <v>Gangway (13-69 25 21)</v>
      </c>
    </row>
    <row r="393" spans="4:7" x14ac:dyDescent="0.2">
      <c r="D393" s="46" t="s">
        <v>949</v>
      </c>
      <c r="E393" s="46" t="s">
        <v>948</v>
      </c>
      <c r="F393" s="46" t="s">
        <v>2755</v>
      </c>
      <c r="G393" s="158" t="str">
        <f>table.SpaceClassification[[#This Row],[OmniClass Title]]&amp;" ("&amp;table.SpaceClassification[[#This Row],[OmniClass Number]]&amp;")"</f>
        <v>Gas Distribution Network (13-23 12 15)</v>
      </c>
    </row>
    <row r="394" spans="4:7" ht="28" x14ac:dyDescent="0.2">
      <c r="D394" s="46" t="s">
        <v>939</v>
      </c>
      <c r="E394" s="46" t="s">
        <v>938</v>
      </c>
      <c r="F394" s="46" t="s">
        <v>2750</v>
      </c>
      <c r="G394" s="158" t="str">
        <f>table.SpaceClassification[[#This Row],[OmniClass Title]]&amp;" ("&amp;table.SpaceClassification[[#This Row],[OmniClass Number]]&amp;")"</f>
        <v>Gas Distribution Riser (13-23 11 23 15)</v>
      </c>
    </row>
    <row r="395" spans="4:7" ht="28" x14ac:dyDescent="0.2">
      <c r="D395" s="46" t="s">
        <v>976</v>
      </c>
      <c r="E395" s="46" t="s">
        <v>975</v>
      </c>
      <c r="F395" s="46" t="s">
        <v>2770</v>
      </c>
      <c r="G395" s="158" t="str">
        <f>table.SpaceClassification[[#This Row],[OmniClass Title]]&amp;" ("&amp;table.SpaceClassification[[#This Row],[OmniClass Number]]&amp;")"</f>
        <v>Gas Room (13-23 19 19)</v>
      </c>
    </row>
    <row r="396" spans="4:7" ht="28" x14ac:dyDescent="0.2">
      <c r="D396" s="46" t="s">
        <v>1868</v>
      </c>
      <c r="E396" s="71" t="s">
        <v>1867</v>
      </c>
      <c r="F396" s="46" t="s">
        <v>3222</v>
      </c>
      <c r="G396" s="158" t="str">
        <f>table.SpaceClassification[[#This Row],[OmniClass Title]]&amp;" ("&amp;table.SpaceClassification[[#This Row],[OmniClass Number]]&amp;")"</f>
        <v>Gastroenterology Laboratory (13-51 41 19)</v>
      </c>
    </row>
    <row r="397" spans="4:7" ht="42" x14ac:dyDescent="0.2">
      <c r="D397" s="46" t="s">
        <v>1958</v>
      </c>
      <c r="E397" s="71" t="s">
        <v>1957</v>
      </c>
      <c r="F397" s="46" t="s">
        <v>3267</v>
      </c>
      <c r="G397" s="158" t="str">
        <f>table.SpaceClassification[[#This Row],[OmniClass Title]]&amp;" ("&amp;table.SpaceClassification[[#This Row],[OmniClass Number]]&amp;")"</f>
        <v>General Clinical Laboratory Area (13-51 47 41)</v>
      </c>
    </row>
    <row r="398" spans="4:7" ht="28" x14ac:dyDescent="0.2">
      <c r="D398" s="46" t="s">
        <v>1725</v>
      </c>
      <c r="E398" s="71" t="s">
        <v>1724</v>
      </c>
      <c r="F398" s="46" t="s">
        <v>3151</v>
      </c>
      <c r="G398" s="158" t="str">
        <f>table.SpaceClassification[[#This Row],[OmniClass Title]]&amp;" ("&amp;table.SpaceClassification[[#This Row],[OmniClass Number]]&amp;")"</f>
        <v>General Diagnostic Procedure and Treatment Spaces (13-51 34 00)</v>
      </c>
    </row>
    <row r="399" spans="4:7" x14ac:dyDescent="0.2">
      <c r="D399" s="46" t="s">
        <v>1441</v>
      </c>
      <c r="E399" s="71" t="s">
        <v>1440</v>
      </c>
      <c r="F399" s="46" t="s">
        <v>3011</v>
      </c>
      <c r="G399" s="158" t="str">
        <f>table.SpaceClassification[[#This Row],[OmniClass Title]]&amp;" ("&amp;table.SpaceClassification[[#This Row],[OmniClass Number]]&amp;")"</f>
        <v>General Examination Spaces (13-51 11 00)</v>
      </c>
    </row>
    <row r="400" spans="4:7" ht="28" x14ac:dyDescent="0.2">
      <c r="D400" s="46" t="s">
        <v>2365</v>
      </c>
      <c r="E400" s="71" t="s">
        <v>2364</v>
      </c>
      <c r="F400" s="46" t="s">
        <v>3466</v>
      </c>
      <c r="G400" s="158" t="str">
        <f>table.SpaceClassification[[#This Row],[OmniClass Title]]&amp;" ("&amp;table.SpaceClassification[[#This Row],[OmniClass Number]]&amp;")"</f>
        <v>General File and Storage (13-55 11 23)</v>
      </c>
    </row>
    <row r="401" spans="4:7" x14ac:dyDescent="0.2">
      <c r="D401" s="46" t="s">
        <v>1890</v>
      </c>
      <c r="E401" s="71" t="s">
        <v>1889</v>
      </c>
      <c r="F401" s="46" t="s">
        <v>3233</v>
      </c>
      <c r="G401" s="158" t="str">
        <f>table.SpaceClassification[[#This Row],[OmniClass Title]]&amp;" ("&amp;table.SpaceClassification[[#This Row],[OmniClass Number]]&amp;")"</f>
        <v>General Operating Room (13-51 44 25)</v>
      </c>
    </row>
    <row r="402" spans="4:7" x14ac:dyDescent="0.2">
      <c r="D402" s="46" t="s">
        <v>1268</v>
      </c>
      <c r="E402" s="71" t="s">
        <v>1267</v>
      </c>
      <c r="F402" s="46" t="s">
        <v>2925</v>
      </c>
      <c r="G402" s="158" t="str">
        <f>table.SpaceClassification[[#This Row],[OmniClass Title]]&amp;" ("&amp;table.SpaceClassification[[#This Row],[OmniClass Number]]&amp;")"</f>
        <v>General Performance Spaces (13-37 11 13)</v>
      </c>
    </row>
    <row r="403" spans="4:7" ht="42" x14ac:dyDescent="0.2">
      <c r="D403" s="46" t="s">
        <v>1765</v>
      </c>
      <c r="E403" s="71" t="s">
        <v>1764</v>
      </c>
      <c r="F403" s="46" t="s">
        <v>3171</v>
      </c>
      <c r="G403" s="158" t="str">
        <f>table.SpaceClassification[[#This Row],[OmniClass Title]]&amp;" ("&amp;table.SpaceClassification[[#This Row],[OmniClass Number]]&amp;")"</f>
        <v>General Purpose Dirty Treatment Room (13-51 34 49)</v>
      </c>
    </row>
    <row r="404" spans="4:7" x14ac:dyDescent="0.2">
      <c r="D404" s="46" t="s">
        <v>2576</v>
      </c>
      <c r="E404" s="71" t="s">
        <v>2575</v>
      </c>
      <c r="F404" s="46" t="s">
        <v>3580</v>
      </c>
      <c r="G404" s="158" t="str">
        <f>table.SpaceClassification[[#This Row],[OmniClass Title]]&amp;" ("&amp;table.SpaceClassification[[#This Row],[OmniClass Number]]&amp;")"</f>
        <v>General Warehouse Space (13-63 11 13)</v>
      </c>
    </row>
    <row r="405" spans="4:7" x14ac:dyDescent="0.2">
      <c r="D405" s="46" t="s">
        <v>2329</v>
      </c>
      <c r="E405" s="71" t="s">
        <v>2328</v>
      </c>
      <c r="F405" s="46" t="s">
        <v>3448</v>
      </c>
      <c r="G405" s="158" t="str">
        <f>table.SpaceClassification[[#This Row],[OmniClass Title]]&amp;" ("&amp;table.SpaceClassification[[#This Row],[OmniClass Number]]&amp;")"</f>
        <v>Geology Laboratory (13-53 19 11)</v>
      </c>
    </row>
    <row r="406" spans="4:7" ht="28" x14ac:dyDescent="0.2">
      <c r="D406" s="46" t="s">
        <v>2018</v>
      </c>
      <c r="E406" s="71" t="s">
        <v>2017</v>
      </c>
      <c r="F406" s="46" t="s">
        <v>3297</v>
      </c>
      <c r="G406" s="158" t="str">
        <f>table.SpaceClassification[[#This Row],[OmniClass Title]]&amp;" ("&amp;table.SpaceClassification[[#This Row],[OmniClass Number]]&amp;")"</f>
        <v>Glassware Washing and Decontamination Room, Clinical Laboratory (13-51 51 35)</v>
      </c>
    </row>
    <row r="407" spans="4:7" ht="28" x14ac:dyDescent="0.2">
      <c r="D407" s="46" t="s">
        <v>2020</v>
      </c>
      <c r="E407" s="71" t="s">
        <v>2019</v>
      </c>
      <c r="F407" s="46" t="s">
        <v>3297</v>
      </c>
      <c r="G407" s="158" t="str">
        <f>table.SpaceClassification[[#This Row],[OmniClass Title]]&amp;" ("&amp;table.SpaceClassification[[#This Row],[OmniClass Number]]&amp;")"</f>
        <v>Glassware Washing Room, Clinical Laboratory (13-51 51 37)</v>
      </c>
    </row>
    <row r="408" spans="4:7" ht="28" x14ac:dyDescent="0.2">
      <c r="D408" s="46" t="s">
        <v>2583</v>
      </c>
      <c r="E408" s="71" t="s">
        <v>2582</v>
      </c>
      <c r="F408" s="46" t="s">
        <v>3584</v>
      </c>
      <c r="G408" s="158" t="str">
        <f>table.SpaceClassification[[#This Row],[OmniClass Title]]&amp;" ("&amp;table.SpaceClassification[[#This Row],[OmniClass Number]]&amp;")"</f>
        <v>GNS–General Storage (13-63 13 11 11)</v>
      </c>
    </row>
    <row r="409" spans="4:7" ht="42" x14ac:dyDescent="0.2">
      <c r="D409" s="46" t="s">
        <v>1147</v>
      </c>
      <c r="E409" s="71" t="s">
        <v>1146</v>
      </c>
      <c r="F409" s="46" t="s">
        <v>2864</v>
      </c>
      <c r="G409" s="158" t="str">
        <f>table.SpaceClassification[[#This Row],[OmniClass Title]]&amp;" ("&amp;table.SpaceClassification[[#This Row],[OmniClass Number]]&amp;")"</f>
        <v>Golf Course (13-33 11 15 17)</v>
      </c>
    </row>
    <row r="410" spans="4:7" ht="42" x14ac:dyDescent="0.2">
      <c r="D410" s="46" t="s">
        <v>1151</v>
      </c>
      <c r="E410" s="71" t="s">
        <v>1150</v>
      </c>
      <c r="F410" s="46" t="s">
        <v>2866</v>
      </c>
      <c r="G410" s="158" t="str">
        <f>table.SpaceClassification[[#This Row],[OmniClass Title]]&amp;" ("&amp;table.SpaceClassification[[#This Row],[OmniClass Number]]&amp;")"</f>
        <v>Golf Course Support Space (13-33 11 15 21)</v>
      </c>
    </row>
    <row r="411" spans="4:7" x14ac:dyDescent="0.2">
      <c r="D411" s="46" t="s">
        <v>1221</v>
      </c>
      <c r="E411" s="71" t="s">
        <v>1220</v>
      </c>
      <c r="F411" s="46" t="s">
        <v>2902</v>
      </c>
      <c r="G411" s="158" t="str">
        <f>table.SpaceClassification[[#This Row],[OmniClass Title]]&amp;" ("&amp;table.SpaceClassification[[#This Row],[OmniClass Number]]&amp;")"</f>
        <v>Government Spaces (13-35 00 00)</v>
      </c>
    </row>
    <row r="412" spans="4:7" x14ac:dyDescent="0.2">
      <c r="D412" s="46" t="s">
        <v>1124</v>
      </c>
      <c r="E412" s="71" t="s">
        <v>1123</v>
      </c>
      <c r="F412" s="46" t="s">
        <v>2852</v>
      </c>
      <c r="G412" s="158" t="str">
        <f>table.SpaceClassification[[#This Row],[OmniClass Title]]&amp;" ("&amp;table.SpaceClassification[[#This Row],[OmniClass Number]]&amp;")"</f>
        <v>Grass Playing Fields (13-33 11 13 17)</v>
      </c>
    </row>
    <row r="413" spans="4:7" x14ac:dyDescent="0.2">
      <c r="D413" s="46" t="s">
        <v>1388</v>
      </c>
      <c r="E413" s="71" t="s">
        <v>1387</v>
      </c>
      <c r="F413" s="46" t="s">
        <v>2984</v>
      </c>
      <c r="G413" s="158" t="str">
        <f>table.SpaceClassification[[#This Row],[OmniClass Title]]&amp;" ("&amp;table.SpaceClassification[[#This Row],[OmniClass Number]]&amp;")"</f>
        <v>Grave Space (13-47 17 17)</v>
      </c>
    </row>
    <row r="414" spans="4:7" ht="42" x14ac:dyDescent="0.2">
      <c r="D414" s="46" t="s">
        <v>2526</v>
      </c>
      <c r="E414" s="71" t="s">
        <v>2525</v>
      </c>
      <c r="F414" s="46" t="s">
        <v>3554</v>
      </c>
      <c r="G414" s="158" t="str">
        <f>table.SpaceClassification[[#This Row],[OmniClass Title]]&amp;" ("&amp;table.SpaceClassification[[#This Row],[OmniClass Number]]&amp;")"</f>
        <v>Greenhouse Spaces (13-59 29 00)</v>
      </c>
    </row>
    <row r="415" spans="4:7" x14ac:dyDescent="0.2">
      <c r="D415" s="46" t="s">
        <v>2528</v>
      </c>
      <c r="E415" s="71" t="s">
        <v>2527</v>
      </c>
      <c r="F415" s="46" t="s">
        <v>3555</v>
      </c>
      <c r="G415" s="158" t="str">
        <f>table.SpaceClassification[[#This Row],[OmniClass Title]]&amp;" ("&amp;table.SpaceClassification[[#This Row],[OmniClass Number]]&amp;")"</f>
        <v>Greenhouse Support Space (13-59 29 11)</v>
      </c>
    </row>
    <row r="416" spans="4:7" ht="28" x14ac:dyDescent="0.2">
      <c r="D416" s="46" t="s">
        <v>2437</v>
      </c>
      <c r="E416" s="71" t="s">
        <v>2436</v>
      </c>
      <c r="F416" s="46" t="s">
        <v>3507</v>
      </c>
      <c r="G416" s="158" t="str">
        <f>table.SpaceClassification[[#This Row],[OmniClass Title]]&amp;" ("&amp;table.SpaceClassification[[#This Row],[OmniClass Number]]&amp;")"</f>
        <v>Grooming Activity Spaces (13-57 11 00)</v>
      </c>
    </row>
    <row r="417" spans="4:7" ht="28" x14ac:dyDescent="0.2">
      <c r="D417" s="46" t="s">
        <v>956</v>
      </c>
      <c r="E417" s="46" t="s">
        <v>955</v>
      </c>
      <c r="F417" s="46" t="s">
        <v>2759</v>
      </c>
      <c r="G417" s="158" t="str">
        <f>table.SpaceClassification[[#This Row],[OmniClass Title]]&amp;" ("&amp;table.SpaceClassification[[#This Row],[OmniClass Number]]&amp;")"</f>
        <v>Guard Stations (13-23 13 13)</v>
      </c>
    </row>
    <row r="418" spans="4:7" x14ac:dyDescent="0.2">
      <c r="D418" s="46" t="s">
        <v>2441</v>
      </c>
      <c r="E418" s="71" t="s">
        <v>2440</v>
      </c>
      <c r="F418" s="46" t="s">
        <v>3509</v>
      </c>
      <c r="G418" s="158" t="str">
        <f>table.SpaceClassification[[#This Row],[OmniClass Title]]&amp;" ("&amp;table.SpaceClassification[[#This Row],[OmniClass Number]]&amp;")"</f>
        <v>Haircutting Space (13-57 11 13)</v>
      </c>
    </row>
    <row r="419" spans="4:7" ht="28" x14ac:dyDescent="0.2">
      <c r="D419" s="46" t="s">
        <v>1141</v>
      </c>
      <c r="E419" s="71" t="s">
        <v>1140</v>
      </c>
      <c r="F419" s="46" t="s">
        <v>2861</v>
      </c>
      <c r="G419" s="158" t="str">
        <f>table.SpaceClassification[[#This Row],[OmniClass Title]]&amp;" ("&amp;table.SpaceClassification[[#This Row],[OmniClass Number]]&amp;")"</f>
        <v>Hard Playing Surfaces (13-33 11 15 11)</v>
      </c>
    </row>
    <row r="420" spans="4:7" ht="28" x14ac:dyDescent="0.2">
      <c r="D420" s="46" t="s">
        <v>1394</v>
      </c>
      <c r="E420" s="71" t="s">
        <v>1393</v>
      </c>
      <c r="F420" s="46" t="s">
        <v>2987</v>
      </c>
      <c r="G420" s="158" t="str">
        <f>table.SpaceClassification[[#This Row],[OmniClass Title]]&amp;" ("&amp;table.SpaceClassification[[#This Row],[OmniClass Number]]&amp;")"</f>
        <v>Hazard Containment (13-49 13 00)</v>
      </c>
    </row>
    <row r="421" spans="4:7" x14ac:dyDescent="0.2">
      <c r="D421" s="46" t="s">
        <v>2630</v>
      </c>
      <c r="E421" s="71" t="s">
        <v>2629</v>
      </c>
      <c r="F421" s="46" t="s">
        <v>3609</v>
      </c>
      <c r="G421" s="158" t="str">
        <f>table.SpaceClassification[[#This Row],[OmniClass Title]]&amp;" ("&amp;table.SpaceClassification[[#This Row],[OmniClass Number]]&amp;")"</f>
        <v>Hazardous Material Storage Space (13-63 19 19)</v>
      </c>
    </row>
    <row r="422" spans="4:7" ht="28" x14ac:dyDescent="0.2">
      <c r="D422" s="46" t="s">
        <v>991</v>
      </c>
      <c r="E422" s="46" t="s">
        <v>990</v>
      </c>
      <c r="F422" s="46" t="s">
        <v>2779</v>
      </c>
      <c r="G422" s="158" t="str">
        <f>table.SpaceClassification[[#This Row],[OmniClass Title]]&amp;" ("&amp;table.SpaceClassification[[#This Row],[OmniClass Number]]&amp;")"</f>
        <v>Hazardous Waste Storage (13-23 21 11)</v>
      </c>
    </row>
    <row r="423" spans="4:7" x14ac:dyDescent="0.2">
      <c r="D423" s="46" t="s">
        <v>1561</v>
      </c>
      <c r="E423" s="71" t="s">
        <v>1560</v>
      </c>
      <c r="F423" s="46" t="s">
        <v>3070</v>
      </c>
      <c r="G423" s="158" t="str">
        <f>table.SpaceClassification[[#This Row],[OmniClass Title]]&amp;" ("&amp;table.SpaceClassification[[#This Row],[OmniClass Number]]&amp;")"</f>
        <v>Head Radiographic Room (13-51 21 21)</v>
      </c>
    </row>
    <row r="424" spans="4:7" ht="28" x14ac:dyDescent="0.2">
      <c r="D424" s="46" t="s">
        <v>1647</v>
      </c>
      <c r="E424" s="71" t="s">
        <v>1646</v>
      </c>
      <c r="F424" s="46" t="s">
        <v>3112</v>
      </c>
      <c r="G424" s="158" t="str">
        <f>table.SpaceClassification[[#This Row],[OmniClass Title]]&amp;" ("&amp;table.SpaceClassification[[#This Row],[OmniClass Number]]&amp;")"</f>
        <v>Health Physics Laboratory (13-51 27 13)</v>
      </c>
    </row>
    <row r="425" spans="4:7" ht="70" x14ac:dyDescent="0.2">
      <c r="D425" s="46" t="s">
        <v>1439</v>
      </c>
      <c r="E425" s="71" t="s">
        <v>1438</v>
      </c>
      <c r="F425" s="46" t="s">
        <v>3010</v>
      </c>
      <c r="G425" s="158" t="str">
        <f>table.SpaceClassification[[#This Row],[OmniClass Title]]&amp;" ("&amp;table.SpaceClassification[[#This Row],[OmniClass Number]]&amp;")"</f>
        <v>Healthcare Spaces (13-51 00 00)</v>
      </c>
    </row>
    <row r="426" spans="4:7" ht="28" x14ac:dyDescent="0.2">
      <c r="D426" s="46" t="s">
        <v>2146</v>
      </c>
      <c r="E426" s="71" t="s">
        <v>2145</v>
      </c>
      <c r="F426" s="46" t="s">
        <v>3358</v>
      </c>
      <c r="G426" s="158" t="str">
        <f>table.SpaceClassification[[#This Row],[OmniClass Title]]&amp;" ("&amp;table.SpaceClassification[[#This Row],[OmniClass Number]]&amp;")"</f>
        <v>Hearing Aid Fabrication and Modification Room (13-51 61 39)</v>
      </c>
    </row>
    <row r="427" spans="4:7" x14ac:dyDescent="0.2">
      <c r="D427" s="46" t="s">
        <v>1817</v>
      </c>
      <c r="E427" s="71" t="s">
        <v>1816</v>
      </c>
      <c r="F427" s="46" t="s">
        <v>3197</v>
      </c>
      <c r="G427" s="158" t="str">
        <f>table.SpaceClassification[[#This Row],[OmniClass Title]]&amp;" ("&amp;table.SpaceClassification[[#This Row],[OmniClass Number]]&amp;")"</f>
        <v>Hearing Aid Testing Laboratory (13-51 37 20)</v>
      </c>
    </row>
    <row r="428" spans="4:7" ht="28" x14ac:dyDescent="0.2">
      <c r="D428" s="46" t="s">
        <v>1247</v>
      </c>
      <c r="E428" s="71" t="s">
        <v>1246</v>
      </c>
      <c r="F428" s="46" t="s">
        <v>2915</v>
      </c>
      <c r="G428" s="158" t="str">
        <f>table.SpaceClassification[[#This Row],[OmniClass Title]]&amp;" ("&amp;table.SpaceClassification[[#This Row],[OmniClass Number]]&amp;")"</f>
        <v>Hearing Room (13-35 11 19)</v>
      </c>
    </row>
    <row r="429" spans="4:7" ht="28" x14ac:dyDescent="0.2">
      <c r="D429" s="46" t="s">
        <v>1677</v>
      </c>
      <c r="E429" s="71" t="s">
        <v>1676</v>
      </c>
      <c r="F429" s="46" t="s">
        <v>3127</v>
      </c>
      <c r="G429" s="158" t="str">
        <f>table.SpaceClassification[[#This Row],[OmniClass Title]]&amp;" ("&amp;table.SpaceClassification[[#This Row],[OmniClass Number]]&amp;")"</f>
        <v>Heart and Lung Diagnostic and Treatment Spaces (13-51 31 00)</v>
      </c>
    </row>
    <row r="430" spans="4:7" x14ac:dyDescent="0.2">
      <c r="D430" s="46" t="s">
        <v>1459</v>
      </c>
      <c r="E430" s="71" t="s">
        <v>1458</v>
      </c>
      <c r="F430" s="46" t="s">
        <v>3020</v>
      </c>
      <c r="G430" s="158" t="str">
        <f>table.SpaceClassification[[#This Row],[OmniClass Title]]&amp;" ("&amp;table.SpaceClassification[[#This Row],[OmniClass Number]]&amp;")"</f>
        <v>Height/Weight Screening Space (13-51 11 27)</v>
      </c>
    </row>
    <row r="431" spans="4:7" x14ac:dyDescent="0.2">
      <c r="D431" s="46" t="s">
        <v>2686</v>
      </c>
      <c r="E431" s="71" t="s">
        <v>2685</v>
      </c>
      <c r="F431" s="46" t="s">
        <v>3639</v>
      </c>
      <c r="G431" s="158" t="str">
        <f>table.SpaceClassification[[#This Row],[OmniClass Title]]&amp;" ("&amp;table.SpaceClassification[[#This Row],[OmniClass Number]]&amp;")"</f>
        <v>Heliport (13-69 19 00)</v>
      </c>
    </row>
    <row r="432" spans="4:7" ht="42" x14ac:dyDescent="0.2">
      <c r="D432" s="46" t="s">
        <v>1960</v>
      </c>
      <c r="E432" s="71" t="s">
        <v>1959</v>
      </c>
      <c r="F432" s="46" t="s">
        <v>3268</v>
      </c>
      <c r="G432" s="158" t="str">
        <f>table.SpaceClassification[[#This Row],[OmniClass Title]]&amp;" ("&amp;table.SpaceClassification[[#This Row],[OmniClass Number]]&amp;")"</f>
        <v>Hematology Laboratory, Coagulation (13-51 47 43)</v>
      </c>
    </row>
    <row r="433" spans="4:7" ht="28" x14ac:dyDescent="0.2">
      <c r="D433" s="46" t="s">
        <v>1962</v>
      </c>
      <c r="E433" s="71" t="s">
        <v>1961</v>
      </c>
      <c r="F433" s="46" t="s">
        <v>3269</v>
      </c>
      <c r="G433" s="158" t="str">
        <f>table.SpaceClassification[[#This Row],[OmniClass Title]]&amp;" ("&amp;table.SpaceClassification[[#This Row],[OmniClass Number]]&amp;")"</f>
        <v>Hematology Laboratory, Routine (13-51 47 45)</v>
      </c>
    </row>
    <row r="434" spans="4:7" x14ac:dyDescent="0.2">
      <c r="D434" s="46" t="s">
        <v>2574</v>
      </c>
      <c r="E434" s="71" t="s">
        <v>2573</v>
      </c>
      <c r="F434" s="46" t="s">
        <v>3579</v>
      </c>
      <c r="G434" s="158" t="str">
        <f>table.SpaceClassification[[#This Row],[OmniClass Title]]&amp;" ("&amp;table.SpaceClassification[[#This Row],[OmniClass Number]]&amp;")"</f>
        <v>High Bay Warehouse Space (13-63 11 11)</v>
      </c>
    </row>
    <row r="435" spans="4:7" ht="42" x14ac:dyDescent="0.2">
      <c r="D435" s="46" t="s">
        <v>1964</v>
      </c>
      <c r="E435" s="71" t="s">
        <v>1963</v>
      </c>
      <c r="F435" s="46" t="s">
        <v>3270</v>
      </c>
      <c r="G435" s="158" t="str">
        <f>table.SpaceClassification[[#This Row],[OmniClass Title]]&amp;" ("&amp;table.SpaceClassification[[#This Row],[OmniClass Number]]&amp;")"</f>
        <v>Histology Laboratory (13-51 47 47)</v>
      </c>
    </row>
    <row r="436" spans="4:7" ht="42" x14ac:dyDescent="0.2">
      <c r="D436" s="46" t="s">
        <v>1209</v>
      </c>
      <c r="E436" s="71" t="s">
        <v>1208</v>
      </c>
      <c r="F436" s="46" t="s">
        <v>2896</v>
      </c>
      <c r="G436" s="158" t="str">
        <f>table.SpaceClassification[[#This Row],[OmniClass Title]]&amp;" ("&amp;table.SpaceClassification[[#This Row],[OmniClass Number]]&amp;")"</f>
        <v>Hobby and Craft Center (13-33 15 33)</v>
      </c>
    </row>
    <row r="437" spans="4:7" ht="28" x14ac:dyDescent="0.2">
      <c r="D437" s="46" t="s">
        <v>2545</v>
      </c>
      <c r="E437" s="71" t="s">
        <v>2544</v>
      </c>
      <c r="F437" s="46" t="s">
        <v>3564</v>
      </c>
      <c r="G437" s="158" t="str">
        <f>table.SpaceClassification[[#This Row],[OmniClass Title]]&amp;" ("&amp;table.SpaceClassification[[#This Row],[OmniClass Number]]&amp;")"</f>
        <v>Holding Cell (13-61 13 13)</v>
      </c>
    </row>
    <row r="438" spans="4:7" ht="28" x14ac:dyDescent="0.2">
      <c r="D438" s="46" t="s">
        <v>1461</v>
      </c>
      <c r="E438" s="71" t="s">
        <v>1460</v>
      </c>
      <c r="F438" s="46" t="s">
        <v>3021</v>
      </c>
      <c r="G438" s="158" t="str">
        <f>table.SpaceClassification[[#This Row],[OmniClass Title]]&amp;" ("&amp;table.SpaceClassification[[#This Row],[OmniClass Number]]&amp;")"</f>
        <v>Holding Room, Secured (13-51 11 29)</v>
      </c>
    </row>
    <row r="439" spans="4:7" x14ac:dyDescent="0.2">
      <c r="D439" s="46" t="s">
        <v>2669</v>
      </c>
      <c r="E439" s="71" t="s">
        <v>2668</v>
      </c>
      <c r="F439" s="46" t="s">
        <v>3631</v>
      </c>
      <c r="G439" s="158" t="str">
        <f>table.SpaceClassification[[#This Row],[OmniClass Title]]&amp;" ("&amp;table.SpaceClassification[[#This Row],[OmniClass Number]]&amp;")"</f>
        <v>Home Office (13-67 13 00)</v>
      </c>
    </row>
    <row r="440" spans="4:7" x14ac:dyDescent="0.2">
      <c r="D440" s="46" t="s">
        <v>2288</v>
      </c>
      <c r="E440" s="71" t="s">
        <v>2287</v>
      </c>
      <c r="F440" s="46" t="s">
        <v>3429</v>
      </c>
      <c r="G440" s="158" t="str">
        <f>table.SpaceClassification[[#This Row],[OmniClass Title]]&amp;" ("&amp;table.SpaceClassification[[#This Row],[OmniClass Number]]&amp;")"</f>
        <v>Hospitalization Kennel (13-51 91 11)</v>
      </c>
    </row>
    <row r="441" spans="4:7" x14ac:dyDescent="0.2">
      <c r="D441" s="46" t="s">
        <v>350</v>
      </c>
      <c r="E441" s="71" t="s">
        <v>2406</v>
      </c>
      <c r="F441" s="46" t="s">
        <v>3488</v>
      </c>
      <c r="G441" s="158" t="str">
        <f>table.SpaceClassification[[#This Row],[OmniClass Title]]&amp;" ("&amp;table.SpaceClassification[[#This Row],[OmniClass Number]]&amp;")"</f>
        <v>Hotel Residence Room (13-55 27 13)</v>
      </c>
    </row>
    <row r="442" spans="4:7" ht="28" x14ac:dyDescent="0.2">
      <c r="D442" s="46" t="s">
        <v>2403</v>
      </c>
      <c r="E442" s="71" t="s">
        <v>2402</v>
      </c>
      <c r="F442" s="46" t="s">
        <v>3486</v>
      </c>
      <c r="G442" s="158" t="str">
        <f>table.SpaceClassification[[#This Row],[OmniClass Title]]&amp;" ("&amp;table.SpaceClassification[[#This Row],[OmniClass Number]]&amp;")"</f>
        <v>Hotel, Motel, Hostel, and Dormitory Service Spaces (13-55 27 00)</v>
      </c>
    </row>
    <row r="443" spans="4:7" ht="28" x14ac:dyDescent="0.2">
      <c r="D443" s="46" t="s">
        <v>2148</v>
      </c>
      <c r="E443" s="71" t="s">
        <v>2147</v>
      </c>
      <c r="F443" s="46" t="s">
        <v>3359</v>
      </c>
      <c r="G443" s="158" t="str">
        <f>table.SpaceClassification[[#This Row],[OmniClass Title]]&amp;" ("&amp;table.SpaceClassification[[#This Row],[OmniClass Number]]&amp;")"</f>
        <v>Hubbard Tank - Full Immersion (13-51 61 41)</v>
      </c>
    </row>
    <row r="444" spans="4:7" ht="42" x14ac:dyDescent="0.2">
      <c r="D444" s="46" t="s">
        <v>2150</v>
      </c>
      <c r="E444" s="71" t="s">
        <v>2149</v>
      </c>
      <c r="F444" s="46" t="s">
        <v>3360</v>
      </c>
      <c r="G444" s="158" t="str">
        <f>table.SpaceClassification[[#This Row],[OmniClass Title]]&amp;" ("&amp;table.SpaceClassification[[#This Row],[OmniClass Number]]&amp;")"</f>
        <v>Hubbard Tank - Partial Immersion (13-51 61 43)</v>
      </c>
    </row>
    <row r="445" spans="4:7" x14ac:dyDescent="0.2">
      <c r="D445" s="46" t="s">
        <v>2616</v>
      </c>
      <c r="E445" s="71" t="s">
        <v>2615</v>
      </c>
      <c r="F445" s="46" t="s">
        <v>3602</v>
      </c>
      <c r="G445" s="158" t="str">
        <f>table.SpaceClassification[[#This Row],[OmniClass Title]]&amp;" ("&amp;table.SpaceClassification[[#This Row],[OmniClass Number]]&amp;")"</f>
        <v>Humidity Controlled Storage Space (13-63 17 15)</v>
      </c>
    </row>
    <row r="446" spans="4:7" ht="42" x14ac:dyDescent="0.2">
      <c r="D446" s="46" t="s">
        <v>982</v>
      </c>
      <c r="E446" s="46" t="s">
        <v>981</v>
      </c>
      <c r="F446" s="46" t="s">
        <v>2773</v>
      </c>
      <c r="G446" s="158" t="str">
        <f>table.SpaceClassification[[#This Row],[OmniClass Title]]&amp;" ("&amp;table.SpaceClassification[[#This Row],[OmniClass Number]]&amp;")"</f>
        <v>Hydrogen Cutoff Room (13-23 19 25)</v>
      </c>
    </row>
    <row r="447" spans="4:7" ht="42" x14ac:dyDescent="0.2">
      <c r="D447" s="46" t="s">
        <v>2152</v>
      </c>
      <c r="E447" s="71" t="s">
        <v>2151</v>
      </c>
      <c r="F447" s="46" t="s">
        <v>3361</v>
      </c>
      <c r="G447" s="158" t="str">
        <f>table.SpaceClassification[[#This Row],[OmniClass Title]]&amp;" ("&amp;table.SpaceClassification[[#This Row],[OmniClass Number]]&amp;")"</f>
        <v>Hydrotherapy Area (13-51 61 45)</v>
      </c>
    </row>
    <row r="448" spans="4:7" ht="28" x14ac:dyDescent="0.2">
      <c r="D448" s="46" t="s">
        <v>1615</v>
      </c>
      <c r="E448" s="71" t="s">
        <v>1614</v>
      </c>
      <c r="F448" s="46" t="s">
        <v>3097</v>
      </c>
      <c r="G448" s="158" t="str">
        <f>table.SpaceClassification[[#This Row],[OmniClass Title]]&amp;" ("&amp;table.SpaceClassification[[#This Row],[OmniClass Number]]&amp;")"</f>
        <v>Image Quality Control Room (13-51 24 29)</v>
      </c>
    </row>
    <row r="449" spans="4:7" ht="28" x14ac:dyDescent="0.2">
      <c r="D449" s="46" t="s">
        <v>1617</v>
      </c>
      <c r="E449" s="71" t="s">
        <v>1616</v>
      </c>
      <c r="F449" s="46" t="s">
        <v>3098</v>
      </c>
      <c r="G449" s="158" t="str">
        <f>table.SpaceClassification[[#This Row],[OmniClass Title]]&amp;" ("&amp;table.SpaceClassification[[#This Row],[OmniClass Number]]&amp;")"</f>
        <v>Image Reading Room (13-51 24 31)</v>
      </c>
    </row>
    <row r="450" spans="4:7" ht="28" x14ac:dyDescent="0.2">
      <c r="D450" s="46" t="s">
        <v>1767</v>
      </c>
      <c r="E450" s="71" t="s">
        <v>1766</v>
      </c>
      <c r="F450" s="46" t="s">
        <v>3172</v>
      </c>
      <c r="G450" s="158" t="str">
        <f>table.SpaceClassification[[#This Row],[OmniClass Title]]&amp;" ("&amp;table.SpaceClassification[[#This Row],[OmniClass Number]]&amp;")"</f>
        <v>Immunization Room (13-51 34 51)</v>
      </c>
    </row>
    <row r="451" spans="4:7" x14ac:dyDescent="0.2">
      <c r="D451" s="46" t="s">
        <v>1966</v>
      </c>
      <c r="E451" s="71" t="s">
        <v>1965</v>
      </c>
      <c r="F451" s="46" t="s">
        <v>3271</v>
      </c>
      <c r="G451" s="158" t="str">
        <f>table.SpaceClassification[[#This Row],[OmniClass Title]]&amp;" ("&amp;table.SpaceClassification[[#This Row],[OmniClass Number]]&amp;")"</f>
        <v>Immunopathology Laboratory (13-51 47 49)</v>
      </c>
    </row>
    <row r="452" spans="4:7" x14ac:dyDescent="0.2">
      <c r="D452" s="46" t="s">
        <v>2547</v>
      </c>
      <c r="E452" s="71" t="s">
        <v>2546</v>
      </c>
      <c r="F452" s="46" t="s">
        <v>3565</v>
      </c>
      <c r="G452" s="158" t="str">
        <f>table.SpaceClassification[[#This Row],[OmniClass Title]]&amp;" ("&amp;table.SpaceClassification[[#This Row],[OmniClass Number]]&amp;")"</f>
        <v>Impound Lot (13-61 13 15)</v>
      </c>
    </row>
    <row r="453" spans="4:7" x14ac:dyDescent="0.2">
      <c r="D453" s="46" t="s">
        <v>972</v>
      </c>
      <c r="E453" s="46" t="s">
        <v>971</v>
      </c>
      <c r="F453" s="46" t="s">
        <v>2768</v>
      </c>
      <c r="G453" s="158" t="str">
        <f>table.SpaceClassification[[#This Row],[OmniClass Title]]&amp;" ("&amp;table.SpaceClassification[[#This Row],[OmniClass Number]]&amp;")"</f>
        <v>Incinerator Room (13-23 19 15)</v>
      </c>
    </row>
    <row r="454" spans="4:7" x14ac:dyDescent="0.2">
      <c r="D454" s="46" t="s">
        <v>341</v>
      </c>
      <c r="E454" s="71" t="s">
        <v>1139</v>
      </c>
      <c r="F454" s="46" t="s">
        <v>2860</v>
      </c>
      <c r="G454" s="158" t="str">
        <f>table.SpaceClassification[[#This Row],[OmniClass Title]]&amp;" ("&amp;table.SpaceClassification[[#This Row],[OmniClass Number]]&amp;")"</f>
        <v>Individual Athletic Recreation Spaces (13-33 11 15)</v>
      </c>
    </row>
    <row r="455" spans="4:7" ht="28" x14ac:dyDescent="0.2">
      <c r="D455" s="46" t="s">
        <v>2130</v>
      </c>
      <c r="E455" s="71" t="s">
        <v>2129</v>
      </c>
      <c r="F455" s="46" t="s">
        <v>3350</v>
      </c>
      <c r="G455" s="158" t="str">
        <f>table.SpaceClassification[[#This Row],[OmniClass Title]]&amp;" ("&amp;table.SpaceClassification[[#This Row],[OmniClass Number]]&amp;")"</f>
        <v>Individual Therapeutic Exercise Area (13-51 61 25 15)</v>
      </c>
    </row>
    <row r="456" spans="4:7" ht="28" x14ac:dyDescent="0.2">
      <c r="D456" s="46" t="s">
        <v>1194</v>
      </c>
      <c r="E456" s="71" t="s">
        <v>1193</v>
      </c>
      <c r="F456" s="46" t="s">
        <v>2887</v>
      </c>
      <c r="G456" s="158" t="str">
        <f>table.SpaceClassification[[#This Row],[OmniClass Title]]&amp;" ("&amp;table.SpaceClassification[[#This Row],[OmniClass Number]]&amp;")"</f>
        <v>Indoor Firing Range (13-33 15 15)</v>
      </c>
    </row>
    <row r="457" spans="4:7" ht="28" x14ac:dyDescent="0.2">
      <c r="D457" s="46" t="s">
        <v>1185</v>
      </c>
      <c r="E457" s="71" t="s">
        <v>1184</v>
      </c>
      <c r="F457" s="46" t="s">
        <v>2882</v>
      </c>
      <c r="G457" s="158" t="str">
        <f>table.SpaceClassification[[#This Row],[OmniClass Title]]&amp;" ("&amp;table.SpaceClassification[[#This Row],[OmniClass Number]]&amp;")"</f>
        <v>Indoor Swimming Pool (13-33 13 13)</v>
      </c>
    </row>
    <row r="458" spans="4:7" ht="28" x14ac:dyDescent="0.2">
      <c r="D458" s="46" t="s">
        <v>2290</v>
      </c>
      <c r="E458" s="71" t="s">
        <v>2289</v>
      </c>
      <c r="F458" s="46" t="s">
        <v>3430</v>
      </c>
      <c r="G458" s="158" t="str">
        <f>table.SpaceClassification[[#This Row],[OmniClass Title]]&amp;" ("&amp;table.SpaceClassification[[#This Row],[OmniClass Number]]&amp;")"</f>
        <v>Infectious Disease Animal Holding Area (13-51 91 14)</v>
      </c>
    </row>
    <row r="459" spans="4:7" ht="28" x14ac:dyDescent="0.2">
      <c r="D459" s="46" t="s">
        <v>1769</v>
      </c>
      <c r="E459" s="71" t="s">
        <v>1768</v>
      </c>
      <c r="F459" s="46" t="s">
        <v>3173</v>
      </c>
      <c r="G459" s="158" t="str">
        <f>table.SpaceClassification[[#This Row],[OmniClass Title]]&amp;" ("&amp;table.SpaceClassification[[#This Row],[OmniClass Number]]&amp;")"</f>
        <v>Infectious Disease Decontamination Shower (13-51 34 53)</v>
      </c>
    </row>
    <row r="460" spans="4:7" ht="28" x14ac:dyDescent="0.2">
      <c r="D460" s="46" t="s">
        <v>1771</v>
      </c>
      <c r="E460" s="71" t="s">
        <v>1770</v>
      </c>
      <c r="F460" s="46" t="s">
        <v>3174</v>
      </c>
      <c r="G460" s="158" t="str">
        <f>table.SpaceClassification[[#This Row],[OmniClass Title]]&amp;" ("&amp;table.SpaceClassification[[#This Row],[OmniClass Number]]&amp;")"</f>
        <v>Infectious Disease Decontamination Suite (13-51 34 55)</v>
      </c>
    </row>
    <row r="461" spans="4:7" ht="28" x14ac:dyDescent="0.2">
      <c r="D461" s="46" t="s">
        <v>2410</v>
      </c>
      <c r="E461" s="71" t="s">
        <v>2409</v>
      </c>
      <c r="F461" s="46" t="s">
        <v>3490</v>
      </c>
      <c r="G461" s="158" t="str">
        <f>table.SpaceClassification[[#This Row],[OmniClass Title]]&amp;" ("&amp;table.SpaceClassification[[#This Row],[OmniClass Number]]&amp;")"</f>
        <v>Information Counter (13-55 29 11)</v>
      </c>
    </row>
    <row r="462" spans="4:7" ht="28" x14ac:dyDescent="0.2">
      <c r="D462" s="46" t="s">
        <v>937</v>
      </c>
      <c r="E462" s="46" t="s">
        <v>936</v>
      </c>
      <c r="F462" s="46" t="s">
        <v>2749</v>
      </c>
      <c r="G462" s="158" t="str">
        <f>table.SpaceClassification[[#This Row],[OmniClass Title]]&amp;" ("&amp;table.SpaceClassification[[#This Row],[OmniClass Number]]&amp;")"</f>
        <v>Information Signal Distribution Riser (13-23 11 23 13)</v>
      </c>
    </row>
    <row r="463" spans="4:7" ht="28" x14ac:dyDescent="0.2">
      <c r="D463" s="46" t="s">
        <v>947</v>
      </c>
      <c r="E463" s="46" t="s">
        <v>946</v>
      </c>
      <c r="F463" s="46" t="s">
        <v>2754</v>
      </c>
      <c r="G463" s="158" t="str">
        <f>table.SpaceClassification[[#This Row],[OmniClass Title]]&amp;" ("&amp;table.SpaceClassification[[#This Row],[OmniClass Number]]&amp;")"</f>
        <v>Information Signal Network (13-23 12 13)</v>
      </c>
    </row>
    <row r="464" spans="4:7" ht="56" x14ac:dyDescent="0.2">
      <c r="D464" s="46" t="s">
        <v>943</v>
      </c>
      <c r="E464" s="46" t="s">
        <v>942</v>
      </c>
      <c r="F464" s="46" t="s">
        <v>2752</v>
      </c>
      <c r="G464" s="158" t="str">
        <f>table.SpaceClassification[[#This Row],[OmniClass Title]]&amp;" ("&amp;table.SpaceClassification[[#This Row],[OmniClass Number]]&amp;")"</f>
        <v>Infrastructure/Service Space, Non-Occupied  (13-23 12 00)</v>
      </c>
    </row>
    <row r="465" spans="4:7" x14ac:dyDescent="0.2">
      <c r="D465" s="46" t="s">
        <v>1463</v>
      </c>
      <c r="E465" s="71" t="s">
        <v>1462</v>
      </c>
      <c r="F465" s="46" t="s">
        <v>3022</v>
      </c>
      <c r="G465" s="158" t="str">
        <f>table.SpaceClassification[[#This Row],[OmniClass Title]]&amp;" ("&amp;table.SpaceClassification[[#This Row],[OmniClass Number]]&amp;")"</f>
        <v>Inpatient Care Spaces (13-51 14 00)</v>
      </c>
    </row>
    <row r="466" spans="4:7" ht="28" x14ac:dyDescent="0.2">
      <c r="D466" s="46" t="s">
        <v>2222</v>
      </c>
      <c r="E466" s="71" t="s">
        <v>2221</v>
      </c>
      <c r="F466" s="46" t="s">
        <v>3396</v>
      </c>
      <c r="G466" s="158" t="str">
        <f>table.SpaceClassification[[#This Row],[OmniClass Title]]&amp;" ("&amp;table.SpaceClassification[[#This Row],[OmniClass Number]]&amp;")"</f>
        <v>Instrument Preparation and Sterilization Room (13-51 64 43)</v>
      </c>
    </row>
    <row r="467" spans="4:7" ht="42" x14ac:dyDescent="0.2">
      <c r="D467" s="46" t="s">
        <v>2092</v>
      </c>
      <c r="E467" s="71" t="s">
        <v>2091</v>
      </c>
      <c r="F467" s="46" t="s">
        <v>3332</v>
      </c>
      <c r="G467" s="158" t="str">
        <f>table.SpaceClassification[[#This Row],[OmniClass Title]]&amp;" ("&amp;table.SpaceClassification[[#This Row],[OmniClass Number]]&amp;")"</f>
        <v>Instrument Sterilization Room (13-51 57 31)</v>
      </c>
    </row>
    <row r="468" spans="4:7" ht="28" x14ac:dyDescent="0.2">
      <c r="D468" s="46" t="s">
        <v>2341</v>
      </c>
      <c r="E468" s="71" t="s">
        <v>2340</v>
      </c>
      <c r="F468" s="46" t="s">
        <v>3454</v>
      </c>
      <c r="G468" s="158" t="str">
        <f>table.SpaceClassification[[#This Row],[OmniClass Title]]&amp;" ("&amp;table.SpaceClassification[[#This Row],[OmniClass Number]]&amp;")"</f>
        <v>Integration Laboratories (13-53 29 00)</v>
      </c>
    </row>
    <row r="469" spans="4:7" ht="28" x14ac:dyDescent="0.2">
      <c r="D469" s="46" t="s">
        <v>879</v>
      </c>
      <c r="E469" s="46" t="s">
        <v>878</v>
      </c>
      <c r="F469" s="46" t="s">
        <v>2719</v>
      </c>
      <c r="G469" s="158" t="str">
        <f>table.SpaceClassification[[#This Row],[OmniClass Title]]&amp;" ("&amp;table.SpaceClassification[[#This Row],[OmniClass Number]]&amp;")"</f>
        <v>Interior Encroachment (13-17 11 00)</v>
      </c>
    </row>
    <row r="470" spans="4:7" ht="28" x14ac:dyDescent="0.2">
      <c r="D470" s="46" t="s">
        <v>897</v>
      </c>
      <c r="E470" s="46" t="s">
        <v>896</v>
      </c>
      <c r="F470" s="46" t="s">
        <v>2728</v>
      </c>
      <c r="G470" s="158" t="str">
        <f>table.SpaceClassification[[#This Row],[OmniClass Title]]&amp;" ("&amp;table.SpaceClassification[[#This Row],[OmniClass Number]]&amp;")"</f>
        <v>Interior Parking Access Control Point (13-21 13 13)</v>
      </c>
    </row>
    <row r="471" spans="4:7" ht="28" x14ac:dyDescent="0.2">
      <c r="D471" s="46" t="s">
        <v>895</v>
      </c>
      <c r="E471" s="46" t="s">
        <v>894</v>
      </c>
      <c r="F471" s="46" t="s">
        <v>2727</v>
      </c>
      <c r="G471" s="158" t="str">
        <f>table.SpaceClassification[[#This Row],[OmniClass Title]]&amp;" ("&amp;table.SpaceClassification[[#This Row],[OmniClass Number]]&amp;")"</f>
        <v>Interior Parking Ramp and Circulation (13-21 13 11)</v>
      </c>
    </row>
    <row r="472" spans="4:7" ht="28" x14ac:dyDescent="0.2">
      <c r="D472" s="46" t="s">
        <v>893</v>
      </c>
      <c r="E472" s="46" t="s">
        <v>892</v>
      </c>
      <c r="F472" s="46" t="s">
        <v>2726</v>
      </c>
      <c r="G472" s="158" t="str">
        <f>table.SpaceClassification[[#This Row],[OmniClass Title]]&amp;" ("&amp;table.SpaceClassification[[#This Row],[OmniClass Number]]&amp;")"</f>
        <v>Interior Parking Spaces (13-21 13 00)</v>
      </c>
    </row>
    <row r="473" spans="4:7" ht="28" x14ac:dyDescent="0.2">
      <c r="D473" s="46" t="s">
        <v>899</v>
      </c>
      <c r="E473" s="46" t="s">
        <v>898</v>
      </c>
      <c r="F473" s="46" t="s">
        <v>2729</v>
      </c>
      <c r="G473" s="158" t="str">
        <f>table.SpaceClassification[[#This Row],[OmniClass Title]]&amp;" ("&amp;table.SpaceClassification[[#This Row],[OmniClass Number]]&amp;")"</f>
        <v>Interior Parking Stall (13-21 13 15)</v>
      </c>
    </row>
    <row r="474" spans="4:7" x14ac:dyDescent="0.2">
      <c r="D474" s="46" t="s">
        <v>901</v>
      </c>
      <c r="E474" s="46" t="s">
        <v>900</v>
      </c>
      <c r="F474" s="46" t="s">
        <v>2730</v>
      </c>
      <c r="G474" s="158" t="str">
        <f>table.SpaceClassification[[#This Row],[OmniClass Title]]&amp;" ("&amp;table.SpaceClassification[[#This Row],[OmniClass Number]]&amp;")"</f>
        <v>Interior Vehicle Service Space (13-21 13 17)</v>
      </c>
    </row>
    <row r="475" spans="4:7" ht="28" x14ac:dyDescent="0.2">
      <c r="D475" s="46" t="s">
        <v>875</v>
      </c>
      <c r="E475" s="46" t="s">
        <v>874</v>
      </c>
      <c r="F475" s="46" t="s">
        <v>2717</v>
      </c>
      <c r="G475" s="158" t="str">
        <f>table.SpaceClassification[[#This Row],[OmniClass Title]]&amp;" ("&amp;table.SpaceClassification[[#This Row],[OmniClass Number]]&amp;")"</f>
        <v>Interior Wall Space (13-15 13 00)</v>
      </c>
    </row>
    <row r="476" spans="4:7" ht="70" x14ac:dyDescent="0.2">
      <c r="D476" s="46" t="s">
        <v>1015</v>
      </c>
      <c r="E476" s="46" t="s">
        <v>1014</v>
      </c>
      <c r="F476" s="46" t="s">
        <v>2792</v>
      </c>
      <c r="G476" s="158" t="str">
        <f>table.SpaceClassification[[#This Row],[OmniClass Title]]&amp;" ("&amp;table.SpaceClassification[[#This Row],[OmniClass Number]]&amp;")"</f>
        <v>Interstitial Space (13-23 27 00)</v>
      </c>
    </row>
    <row r="477" spans="4:7" ht="28" x14ac:dyDescent="0.2">
      <c r="D477" s="46" t="s">
        <v>2046</v>
      </c>
      <c r="E477" s="71" t="s">
        <v>2045</v>
      </c>
      <c r="F477" s="46" t="s">
        <v>3309</v>
      </c>
      <c r="G477" s="158" t="str">
        <f>table.SpaceClassification[[#This Row],[OmniClass Title]]&amp;" ("&amp;table.SpaceClassification[[#This Row],[OmniClass Number]]&amp;")"</f>
        <v>IV Admixture Anteroom (13-51 54 21)</v>
      </c>
    </row>
    <row r="478" spans="4:7" x14ac:dyDescent="0.2">
      <c r="D478" s="46" t="s">
        <v>2048</v>
      </c>
      <c r="E478" s="71" t="s">
        <v>2047</v>
      </c>
      <c r="F478" s="46" t="s">
        <v>3310</v>
      </c>
      <c r="G478" s="158" t="str">
        <f>table.SpaceClassification[[#This Row],[OmniClass Title]]&amp;" ("&amp;table.SpaceClassification[[#This Row],[OmniClass Number]]&amp;")"</f>
        <v>IV Admixture Room (13-51 54 23)</v>
      </c>
    </row>
    <row r="479" spans="4:7" ht="56" x14ac:dyDescent="0.2">
      <c r="D479" s="46" t="s">
        <v>1241</v>
      </c>
      <c r="E479" s="71" t="s">
        <v>1240</v>
      </c>
      <c r="F479" s="46" t="s">
        <v>2912</v>
      </c>
      <c r="G479" s="158" t="str">
        <f>table.SpaceClassification[[#This Row],[OmniClass Title]]&amp;" ("&amp;table.SpaceClassification[[#This Row],[OmniClass Number]]&amp;")"</f>
        <v>JCC–Judicial Chambers (13-35 11 13 11)</v>
      </c>
    </row>
    <row r="480" spans="4:7" ht="28" x14ac:dyDescent="0.2">
      <c r="D480" s="46" t="s">
        <v>1053</v>
      </c>
      <c r="E480" s="46" t="s">
        <v>1052</v>
      </c>
      <c r="F480" s="46" t="s">
        <v>2814</v>
      </c>
      <c r="G480" s="158" t="str">
        <f>table.SpaceClassification[[#This Row],[OmniClass Title]]&amp;" ("&amp;table.SpaceClassification[[#This Row],[OmniClass Number]]&amp;")"</f>
        <v>Jet Way (13-25 13 31)</v>
      </c>
    </row>
    <row r="481" spans="4:7" ht="84" x14ac:dyDescent="0.2">
      <c r="D481" s="46" t="s">
        <v>1249</v>
      </c>
      <c r="E481" s="71" t="s">
        <v>1248</v>
      </c>
      <c r="F481" s="46" t="s">
        <v>2916</v>
      </c>
      <c r="G481" s="158" t="str">
        <f>table.SpaceClassification[[#This Row],[OmniClass Title]]&amp;" ("&amp;table.SpaceClassification[[#This Row],[OmniClass Number]]&amp;")"</f>
        <v>JHR–Judicial Hearing Room (13-35 11 19 11)</v>
      </c>
    </row>
    <row r="482" spans="4:7" x14ac:dyDescent="0.2">
      <c r="D482" s="46" t="s">
        <v>1231</v>
      </c>
      <c r="E482" s="71" t="s">
        <v>1230</v>
      </c>
      <c r="F482" s="46" t="s">
        <v>2907</v>
      </c>
      <c r="G482" s="158" t="str">
        <f>table.SpaceClassification[[#This Row],[OmniClass Title]]&amp;" ("&amp;table.SpaceClassification[[#This Row],[OmniClass Number]]&amp;")"</f>
        <v>Judge’s Bench (13-35 11 11 15)</v>
      </c>
    </row>
    <row r="483" spans="4:7" x14ac:dyDescent="0.2">
      <c r="D483" s="46" t="s">
        <v>1239</v>
      </c>
      <c r="E483" s="71" t="s">
        <v>1238</v>
      </c>
      <c r="F483" s="46" t="s">
        <v>2911</v>
      </c>
      <c r="G483" s="158" t="str">
        <f>table.SpaceClassification[[#This Row],[OmniClass Title]]&amp;" ("&amp;table.SpaceClassification[[#This Row],[OmniClass Number]]&amp;")"</f>
        <v>Judge’s Chambers (13-35 11 13)</v>
      </c>
    </row>
    <row r="484" spans="4:7" x14ac:dyDescent="0.2">
      <c r="D484" s="46" t="s">
        <v>1223</v>
      </c>
      <c r="E484" s="71" t="s">
        <v>1222</v>
      </c>
      <c r="F484" s="46" t="s">
        <v>2903</v>
      </c>
      <c r="G484" s="158" t="str">
        <f>table.SpaceClassification[[#This Row],[OmniClass Title]]&amp;" ("&amp;table.SpaceClassification[[#This Row],[OmniClass Number]]&amp;")"</f>
        <v>Judicial Spaces (13-35 11 00)</v>
      </c>
    </row>
    <row r="485" spans="4:7" ht="42" x14ac:dyDescent="0.2">
      <c r="D485" s="46" t="s">
        <v>1235</v>
      </c>
      <c r="E485" s="71" t="s">
        <v>1234</v>
      </c>
      <c r="F485" s="46" t="s">
        <v>2909</v>
      </c>
      <c r="G485" s="158" t="str">
        <f>table.SpaceClassification[[#This Row],[OmniClass Title]]&amp;" ("&amp;table.SpaceClassification[[#This Row],[OmniClass Number]]&amp;")"</f>
        <v>Jury Assembly Space (13-35 11 11 19)</v>
      </c>
    </row>
    <row r="486" spans="4:7" x14ac:dyDescent="0.2">
      <c r="D486" s="46" t="s">
        <v>1227</v>
      </c>
      <c r="E486" s="71" t="s">
        <v>1226</v>
      </c>
      <c r="F486" s="46" t="s">
        <v>2905</v>
      </c>
      <c r="G486" s="158" t="str">
        <f>table.SpaceClassification[[#This Row],[OmniClass Title]]&amp;" ("&amp;table.SpaceClassification[[#This Row],[OmniClass Number]]&amp;")"</f>
        <v>Jury Box (13-35 11 11 11)</v>
      </c>
    </row>
    <row r="487" spans="4:7" x14ac:dyDescent="0.2">
      <c r="D487" s="46" t="s">
        <v>1229</v>
      </c>
      <c r="E487" s="71" t="s">
        <v>1228</v>
      </c>
      <c r="F487" s="46" t="s">
        <v>2906</v>
      </c>
      <c r="G487" s="158" t="str">
        <f>table.SpaceClassification[[#This Row],[OmniClass Title]]&amp;" ("&amp;table.SpaceClassification[[#This Row],[OmniClass Number]]&amp;")"</f>
        <v>Jury Room (13-35 11 11 13)</v>
      </c>
    </row>
    <row r="488" spans="4:7" ht="28" x14ac:dyDescent="0.2">
      <c r="D488" s="46" t="s">
        <v>357</v>
      </c>
      <c r="E488" s="71" t="s">
        <v>2537</v>
      </c>
      <c r="F488" s="46" t="s">
        <v>3560</v>
      </c>
      <c r="G488" s="158" t="str">
        <f>table.SpaceClassification[[#This Row],[OmniClass Title]]&amp;" ("&amp;table.SpaceClassification[[#This Row],[OmniClass Number]]&amp;")"</f>
        <v>Kennel (13-61 11 15)</v>
      </c>
    </row>
    <row r="489" spans="4:7" x14ac:dyDescent="0.2">
      <c r="D489" s="46" t="s">
        <v>2663</v>
      </c>
      <c r="E489" s="71" t="s">
        <v>2662</v>
      </c>
      <c r="F489" s="46" t="s">
        <v>3628</v>
      </c>
      <c r="G489" s="158" t="str">
        <f>table.SpaceClassification[[#This Row],[OmniClass Title]]&amp;" ("&amp;table.SpaceClassification[[#This Row],[OmniClass Number]]&amp;")"</f>
        <v>Kitchen (13-65 23 00)</v>
      </c>
    </row>
    <row r="490" spans="4:7" x14ac:dyDescent="0.2">
      <c r="D490" s="46" t="s">
        <v>2446</v>
      </c>
      <c r="E490" s="71" t="s">
        <v>2445</v>
      </c>
      <c r="F490" s="46" t="s">
        <v>3512</v>
      </c>
      <c r="G490" s="158" t="str">
        <f>table.SpaceClassification[[#This Row],[OmniClass Title]]&amp;" ("&amp;table.SpaceClassification[[#This Row],[OmniClass Number]]&amp;")"</f>
        <v>Kitchen Space (13-57 13 13)</v>
      </c>
    </row>
    <row r="491" spans="4:7" ht="42" x14ac:dyDescent="0.2">
      <c r="D491" s="46" t="s">
        <v>1471</v>
      </c>
      <c r="E491" s="71" t="s">
        <v>1470</v>
      </c>
      <c r="F491" s="46" t="s">
        <v>3026</v>
      </c>
      <c r="G491" s="158" t="str">
        <f>table.SpaceClassification[[#This Row],[OmniClass Title]]&amp;" ("&amp;table.SpaceClassification[[#This Row],[OmniClass Number]]&amp;")"</f>
        <v>Labor, Delivery, Recovery, Postpartum Room (13-51 14 19)</v>
      </c>
    </row>
    <row r="492" spans="4:7" ht="28" x14ac:dyDescent="0.2">
      <c r="D492" s="46" t="s">
        <v>1094</v>
      </c>
      <c r="E492" s="71" t="s">
        <v>1093</v>
      </c>
      <c r="F492" s="46" t="s">
        <v>2835</v>
      </c>
      <c r="G492" s="158" t="str">
        <f>table.SpaceClassification[[#This Row],[OmniClass Title]]&amp;" ("&amp;table.SpaceClassification[[#This Row],[OmniClass Number]]&amp;")"</f>
        <v>Laboratory Service Space (13-31 15 15)</v>
      </c>
    </row>
    <row r="493" spans="4:7" ht="28" x14ac:dyDescent="0.2">
      <c r="D493" s="46" t="s">
        <v>1094</v>
      </c>
      <c r="E493" s="71" t="s">
        <v>1093</v>
      </c>
      <c r="F493" s="46" t="s">
        <v>2835</v>
      </c>
      <c r="G493" s="158" t="str">
        <f>table.SpaceClassification[[#This Row],[OmniClass Title]]&amp;" ("&amp;table.SpaceClassification[[#This Row],[OmniClass Number]]&amp;")"</f>
        <v>Laboratory Service Space (13-31 15 15)</v>
      </c>
    </row>
    <row r="494" spans="4:7" ht="28" x14ac:dyDescent="0.2">
      <c r="D494" s="46" t="s">
        <v>1094</v>
      </c>
      <c r="E494" s="71" t="s">
        <v>1093</v>
      </c>
      <c r="F494" s="46" t="s">
        <v>2835</v>
      </c>
      <c r="G494" s="158" t="str">
        <f>table.SpaceClassification[[#This Row],[OmniClass Title]]&amp;" ("&amp;table.SpaceClassification[[#This Row],[OmniClass Number]]&amp;")"</f>
        <v>Laboratory Service Space (13-31 15 15)</v>
      </c>
    </row>
    <row r="495" spans="4:7" ht="42" x14ac:dyDescent="0.2">
      <c r="D495" s="46" t="s">
        <v>2312</v>
      </c>
      <c r="E495" s="71" t="s">
        <v>2311</v>
      </c>
      <c r="F495" s="46" t="s">
        <v>3441</v>
      </c>
      <c r="G495" s="158" t="str">
        <f>table.SpaceClassification[[#This Row],[OmniClass Title]]&amp;" ("&amp;table.SpaceClassification[[#This Row],[OmniClass Number]]&amp;")"</f>
        <v>Laboratory Spaces (13-53 00 00)</v>
      </c>
    </row>
    <row r="496" spans="4:7" ht="28" x14ac:dyDescent="0.2">
      <c r="D496" s="46" t="s">
        <v>2345</v>
      </c>
      <c r="E496" s="71" t="s">
        <v>2344</v>
      </c>
      <c r="F496" s="46" t="s">
        <v>3456</v>
      </c>
      <c r="G496" s="158" t="str">
        <f>table.SpaceClassification[[#This Row],[OmniClass Title]]&amp;" ("&amp;table.SpaceClassification[[#This Row],[OmniClass Number]]&amp;")"</f>
        <v>Laboratory Storage Spaces (13-53 33 00)</v>
      </c>
    </row>
    <row r="497" spans="4:7" ht="28" x14ac:dyDescent="0.2">
      <c r="D497" s="46" t="s">
        <v>2347</v>
      </c>
      <c r="E497" s="71" t="s">
        <v>2346</v>
      </c>
      <c r="F497" s="46" t="s">
        <v>3457</v>
      </c>
      <c r="G497" s="158" t="str">
        <f>table.SpaceClassification[[#This Row],[OmniClass Title]]&amp;" ("&amp;table.SpaceClassification[[#This Row],[OmniClass Number]]&amp;")"</f>
        <v>Laboratory Support Spaces (13-53 35 00)</v>
      </c>
    </row>
    <row r="498" spans="4:7" ht="28" x14ac:dyDescent="0.2">
      <c r="D498" s="46" t="s">
        <v>2248</v>
      </c>
      <c r="E498" s="71" t="s">
        <v>2247</v>
      </c>
      <c r="F498" s="46" t="s">
        <v>3409</v>
      </c>
      <c r="G498" s="158" t="str">
        <f>table.SpaceClassification[[#This Row],[OmniClass Title]]&amp;" ("&amp;table.SpaceClassification[[#This Row],[OmniClass Number]]&amp;")"</f>
        <v>Laboratory, Research, Biochemistry (13-51 67 18)</v>
      </c>
    </row>
    <row r="499" spans="4:7" ht="28" x14ac:dyDescent="0.2">
      <c r="D499" s="46" t="s">
        <v>2032</v>
      </c>
      <c r="E499" s="71" t="s">
        <v>2031</v>
      </c>
      <c r="F499" s="46" t="s">
        <v>3303</v>
      </c>
      <c r="G499" s="158" t="str">
        <f>table.SpaceClassification[[#This Row],[OmniClass Title]]&amp;" ("&amp;table.SpaceClassification[[#This Row],[OmniClass Number]]&amp;")"</f>
        <v>Laboratory, Water (13-51 51 49)</v>
      </c>
    </row>
    <row r="500" spans="4:7" x14ac:dyDescent="0.2">
      <c r="D500" s="46" t="s">
        <v>1045</v>
      </c>
      <c r="E500" s="46" t="s">
        <v>1044</v>
      </c>
      <c r="F500" s="46" t="s">
        <v>2810</v>
      </c>
      <c r="G500" s="158" t="str">
        <f>table.SpaceClassification[[#This Row],[OmniClass Title]]&amp;" ("&amp;table.SpaceClassification[[#This Row],[OmniClass Number]]&amp;")"</f>
        <v>Landing (13-25 13 23)</v>
      </c>
    </row>
    <row r="501" spans="4:7" ht="28" x14ac:dyDescent="0.2">
      <c r="D501" s="46" t="s">
        <v>1827</v>
      </c>
      <c r="E501" s="71" t="s">
        <v>1826</v>
      </c>
      <c r="F501" s="46" t="s">
        <v>3202</v>
      </c>
      <c r="G501" s="158" t="str">
        <f>table.SpaceClassification[[#This Row],[OmniClass Title]]&amp;" ("&amp;table.SpaceClassification[[#This Row],[OmniClass Number]]&amp;")"</f>
        <v>Laser Treatment Room (13-51 37 29)</v>
      </c>
    </row>
    <row r="502" spans="4:7" x14ac:dyDescent="0.2">
      <c r="D502" s="46" t="s">
        <v>345</v>
      </c>
      <c r="E502" s="71" t="s">
        <v>2654</v>
      </c>
      <c r="F502" s="46" t="s">
        <v>3623</v>
      </c>
      <c r="G502" s="158" t="str">
        <f>table.SpaceClassification[[#This Row],[OmniClass Title]]&amp;" ("&amp;table.SpaceClassification[[#This Row],[OmniClass Number]]&amp;")"</f>
        <v>Laundry Room (13-65 17 00)</v>
      </c>
    </row>
    <row r="503" spans="4:7" ht="28" x14ac:dyDescent="0.2">
      <c r="D503" s="46" t="s">
        <v>2496</v>
      </c>
      <c r="E503" s="71" t="s">
        <v>2495</v>
      </c>
      <c r="F503" s="46" t="s">
        <v>3539</v>
      </c>
      <c r="G503" s="158" t="str">
        <f>table.SpaceClassification[[#This Row],[OmniClass Title]]&amp;" ("&amp;table.SpaceClassification[[#This Row],[OmniClass Number]]&amp;")"</f>
        <v>Laundry/Dry Cleaning Space (13-57 21 00)</v>
      </c>
    </row>
    <row r="504" spans="4:7" x14ac:dyDescent="0.2">
      <c r="D504" s="46" t="s">
        <v>1243</v>
      </c>
      <c r="E504" s="71" t="s">
        <v>1242</v>
      </c>
      <c r="F504" s="46" t="s">
        <v>2913</v>
      </c>
      <c r="G504" s="158" t="str">
        <f>table.SpaceClassification[[#This Row],[OmniClass Title]]&amp;" ("&amp;table.SpaceClassification[[#This Row],[OmniClass Number]]&amp;")"</f>
        <v>Law Clerk Space (13-35 11 13 13)</v>
      </c>
    </row>
    <row r="505" spans="4:7" x14ac:dyDescent="0.2">
      <c r="D505" s="46" t="s">
        <v>1071</v>
      </c>
      <c r="E505" s="46" t="s">
        <v>1070</v>
      </c>
      <c r="F505" s="46" t="s">
        <v>2823</v>
      </c>
      <c r="G505" s="158" t="str">
        <f>table.SpaceClassification[[#This Row],[OmniClass Title]]&amp;" ("&amp;table.SpaceClassification[[#This Row],[OmniClass Number]]&amp;")"</f>
        <v>Lecture and Classroom Spaces (13-31 13 00)</v>
      </c>
    </row>
    <row r="506" spans="4:7" x14ac:dyDescent="0.2">
      <c r="D506" s="46" t="s">
        <v>1073</v>
      </c>
      <c r="E506" s="46" t="s">
        <v>1072</v>
      </c>
      <c r="F506" s="46" t="s">
        <v>2824</v>
      </c>
      <c r="G506" s="158" t="str">
        <f>table.SpaceClassification[[#This Row],[OmniClass Title]]&amp;" ("&amp;table.SpaceClassification[[#This Row],[OmniClass Number]]&amp;")"</f>
        <v>Lecture Classroom  (13-31 13 11)</v>
      </c>
    </row>
    <row r="507" spans="4:7" ht="28" x14ac:dyDescent="0.2">
      <c r="D507" s="46" t="s">
        <v>1079</v>
      </c>
      <c r="E507" s="46" t="s">
        <v>1078</v>
      </c>
      <c r="F507" s="46" t="s">
        <v>2827</v>
      </c>
      <c r="G507" s="158" t="str">
        <f>table.SpaceClassification[[#This Row],[OmniClass Title]]&amp;" ("&amp;table.SpaceClassification[[#This Row],[OmniClass Number]]&amp;")"</f>
        <v>Lecture Hall (Fixed Seats)  (13-31 13 17)</v>
      </c>
    </row>
    <row r="508" spans="4:7" ht="42" x14ac:dyDescent="0.2">
      <c r="D508" s="46" t="s">
        <v>1255</v>
      </c>
      <c r="E508" s="71" t="s">
        <v>1254</v>
      </c>
      <c r="F508" s="46" t="s">
        <v>2919</v>
      </c>
      <c r="G508" s="158" t="str">
        <f>table.SpaceClassification[[#This Row],[OmniClass Title]]&amp;" ("&amp;table.SpaceClassification[[#This Row],[OmniClass Number]]&amp;")"</f>
        <v>Legislative Hearing Room (13-35 13 13)</v>
      </c>
    </row>
    <row r="509" spans="4:7" x14ac:dyDescent="0.2">
      <c r="D509" s="46" t="s">
        <v>1251</v>
      </c>
      <c r="E509" s="71" t="s">
        <v>1250</v>
      </c>
      <c r="F509" s="46" t="s">
        <v>2917</v>
      </c>
      <c r="G509" s="158" t="str">
        <f>table.SpaceClassification[[#This Row],[OmniClass Title]]&amp;" ("&amp;table.SpaceClassification[[#This Row],[OmniClass Number]]&amp;")"</f>
        <v>Legislative Spaces (13-35 13 00)</v>
      </c>
    </row>
    <row r="510" spans="4:7" ht="28" x14ac:dyDescent="0.2">
      <c r="D510" s="46" t="s">
        <v>1333</v>
      </c>
      <c r="E510" s="71" t="s">
        <v>1332</v>
      </c>
      <c r="F510" s="46" t="s">
        <v>2956</v>
      </c>
      <c r="G510" s="158" t="str">
        <f>table.SpaceClassification[[#This Row],[OmniClass Title]]&amp;" ("&amp;table.SpaceClassification[[#This Row],[OmniClass Number]]&amp;")"</f>
        <v>Library (13-45 11 00)</v>
      </c>
    </row>
    <row r="511" spans="4:7" x14ac:dyDescent="0.2">
      <c r="D511" s="46" t="s">
        <v>1331</v>
      </c>
      <c r="E511" s="71" t="s">
        <v>1330</v>
      </c>
      <c r="F511" s="46"/>
      <c r="G511" s="158" t="str">
        <f>table.SpaceClassification[[#This Row],[OmniClass Title]]&amp;" ("&amp;table.SpaceClassification[[#This Row],[OmniClass Number]]&amp;")"</f>
        <v>Library Spaces (13-45 00 00)</v>
      </c>
    </row>
    <row r="512" spans="4:7" ht="28" x14ac:dyDescent="0.2">
      <c r="D512" s="46" t="s">
        <v>1335</v>
      </c>
      <c r="E512" s="71" t="s">
        <v>1334</v>
      </c>
      <c r="F512" s="46" t="s">
        <v>2957</v>
      </c>
      <c r="G512" s="158" t="str">
        <f>table.SpaceClassification[[#This Row],[OmniClass Title]]&amp;" ("&amp;table.SpaceClassification[[#This Row],[OmniClass Number]]&amp;")"</f>
        <v>Library Stack (13-45 11 11)</v>
      </c>
    </row>
    <row r="513" spans="4:7" ht="28" x14ac:dyDescent="0.2">
      <c r="D513" s="46" t="s">
        <v>1773</v>
      </c>
      <c r="E513" s="71" t="s">
        <v>1772</v>
      </c>
      <c r="F513" s="46" t="s">
        <v>3175</v>
      </c>
      <c r="G513" s="158" t="str">
        <f>table.SpaceClassification[[#This Row],[OmniClass Title]]&amp;" ("&amp;table.SpaceClassification[[#This Row],[OmniClass Number]]&amp;")"</f>
        <v>Life Support Unit Room (13-51 34 57)</v>
      </c>
    </row>
    <row r="514" spans="4:7" ht="28" x14ac:dyDescent="0.2">
      <c r="D514" s="46" t="s">
        <v>366</v>
      </c>
      <c r="E514" s="46" t="s">
        <v>865</v>
      </c>
      <c r="F514" s="46" t="s">
        <v>2712</v>
      </c>
      <c r="G514" s="158" t="str">
        <f>table.SpaceClassification[[#This Row],[OmniClass Title]]&amp;" ("&amp;table.SpaceClassification[[#This Row],[OmniClass Number]]&amp;")"</f>
        <v>Light Well (13-13 11 00)</v>
      </c>
    </row>
    <row r="515" spans="4:7" ht="28" x14ac:dyDescent="0.2">
      <c r="D515" s="46" t="s">
        <v>1649</v>
      </c>
      <c r="E515" s="71" t="s">
        <v>1648</v>
      </c>
      <c r="F515" s="46" t="s">
        <v>3113</v>
      </c>
      <c r="G515" s="158" t="str">
        <f>table.SpaceClassification[[#This Row],[OmniClass Title]]&amp;" ("&amp;table.SpaceClassification[[#This Row],[OmniClass Number]]&amp;")"</f>
        <v>Linear Accelerator Component Room, Healthcare (13-51 27 15)</v>
      </c>
    </row>
    <row r="516" spans="4:7" ht="28" x14ac:dyDescent="0.2">
      <c r="D516" s="46" t="s">
        <v>1655</v>
      </c>
      <c r="E516" s="71" t="s">
        <v>1654</v>
      </c>
      <c r="F516" s="46" t="s">
        <v>3116</v>
      </c>
      <c r="G516" s="158" t="str">
        <f>table.SpaceClassification[[#This Row],[OmniClass Title]]&amp;" ("&amp;table.SpaceClassification[[#This Row],[OmniClass Number]]&amp;")"</f>
        <v>Linear Accelerator Control Room, Healthcare (13-51 27 21)</v>
      </c>
    </row>
    <row r="517" spans="4:7" ht="28" x14ac:dyDescent="0.2">
      <c r="D517" s="46" t="s">
        <v>1651</v>
      </c>
      <c r="E517" s="71" t="s">
        <v>1650</v>
      </c>
      <c r="F517" s="46" t="s">
        <v>3114</v>
      </c>
      <c r="G517" s="158" t="str">
        <f>table.SpaceClassification[[#This Row],[OmniClass Title]]&amp;" ("&amp;table.SpaceClassification[[#This Row],[OmniClass Number]]&amp;")"</f>
        <v>Linear Accelerator Entrance Maze, Healthcare (13-51 27 17)</v>
      </c>
    </row>
    <row r="518" spans="4:7" ht="56" x14ac:dyDescent="0.2">
      <c r="D518" s="46" t="s">
        <v>1653</v>
      </c>
      <c r="E518" s="71" t="s">
        <v>1652</v>
      </c>
      <c r="F518" s="46" t="s">
        <v>3115</v>
      </c>
      <c r="G518" s="158" t="str">
        <f>table.SpaceClassification[[#This Row],[OmniClass Title]]&amp;" ("&amp;table.SpaceClassification[[#This Row],[OmniClass Number]]&amp;")"</f>
        <v>Linear Accelerator Room, Healthcare (13-51 27 19)</v>
      </c>
    </row>
    <row r="519" spans="4:7" ht="28" x14ac:dyDescent="0.2">
      <c r="D519" s="46" t="s">
        <v>941</v>
      </c>
      <c r="E519" s="46" t="s">
        <v>940</v>
      </c>
      <c r="F519" s="46" t="s">
        <v>2751</v>
      </c>
      <c r="G519" s="158" t="str">
        <f>table.SpaceClassification[[#This Row],[OmniClass Title]]&amp;" ("&amp;table.SpaceClassification[[#This Row],[OmniClass Number]]&amp;")"</f>
        <v>Liquid Distribution Riser (13-23 11 23 17)</v>
      </c>
    </row>
    <row r="520" spans="4:7" ht="28" x14ac:dyDescent="0.2">
      <c r="D520" s="46" t="s">
        <v>951</v>
      </c>
      <c r="E520" s="46" t="s">
        <v>950</v>
      </c>
      <c r="F520" s="46" t="s">
        <v>2756</v>
      </c>
      <c r="G520" s="158" t="str">
        <f>table.SpaceClassification[[#This Row],[OmniClass Title]]&amp;" ("&amp;table.SpaceClassification[[#This Row],[OmniClass Number]]&amp;")"</f>
        <v>Liquid Distribution Spaces (13-23 12 17)</v>
      </c>
    </row>
    <row r="521" spans="4:7" ht="28" x14ac:dyDescent="0.2">
      <c r="D521" s="46" t="s">
        <v>978</v>
      </c>
      <c r="E521" s="46" t="s">
        <v>977</v>
      </c>
      <c r="F521" s="46" t="s">
        <v>2771</v>
      </c>
      <c r="G521" s="158" t="str">
        <f>table.SpaceClassification[[#This Row],[OmniClass Title]]&amp;" ("&amp;table.SpaceClassification[[#This Row],[OmniClass Number]]&amp;")"</f>
        <v>Liquid Storage Room (13-23 19 21)</v>
      </c>
    </row>
    <row r="522" spans="4:7" ht="28" x14ac:dyDescent="0.2">
      <c r="D522" s="46" t="s">
        <v>980</v>
      </c>
      <c r="E522" s="46" t="s">
        <v>979</v>
      </c>
      <c r="F522" s="46" t="s">
        <v>2772</v>
      </c>
      <c r="G522" s="158" t="str">
        <f>table.SpaceClassification[[#This Row],[OmniClass Title]]&amp;" ("&amp;table.SpaceClassification[[#This Row],[OmniClass Number]]&amp;")"</f>
        <v>Liquid Use, Dispensing and Mixing Room (13-23 19 23)</v>
      </c>
    </row>
    <row r="523" spans="4:7" ht="42" x14ac:dyDescent="0.2">
      <c r="D523" s="46" t="s">
        <v>2465</v>
      </c>
      <c r="E523" s="71" t="s">
        <v>2464</v>
      </c>
      <c r="F523" s="46" t="s">
        <v>3522</v>
      </c>
      <c r="G523" s="158" t="str">
        <f>table.SpaceClassification[[#This Row],[OmniClass Title]]&amp;" ("&amp;table.SpaceClassification[[#This Row],[OmniClass Number]]&amp;")"</f>
        <v>Liquor Bar (13-57 13 15 21)</v>
      </c>
    </row>
    <row r="524" spans="4:7" ht="28" x14ac:dyDescent="0.2">
      <c r="D524" s="46" t="s">
        <v>380</v>
      </c>
      <c r="E524" s="46" t="s">
        <v>957</v>
      </c>
      <c r="F524" s="46" t="s">
        <v>2760</v>
      </c>
      <c r="G524" s="158" t="str">
        <f>table.SpaceClassification[[#This Row],[OmniClass Title]]&amp;" ("&amp;table.SpaceClassification[[#This Row],[OmniClass Number]]&amp;")"</f>
        <v>Loading Dock (13-23 15 00)</v>
      </c>
    </row>
    <row r="525" spans="4:7" ht="28" x14ac:dyDescent="0.2">
      <c r="D525" s="46" t="s">
        <v>2412</v>
      </c>
      <c r="E525" s="71" t="s">
        <v>2411</v>
      </c>
      <c r="F525" s="46" t="s">
        <v>3491</v>
      </c>
      <c r="G525" s="158" t="str">
        <f>table.SpaceClassification[[#This Row],[OmniClass Title]]&amp;" ("&amp;table.SpaceClassification[[#This Row],[OmniClass Number]]&amp;")"</f>
        <v>Lobby Non-Circulation Space (13-55 29 13)</v>
      </c>
    </row>
    <row r="526" spans="4:7" ht="28" x14ac:dyDescent="0.2">
      <c r="D526" s="46" t="s">
        <v>361</v>
      </c>
      <c r="E526" s="71" t="s">
        <v>2587</v>
      </c>
      <c r="F526" s="46" t="s">
        <v>3587</v>
      </c>
      <c r="G526" s="158" t="str">
        <f>table.SpaceClassification[[#This Row],[OmniClass Title]]&amp;" ("&amp;table.SpaceClassification[[#This Row],[OmniClass Number]]&amp;")"</f>
        <v>Locker Room (13-63 13 17)</v>
      </c>
    </row>
    <row r="527" spans="4:7" ht="28" x14ac:dyDescent="0.2">
      <c r="D527" s="46" t="s">
        <v>2371</v>
      </c>
      <c r="E527" s="71" t="s">
        <v>2370</v>
      </c>
      <c r="F527" s="46" t="s">
        <v>3469</v>
      </c>
      <c r="G527" s="158" t="str">
        <f>table.SpaceClassification[[#This Row],[OmniClass Title]]&amp;" ("&amp;table.SpaceClassification[[#This Row],[OmniClass Number]]&amp;")"</f>
        <v>Lookout Gallery (13-55 11 29)</v>
      </c>
    </row>
    <row r="528" spans="4:7" x14ac:dyDescent="0.2">
      <c r="D528" s="46" t="s">
        <v>2416</v>
      </c>
      <c r="E528" s="71" t="s">
        <v>2415</v>
      </c>
      <c r="F528" s="46" t="s">
        <v>3493</v>
      </c>
      <c r="G528" s="158" t="str">
        <f>table.SpaceClassification[[#This Row],[OmniClass Title]]&amp;" ("&amp;table.SpaceClassification[[#This Row],[OmniClass Number]]&amp;")"</f>
        <v>Mail Room Space (13-55 29 17)</v>
      </c>
    </row>
    <row r="529" spans="4:7" ht="28" x14ac:dyDescent="0.2">
      <c r="D529" s="46" t="s">
        <v>2439</v>
      </c>
      <c r="E529" s="71" t="s">
        <v>2438</v>
      </c>
      <c r="F529" s="46" t="s">
        <v>3508</v>
      </c>
      <c r="G529" s="158" t="str">
        <f>table.SpaceClassification[[#This Row],[OmniClass Title]]&amp;" ("&amp;table.SpaceClassification[[#This Row],[OmniClass Number]]&amp;")"</f>
        <v>Makeup Space (13-57 11 11)</v>
      </c>
    </row>
    <row r="530" spans="4:7" ht="28" x14ac:dyDescent="0.2">
      <c r="D530" s="46" t="s">
        <v>1026</v>
      </c>
      <c r="E530" s="46" t="s">
        <v>1025</v>
      </c>
      <c r="F530" s="46" t="s">
        <v>2799</v>
      </c>
      <c r="G530" s="158" t="str">
        <f>table.SpaceClassification[[#This Row],[OmniClass Title]]&amp;" ("&amp;table.SpaceClassification[[#This Row],[OmniClass Number]]&amp;")"</f>
        <v>Mall (13-25 11 15)</v>
      </c>
    </row>
    <row r="531" spans="4:7" x14ac:dyDescent="0.2">
      <c r="D531" s="46" t="s">
        <v>1621</v>
      </c>
      <c r="E531" s="71" t="s">
        <v>1620</v>
      </c>
      <c r="F531" s="46" t="s">
        <v>3100</v>
      </c>
      <c r="G531" s="158" t="str">
        <f>table.SpaceClassification[[#This Row],[OmniClass Title]]&amp;" ("&amp;table.SpaceClassification[[#This Row],[OmniClass Number]]&amp;")"</f>
        <v>Mammography Processing Room (13-51 24 33)</v>
      </c>
    </row>
    <row r="532" spans="4:7" x14ac:dyDescent="0.2">
      <c r="D532" s="46" t="s">
        <v>1563</v>
      </c>
      <c r="E532" s="71" t="s">
        <v>1562</v>
      </c>
      <c r="F532" s="46" t="s">
        <v>3071</v>
      </c>
      <c r="G532" s="158" t="str">
        <f>table.SpaceClassification[[#This Row],[OmniClass Title]]&amp;" ("&amp;table.SpaceClassification[[#This Row],[OmniClass Number]]&amp;")"</f>
        <v>Mammography Room (13-51 21 23)</v>
      </c>
    </row>
    <row r="533" spans="4:7" ht="28" x14ac:dyDescent="0.2">
      <c r="D533" s="46" t="s">
        <v>2096</v>
      </c>
      <c r="E533" s="71" t="s">
        <v>2095</v>
      </c>
      <c r="F533" s="46" t="s">
        <v>3334</v>
      </c>
      <c r="G533" s="158" t="str">
        <f>table.SpaceClassification[[#This Row],[OmniClass Title]]&amp;" ("&amp;table.SpaceClassification[[#This Row],[OmniClass Number]]&amp;")"</f>
        <v>Manual Cart Wash Area, Healthcare (13-51 57 33)</v>
      </c>
    </row>
    <row r="534" spans="4:7" x14ac:dyDescent="0.2">
      <c r="D534" s="46" t="s">
        <v>1370</v>
      </c>
      <c r="E534" s="71" t="s">
        <v>1369</v>
      </c>
      <c r="F534" s="46" t="s">
        <v>2975</v>
      </c>
      <c r="G534" s="158" t="str">
        <f>table.SpaceClassification[[#This Row],[OmniClass Title]]&amp;" ("&amp;table.SpaceClassification[[#This Row],[OmniClass Number]]&amp;")"</f>
        <v>Marriage Sanctuary (13-47 13 11)</v>
      </c>
    </row>
    <row r="535" spans="4:7" ht="42" x14ac:dyDescent="0.2">
      <c r="D535" s="46" t="s">
        <v>2502</v>
      </c>
      <c r="E535" s="71" t="s">
        <v>2501</v>
      </c>
      <c r="F535" s="46" t="s">
        <v>3542</v>
      </c>
      <c r="G535" s="158" t="str">
        <f>table.SpaceClassification[[#This Row],[OmniClass Title]]&amp;" ("&amp;table.SpaceClassification[[#This Row],[OmniClass Number]]&amp;")"</f>
        <v>Material Handling Area (13-59 11 00)</v>
      </c>
    </row>
    <row r="536" spans="4:7" ht="28" x14ac:dyDescent="0.2">
      <c r="D536" s="46" t="s">
        <v>2224</v>
      </c>
      <c r="E536" s="71" t="s">
        <v>2223</v>
      </c>
      <c r="F536" s="46" t="s">
        <v>3397</v>
      </c>
      <c r="G536" s="158" t="str">
        <f>table.SpaceClassification[[#This Row],[OmniClass Title]]&amp;" ("&amp;table.SpaceClassification[[#This Row],[OmniClass Number]]&amp;")"</f>
        <v>Maxillo-Facial Laboratory (13-51 64 45)</v>
      </c>
    </row>
    <row r="537" spans="4:7" ht="28" x14ac:dyDescent="0.2">
      <c r="D537" s="46" t="s">
        <v>2226</v>
      </c>
      <c r="E537" s="71" t="s">
        <v>2225</v>
      </c>
      <c r="F537" s="46" t="s">
        <v>3398</v>
      </c>
      <c r="G537" s="158" t="str">
        <f>table.SpaceClassification[[#This Row],[OmniClass Title]]&amp;" ("&amp;table.SpaceClassification[[#This Row],[OmniClass Number]]&amp;")"</f>
        <v>Maxillo-Facial Treatment Room (13-51 64 47)</v>
      </c>
    </row>
    <row r="538" spans="4:7" ht="28" x14ac:dyDescent="0.2">
      <c r="D538" s="46" t="s">
        <v>906</v>
      </c>
      <c r="E538" s="46" t="s">
        <v>905</v>
      </c>
      <c r="F538" s="46" t="s">
        <v>2733</v>
      </c>
      <c r="G538" s="158" t="str">
        <f>table.SpaceClassification[[#This Row],[OmniClass Title]]&amp;" ("&amp;table.SpaceClassification[[#This Row],[OmniClass Number]]&amp;")"</f>
        <v>Mechanical Circulation (13-23 11 11)</v>
      </c>
    </row>
    <row r="539" spans="4:7" ht="28" x14ac:dyDescent="0.2">
      <c r="D539" s="46" t="s">
        <v>1319</v>
      </c>
      <c r="E539" s="71" t="s">
        <v>1318</v>
      </c>
      <c r="F539" s="46" t="s">
        <v>2951</v>
      </c>
      <c r="G539" s="158" t="str">
        <f>table.SpaceClassification[[#This Row],[OmniClass Title]]&amp;" ("&amp;table.SpaceClassification[[#This Row],[OmniClass Number]]&amp;")"</f>
        <v>Media Production (13-37 15 17)</v>
      </c>
    </row>
    <row r="540" spans="4:7" ht="28" x14ac:dyDescent="0.2">
      <c r="D540" s="46" t="s">
        <v>1321</v>
      </c>
      <c r="E540" s="71" t="s">
        <v>1320</v>
      </c>
      <c r="F540" s="46" t="s">
        <v>2952</v>
      </c>
      <c r="G540" s="158" t="str">
        <f>table.SpaceClassification[[#This Row],[OmniClass Title]]&amp;" ("&amp;table.SpaceClassification[[#This Row],[OmniClass Number]]&amp;")"</f>
        <v>Media Production Support (13-37 15 17 11)</v>
      </c>
    </row>
    <row r="541" spans="4:7" x14ac:dyDescent="0.2">
      <c r="D541" s="46" t="s">
        <v>1990</v>
      </c>
      <c r="E541" s="71" t="s">
        <v>1989</v>
      </c>
      <c r="F541" s="46" t="s">
        <v>3283</v>
      </c>
      <c r="G541" s="158" t="str">
        <f>table.SpaceClassification[[#This Row],[OmniClass Title]]&amp;" ("&amp;table.SpaceClassification[[#This Row],[OmniClass Number]]&amp;")"</f>
        <v>Medical Autopsy Room  (13-51 47 73)</v>
      </c>
    </row>
    <row r="542" spans="4:7" ht="28" x14ac:dyDescent="0.2">
      <c r="D542" s="46" t="s">
        <v>1473</v>
      </c>
      <c r="E542" s="71" t="s">
        <v>1472</v>
      </c>
      <c r="F542" s="46" t="s">
        <v>3027</v>
      </c>
      <c r="G542" s="158" t="str">
        <f>table.SpaceClassification[[#This Row],[OmniClass Title]]&amp;" ("&amp;table.SpaceClassification[[#This Row],[OmniClass Number]]&amp;")"</f>
        <v>Medical Information Computer System Room (13-51 14 21)</v>
      </c>
    </row>
    <row r="543" spans="4:7" ht="28" x14ac:dyDescent="0.2">
      <c r="D543" s="46" t="s">
        <v>2080</v>
      </c>
      <c r="E543" s="71" t="s">
        <v>2079</v>
      </c>
      <c r="F543" s="46" t="s">
        <v>3326</v>
      </c>
      <c r="G543" s="158" t="str">
        <f>table.SpaceClassification[[#This Row],[OmniClass Title]]&amp;" ("&amp;table.SpaceClassification[[#This Row],[OmniClass Number]]&amp;")"</f>
        <v>Medical Material Cart Restocking Area (13-51 57 20)</v>
      </c>
    </row>
    <row r="544" spans="4:7" ht="28" x14ac:dyDescent="0.2">
      <c r="D544" s="46" t="s">
        <v>1527</v>
      </c>
      <c r="E544" s="71" t="s">
        <v>1526</v>
      </c>
      <c r="F544" s="46" t="s">
        <v>3053</v>
      </c>
      <c r="G544" s="158" t="str">
        <f>table.SpaceClassification[[#This Row],[OmniClass Title]]&amp;" ("&amp;table.SpaceClassification[[#This Row],[OmniClass Number]]&amp;")"</f>
        <v>Medical Records Storage Room (13-51 17 22)</v>
      </c>
    </row>
    <row r="545" spans="4:7" ht="42" x14ac:dyDescent="0.2">
      <c r="D545" s="46" t="s">
        <v>2238</v>
      </c>
      <c r="E545" s="71" t="s">
        <v>2237</v>
      </c>
      <c r="F545" s="46" t="s">
        <v>3404</v>
      </c>
      <c r="G545" s="158" t="str">
        <f>table.SpaceClassification[[#This Row],[OmniClass Title]]&amp;" ("&amp;table.SpaceClassification[[#This Row],[OmniClass Number]]&amp;")"</f>
        <v>Medical Research and Development Spaces (13-51 67 00)</v>
      </c>
    </row>
    <row r="546" spans="4:7" ht="42" x14ac:dyDescent="0.2">
      <c r="D546" s="46" t="s">
        <v>2068</v>
      </c>
      <c r="E546" s="71" t="s">
        <v>2067</v>
      </c>
      <c r="F546" s="46" t="s">
        <v>3320</v>
      </c>
      <c r="G546" s="158" t="str">
        <f>table.SpaceClassification[[#This Row],[OmniClass Title]]&amp;" ("&amp;table.SpaceClassification[[#This Row],[OmniClass Number]]&amp;")"</f>
        <v>Medical Services Logistic Spaces (13-51 57 00)</v>
      </c>
    </row>
    <row r="547" spans="4:7" ht="28" x14ac:dyDescent="0.2">
      <c r="D547" s="46" t="s">
        <v>2050</v>
      </c>
      <c r="E547" s="71" t="s">
        <v>2049</v>
      </c>
      <c r="F547" s="46" t="s">
        <v>3311</v>
      </c>
      <c r="G547" s="158" t="str">
        <f>table.SpaceClassification[[#This Row],[OmniClass Title]]&amp;" ("&amp;table.SpaceClassification[[#This Row],[OmniClass Number]]&amp;")"</f>
        <v>Medication Preparation Room (13-51 54 25)</v>
      </c>
    </row>
    <row r="548" spans="4:7" x14ac:dyDescent="0.2">
      <c r="D548" s="46" t="s">
        <v>353</v>
      </c>
      <c r="E548" s="71" t="s">
        <v>1340</v>
      </c>
      <c r="F548" s="46" t="s">
        <v>2960</v>
      </c>
      <c r="G548" s="158" t="str">
        <f>table.SpaceClassification[[#This Row],[OmniClass Title]]&amp;" ("&amp;table.SpaceClassification[[#This Row],[OmniClass Number]]&amp;")"</f>
        <v>Meditation Chapel (13-47 11 11)</v>
      </c>
    </row>
    <row r="549" spans="4:7" ht="42" x14ac:dyDescent="0.2">
      <c r="D549" s="46" t="s">
        <v>2426</v>
      </c>
      <c r="E549" s="71" t="s">
        <v>2425</v>
      </c>
      <c r="F549" s="46" t="s">
        <v>3500</v>
      </c>
      <c r="G549" s="158" t="str">
        <f>table.SpaceClassification[[#This Row],[OmniClass Title]]&amp;" ("&amp;table.SpaceClassification[[#This Row],[OmniClass Number]]&amp;")"</f>
        <v>Meeting Equipment Room (13-55 29 21 19)</v>
      </c>
    </row>
    <row r="550" spans="4:7" ht="28" x14ac:dyDescent="0.2">
      <c r="D550" s="46" t="s">
        <v>327</v>
      </c>
      <c r="E550" s="71" t="s">
        <v>2418</v>
      </c>
      <c r="F550" s="46" t="s">
        <v>3495</v>
      </c>
      <c r="G550" s="158" t="str">
        <f>table.SpaceClassification[[#This Row],[OmniClass Title]]&amp;" ("&amp;table.SpaceClassification[[#This Row],[OmniClass Number]]&amp;")"</f>
        <v>Meeting Spaces (13-55 29 21)</v>
      </c>
    </row>
    <row r="551" spans="4:7" x14ac:dyDescent="0.2">
      <c r="D551" s="46" t="s">
        <v>960</v>
      </c>
      <c r="E551" s="46" t="s">
        <v>959</v>
      </c>
      <c r="F551" s="46" t="s">
        <v>2762</v>
      </c>
      <c r="G551" s="158" t="str">
        <f>table.SpaceClassification[[#This Row],[OmniClass Title]]&amp;" ("&amp;table.SpaceClassification[[#This Row],[OmniClass Number]]&amp;")"</f>
        <v>Men's Restroom (13-23 17 11)</v>
      </c>
    </row>
    <row r="552" spans="4:7" ht="28" x14ac:dyDescent="0.2">
      <c r="D552" s="46" t="s">
        <v>1523</v>
      </c>
      <c r="E552" s="71" t="s">
        <v>1522</v>
      </c>
      <c r="F552" s="46" t="s">
        <v>3051</v>
      </c>
      <c r="G552" s="158" t="str">
        <f>table.SpaceClassification[[#This Row],[OmniClass Title]]&amp;" ("&amp;table.SpaceClassification[[#This Row],[OmniClass Number]]&amp;")"</f>
        <v>Mental Health Interview/Counseling Room (13-51 17 19)</v>
      </c>
    </row>
    <row r="553" spans="4:7" ht="28" x14ac:dyDescent="0.2">
      <c r="D553" s="46" t="s">
        <v>1543</v>
      </c>
      <c r="E553" s="71" t="s">
        <v>1542</v>
      </c>
      <c r="F553" s="46" t="s">
        <v>3061</v>
      </c>
      <c r="G553" s="158" t="str">
        <f>table.SpaceClassification[[#This Row],[OmniClass Title]]&amp;" ("&amp;table.SpaceClassification[[#This Row],[OmniClass Number]]&amp;")"</f>
        <v>Mental Health Multipurpose Room w/Control Room (13-51 17 29)</v>
      </c>
    </row>
    <row r="554" spans="4:7" ht="28" x14ac:dyDescent="0.2">
      <c r="D554" s="46" t="s">
        <v>1547</v>
      </c>
      <c r="E554" s="71" t="s">
        <v>1546</v>
      </c>
      <c r="F554" s="46" t="s">
        <v>3063</v>
      </c>
      <c r="G554" s="158" t="str">
        <f>table.SpaceClassification[[#This Row],[OmniClass Title]]&amp;" ("&amp;table.SpaceClassification[[#This Row],[OmniClass Number]]&amp;")"</f>
        <v>Mental Health Quiet Room (13-51 17 35)</v>
      </c>
    </row>
    <row r="555" spans="4:7" ht="28" x14ac:dyDescent="0.2">
      <c r="D555" s="46" t="s">
        <v>2657</v>
      </c>
      <c r="E555" s="71" t="s">
        <v>2656</v>
      </c>
      <c r="F555" s="46" t="s">
        <v>3625</v>
      </c>
      <c r="G555" s="158" t="str">
        <f>table.SpaceClassification[[#This Row],[OmniClass Title]]&amp;" ("&amp;table.SpaceClassification[[#This Row],[OmniClass Number]]&amp;")"</f>
        <v>Mental Health Resident Bedroom (13-65 19 11)</v>
      </c>
    </row>
    <row r="556" spans="4:7" ht="28" x14ac:dyDescent="0.2">
      <c r="D556" s="46" t="s">
        <v>2659</v>
      </c>
      <c r="E556" s="71" t="s">
        <v>2658</v>
      </c>
      <c r="F556" s="46" t="s">
        <v>3626</v>
      </c>
      <c r="G556" s="158" t="str">
        <f>table.SpaceClassification[[#This Row],[OmniClass Title]]&amp;" ("&amp;table.SpaceClassification[[#This Row],[OmniClass Number]]&amp;")"</f>
        <v>Mental Health Resident Bedroom, Bariatric (13-65 19 13)</v>
      </c>
    </row>
    <row r="557" spans="4:7" x14ac:dyDescent="0.2">
      <c r="D557" s="46" t="s">
        <v>2052</v>
      </c>
      <c r="E557" s="71" t="s">
        <v>2051</v>
      </c>
      <c r="F557" s="46" t="s">
        <v>3312</v>
      </c>
      <c r="G557" s="158" t="str">
        <f>table.SpaceClassification[[#This Row],[OmniClass Title]]&amp;" ("&amp;table.SpaceClassification[[#This Row],[OmniClass Number]]&amp;")"</f>
        <v>Methadone Dispensing Station (13-51 54 27)</v>
      </c>
    </row>
    <row r="558" spans="4:7" x14ac:dyDescent="0.2">
      <c r="D558" s="46" t="s">
        <v>1968</v>
      </c>
      <c r="E558" s="71" t="s">
        <v>1967</v>
      </c>
      <c r="F558" s="46" t="s">
        <v>3272</v>
      </c>
      <c r="G558" s="158" t="str">
        <f>table.SpaceClassification[[#This Row],[OmniClass Title]]&amp;" ("&amp;table.SpaceClassification[[#This Row],[OmniClass Number]]&amp;")"</f>
        <v>Microbiology Biosafety Laboratory (13-51 47 51)</v>
      </c>
    </row>
    <row r="559" spans="4:7" x14ac:dyDescent="0.2">
      <c r="D559" s="46" t="s">
        <v>2028</v>
      </c>
      <c r="E559" s="71" t="s">
        <v>2027</v>
      </c>
      <c r="F559" s="46" t="s">
        <v>3301</v>
      </c>
      <c r="G559" s="158" t="str">
        <f>table.SpaceClassification[[#This Row],[OmniClass Title]]&amp;" ("&amp;table.SpaceClassification[[#This Row],[OmniClass Number]]&amp;")"</f>
        <v>Microbiology Media Preparation Laboratory (13-51 51 45)</v>
      </c>
    </row>
    <row r="560" spans="4:7" x14ac:dyDescent="0.2">
      <c r="D560" s="46" t="s">
        <v>1972</v>
      </c>
      <c r="E560" s="71" t="s">
        <v>1971</v>
      </c>
      <c r="F560" s="46" t="s">
        <v>3274</v>
      </c>
      <c r="G560" s="158" t="str">
        <f>table.SpaceClassification[[#This Row],[OmniClass Title]]&amp;" ("&amp;table.SpaceClassification[[#This Row],[OmniClass Number]]&amp;")"</f>
        <v>Microbiology Mycobacteriology Laboratory (13-51 47 55)</v>
      </c>
    </row>
    <row r="561" spans="4:7" ht="28" x14ac:dyDescent="0.2">
      <c r="D561" s="46" t="s">
        <v>1970</v>
      </c>
      <c r="E561" s="71" t="s">
        <v>1969</v>
      </c>
      <c r="F561" s="46" t="s">
        <v>3273</v>
      </c>
      <c r="G561" s="158" t="str">
        <f>table.SpaceClassification[[#This Row],[OmniClass Title]]&amp;" ("&amp;table.SpaceClassification[[#This Row],[OmniClass Number]]&amp;")"</f>
        <v>Microbiology Mycology Laboratory (13-51 47 53)</v>
      </c>
    </row>
    <row r="562" spans="4:7" ht="42" x14ac:dyDescent="0.2">
      <c r="D562" s="46" t="s">
        <v>1699</v>
      </c>
      <c r="E562" s="71" t="s">
        <v>1698</v>
      </c>
      <c r="F562" s="46" t="s">
        <v>3138</v>
      </c>
      <c r="G562" s="158" t="str">
        <f>table.SpaceClassification[[#This Row],[OmniClass Title]]&amp;" ("&amp;table.SpaceClassification[[#This Row],[OmniClass Number]]&amp;")"</f>
        <v>Microvascular Laboratory (13-51 31 31)</v>
      </c>
    </row>
    <row r="563" spans="4:7" ht="28" x14ac:dyDescent="0.2">
      <c r="D563" s="46" t="s">
        <v>1350</v>
      </c>
      <c r="E563" s="71" t="s">
        <v>1349</v>
      </c>
      <c r="F563" s="46" t="s">
        <v>2965</v>
      </c>
      <c r="G563" s="158" t="str">
        <f>table.SpaceClassification[[#This Row],[OmniClass Title]]&amp;" ("&amp;table.SpaceClassification[[#This Row],[OmniClass Number]]&amp;")"</f>
        <v>Mihrab (13-47 11 21)</v>
      </c>
    </row>
    <row r="564" spans="4:7" x14ac:dyDescent="0.2">
      <c r="D564" s="46" t="s">
        <v>1257</v>
      </c>
      <c r="E564" s="71" t="s">
        <v>1256</v>
      </c>
      <c r="F564" s="46" t="s">
        <v>2920</v>
      </c>
      <c r="G564" s="158" t="str">
        <f>table.SpaceClassification[[#This Row],[OmniClass Title]]&amp;" ("&amp;table.SpaceClassification[[#This Row],[OmniClass Number]]&amp;")"</f>
        <v>Military Spaces (13-35 15 00)</v>
      </c>
    </row>
    <row r="565" spans="4:7" ht="28" x14ac:dyDescent="0.2">
      <c r="D565" s="46" t="s">
        <v>1434</v>
      </c>
      <c r="E565" s="71" t="s">
        <v>1433</v>
      </c>
      <c r="F565" s="46" t="s">
        <v>3007</v>
      </c>
      <c r="G565" s="158" t="str">
        <f>table.SpaceClassification[[#This Row],[OmniClass Title]]&amp;" ("&amp;table.SpaceClassification[[#This Row],[OmniClass Number]]&amp;")"</f>
        <v>Miscellaneous Environmentally Controlled Spaces (13-49 23 00)</v>
      </c>
    </row>
    <row r="566" spans="4:7" ht="28" x14ac:dyDescent="0.2">
      <c r="D566" s="46" t="s">
        <v>1565</v>
      </c>
      <c r="E566" s="71" t="s">
        <v>1564</v>
      </c>
      <c r="F566" s="46" t="s">
        <v>3072</v>
      </c>
      <c r="G566" s="158" t="str">
        <f>table.SpaceClassification[[#This Row],[OmniClass Title]]&amp;" ("&amp;table.SpaceClassification[[#This Row],[OmniClass Number]]&amp;")"</f>
        <v>Mobile Imaging System Alcove (13-51 21 25)</v>
      </c>
    </row>
    <row r="567" spans="4:7" x14ac:dyDescent="0.2">
      <c r="D567" s="46" t="s">
        <v>2510</v>
      </c>
      <c r="E567" s="71" t="s">
        <v>2509</v>
      </c>
      <c r="F567" s="46" t="s">
        <v>3546</v>
      </c>
      <c r="G567" s="158" t="str">
        <f>table.SpaceClassification[[#This Row],[OmniClass Title]]&amp;" ("&amp;table.SpaceClassification[[#This Row],[OmniClass Number]]&amp;")"</f>
        <v>Mock-up Space (13-59 15 13)</v>
      </c>
    </row>
    <row r="568" spans="4:7" ht="28" x14ac:dyDescent="0.2">
      <c r="D568" s="46" t="s">
        <v>1974</v>
      </c>
      <c r="E568" s="71" t="s">
        <v>1973</v>
      </c>
      <c r="F568" s="46" t="s">
        <v>3275</v>
      </c>
      <c r="G568" s="158" t="str">
        <f>table.SpaceClassification[[#This Row],[OmniClass Title]]&amp;" ("&amp;table.SpaceClassification[[#This Row],[OmniClass Number]]&amp;")"</f>
        <v>Moh's Laboratory (13-51 47 57)</v>
      </c>
    </row>
    <row r="569" spans="4:7" ht="28" x14ac:dyDescent="0.2">
      <c r="D569" s="46" t="s">
        <v>926</v>
      </c>
      <c r="E569" s="46" t="s">
        <v>925</v>
      </c>
      <c r="F569" s="46" t="s">
        <v>2743</v>
      </c>
      <c r="G569" s="158" t="str">
        <f>table.SpaceClassification[[#This Row],[OmniClass Title]]&amp;" ("&amp;table.SpaceClassification[[#This Row],[OmniClass Number]]&amp;")"</f>
        <v>Monumental Stair (13-23 11 15)</v>
      </c>
    </row>
    <row r="570" spans="4:7" x14ac:dyDescent="0.2">
      <c r="D570" s="46" t="s">
        <v>1384</v>
      </c>
      <c r="E570" s="71" t="s">
        <v>1383</v>
      </c>
      <c r="F570" s="46" t="s">
        <v>2982</v>
      </c>
      <c r="G570" s="158" t="str">
        <f>table.SpaceClassification[[#This Row],[OmniClass Title]]&amp;" ("&amp;table.SpaceClassification[[#This Row],[OmniClass Number]]&amp;")"</f>
        <v>Morgue (13-47 17 13)</v>
      </c>
    </row>
    <row r="571" spans="4:7" ht="28" x14ac:dyDescent="0.2">
      <c r="D571" s="46" t="s">
        <v>1386</v>
      </c>
      <c r="E571" s="71" t="s">
        <v>1385</v>
      </c>
      <c r="F571" s="46" t="s">
        <v>2983</v>
      </c>
      <c r="G571" s="158" t="str">
        <f>table.SpaceClassification[[#This Row],[OmniClass Title]]&amp;" ("&amp;table.SpaceClassification[[#This Row],[OmniClass Number]]&amp;")"</f>
        <v>Morgue Compartment (13-47 17 13 11)</v>
      </c>
    </row>
    <row r="572" spans="4:7" ht="28" x14ac:dyDescent="0.2">
      <c r="D572" s="46" t="s">
        <v>1317</v>
      </c>
      <c r="E572" s="71" t="s">
        <v>1316</v>
      </c>
      <c r="F572" s="46" t="s">
        <v>2950</v>
      </c>
      <c r="G572" s="158" t="str">
        <f>table.SpaceClassification[[#This Row],[OmniClass Title]]&amp;" ("&amp;table.SpaceClassification[[#This Row],[OmniClass Number]]&amp;")"</f>
        <v>Motion Picture Exchange (13-37 15 15 11)</v>
      </c>
    </row>
    <row r="573" spans="4:7" x14ac:dyDescent="0.2">
      <c r="D573" s="46" t="s">
        <v>1296</v>
      </c>
      <c r="E573" s="71" t="s">
        <v>1295</v>
      </c>
      <c r="F573" s="46" t="s">
        <v>2939</v>
      </c>
      <c r="G573" s="158" t="str">
        <f>table.SpaceClassification[[#This Row],[OmniClass Title]]&amp;" ("&amp;table.SpaceClassification[[#This Row],[OmniClass Number]]&amp;")"</f>
        <v>Motion Picture Screen Space (13-37 11 17 17)</v>
      </c>
    </row>
    <row r="574" spans="4:7" ht="28" x14ac:dyDescent="0.2">
      <c r="D574" s="46" t="s">
        <v>2602</v>
      </c>
      <c r="E574" s="71" t="s">
        <v>2601</v>
      </c>
      <c r="F574" s="46" t="s">
        <v>3595</v>
      </c>
      <c r="G574" s="158" t="str">
        <f>table.SpaceClassification[[#This Row],[OmniClass Title]]&amp;" ("&amp;table.SpaceClassification[[#This Row],[OmniClass Number]]&amp;")"</f>
        <v>Moveable Storage Spaces (13-63 15 00)</v>
      </c>
    </row>
    <row r="575" spans="4:7" ht="28" x14ac:dyDescent="0.2">
      <c r="D575" s="46" t="s">
        <v>1032</v>
      </c>
      <c r="E575" s="46" t="s">
        <v>1031</v>
      </c>
      <c r="F575" s="46" t="s">
        <v>2802</v>
      </c>
      <c r="G575" s="158" t="str">
        <f>table.SpaceClassification[[#This Row],[OmniClass Title]]&amp;" ("&amp;table.SpaceClassification[[#This Row],[OmniClass Number]]&amp;")"</f>
        <v>Moving Walkway (13-25 11 21)</v>
      </c>
    </row>
    <row r="576" spans="4:7" ht="28" x14ac:dyDescent="0.2">
      <c r="D576" s="46" t="s">
        <v>1625</v>
      </c>
      <c r="E576" s="71" t="s">
        <v>1624</v>
      </c>
      <c r="F576" s="46" t="s">
        <v>3102</v>
      </c>
      <c r="G576" s="158" t="str">
        <f>table.SpaceClassification[[#This Row],[OmniClass Title]]&amp;" ("&amp;table.SpaceClassification[[#This Row],[OmniClass Number]]&amp;")"</f>
        <v>MRI Control Room (13-51 24 35)</v>
      </c>
    </row>
    <row r="577" spans="4:7" ht="28" x14ac:dyDescent="0.2">
      <c r="D577" s="46" t="s">
        <v>1627</v>
      </c>
      <c r="E577" s="71" t="s">
        <v>1626</v>
      </c>
      <c r="F577" s="46" t="s">
        <v>3074</v>
      </c>
      <c r="G577" s="158" t="str">
        <f>table.SpaceClassification[[#This Row],[OmniClass Title]]&amp;" ("&amp;table.SpaceClassification[[#This Row],[OmniClass Number]]&amp;")"</f>
        <v>MRI Equipment Storage Room (13-51 24 37)</v>
      </c>
    </row>
    <row r="578" spans="4:7" ht="42" x14ac:dyDescent="0.2">
      <c r="D578" s="46" t="s">
        <v>1567</v>
      </c>
      <c r="E578" s="71" t="s">
        <v>1566</v>
      </c>
      <c r="F578" s="46" t="s">
        <v>3073</v>
      </c>
      <c r="G578" s="158" t="str">
        <f>table.SpaceClassification[[#This Row],[OmniClass Title]]&amp;" ("&amp;table.SpaceClassification[[#This Row],[OmniClass Number]]&amp;")"</f>
        <v>MRI Scanning Room (13-51 21 27)</v>
      </c>
    </row>
    <row r="579" spans="4:7" ht="28" x14ac:dyDescent="0.2">
      <c r="D579" s="46" t="s">
        <v>1569</v>
      </c>
      <c r="E579" s="71" t="s">
        <v>1568</v>
      </c>
      <c r="F579" s="46" t="s">
        <v>3074</v>
      </c>
      <c r="G579" s="158" t="str">
        <f>table.SpaceClassification[[#This Row],[OmniClass Title]]&amp;" ("&amp;table.SpaceClassification[[#This Row],[OmniClass Number]]&amp;")"</f>
        <v>MRI System Component Room (13-51 21 29)</v>
      </c>
    </row>
    <row r="580" spans="4:7" ht="28" x14ac:dyDescent="0.2">
      <c r="D580" s="46" t="s">
        <v>1629</v>
      </c>
      <c r="E580" s="71" t="s">
        <v>1628</v>
      </c>
      <c r="F580" s="46" t="s">
        <v>3103</v>
      </c>
      <c r="G580" s="158" t="str">
        <f>table.SpaceClassification[[#This Row],[OmniClass Title]]&amp;" ("&amp;table.SpaceClassification[[#This Row],[OmniClass Number]]&amp;")"</f>
        <v>MRI Viewing Room (13-51 24 39)</v>
      </c>
    </row>
    <row r="581" spans="4:7" ht="28" x14ac:dyDescent="0.2">
      <c r="D581" s="46" t="s">
        <v>2653</v>
      </c>
      <c r="E581" s="71" t="s">
        <v>2652</v>
      </c>
      <c r="F581" s="46" t="s">
        <v>3622</v>
      </c>
      <c r="G581" s="158" t="str">
        <f>table.SpaceClassification[[#This Row],[OmniClass Title]]&amp;" ("&amp;table.SpaceClassification[[#This Row],[OmniClass Number]]&amp;")"</f>
        <v>Mud Room (13-65 15 00)</v>
      </c>
    </row>
    <row r="582" spans="4:7" ht="28" x14ac:dyDescent="0.2">
      <c r="D582" s="46" t="s">
        <v>1513</v>
      </c>
      <c r="E582" s="71" t="s">
        <v>1512</v>
      </c>
      <c r="F582" s="46" t="s">
        <v>3046</v>
      </c>
      <c r="G582" s="158" t="str">
        <f>table.SpaceClassification[[#This Row],[OmniClass Title]]&amp;" ("&amp;table.SpaceClassification[[#This Row],[OmniClass Number]]&amp;")"</f>
        <v>Multi-Medical Service Support Spaces (13-51 17 00)</v>
      </c>
    </row>
    <row r="583" spans="4:7" ht="28" x14ac:dyDescent="0.2">
      <c r="D583" s="46" t="s">
        <v>1329</v>
      </c>
      <c r="E583" s="71" t="s">
        <v>1328</v>
      </c>
      <c r="F583" s="46" t="s">
        <v>2955</v>
      </c>
      <c r="G583" s="158" t="str">
        <f>table.SpaceClassification[[#This Row],[OmniClass Title]]&amp;" ("&amp;table.SpaceClassification[[#This Row],[OmniClass Number]]&amp;")"</f>
        <v>Museum Gallery (13-41 11 00)</v>
      </c>
    </row>
    <row r="584" spans="4:7" x14ac:dyDescent="0.2">
      <c r="D584" s="46" t="s">
        <v>1327</v>
      </c>
      <c r="E584" s="71" t="s">
        <v>1326</v>
      </c>
      <c r="F584" s="46"/>
      <c r="G584" s="158" t="str">
        <f>table.SpaceClassification[[#This Row],[OmniClass Title]]&amp;" ("&amp;table.SpaceClassification[[#This Row],[OmniClass Number]]&amp;")"</f>
        <v>Museum Spaces (13-41 00 00)</v>
      </c>
    </row>
    <row r="585" spans="4:7" ht="28" x14ac:dyDescent="0.2">
      <c r="D585" s="46" t="s">
        <v>1976</v>
      </c>
      <c r="E585" s="71" t="s">
        <v>1975</v>
      </c>
      <c r="F585" s="46" t="s">
        <v>3276</v>
      </c>
      <c r="G585" s="158" t="str">
        <f>table.SpaceClassification[[#This Row],[OmniClass Title]]&amp;" ("&amp;table.SpaceClassification[[#This Row],[OmniClass Number]]&amp;")"</f>
        <v>Mycology Laboratory (13-51 47 59)</v>
      </c>
    </row>
    <row r="586" spans="4:7" ht="28" x14ac:dyDescent="0.2">
      <c r="D586" s="46" t="s">
        <v>1978</v>
      </c>
      <c r="E586" s="71" t="s">
        <v>1977</v>
      </c>
      <c r="F586" s="46" t="s">
        <v>3277</v>
      </c>
      <c r="G586" s="158" t="str">
        <f>table.SpaceClassification[[#This Row],[OmniClass Title]]&amp;" ("&amp;table.SpaceClassification[[#This Row],[OmniClass Number]]&amp;")"</f>
        <v>Nephrology Renal Study Space (13-51 47 61)</v>
      </c>
    </row>
    <row r="587" spans="4:7" ht="28" x14ac:dyDescent="0.2">
      <c r="D587" s="46" t="s">
        <v>1892</v>
      </c>
      <c r="E587" s="71" t="s">
        <v>1891</v>
      </c>
      <c r="F587" s="46" t="s">
        <v>3234</v>
      </c>
      <c r="G587" s="158" t="str">
        <f>table.SpaceClassification[[#This Row],[OmniClass Title]]&amp;" ("&amp;table.SpaceClassification[[#This Row],[OmniClass Number]]&amp;")"</f>
        <v>Nerve Block Induction Room (13-51 44 27)</v>
      </c>
    </row>
    <row r="588" spans="4:7" ht="42" x14ac:dyDescent="0.2">
      <c r="D588" s="46" t="s">
        <v>2154</v>
      </c>
      <c r="E588" s="71" t="s">
        <v>2153</v>
      </c>
      <c r="F588" s="46" t="s">
        <v>3362</v>
      </c>
      <c r="G588" s="158" t="str">
        <f>table.SpaceClassification[[#This Row],[OmniClass Title]]&amp;" ("&amp;table.SpaceClassification[[#This Row],[OmniClass Number]]&amp;")"</f>
        <v>Neurophysiology Rehabilitation Room (13-51 61 47)</v>
      </c>
    </row>
    <row r="589" spans="4:7" ht="28" x14ac:dyDescent="0.2">
      <c r="D589" s="46" t="s">
        <v>1803</v>
      </c>
      <c r="E589" s="71" t="s">
        <v>1802</v>
      </c>
      <c r="F589" s="46" t="s">
        <v>3190</v>
      </c>
      <c r="G589" s="158" t="str">
        <f>table.SpaceClassification[[#This Row],[OmniClass Title]]&amp;" ("&amp;table.SpaceClassification[[#This Row],[OmniClass Number]]&amp;")"</f>
        <v>Neuropsychology Testing Laboratory (13-51 34 87)</v>
      </c>
    </row>
    <row r="590" spans="4:7" ht="28" x14ac:dyDescent="0.2">
      <c r="D590" s="46" t="s">
        <v>1894</v>
      </c>
      <c r="E590" s="71" t="s">
        <v>1893</v>
      </c>
      <c r="F590" s="46" t="s">
        <v>3235</v>
      </c>
      <c r="G590" s="158" t="str">
        <f>table.SpaceClassification[[#This Row],[OmniClass Title]]&amp;" ("&amp;table.SpaceClassification[[#This Row],[OmniClass Number]]&amp;")"</f>
        <v>Neurosurgery Operating Room (13-51 44 29)</v>
      </c>
    </row>
    <row r="591" spans="4:7" ht="42" x14ac:dyDescent="0.2">
      <c r="D591" s="46" t="s">
        <v>1475</v>
      </c>
      <c r="E591" s="71" t="s">
        <v>1474</v>
      </c>
      <c r="F591" s="46" t="s">
        <v>3028</v>
      </c>
      <c r="G591" s="158" t="str">
        <f>table.SpaceClassification[[#This Row],[OmniClass Title]]&amp;" ("&amp;table.SpaceClassification[[#This Row],[OmniClass Number]]&amp;")"</f>
        <v>Newborn Nursery (13-51 14 23)</v>
      </c>
    </row>
    <row r="592" spans="4:7" ht="42" x14ac:dyDescent="0.2">
      <c r="D592" s="46" t="s">
        <v>1477</v>
      </c>
      <c r="E592" s="71" t="s">
        <v>1476</v>
      </c>
      <c r="F592" s="46" t="s">
        <v>3029</v>
      </c>
      <c r="G592" s="158" t="str">
        <f>table.SpaceClassification[[#This Row],[OmniClass Title]]&amp;" ("&amp;table.SpaceClassification[[#This Row],[OmniClass Number]]&amp;")"</f>
        <v>NICU Nursery (13-51 14 25)</v>
      </c>
    </row>
    <row r="593" spans="4:7" x14ac:dyDescent="0.2">
      <c r="D593" s="46" t="s">
        <v>2673</v>
      </c>
      <c r="E593" s="71" t="s">
        <v>2672</v>
      </c>
      <c r="F593" s="46" t="s">
        <v>3633</v>
      </c>
      <c r="G593" s="158" t="str">
        <f>table.SpaceClassification[[#This Row],[OmniClass Title]]&amp;" ("&amp;table.SpaceClassification[[#This Row],[OmniClass Number]]&amp;")"</f>
        <v>No Fixed Location (13-67 17 00)</v>
      </c>
    </row>
    <row r="594" spans="4:7" ht="28" x14ac:dyDescent="0.2">
      <c r="D594" s="46" t="s">
        <v>335</v>
      </c>
      <c r="E594" s="71" t="s">
        <v>1188</v>
      </c>
      <c r="F594" s="46" t="s">
        <v>2884</v>
      </c>
      <c r="G594" s="158" t="str">
        <f>table.SpaceClassification[[#This Row],[OmniClass Title]]&amp;" ("&amp;table.SpaceClassification[[#This Row],[OmniClass Number]]&amp;")"</f>
        <v>Non-Athletic Recreation Spaces (13-33 15 00)</v>
      </c>
    </row>
    <row r="595" spans="4:7" x14ac:dyDescent="0.2">
      <c r="D595" s="46" t="s">
        <v>2580</v>
      </c>
      <c r="E595" s="71" t="s">
        <v>2579</v>
      </c>
      <c r="F595" s="46" t="s">
        <v>3582</v>
      </c>
      <c r="G595" s="158" t="str">
        <f>table.SpaceClassification[[#This Row],[OmniClass Title]]&amp;" ("&amp;table.SpaceClassification[[#This Row],[OmniClass Number]]&amp;")"</f>
        <v>Non-Warehouse Storage Spaces (13-63 13 00)</v>
      </c>
    </row>
    <row r="596" spans="4:7" ht="28" x14ac:dyDescent="0.2">
      <c r="D596" s="46" t="s">
        <v>1659</v>
      </c>
      <c r="E596" s="71" t="s">
        <v>1658</v>
      </c>
      <c r="F596" s="46" t="s">
        <v>3118</v>
      </c>
      <c r="G596" s="158" t="str">
        <f>table.SpaceClassification[[#This Row],[OmniClass Title]]&amp;" ("&amp;table.SpaceClassification[[#This Row],[OmniClass Number]]&amp;")"</f>
        <v>Nuclear Medicine Dose Calibration Space (13-51 27 25)</v>
      </c>
    </row>
    <row r="597" spans="4:7" ht="28" x14ac:dyDescent="0.2">
      <c r="D597" s="46" t="s">
        <v>1663</v>
      </c>
      <c r="E597" s="71" t="s">
        <v>1662</v>
      </c>
      <c r="F597" s="46" t="s">
        <v>3120</v>
      </c>
      <c r="G597" s="158" t="str">
        <f>table.SpaceClassification[[#This Row],[OmniClass Title]]&amp;" ("&amp;table.SpaceClassification[[#This Row],[OmniClass Number]]&amp;")"</f>
        <v>Nuclear Medicine Patient "Hot" Waiting Room (13-51 27 29)</v>
      </c>
    </row>
    <row r="598" spans="4:7" ht="42" x14ac:dyDescent="0.2">
      <c r="D598" s="46" t="s">
        <v>1661</v>
      </c>
      <c r="E598" s="71" t="s">
        <v>1660</v>
      </c>
      <c r="F598" s="46" t="s">
        <v>3119</v>
      </c>
      <c r="G598" s="158" t="str">
        <f>table.SpaceClassification[[#This Row],[OmniClass Title]]&amp;" ("&amp;table.SpaceClassification[[#This Row],[OmniClass Number]]&amp;")"</f>
        <v>Nuclear Medicine Scanning Room (13-51 27 27)</v>
      </c>
    </row>
    <row r="599" spans="4:7" ht="56" x14ac:dyDescent="0.2">
      <c r="D599" s="46" t="s">
        <v>1531</v>
      </c>
      <c r="E599" s="71" t="s">
        <v>1530</v>
      </c>
      <c r="F599" s="46" t="s">
        <v>3055</v>
      </c>
      <c r="G599" s="158" t="str">
        <f>table.SpaceClassification[[#This Row],[OmniClass Title]]&amp;" ("&amp;table.SpaceClassification[[#This Row],[OmniClass Number]]&amp;")"</f>
        <v>Nurse Station (13-51 17 23 11)</v>
      </c>
    </row>
    <row r="600" spans="4:7" ht="56" x14ac:dyDescent="0.2">
      <c r="D600" s="46" t="s">
        <v>1533</v>
      </c>
      <c r="E600" s="71" t="s">
        <v>1532</v>
      </c>
      <c r="F600" s="46" t="s">
        <v>3056</v>
      </c>
      <c r="G600" s="158" t="str">
        <f>table.SpaceClassification[[#This Row],[OmniClass Title]]&amp;" ("&amp;table.SpaceClassification[[#This Row],[OmniClass Number]]&amp;")"</f>
        <v>Nurse Station/Communication Center (13-51 17 23 13)</v>
      </c>
    </row>
    <row r="601" spans="4:7" ht="42" x14ac:dyDescent="0.2">
      <c r="D601" s="46" t="s">
        <v>1535</v>
      </c>
      <c r="E601" s="71" t="s">
        <v>1534</v>
      </c>
      <c r="F601" s="46" t="s">
        <v>3057</v>
      </c>
      <c r="G601" s="158" t="str">
        <f>table.SpaceClassification[[#This Row],[OmniClass Title]]&amp;" ("&amp;table.SpaceClassification[[#This Row],[OmniClass Number]]&amp;")"</f>
        <v>Nurse Sub-Station (13-51 17 23 15)</v>
      </c>
    </row>
    <row r="602" spans="4:7" ht="28" x14ac:dyDescent="0.2">
      <c r="D602" s="46" t="s">
        <v>1537</v>
      </c>
      <c r="E602" s="71" t="s">
        <v>1536</v>
      </c>
      <c r="F602" s="46" t="s">
        <v>3058</v>
      </c>
      <c r="G602" s="158" t="str">
        <f>table.SpaceClassification[[#This Row],[OmniClass Title]]&amp;" ("&amp;table.SpaceClassification[[#This Row],[OmniClass Number]]&amp;")"</f>
        <v>Nurse Triage Space (13-51 17 23 17)</v>
      </c>
    </row>
    <row r="603" spans="4:7" x14ac:dyDescent="0.2">
      <c r="D603" s="46" t="s">
        <v>1529</v>
      </c>
      <c r="E603" s="71" t="s">
        <v>1528</v>
      </c>
      <c r="F603" s="46" t="s">
        <v>3054</v>
      </c>
      <c r="G603" s="158" t="str">
        <f>table.SpaceClassification[[#This Row],[OmniClass Title]]&amp;" ("&amp;table.SpaceClassification[[#This Row],[OmniClass Number]]&amp;")"</f>
        <v>Nurse Workspaces (13-51 17 23)</v>
      </c>
    </row>
    <row r="604" spans="4:7" x14ac:dyDescent="0.2">
      <c r="D604" s="46" t="s">
        <v>2661</v>
      </c>
      <c r="E604" s="71" t="s">
        <v>2660</v>
      </c>
      <c r="F604" s="46" t="s">
        <v>3627</v>
      </c>
      <c r="G604" s="158" t="str">
        <f>table.SpaceClassification[[#This Row],[OmniClass Title]]&amp;" ("&amp;table.SpaceClassification[[#This Row],[OmniClass Number]]&amp;")"</f>
        <v>Nursery (13-65 21 00)</v>
      </c>
    </row>
    <row r="605" spans="4:7" ht="28" x14ac:dyDescent="0.2">
      <c r="D605" s="46" t="s">
        <v>1479</v>
      </c>
      <c r="E605" s="71" t="s">
        <v>1478</v>
      </c>
      <c r="F605" s="46" t="s">
        <v>3030</v>
      </c>
      <c r="G605" s="158" t="str">
        <f>table.SpaceClassification[[#This Row],[OmniClass Title]]&amp;" ("&amp;table.SpaceClassification[[#This Row],[OmniClass Number]]&amp;")"</f>
        <v>Nursery Transport Unit Alcove (13-51 14 27)</v>
      </c>
    </row>
    <row r="606" spans="4:7" x14ac:dyDescent="0.2">
      <c r="D606" s="46" t="s">
        <v>1481</v>
      </c>
      <c r="E606" s="71" t="s">
        <v>1480</v>
      </c>
      <c r="F606" s="46" t="s">
        <v>3031</v>
      </c>
      <c r="G606" s="158" t="str">
        <f>table.SpaceClassification[[#This Row],[OmniClass Title]]&amp;" ("&amp;table.SpaceClassification[[#This Row],[OmniClass Number]]&amp;")"</f>
        <v>Nursery, Airborne Infection Isolation (13-51 14 29)</v>
      </c>
    </row>
    <row r="607" spans="4:7" ht="28" x14ac:dyDescent="0.2">
      <c r="D607" s="46" t="s">
        <v>1483</v>
      </c>
      <c r="E607" s="71" t="s">
        <v>1482</v>
      </c>
      <c r="F607" s="46" t="s">
        <v>3032</v>
      </c>
      <c r="G607" s="158" t="str">
        <f>table.SpaceClassification[[#This Row],[OmniClass Title]]&amp;" ("&amp;table.SpaceClassification[[#This Row],[OmniClass Number]]&amp;")"</f>
        <v>Nursery, Observation (13-51 14 31)</v>
      </c>
    </row>
    <row r="608" spans="4:7" ht="42" x14ac:dyDescent="0.2">
      <c r="D608" s="46" t="s">
        <v>1485</v>
      </c>
      <c r="E608" s="71" t="s">
        <v>1484</v>
      </c>
      <c r="F608" s="46" t="s">
        <v>3028</v>
      </c>
      <c r="G608" s="158" t="str">
        <f>table.SpaceClassification[[#This Row],[OmniClass Title]]&amp;" ("&amp;table.SpaceClassification[[#This Row],[OmniClass Number]]&amp;")"</f>
        <v>Nursery, Special Care (13-51 14 33)</v>
      </c>
    </row>
    <row r="609" spans="4:7" ht="28" x14ac:dyDescent="0.2">
      <c r="D609" s="46" t="s">
        <v>1775</v>
      </c>
      <c r="E609" s="71" t="s">
        <v>1774</v>
      </c>
      <c r="F609" s="46" t="s">
        <v>3176</v>
      </c>
      <c r="G609" s="158" t="str">
        <f>table.SpaceClassification[[#This Row],[OmniClass Title]]&amp;" ("&amp;table.SpaceClassification[[#This Row],[OmniClass Number]]&amp;")"</f>
        <v>OB/GYN Treatment Room (13-51 34 61)</v>
      </c>
    </row>
    <row r="610" spans="4:7" x14ac:dyDescent="0.2">
      <c r="D610" s="46" t="s">
        <v>1307</v>
      </c>
      <c r="E610" s="71" t="s">
        <v>1306</v>
      </c>
      <c r="F610" s="46" t="s">
        <v>2945</v>
      </c>
      <c r="G610" s="158" t="str">
        <f>table.SpaceClassification[[#This Row],[OmniClass Title]]&amp;" ("&amp;table.SpaceClassification[[#This Row],[OmniClass Number]]&amp;")"</f>
        <v>Observation Deck (13-37 13 19)</v>
      </c>
    </row>
    <row r="611" spans="4:7" x14ac:dyDescent="0.2">
      <c r="D611" s="46" t="s">
        <v>869</v>
      </c>
      <c r="E611" s="46" t="s">
        <v>868</v>
      </c>
      <c r="F611" s="46" t="s">
        <v>2714</v>
      </c>
      <c r="G611" s="158" t="str">
        <f>table.SpaceClassification[[#This Row],[OmniClass Title]]&amp;" ("&amp;table.SpaceClassification[[#This Row],[OmniClass Number]]&amp;")"</f>
        <v>Occupant Void Area (13-13 15 00)</v>
      </c>
    </row>
    <row r="612" spans="4:7" ht="28" x14ac:dyDescent="0.2">
      <c r="D612" s="46" t="s">
        <v>2156</v>
      </c>
      <c r="E612" s="71" t="s">
        <v>2155</v>
      </c>
      <c r="F612" s="46" t="s">
        <v>3363</v>
      </c>
      <c r="G612" s="158" t="str">
        <f>table.SpaceClassification[[#This Row],[OmniClass Title]]&amp;" ("&amp;table.SpaceClassification[[#This Row],[OmniClass Number]]&amp;")"</f>
        <v>Occupational Therapy Room (13-51 61 49)</v>
      </c>
    </row>
    <row r="613" spans="4:7" ht="42" x14ac:dyDescent="0.2">
      <c r="D613" s="46" t="s">
        <v>2158</v>
      </c>
      <c r="E613" s="71" t="s">
        <v>2157</v>
      </c>
      <c r="F613" s="46" t="s">
        <v>3364</v>
      </c>
      <c r="G613" s="158" t="str">
        <f>table.SpaceClassification[[#This Row],[OmniClass Title]]&amp;" ("&amp;table.SpaceClassification[[#This Row],[OmniClass Number]]&amp;")"</f>
        <v>Occupational Therapy, Daily Living Skills Training and Evaluation Room (13-51 61 50)</v>
      </c>
    </row>
    <row r="614" spans="4:7" ht="28" x14ac:dyDescent="0.2">
      <c r="D614" s="46" t="s">
        <v>2353</v>
      </c>
      <c r="E614" s="71" t="s">
        <v>2352</v>
      </c>
      <c r="F614" s="46" t="s">
        <v>3460</v>
      </c>
      <c r="G614" s="158" t="str">
        <f>table.SpaceClassification[[#This Row],[OmniClass Title]]&amp;" ("&amp;table.SpaceClassification[[#This Row],[OmniClass Number]]&amp;")"</f>
        <v>Office Service (13-55 11 11)</v>
      </c>
    </row>
    <row r="615" spans="4:7" x14ac:dyDescent="0.2">
      <c r="D615" s="46" t="s">
        <v>2351</v>
      </c>
      <c r="E615" s="71" t="s">
        <v>2350</v>
      </c>
      <c r="F615" s="46" t="s">
        <v>3459</v>
      </c>
      <c r="G615" s="158" t="str">
        <f>table.SpaceClassification[[#This Row],[OmniClass Title]]&amp;" ("&amp;table.SpaceClassification[[#This Row],[OmniClass Number]]&amp;")"</f>
        <v>Office Spaces (13-55 11 00)</v>
      </c>
    </row>
    <row r="616" spans="4:7" x14ac:dyDescent="0.2">
      <c r="D616" s="46" t="s">
        <v>2643</v>
      </c>
      <c r="E616" s="71" t="s">
        <v>2642</v>
      </c>
      <c r="F616" s="46" t="s">
        <v>3616</v>
      </c>
      <c r="G616" s="158" t="str">
        <f>table.SpaceClassification[[#This Row],[OmniClass Title]]&amp;" ("&amp;table.SpaceClassification[[#This Row],[OmniClass Number]]&amp;")"</f>
        <v>On-call Room (13-65 11 00)</v>
      </c>
    </row>
    <row r="617" spans="4:7" ht="28" x14ac:dyDescent="0.2">
      <c r="D617" s="46" t="s">
        <v>2054</v>
      </c>
      <c r="E617" s="71" t="s">
        <v>2053</v>
      </c>
      <c r="F617" s="46" t="s">
        <v>3313</v>
      </c>
      <c r="G617" s="158" t="str">
        <f>table.SpaceClassification[[#This Row],[OmniClass Title]]&amp;" ("&amp;table.SpaceClassification[[#This Row],[OmniClass Number]]&amp;")"</f>
        <v>Oncology Drug Preparation Area (13-51 54 29)</v>
      </c>
    </row>
    <row r="618" spans="4:7" ht="42" x14ac:dyDescent="0.2">
      <c r="D618" s="46" t="s">
        <v>1087</v>
      </c>
      <c r="E618" s="71" t="s">
        <v>1086</v>
      </c>
      <c r="F618" s="46" t="s">
        <v>2831</v>
      </c>
      <c r="G618" s="158" t="str">
        <f>table.SpaceClassification[[#This Row],[OmniClass Title]]&amp;" ("&amp;table.SpaceClassification[[#This Row],[OmniClass Number]]&amp;")"</f>
        <v>Open Class Laboratory (13-31 15 11)</v>
      </c>
    </row>
    <row r="619" spans="4:7" ht="28" x14ac:dyDescent="0.2">
      <c r="D619" s="46" t="s">
        <v>2363</v>
      </c>
      <c r="E619" s="71" t="s">
        <v>2362</v>
      </c>
      <c r="F619" s="46" t="s">
        <v>3465</v>
      </c>
      <c r="G619" s="158" t="str">
        <f>table.SpaceClassification[[#This Row],[OmniClass Title]]&amp;" ("&amp;table.SpaceClassification[[#This Row],[OmniClass Number]]&amp;")"</f>
        <v>Open Team Setting (13-55 11 21)</v>
      </c>
    </row>
    <row r="620" spans="4:7" ht="28" x14ac:dyDescent="0.2">
      <c r="D620" s="46" t="s">
        <v>2639</v>
      </c>
      <c r="E620" s="71" t="s">
        <v>2638</v>
      </c>
      <c r="F620" s="46" t="s">
        <v>3614</v>
      </c>
      <c r="G620" s="158" t="str">
        <f>table.SpaceClassification[[#This Row],[OmniClass Title]]&amp;" ("&amp;table.SpaceClassification[[#This Row],[OmniClass Number]]&amp;")"</f>
        <v>Operating Fuel Storage (13-63 19 29)</v>
      </c>
    </row>
    <row r="621" spans="4:7" ht="28" x14ac:dyDescent="0.2">
      <c r="D621" s="46" t="s">
        <v>1918</v>
      </c>
      <c r="E621" s="71" t="s">
        <v>1917</v>
      </c>
      <c r="F621" s="46" t="s">
        <v>3247</v>
      </c>
      <c r="G621" s="158" t="str">
        <f>table.SpaceClassification[[#This Row],[OmniClass Title]]&amp;" ("&amp;table.SpaceClassification[[#This Row],[OmniClass Number]]&amp;")"</f>
        <v>Operating Room, Sterile Storage (13-51 44 50)</v>
      </c>
    </row>
    <row r="622" spans="4:7" ht="42" x14ac:dyDescent="0.2">
      <c r="D622" s="46" t="s">
        <v>2600</v>
      </c>
      <c r="E622" s="71" t="s">
        <v>2599</v>
      </c>
      <c r="F622" s="46" t="s">
        <v>3594</v>
      </c>
      <c r="G622" s="158" t="str">
        <f>table.SpaceClassification[[#This Row],[OmniClass Title]]&amp;" ("&amp;table.SpaceClassification[[#This Row],[OmniClass Number]]&amp;")"</f>
        <v>Operational Hazardous/Flammable Storage (13-63 13 31)</v>
      </c>
    </row>
    <row r="623" spans="4:7" ht="28" x14ac:dyDescent="0.2">
      <c r="D623" s="46" t="s">
        <v>2598</v>
      </c>
      <c r="E623" s="71" t="s">
        <v>2597</v>
      </c>
      <c r="F623" s="46" t="s">
        <v>3593</v>
      </c>
      <c r="G623" s="158" t="str">
        <f>table.SpaceClassification[[#This Row],[OmniClass Title]]&amp;" ("&amp;table.SpaceClassification[[#This Row],[OmniClass Number]]&amp;")"</f>
        <v>Operational Storage (Misc) (13-63 13 29)</v>
      </c>
    </row>
    <row r="624" spans="4:7" ht="84" x14ac:dyDescent="0.2">
      <c r="D624" s="46" t="s">
        <v>1829</v>
      </c>
      <c r="E624" s="71" t="s">
        <v>1828</v>
      </c>
      <c r="F624" s="46" t="s">
        <v>3203</v>
      </c>
      <c r="G624" s="158" t="str">
        <f>table.SpaceClassification[[#This Row],[OmniClass Title]]&amp;" ("&amp;table.SpaceClassification[[#This Row],[OmniClass Number]]&amp;")"</f>
        <v>Ophthalmology Procedure Room (13-51 37 31)</v>
      </c>
    </row>
    <row r="625" spans="4:7" ht="56" x14ac:dyDescent="0.2">
      <c r="D625" s="46" t="s">
        <v>1831</v>
      </c>
      <c r="E625" s="71" t="s">
        <v>1830</v>
      </c>
      <c r="F625" s="46" t="s">
        <v>3204</v>
      </c>
      <c r="G625" s="158" t="str">
        <f>table.SpaceClassification[[#This Row],[OmniClass Title]]&amp;" ("&amp;table.SpaceClassification[[#This Row],[OmniClass Number]]&amp;")"</f>
        <v>Ophthalmology/Optometry Exam Room (13-51 37 33)</v>
      </c>
    </row>
    <row r="626" spans="4:7" x14ac:dyDescent="0.2">
      <c r="D626" s="46" t="s">
        <v>2320</v>
      </c>
      <c r="E626" s="71" t="s">
        <v>2319</v>
      </c>
      <c r="F626" s="46" t="s">
        <v>3445</v>
      </c>
      <c r="G626" s="158" t="str">
        <f>table.SpaceClassification[[#This Row],[OmniClass Title]]&amp;" ("&amp;table.SpaceClassification[[#This Row],[OmniClass Number]]&amp;")"</f>
        <v>Optical Physics Laboratory (13-53 15 11)</v>
      </c>
    </row>
    <row r="627" spans="4:7" x14ac:dyDescent="0.2">
      <c r="D627" s="46" t="s">
        <v>2228</v>
      </c>
      <c r="E627" s="71" t="s">
        <v>2227</v>
      </c>
      <c r="F627" s="46" t="s">
        <v>3399</v>
      </c>
      <c r="G627" s="158" t="str">
        <f>table.SpaceClassification[[#This Row],[OmniClass Title]]&amp;" ("&amp;table.SpaceClassification[[#This Row],[OmniClass Number]]&amp;")"</f>
        <v>Oral Pathology Laboratory (13-51 64 49)</v>
      </c>
    </row>
    <row r="628" spans="4:7" ht="28" x14ac:dyDescent="0.2">
      <c r="D628" s="46" t="s">
        <v>2230</v>
      </c>
      <c r="E628" s="71" t="s">
        <v>2229</v>
      </c>
      <c r="F628" s="46" t="s">
        <v>3400</v>
      </c>
      <c r="G628" s="158" t="str">
        <f>table.SpaceClassification[[#This Row],[OmniClass Title]]&amp;" ("&amp;table.SpaceClassification[[#This Row],[OmniClass Number]]&amp;")"</f>
        <v>Oral Surgery Residency Room (13-51 64 51)</v>
      </c>
    </row>
    <row r="629" spans="4:7" ht="28" x14ac:dyDescent="0.2">
      <c r="D629" s="46" t="s">
        <v>2232</v>
      </c>
      <c r="E629" s="71" t="s">
        <v>2231</v>
      </c>
      <c r="F629" s="46" t="s">
        <v>3401</v>
      </c>
      <c r="G629" s="158" t="str">
        <f>table.SpaceClassification[[#This Row],[OmniClass Title]]&amp;" ("&amp;table.SpaceClassification[[#This Row],[OmniClass Number]]&amp;")"</f>
        <v>Oral Surgery Room (13-51 64 53)</v>
      </c>
    </row>
    <row r="630" spans="4:7" ht="28" x14ac:dyDescent="0.2">
      <c r="D630" s="46" t="s">
        <v>1272</v>
      </c>
      <c r="E630" s="71" t="s">
        <v>1271</v>
      </c>
      <c r="F630" s="46" t="s">
        <v>2927</v>
      </c>
      <c r="G630" s="158" t="str">
        <f>table.SpaceClassification[[#This Row],[OmniClass Title]]&amp;" ("&amp;table.SpaceClassification[[#This Row],[OmniClass Number]]&amp;")"</f>
        <v>Orchestra Pit (13-37 11 13 13)</v>
      </c>
    </row>
    <row r="631" spans="4:7" ht="28" x14ac:dyDescent="0.2">
      <c r="D631" s="46" t="s">
        <v>1305</v>
      </c>
      <c r="E631" s="71" t="s">
        <v>1304</v>
      </c>
      <c r="F631" s="46" t="s">
        <v>2944</v>
      </c>
      <c r="G631" s="158" t="str">
        <f>table.SpaceClassification[[#This Row],[OmniClass Title]]&amp;" ("&amp;table.SpaceClassification[[#This Row],[OmniClass Number]]&amp;")"</f>
        <v>Ornamental Garden (13-37 13 17)</v>
      </c>
    </row>
    <row r="632" spans="4:7" ht="28" x14ac:dyDescent="0.2">
      <c r="D632" s="46" t="s">
        <v>1896</v>
      </c>
      <c r="E632" s="71" t="s">
        <v>1895</v>
      </c>
      <c r="F632" s="46" t="s">
        <v>3236</v>
      </c>
      <c r="G632" s="158" t="str">
        <f>table.SpaceClassification[[#This Row],[OmniClass Title]]&amp;" ("&amp;table.SpaceClassification[[#This Row],[OmniClass Number]]&amp;")"</f>
        <v>Orthopedic Operating Room (13-51 44 31)</v>
      </c>
    </row>
    <row r="633" spans="4:7" x14ac:dyDescent="0.2">
      <c r="D633" s="46" t="s">
        <v>1196</v>
      </c>
      <c r="E633" s="71" t="s">
        <v>1195</v>
      </c>
      <c r="F633" s="46" t="s">
        <v>2888</v>
      </c>
      <c r="G633" s="158" t="str">
        <f>table.SpaceClassification[[#This Row],[OmniClass Title]]&amp;" ("&amp;table.SpaceClassification[[#This Row],[OmniClass Number]]&amp;")"</f>
        <v>Outdoor Shooting Range (13-33 15 17)</v>
      </c>
    </row>
    <row r="634" spans="4:7" ht="28" x14ac:dyDescent="0.2">
      <c r="D634" s="46" t="s">
        <v>1183</v>
      </c>
      <c r="E634" s="71" t="s">
        <v>1182</v>
      </c>
      <c r="F634" s="46" t="s">
        <v>2881</v>
      </c>
      <c r="G634" s="158" t="str">
        <f>table.SpaceClassification[[#This Row],[OmniClass Title]]&amp;" ("&amp;table.SpaceClassification[[#This Row],[OmniClass Number]]&amp;")"</f>
        <v>Outdoor Swimming Pool (13-33 13 11)</v>
      </c>
    </row>
    <row r="635" spans="4:7" ht="28" x14ac:dyDescent="0.2">
      <c r="D635" s="46" t="s">
        <v>1266</v>
      </c>
      <c r="E635" s="71" t="s">
        <v>1265</v>
      </c>
      <c r="F635" s="46" t="s">
        <v>2924</v>
      </c>
      <c r="G635" s="158" t="str">
        <f>table.SpaceClassification[[#This Row],[OmniClass Title]]&amp;" ("&amp;table.SpaceClassification[[#This Row],[OmniClass Number]]&amp;")"</f>
        <v>Outdoor Theater (13-37 11 11)</v>
      </c>
    </row>
    <row r="636" spans="4:7" ht="28" x14ac:dyDescent="0.2">
      <c r="D636" s="46" t="s">
        <v>1701</v>
      </c>
      <c r="E636" s="71" t="s">
        <v>1700</v>
      </c>
      <c r="F636" s="46" t="s">
        <v>3139</v>
      </c>
      <c r="G636" s="158" t="str">
        <f>table.SpaceClassification[[#This Row],[OmniClass Title]]&amp;" ("&amp;table.SpaceClassification[[#This Row],[OmniClass Number]]&amp;")"</f>
        <v>Pacemaker ICD Interrogation Room (13-51 31 33)</v>
      </c>
    </row>
    <row r="637" spans="4:7" ht="42" x14ac:dyDescent="0.2">
      <c r="D637" s="46" t="s">
        <v>1703</v>
      </c>
      <c r="E637" s="71" t="s">
        <v>1702</v>
      </c>
      <c r="F637" s="46" t="s">
        <v>3140</v>
      </c>
      <c r="G637" s="158" t="str">
        <f>table.SpaceClassification[[#This Row],[OmniClass Title]]&amp;" ("&amp;table.SpaceClassification[[#This Row],[OmniClass Number]]&amp;")"</f>
        <v>Pacemaker/Holter Monitor Room (13-51 31 35)</v>
      </c>
    </row>
    <row r="638" spans="4:7" ht="28" x14ac:dyDescent="0.2">
      <c r="D638" s="46" t="s">
        <v>2234</v>
      </c>
      <c r="E638" s="71" t="s">
        <v>2233</v>
      </c>
      <c r="F638" s="46" t="s">
        <v>3402</v>
      </c>
      <c r="G638" s="158" t="str">
        <f>table.SpaceClassification[[#This Row],[OmniClass Title]]&amp;" ("&amp;table.SpaceClassification[[#This Row],[OmniClass Number]]&amp;")"</f>
        <v>Panoramic Dental X-Ray Room (13-51 64 55)</v>
      </c>
    </row>
    <row r="639" spans="4:7" ht="28" x14ac:dyDescent="0.2">
      <c r="D639" s="46" t="s">
        <v>1205</v>
      </c>
      <c r="E639" s="71" t="s">
        <v>1204</v>
      </c>
      <c r="F639" s="46" t="s">
        <v>2894</v>
      </c>
      <c r="G639" s="158" t="str">
        <f>table.SpaceClassification[[#This Row],[OmniClass Title]]&amp;" ("&amp;table.SpaceClassification[[#This Row],[OmniClass Number]]&amp;")"</f>
        <v>Parade Grounds (13-33 15 29)</v>
      </c>
    </row>
    <row r="640" spans="4:7" ht="56" x14ac:dyDescent="0.2">
      <c r="D640" s="46" t="s">
        <v>1190</v>
      </c>
      <c r="E640" s="71" t="s">
        <v>1189</v>
      </c>
      <c r="F640" s="46" t="s">
        <v>2885</v>
      </c>
      <c r="G640" s="158" t="str">
        <f>table.SpaceClassification[[#This Row],[OmniClass Title]]&amp;" ("&amp;table.SpaceClassification[[#This Row],[OmniClass Number]]&amp;")"</f>
        <v>Park (13-33 15 11)</v>
      </c>
    </row>
    <row r="641" spans="4:7" ht="28" x14ac:dyDescent="0.2">
      <c r="D641" s="46" t="s">
        <v>2553</v>
      </c>
      <c r="E641" s="71" t="s">
        <v>2552</v>
      </c>
      <c r="F641" s="46" t="s">
        <v>3568</v>
      </c>
      <c r="G641" s="158" t="str">
        <f>table.SpaceClassification[[#This Row],[OmniClass Title]]&amp;" ("&amp;table.SpaceClassification[[#This Row],[OmniClass Number]]&amp;")"</f>
        <v>Park Shelter (13-61 15 11)</v>
      </c>
    </row>
    <row r="642" spans="4:7" x14ac:dyDescent="0.2">
      <c r="D642" s="46" t="s">
        <v>883</v>
      </c>
      <c r="E642" s="46" t="s">
        <v>882</v>
      </c>
      <c r="F642" s="46" t="s">
        <v>2721</v>
      </c>
      <c r="G642" s="158" t="str">
        <f>table.SpaceClassification[[#This Row],[OmniClass Title]]&amp;" ("&amp;table.SpaceClassification[[#This Row],[OmniClass Number]]&amp;")"</f>
        <v>Parking Spaces (13-21 00 00)</v>
      </c>
    </row>
    <row r="643" spans="4:7" ht="28" x14ac:dyDescent="0.2">
      <c r="D643" s="46" t="s">
        <v>1665</v>
      </c>
      <c r="E643" s="71" t="s">
        <v>1664</v>
      </c>
      <c r="F643" s="46" t="s">
        <v>3121</v>
      </c>
      <c r="G643" s="158" t="str">
        <f>table.SpaceClassification[[#This Row],[OmniClass Title]]&amp;" ("&amp;table.SpaceClassification[[#This Row],[OmniClass Number]]&amp;")"</f>
        <v>Patient Dose/Thyroid Uptake Room (13-51 27 31)</v>
      </c>
    </row>
    <row r="644" spans="4:7" ht="56" x14ac:dyDescent="0.2">
      <c r="D644" s="46" t="s">
        <v>1898</v>
      </c>
      <c r="E644" s="71" t="s">
        <v>1897</v>
      </c>
      <c r="F644" s="46" t="s">
        <v>3237</v>
      </c>
      <c r="G644" s="158" t="str">
        <f>table.SpaceClassification[[#This Row],[OmniClass Title]]&amp;" ("&amp;table.SpaceClassification[[#This Row],[OmniClass Number]]&amp;")"</f>
        <v>Patient Holding Area, Surgical (13-51 44 33)</v>
      </c>
    </row>
    <row r="645" spans="4:7" ht="28" x14ac:dyDescent="0.2">
      <c r="D645" s="46" t="s">
        <v>1777</v>
      </c>
      <c r="E645" s="71" t="s">
        <v>1776</v>
      </c>
      <c r="F645" s="46" t="s">
        <v>3177</v>
      </c>
      <c r="G645" s="158" t="str">
        <f>table.SpaceClassification[[#This Row],[OmniClass Title]]&amp;" ("&amp;table.SpaceClassification[[#This Row],[OmniClass Number]]&amp;")"</f>
        <v>Patient Observation and Treatment Room (13-51 34 63)</v>
      </c>
    </row>
    <row r="646" spans="4:7" x14ac:dyDescent="0.2">
      <c r="D646" s="46" t="s">
        <v>1487</v>
      </c>
      <c r="E646" s="71" t="s">
        <v>1486</v>
      </c>
      <c r="F646" s="46" t="s">
        <v>3033</v>
      </c>
      <c r="G646" s="158" t="str">
        <f>table.SpaceClassification[[#This Row],[OmniClass Title]]&amp;" ("&amp;table.SpaceClassification[[#This Row],[OmniClass Number]]&amp;")"</f>
        <v>Patient Room (13-51 14 35)</v>
      </c>
    </row>
    <row r="647" spans="4:7" ht="28" x14ac:dyDescent="0.2">
      <c r="D647" s="46" t="s">
        <v>1489</v>
      </c>
      <c r="E647" s="71" t="s">
        <v>1488</v>
      </c>
      <c r="F647" s="46" t="s">
        <v>3034</v>
      </c>
      <c r="G647" s="158" t="str">
        <f>table.SpaceClassification[[#This Row],[OmniClass Title]]&amp;" ("&amp;table.SpaceClassification[[#This Row],[OmniClass Number]]&amp;")"</f>
        <v>Patient Room, Airborne Infection Isolation (13-51 14 35 11)</v>
      </c>
    </row>
    <row r="648" spans="4:7" ht="28" x14ac:dyDescent="0.2">
      <c r="D648" s="46" t="s">
        <v>1491</v>
      </c>
      <c r="E648" s="71" t="s">
        <v>1490</v>
      </c>
      <c r="F648" s="46" t="s">
        <v>3035</v>
      </c>
      <c r="G648" s="158" t="str">
        <f>table.SpaceClassification[[#This Row],[OmniClass Title]]&amp;" ("&amp;table.SpaceClassification[[#This Row],[OmniClass Number]]&amp;")"</f>
        <v>Patient Room, Bariatric (13-51 14 35 13)</v>
      </c>
    </row>
    <row r="649" spans="4:7" ht="42" x14ac:dyDescent="0.2">
      <c r="D649" s="46" t="s">
        <v>1493</v>
      </c>
      <c r="E649" s="71" t="s">
        <v>1492</v>
      </c>
      <c r="F649" s="46" t="s">
        <v>3036</v>
      </c>
      <c r="G649" s="158" t="str">
        <f>table.SpaceClassification[[#This Row],[OmniClass Title]]&amp;" ("&amp;table.SpaceClassification[[#This Row],[OmniClass Number]]&amp;")"</f>
        <v>Patient Room, Intensive Care (13-51 14 35 15)</v>
      </c>
    </row>
    <row r="650" spans="4:7" ht="28" x14ac:dyDescent="0.2">
      <c r="D650" s="46" t="s">
        <v>1495</v>
      </c>
      <c r="E650" s="71" t="s">
        <v>1494</v>
      </c>
      <c r="F650" s="46" t="s">
        <v>3037</v>
      </c>
      <c r="G650" s="158" t="str">
        <f>table.SpaceClassification[[#This Row],[OmniClass Title]]&amp;" ("&amp;table.SpaceClassification[[#This Row],[OmniClass Number]]&amp;")"</f>
        <v>Patient Room, Intensive Care, Airborne Infection Isolation (13-51 14 35 17)</v>
      </c>
    </row>
    <row r="651" spans="4:7" ht="28" x14ac:dyDescent="0.2">
      <c r="D651" s="46" t="s">
        <v>1497</v>
      </c>
      <c r="E651" s="71" t="s">
        <v>1496</v>
      </c>
      <c r="F651" s="46" t="s">
        <v>3038</v>
      </c>
      <c r="G651" s="158" t="str">
        <f>table.SpaceClassification[[#This Row],[OmniClass Title]]&amp;" ("&amp;table.SpaceClassification[[#This Row],[OmniClass Number]]&amp;")"</f>
        <v>Patient Room, Intensive Care, Protective Environment Isolation (13-51 14 35 19)</v>
      </c>
    </row>
    <row r="652" spans="4:7" ht="28" x14ac:dyDescent="0.2">
      <c r="D652" s="46" t="s">
        <v>1499</v>
      </c>
      <c r="E652" s="71" t="s">
        <v>1498</v>
      </c>
      <c r="F652" s="46" t="s">
        <v>3039</v>
      </c>
      <c r="G652" s="158" t="str">
        <f>table.SpaceClassification[[#This Row],[OmniClass Title]]&amp;" ("&amp;table.SpaceClassification[[#This Row],[OmniClass Number]]&amp;")"</f>
        <v>Patient Room, Isolation (13-51 14 35 21)</v>
      </c>
    </row>
    <row r="653" spans="4:7" ht="28" x14ac:dyDescent="0.2">
      <c r="D653" s="46" t="s">
        <v>1501</v>
      </c>
      <c r="E653" s="71" t="s">
        <v>1500</v>
      </c>
      <c r="F653" s="46" t="s">
        <v>3040</v>
      </c>
      <c r="G653" s="158" t="str">
        <f>table.SpaceClassification[[#This Row],[OmniClass Title]]&amp;" ("&amp;table.SpaceClassification[[#This Row],[OmniClass Number]]&amp;")"</f>
        <v>Patient Room, Monitored (13-51 14 35 23)</v>
      </c>
    </row>
    <row r="654" spans="4:7" ht="28" x14ac:dyDescent="0.2">
      <c r="D654" s="46" t="s">
        <v>1503</v>
      </c>
      <c r="E654" s="71" t="s">
        <v>1502</v>
      </c>
      <c r="F654" s="46" t="s">
        <v>3041</v>
      </c>
      <c r="G654" s="158" t="str">
        <f>table.SpaceClassification[[#This Row],[OmniClass Title]]&amp;" ("&amp;table.SpaceClassification[[#This Row],[OmniClass Number]]&amp;")"</f>
        <v>Patient Room, One-Bed (13-51 14 35 25)</v>
      </c>
    </row>
    <row r="655" spans="4:7" ht="28" x14ac:dyDescent="0.2">
      <c r="D655" s="46" t="s">
        <v>1505</v>
      </c>
      <c r="E655" s="71" t="s">
        <v>1504</v>
      </c>
      <c r="F655" s="46" t="s">
        <v>3042</v>
      </c>
      <c r="G655" s="158" t="str">
        <f>table.SpaceClassification[[#This Row],[OmniClass Title]]&amp;" ("&amp;table.SpaceClassification[[#This Row],[OmniClass Number]]&amp;")"</f>
        <v>Patient Room, Protective Environment Isolation (13-51 14 35 27)</v>
      </c>
    </row>
    <row r="656" spans="4:7" ht="28" x14ac:dyDescent="0.2">
      <c r="D656" s="46" t="s">
        <v>1507</v>
      </c>
      <c r="E656" s="71" t="s">
        <v>1506</v>
      </c>
      <c r="F656" s="46" t="s">
        <v>3043</v>
      </c>
      <c r="G656" s="158" t="str">
        <f>table.SpaceClassification[[#This Row],[OmniClass Title]]&amp;" ("&amp;table.SpaceClassification[[#This Row],[OmniClass Number]]&amp;")"</f>
        <v>Patient Room, Seclusion (13-51 14 35 29)</v>
      </c>
    </row>
    <row r="657" spans="4:7" ht="28" x14ac:dyDescent="0.2">
      <c r="D657" s="46" t="s">
        <v>1509</v>
      </c>
      <c r="E657" s="71" t="s">
        <v>1508</v>
      </c>
      <c r="F657" s="46" t="s">
        <v>3044</v>
      </c>
      <c r="G657" s="158" t="str">
        <f>table.SpaceClassification[[#This Row],[OmniClass Title]]&amp;" ("&amp;table.SpaceClassification[[#This Row],[OmniClass Number]]&amp;")"</f>
        <v>Patient Room, Transitional, One-Bed (13-51 14 35 31)</v>
      </c>
    </row>
    <row r="658" spans="4:7" ht="28" x14ac:dyDescent="0.2">
      <c r="D658" s="46" t="s">
        <v>1511</v>
      </c>
      <c r="E658" s="71" t="s">
        <v>1510</v>
      </c>
      <c r="F658" s="46" t="s">
        <v>3045</v>
      </c>
      <c r="G658" s="158" t="str">
        <f>table.SpaceClassification[[#This Row],[OmniClass Title]]&amp;" ("&amp;table.SpaceClassification[[#This Row],[OmniClass Number]]&amp;")"</f>
        <v>Patient Room, Two-Bed (13-51 14 35 33)</v>
      </c>
    </row>
    <row r="659" spans="4:7" x14ac:dyDescent="0.2">
      <c r="D659" s="46" t="s">
        <v>2698</v>
      </c>
      <c r="E659" s="71" t="s">
        <v>2697</v>
      </c>
      <c r="F659" s="46" t="s">
        <v>3645</v>
      </c>
      <c r="G659" s="158" t="str">
        <f>table.SpaceClassification[[#This Row],[OmniClass Title]]&amp;" ("&amp;table.SpaceClassification[[#This Row],[OmniClass Number]]&amp;")"</f>
        <v>Pedestrian Bridge (13-69 25 15)</v>
      </c>
    </row>
    <row r="660" spans="4:7" x14ac:dyDescent="0.2">
      <c r="D660" s="46" t="s">
        <v>2692</v>
      </c>
      <c r="E660" s="71" t="s">
        <v>2691</v>
      </c>
      <c r="F660" s="46" t="s">
        <v>3642</v>
      </c>
      <c r="G660" s="158" t="str">
        <f>table.SpaceClassification[[#This Row],[OmniClass Title]]&amp;" ("&amp;table.SpaceClassification[[#This Row],[OmniClass Number]]&amp;")"</f>
        <v>Pedestrian Travel Spaces (13-69 25 00)</v>
      </c>
    </row>
    <row r="661" spans="4:7" x14ac:dyDescent="0.2">
      <c r="D661" s="46" t="s">
        <v>2696</v>
      </c>
      <c r="E661" s="71" t="s">
        <v>2695</v>
      </c>
      <c r="F661" s="46" t="s">
        <v>3644</v>
      </c>
      <c r="G661" s="158" t="str">
        <f>table.SpaceClassification[[#This Row],[OmniClass Title]]&amp;" ("&amp;table.SpaceClassification[[#This Row],[OmniClass Number]]&amp;")"</f>
        <v>Pedestrian Way (13-69 25 13)</v>
      </c>
    </row>
    <row r="662" spans="4:7" ht="56" x14ac:dyDescent="0.2">
      <c r="D662" s="46" t="s">
        <v>2160</v>
      </c>
      <c r="E662" s="71" t="s">
        <v>2159</v>
      </c>
      <c r="F662" s="46" t="s">
        <v>3365</v>
      </c>
      <c r="G662" s="158" t="str">
        <f>table.SpaceClassification[[#This Row],[OmniClass Title]]&amp;" ("&amp;table.SpaceClassification[[#This Row],[OmniClass Number]]&amp;")"</f>
        <v>Pediatric Developmental Therapy Space (13-51 61 51)</v>
      </c>
    </row>
    <row r="663" spans="4:7" ht="28" x14ac:dyDescent="0.2">
      <c r="D663" s="46" t="s">
        <v>1779</v>
      </c>
      <c r="E663" s="71" t="s">
        <v>1778</v>
      </c>
      <c r="F663" s="46" t="s">
        <v>3178</v>
      </c>
      <c r="G663" s="158" t="str">
        <f>table.SpaceClassification[[#This Row],[OmniClass Title]]&amp;" ("&amp;table.SpaceClassification[[#This Row],[OmniClass Number]]&amp;")"</f>
        <v>Pentamidine Treatment Room (13-51 34 65)</v>
      </c>
    </row>
    <row r="664" spans="4:7" ht="28" x14ac:dyDescent="0.2">
      <c r="D664" s="46" t="s">
        <v>2682</v>
      </c>
      <c r="E664" s="71" t="s">
        <v>2681</v>
      </c>
      <c r="F664" s="46" t="s">
        <v>3637</v>
      </c>
      <c r="G664" s="158" t="str">
        <f>table.SpaceClassification[[#This Row],[OmniClass Title]]&amp;" ("&amp;table.SpaceClassification[[#This Row],[OmniClass Number]]&amp;")"</f>
        <v>Penthouse (13-69 15 00)</v>
      </c>
    </row>
    <row r="665" spans="4:7" ht="42" x14ac:dyDescent="0.2">
      <c r="D665" s="46" t="s">
        <v>1278</v>
      </c>
      <c r="E665" s="71" t="s">
        <v>1277</v>
      </c>
      <c r="F665" s="46" t="s">
        <v>2930</v>
      </c>
      <c r="G665" s="158" t="str">
        <f>table.SpaceClassification[[#This Row],[OmniClass Title]]&amp;" ("&amp;table.SpaceClassification[[#This Row],[OmniClass Number]]&amp;")"</f>
        <v>Performance Hall (13-37 11 13 19)</v>
      </c>
    </row>
    <row r="666" spans="4:7" ht="28" x14ac:dyDescent="0.2">
      <c r="D666" s="46" t="s">
        <v>1274</v>
      </c>
      <c r="E666" s="71" t="s">
        <v>1273</v>
      </c>
      <c r="F666" s="46" t="s">
        <v>2928</v>
      </c>
      <c r="G666" s="158" t="str">
        <f>table.SpaceClassification[[#This Row],[OmniClass Title]]&amp;" ("&amp;table.SpaceClassification[[#This Row],[OmniClass Number]]&amp;")"</f>
        <v>Performance Rehearsal Space (13-37 11 13 15)</v>
      </c>
    </row>
    <row r="667" spans="4:7" x14ac:dyDescent="0.2">
      <c r="D667" s="46" t="s">
        <v>324</v>
      </c>
      <c r="E667" s="71" t="s">
        <v>1264</v>
      </c>
      <c r="F667" s="46" t="s">
        <v>2923</v>
      </c>
      <c r="G667" s="158" t="str">
        <f>table.SpaceClassification[[#This Row],[OmniClass Title]]&amp;" ("&amp;table.SpaceClassification[[#This Row],[OmniClass Number]]&amp;")"</f>
        <v>Performance Spaces (13-37 11 00)</v>
      </c>
    </row>
    <row r="668" spans="4:7" ht="28" x14ac:dyDescent="0.2">
      <c r="D668" s="46" t="s">
        <v>881</v>
      </c>
      <c r="E668" s="46" t="s">
        <v>880</v>
      </c>
      <c r="F668" s="46" t="s">
        <v>2720</v>
      </c>
      <c r="G668" s="158" t="str">
        <f>table.SpaceClassification[[#This Row],[OmniClass Title]]&amp;" ("&amp;table.SpaceClassification[[#This Row],[OmniClass Number]]&amp;")"</f>
        <v>Perimeter Encroachment (13-17 13 00)</v>
      </c>
    </row>
    <row r="669" spans="4:7" ht="84" x14ac:dyDescent="0.2">
      <c r="D669" s="46" t="s">
        <v>1781</v>
      </c>
      <c r="E669" s="71" t="s">
        <v>1780</v>
      </c>
      <c r="F669" s="46" t="s">
        <v>3179</v>
      </c>
      <c r="G669" s="158" t="str">
        <f>table.SpaceClassification[[#This Row],[OmniClass Title]]&amp;" ("&amp;table.SpaceClassification[[#This Row],[OmniClass Number]]&amp;")"</f>
        <v>Peritoneal Dialysis Exam Room (13-51 34 67)</v>
      </c>
    </row>
    <row r="670" spans="4:7" ht="56" x14ac:dyDescent="0.2">
      <c r="D670" s="46" t="s">
        <v>1783</v>
      </c>
      <c r="E670" s="71" t="s">
        <v>1782</v>
      </c>
      <c r="F670" s="46" t="s">
        <v>3180</v>
      </c>
      <c r="G670" s="158" t="str">
        <f>table.SpaceClassification[[#This Row],[OmniClass Title]]&amp;" ("&amp;table.SpaceClassification[[#This Row],[OmniClass Number]]&amp;")"</f>
        <v>Peritoneal Dialysis Procedure Room (13-51 34 69)</v>
      </c>
    </row>
    <row r="671" spans="4:7" ht="42" x14ac:dyDescent="0.2">
      <c r="D671" s="46" t="s">
        <v>2397</v>
      </c>
      <c r="E671" s="71" t="s">
        <v>2396</v>
      </c>
      <c r="F671" s="46" t="s">
        <v>3483</v>
      </c>
      <c r="G671" s="158" t="str">
        <f>table.SpaceClassification[[#This Row],[OmniClass Title]]&amp;" ("&amp;table.SpaceClassification[[#This Row],[OmniClass Number]]&amp;")"</f>
        <v>Pet Shop Animal Space (13-55 19 21)</v>
      </c>
    </row>
    <row r="672" spans="4:7" ht="28" x14ac:dyDescent="0.2">
      <c r="D672" s="46" t="s">
        <v>1631</v>
      </c>
      <c r="E672" s="71" t="s">
        <v>1630</v>
      </c>
      <c r="F672" s="46" t="s">
        <v>3104</v>
      </c>
      <c r="G672" s="158" t="str">
        <f>table.SpaceClassification[[#This Row],[OmniClass Title]]&amp;" ("&amp;table.SpaceClassification[[#This Row],[OmniClass Number]]&amp;")"</f>
        <v>PET/CT Control Room (13-51 24 41)</v>
      </c>
    </row>
    <row r="673" spans="4:7" ht="56" x14ac:dyDescent="0.2">
      <c r="D673" s="46" t="s">
        <v>1571</v>
      </c>
      <c r="E673" s="71" t="s">
        <v>1570</v>
      </c>
      <c r="F673" s="46" t="s">
        <v>3075</v>
      </c>
      <c r="G673" s="158" t="str">
        <f>table.SpaceClassification[[#This Row],[OmniClass Title]]&amp;" ("&amp;table.SpaceClassification[[#This Row],[OmniClass Number]]&amp;")"</f>
        <v>PET/CT Scanning Room (13-51 21 31)</v>
      </c>
    </row>
    <row r="674" spans="4:7" x14ac:dyDescent="0.2">
      <c r="D674" s="46" t="s">
        <v>1573</v>
      </c>
      <c r="E674" s="71" t="s">
        <v>1572</v>
      </c>
      <c r="F674" s="46" t="s">
        <v>3076</v>
      </c>
      <c r="G674" s="158" t="str">
        <f>table.SpaceClassification[[#This Row],[OmniClass Title]]&amp;" ("&amp;table.SpaceClassification[[#This Row],[OmniClass Number]]&amp;")"</f>
        <v>PET/CT Simulator Room (13-51 21 33)</v>
      </c>
    </row>
    <row r="675" spans="4:7" ht="28" x14ac:dyDescent="0.2">
      <c r="D675" s="46" t="s">
        <v>2056</v>
      </c>
      <c r="E675" s="71" t="s">
        <v>2055</v>
      </c>
      <c r="F675" s="46" t="s">
        <v>3314</v>
      </c>
      <c r="G675" s="158" t="str">
        <f>table.SpaceClassification[[#This Row],[OmniClass Title]]&amp;" ("&amp;table.SpaceClassification[[#This Row],[OmniClass Number]]&amp;")"</f>
        <v>Pharmacy (13-51 54 31)</v>
      </c>
    </row>
    <row r="676" spans="4:7" ht="28" x14ac:dyDescent="0.2">
      <c r="D676" s="46" t="s">
        <v>2060</v>
      </c>
      <c r="E676" s="71" t="s">
        <v>2059</v>
      </c>
      <c r="F676" s="46" t="s">
        <v>3316</v>
      </c>
      <c r="G676" s="158" t="str">
        <f>table.SpaceClassification[[#This Row],[OmniClass Title]]&amp;" ("&amp;table.SpaceClassification[[#This Row],[OmniClass Number]]&amp;")"</f>
        <v>Pharmacy Manufacturing &amp; Prepack Space (13-51 54 33)</v>
      </c>
    </row>
    <row r="677" spans="4:7" ht="28" x14ac:dyDescent="0.2">
      <c r="D677" s="46" t="s">
        <v>2034</v>
      </c>
      <c r="E677" s="71" t="s">
        <v>2033</v>
      </c>
      <c r="F677" s="46" t="s">
        <v>3304</v>
      </c>
      <c r="G677" s="158" t="str">
        <f>table.SpaceClassification[[#This Row],[OmniClass Title]]&amp;" ("&amp;table.SpaceClassification[[#This Row],[OmniClass Number]]&amp;")"</f>
        <v>Pharmacy Spaces (13-51 54 00)</v>
      </c>
    </row>
    <row r="678" spans="4:7" ht="28" x14ac:dyDescent="0.2">
      <c r="D678" s="46" t="s">
        <v>2064</v>
      </c>
      <c r="E678" s="71" t="s">
        <v>2063</v>
      </c>
      <c r="F678" s="46" t="s">
        <v>3318</v>
      </c>
      <c r="G678" s="158" t="str">
        <f>table.SpaceClassification[[#This Row],[OmniClass Title]]&amp;" ("&amp;table.SpaceClassification[[#This Row],[OmniClass Number]]&amp;")"</f>
        <v>Pharmacy, Bulk, Breakdown and Verification Area (13-51 54 37)</v>
      </c>
    </row>
    <row r="679" spans="4:7" ht="56" x14ac:dyDescent="0.2">
      <c r="D679" s="46" t="s">
        <v>2066</v>
      </c>
      <c r="E679" s="71" t="s">
        <v>2065</v>
      </c>
      <c r="F679" s="46" t="s">
        <v>3319</v>
      </c>
      <c r="G679" s="158" t="str">
        <f>table.SpaceClassification[[#This Row],[OmniClass Title]]&amp;" ("&amp;table.SpaceClassification[[#This Row],[OmniClass Number]]&amp;")"</f>
        <v>Pharmacy, Controlled Substances and Secured Dispensing (13-51 54 39)</v>
      </c>
    </row>
    <row r="680" spans="4:7" ht="28" x14ac:dyDescent="0.2">
      <c r="D680" s="46" t="s">
        <v>2058</v>
      </c>
      <c r="E680" s="71" t="s">
        <v>2057</v>
      </c>
      <c r="F680" s="46" t="s">
        <v>3315</v>
      </c>
      <c r="G680" s="158" t="str">
        <f>table.SpaceClassification[[#This Row],[OmniClass Title]]&amp;" ("&amp;table.SpaceClassification[[#This Row],[OmniClass Number]]&amp;")"</f>
        <v>Pharmacy, Dispensing Space (13-51 54 32)</v>
      </c>
    </row>
    <row r="681" spans="4:7" ht="28" x14ac:dyDescent="0.2">
      <c r="D681" s="46" t="s">
        <v>1315</v>
      </c>
      <c r="E681" s="71" t="s">
        <v>1314</v>
      </c>
      <c r="F681" s="46" t="s">
        <v>2949</v>
      </c>
      <c r="G681" s="158" t="str">
        <f>table.SpaceClassification[[#This Row],[OmniClass Title]]&amp;" ("&amp;table.SpaceClassification[[#This Row],[OmniClass Number]]&amp;")"</f>
        <v>Photo Lab (13-37 15 15)</v>
      </c>
    </row>
    <row r="682" spans="4:7" ht="56" x14ac:dyDescent="0.2">
      <c r="D682" s="46" t="s">
        <v>1833</v>
      </c>
      <c r="E682" s="71" t="s">
        <v>1832</v>
      </c>
      <c r="F682" s="46" t="s">
        <v>3205</v>
      </c>
      <c r="G682" s="158" t="str">
        <f>table.SpaceClassification[[#This Row],[OmniClass Title]]&amp;" ("&amp;table.SpaceClassification[[#This Row],[OmniClass Number]]&amp;")"</f>
        <v>Photography Room, Ophthalmology/Optometry (13-51 37 35)</v>
      </c>
    </row>
    <row r="683" spans="4:7" ht="84" x14ac:dyDescent="0.2">
      <c r="D683" s="46" t="s">
        <v>1785</v>
      </c>
      <c r="E683" s="71" t="s">
        <v>1784</v>
      </c>
      <c r="F683" s="46" t="s">
        <v>3181</v>
      </c>
      <c r="G683" s="158" t="str">
        <f>table.SpaceClassification[[#This Row],[OmniClass Title]]&amp;" ("&amp;table.SpaceClassification[[#This Row],[OmniClass Number]]&amp;")"</f>
        <v>Phototherapy Treatment Room (13-51 34 71)</v>
      </c>
    </row>
    <row r="684" spans="4:7" ht="28" x14ac:dyDescent="0.2">
      <c r="D684" s="46" t="s">
        <v>2318</v>
      </c>
      <c r="E684" s="71" t="s">
        <v>2317</v>
      </c>
      <c r="F684" s="46" t="s">
        <v>3444</v>
      </c>
      <c r="G684" s="158" t="str">
        <f>table.SpaceClassification[[#This Row],[OmniClass Title]]&amp;" ("&amp;table.SpaceClassification[[#This Row],[OmniClass Number]]&amp;")"</f>
        <v>Physical Sciences Laboratories (13-53 15 00)</v>
      </c>
    </row>
    <row r="685" spans="4:7" ht="28" x14ac:dyDescent="0.2">
      <c r="D685" s="46" t="s">
        <v>2162</v>
      </c>
      <c r="E685" s="71" t="s">
        <v>2161</v>
      </c>
      <c r="F685" s="46" t="s">
        <v>3366</v>
      </c>
      <c r="G685" s="158" t="str">
        <f>table.SpaceClassification[[#This Row],[OmniClass Title]]&amp;" ("&amp;table.SpaceClassification[[#This Row],[OmniClass Number]]&amp;")"</f>
        <v>Physical Therapy/Kinesiology Therapy Room (13-51 61 53)</v>
      </c>
    </row>
    <row r="686" spans="4:7" ht="28" x14ac:dyDescent="0.2">
      <c r="D686" s="46" t="s">
        <v>2322</v>
      </c>
      <c r="E686" s="71" t="s">
        <v>2321</v>
      </c>
      <c r="F686" s="46" t="s">
        <v>3446</v>
      </c>
      <c r="G686" s="158" t="str">
        <f>table.SpaceClassification[[#This Row],[OmniClass Title]]&amp;" ("&amp;table.SpaceClassification[[#This Row],[OmniClass Number]]&amp;")"</f>
        <v>Physics Research Laboratory (13-53 15 13)</v>
      </c>
    </row>
    <row r="687" spans="4:7" ht="28" x14ac:dyDescent="0.2">
      <c r="D687" s="46" t="s">
        <v>1089</v>
      </c>
      <c r="E687" s="71" t="s">
        <v>1088</v>
      </c>
      <c r="F687" s="46" t="s">
        <v>2832</v>
      </c>
      <c r="G687" s="158" t="str">
        <f>table.SpaceClassification[[#This Row],[OmniClass Title]]&amp;" ("&amp;table.SpaceClassification[[#This Row],[OmniClass Number]]&amp;")"</f>
        <v>Physics Teaching Laboratory (13-31 15 11 11)</v>
      </c>
    </row>
    <row r="688" spans="4:7" ht="28" x14ac:dyDescent="0.2">
      <c r="D688" s="46" t="s">
        <v>858</v>
      </c>
      <c r="E688" s="46" t="s">
        <v>857</v>
      </c>
      <c r="F688" s="46" t="s">
        <v>2708</v>
      </c>
      <c r="G688" s="158" t="str">
        <f>table.SpaceClassification[[#This Row],[OmniClass Title]]&amp;" ("&amp;table.SpaceClassification[[#This Row],[OmniClass Number]]&amp;")"</f>
        <v>Planned Amenity/Support Space (13-11 15 00)</v>
      </c>
    </row>
    <row r="689" spans="4:7" ht="28" x14ac:dyDescent="0.2">
      <c r="D689" s="46" t="s">
        <v>856</v>
      </c>
      <c r="E689" s="46" t="s">
        <v>855</v>
      </c>
      <c r="F689" s="46" t="s">
        <v>2707</v>
      </c>
      <c r="G689" s="158" t="str">
        <f>table.SpaceClassification[[#This Row],[OmniClass Title]]&amp;" ("&amp;table.SpaceClassification[[#This Row],[OmniClass Number]]&amp;")"</f>
        <v>Planned Building Service Space (13-11 13 00)</v>
      </c>
    </row>
    <row r="690" spans="4:7" ht="28" x14ac:dyDescent="0.2">
      <c r="D690" s="46" t="s">
        <v>860</v>
      </c>
      <c r="E690" s="46" t="s">
        <v>859</v>
      </c>
      <c r="F690" s="46" t="s">
        <v>2709</v>
      </c>
      <c r="G690" s="158" t="str">
        <f>table.SpaceClassification[[#This Row],[OmniClass Title]]&amp;" ("&amp;table.SpaceClassification[[#This Row],[OmniClass Number]]&amp;")"</f>
        <v>Planned Circulation Space (13-11 17 00)</v>
      </c>
    </row>
    <row r="691" spans="4:7" x14ac:dyDescent="0.2">
      <c r="D691" s="46" t="s">
        <v>862</v>
      </c>
      <c r="E691" s="46" t="s">
        <v>861</v>
      </c>
      <c r="F691" s="46" t="s">
        <v>2710</v>
      </c>
      <c r="G691" s="158" t="str">
        <f>table.SpaceClassification[[#This Row],[OmniClass Title]]&amp;" ("&amp;table.SpaceClassification[[#This Row],[OmniClass Number]]&amp;")"</f>
        <v>Planned Parking Space (13-11 19 00)</v>
      </c>
    </row>
    <row r="692" spans="4:7" ht="28" x14ac:dyDescent="0.2">
      <c r="D692" s="46" t="s">
        <v>854</v>
      </c>
      <c r="E692" s="46" t="s">
        <v>853</v>
      </c>
      <c r="F692" s="46" t="s">
        <v>2706</v>
      </c>
      <c r="G692" s="158" t="str">
        <f>table.SpaceClassification[[#This Row],[OmniClass Title]]&amp;" ("&amp;table.SpaceClassification[[#This Row],[OmniClass Number]]&amp;")"</f>
        <v>Planned Work Space (13-11 11 00)</v>
      </c>
    </row>
    <row r="693" spans="4:7" ht="28" x14ac:dyDescent="0.2">
      <c r="D693" s="46" t="s">
        <v>2488</v>
      </c>
      <c r="E693" s="71" t="s">
        <v>2487</v>
      </c>
      <c r="F693" s="46" t="s">
        <v>3534</v>
      </c>
      <c r="G693" s="158" t="str">
        <f>table.SpaceClassification[[#This Row],[OmniClass Title]]&amp;" ("&amp;table.SpaceClassification[[#This Row],[OmniClass Number]]&amp;")"</f>
        <v>Play Room (13-57 15 15)</v>
      </c>
    </row>
    <row r="694" spans="4:7" ht="28" x14ac:dyDescent="0.2">
      <c r="D694" s="46" t="s">
        <v>337</v>
      </c>
      <c r="E694" s="71" t="s">
        <v>1198</v>
      </c>
      <c r="F694" s="46" t="s">
        <v>2890</v>
      </c>
      <c r="G694" s="158" t="str">
        <f>table.SpaceClassification[[#This Row],[OmniClass Title]]&amp;" ("&amp;table.SpaceClassification[[#This Row],[OmniClass Number]]&amp;")"</f>
        <v>Playground (13-33 15 21)</v>
      </c>
    </row>
    <row r="695" spans="4:7" ht="42" x14ac:dyDescent="0.2">
      <c r="D695" s="46" t="s">
        <v>1192</v>
      </c>
      <c r="E695" s="71" t="s">
        <v>1191</v>
      </c>
      <c r="F695" s="46" t="s">
        <v>2886</v>
      </c>
      <c r="G695" s="158" t="str">
        <f>table.SpaceClassification[[#This Row],[OmniClass Title]]&amp;" ("&amp;table.SpaceClassification[[#This Row],[OmniClass Number]]&amp;")"</f>
        <v>Pleasure Garden (13-33 15 13)</v>
      </c>
    </row>
    <row r="696" spans="4:7" ht="28" x14ac:dyDescent="0.2">
      <c r="D696" s="46" t="s">
        <v>1011</v>
      </c>
      <c r="E696" s="46" t="s">
        <v>1010</v>
      </c>
      <c r="F696" s="46" t="s">
        <v>2790</v>
      </c>
      <c r="G696" s="158" t="str">
        <f>table.SpaceClassification[[#This Row],[OmniClass Title]]&amp;" ("&amp;table.SpaceClassification[[#This Row],[OmniClass Number]]&amp;")"</f>
        <v>Plenum (13-23 23 29)</v>
      </c>
    </row>
    <row r="697" spans="4:7" ht="28" x14ac:dyDescent="0.2">
      <c r="D697" s="46" t="s">
        <v>2606</v>
      </c>
      <c r="E697" s="71" t="s">
        <v>2605</v>
      </c>
      <c r="F697" s="46" t="s">
        <v>3597</v>
      </c>
      <c r="G697" s="158" t="str">
        <f>table.SpaceClassification[[#This Row],[OmniClass Title]]&amp;" ("&amp;table.SpaceClassification[[#This Row],[OmniClass Number]]&amp;")"</f>
        <v>Portable Bin (13-63 15 13)</v>
      </c>
    </row>
    <row r="698" spans="4:7" ht="28" x14ac:dyDescent="0.2">
      <c r="D698" s="46" t="s">
        <v>2414</v>
      </c>
      <c r="E698" s="71" t="s">
        <v>2413</v>
      </c>
      <c r="F698" s="46" t="s">
        <v>3492</v>
      </c>
      <c r="G698" s="158" t="str">
        <f>table.SpaceClassification[[#This Row],[OmniClass Title]]&amp;" ("&amp;table.SpaceClassification[[#This Row],[OmniClass Number]]&amp;")"</f>
        <v>Post Office Space (13-55 29 15)</v>
      </c>
    </row>
    <row r="699" spans="4:7" ht="28" x14ac:dyDescent="0.2">
      <c r="D699" s="46" t="s">
        <v>1900</v>
      </c>
      <c r="E699" s="71" t="s">
        <v>1899</v>
      </c>
      <c r="F699" s="46" t="s">
        <v>3238</v>
      </c>
      <c r="G699" s="158" t="str">
        <f>table.SpaceClassification[[#This Row],[OmniClass Title]]&amp;" ("&amp;table.SpaceClassification[[#This Row],[OmniClass Number]]&amp;")"</f>
        <v>Postanesthesia Recovery Cubicle (13-51 44 35)</v>
      </c>
    </row>
    <row r="700" spans="4:7" ht="28" x14ac:dyDescent="0.2">
      <c r="D700" s="46" t="s">
        <v>1902</v>
      </c>
      <c r="E700" s="71" t="s">
        <v>1901</v>
      </c>
      <c r="F700" s="46" t="s">
        <v>3239</v>
      </c>
      <c r="G700" s="158" t="str">
        <f>table.SpaceClassification[[#This Row],[OmniClass Title]]&amp;" ("&amp;table.SpaceClassification[[#This Row],[OmniClass Number]]&amp;")"</f>
        <v>Postanesthesia Recovery Isolation Room (13-51 44 37)</v>
      </c>
    </row>
    <row r="701" spans="4:7" ht="42" x14ac:dyDescent="0.2">
      <c r="D701" s="46" t="s">
        <v>1904</v>
      </c>
      <c r="E701" s="71" t="s">
        <v>1903</v>
      </c>
      <c r="F701" s="46" t="s">
        <v>3240</v>
      </c>
      <c r="G701" s="158" t="str">
        <f>table.SpaceClassification[[#This Row],[OmniClass Title]]&amp;" ("&amp;table.SpaceClassification[[#This Row],[OmniClass Number]]&amp;")"</f>
        <v>Postoperative Recovery Lounge (13-51 44 39)</v>
      </c>
    </row>
    <row r="702" spans="4:7" ht="42" x14ac:dyDescent="0.2">
      <c r="D702" s="46" t="s">
        <v>2164</v>
      </c>
      <c r="E702" s="71" t="s">
        <v>2163</v>
      </c>
      <c r="F702" s="46" t="s">
        <v>3367</v>
      </c>
      <c r="G702" s="158" t="str">
        <f>table.SpaceClassification[[#This Row],[OmniClass Title]]&amp;" ("&amp;table.SpaceClassification[[#This Row],[OmniClass Number]]&amp;")"</f>
        <v>Posturography Exam Room (13-51 61 55)</v>
      </c>
    </row>
    <row r="703" spans="4:7" x14ac:dyDescent="0.2">
      <c r="D703" s="46" t="s">
        <v>945</v>
      </c>
      <c r="E703" s="46" t="s">
        <v>944</v>
      </c>
      <c r="F703" s="46" t="s">
        <v>2753</v>
      </c>
      <c r="G703" s="158" t="str">
        <f>table.SpaceClassification[[#This Row],[OmniClass Title]]&amp;" ("&amp;table.SpaceClassification[[#This Row],[OmniClass Number]]&amp;")"</f>
        <v>Power Distribution Network (13-23 12 11)</v>
      </c>
    </row>
    <row r="704" spans="4:7" ht="28" x14ac:dyDescent="0.2">
      <c r="D704" s="46" t="s">
        <v>935</v>
      </c>
      <c r="E704" s="46" t="s">
        <v>934</v>
      </c>
      <c r="F704" s="46" t="s">
        <v>2748</v>
      </c>
      <c r="G704" s="158" t="str">
        <f>table.SpaceClassification[[#This Row],[OmniClass Title]]&amp;" ("&amp;table.SpaceClassification[[#This Row],[OmniClass Number]]&amp;")"</f>
        <v>Power Distribution Riser (13-23 11 23 11)</v>
      </c>
    </row>
    <row r="705" spans="4:7" ht="42" x14ac:dyDescent="0.2">
      <c r="D705" s="46" t="s">
        <v>1284</v>
      </c>
      <c r="E705" s="71" t="s">
        <v>1283</v>
      </c>
      <c r="F705" s="46" t="s">
        <v>2933</v>
      </c>
      <c r="G705" s="158" t="str">
        <f>table.SpaceClassification[[#This Row],[OmniClass Title]]&amp;" ("&amp;table.SpaceClassification[[#This Row],[OmniClass Number]]&amp;")"</f>
        <v>Pre-Function Lobby (13-37 11 15 11)</v>
      </c>
    </row>
    <row r="706" spans="4:7" ht="28" x14ac:dyDescent="0.2">
      <c r="D706" s="46" t="s">
        <v>1908</v>
      </c>
      <c r="E706" s="71" t="s">
        <v>1907</v>
      </c>
      <c r="F706" s="46" t="s">
        <v>3242</v>
      </c>
      <c r="G706" s="158" t="str">
        <f>table.SpaceClassification[[#This Row],[OmniClass Title]]&amp;" ("&amp;table.SpaceClassification[[#This Row],[OmniClass Number]]&amp;")"</f>
        <v>Preparation/Recovery Cubicle, Surgical (13-51 44 41 11)</v>
      </c>
    </row>
    <row r="707" spans="4:7" ht="28" x14ac:dyDescent="0.2">
      <c r="D707" s="46" t="s">
        <v>1910</v>
      </c>
      <c r="E707" s="71" t="s">
        <v>1909</v>
      </c>
      <c r="F707" s="46" t="s">
        <v>3243</v>
      </c>
      <c r="G707" s="158" t="str">
        <f>table.SpaceClassification[[#This Row],[OmniClass Title]]&amp;" ("&amp;table.SpaceClassification[[#This Row],[OmniClass Number]]&amp;")"</f>
        <v>Preparation/Recovery Room, Surgical (13-51 44 41 13)</v>
      </c>
    </row>
    <row r="708" spans="4:7" x14ac:dyDescent="0.2">
      <c r="D708" s="46" t="s">
        <v>1906</v>
      </c>
      <c r="E708" s="71" t="s">
        <v>1905</v>
      </c>
      <c r="F708" s="46" t="s">
        <v>3241</v>
      </c>
      <c r="G708" s="158" t="str">
        <f>table.SpaceClassification[[#This Row],[OmniClass Title]]&amp;" ("&amp;table.SpaceClassification[[#This Row],[OmniClass Number]]&amp;")"</f>
        <v>Preparation/Recovery Spaces, Surgical (13-51 44 41)</v>
      </c>
    </row>
    <row r="709" spans="4:7" ht="28" x14ac:dyDescent="0.2">
      <c r="D709" s="46" t="s">
        <v>2062</v>
      </c>
      <c r="E709" s="71" t="s">
        <v>2061</v>
      </c>
      <c r="F709" s="46" t="s">
        <v>3317</v>
      </c>
      <c r="G709" s="158" t="str">
        <f>table.SpaceClassification[[#This Row],[OmniClass Title]]&amp;" ("&amp;table.SpaceClassification[[#This Row],[OmniClass Number]]&amp;")"</f>
        <v>Prescription Receiving Station (13-51 54 35)</v>
      </c>
    </row>
    <row r="710" spans="4:7" ht="28" x14ac:dyDescent="0.2">
      <c r="D710" s="46" t="s">
        <v>1136</v>
      </c>
      <c r="E710" s="71" t="s">
        <v>1135</v>
      </c>
      <c r="F710" s="46" t="s">
        <v>2858</v>
      </c>
      <c r="G710" s="158" t="str">
        <f>table.SpaceClassification[[#This Row],[OmniClass Title]]&amp;" ("&amp;table.SpaceClassification[[#This Row],[OmniClass Number]]&amp;")"</f>
        <v>Press Box (13-33 11 13 29)</v>
      </c>
    </row>
    <row r="711" spans="4:7" ht="70" x14ac:dyDescent="0.2">
      <c r="D711" s="46" t="s">
        <v>2421</v>
      </c>
      <c r="E711" s="71" t="s">
        <v>2420</v>
      </c>
      <c r="F711" s="46" t="s">
        <v>3497</v>
      </c>
      <c r="G711" s="158" t="str">
        <f>table.SpaceClassification[[#This Row],[OmniClass Title]]&amp;" ("&amp;table.SpaceClassification[[#This Row],[OmniClass Number]]&amp;")"</f>
        <v>Press Conference Room (13-55 29 21 13)</v>
      </c>
    </row>
    <row r="712" spans="4:7" ht="28" x14ac:dyDescent="0.2">
      <c r="D712" s="46" t="s">
        <v>1022</v>
      </c>
      <c r="E712" s="46" t="s">
        <v>1021</v>
      </c>
      <c r="F712" s="46" t="s">
        <v>2796</v>
      </c>
      <c r="G712" s="158" t="str">
        <f>table.SpaceClassification[[#This Row],[OmniClass Title]]&amp;" ("&amp;table.SpaceClassification[[#This Row],[OmniClass Number]]&amp;")"</f>
        <v>Primary Circulation Spaces (13-25 11 00)</v>
      </c>
    </row>
    <row r="713" spans="4:7" x14ac:dyDescent="0.2">
      <c r="D713" s="46" t="s">
        <v>2512</v>
      </c>
      <c r="E713" s="71" t="s">
        <v>2511</v>
      </c>
      <c r="F713" s="46" t="s">
        <v>3547</v>
      </c>
      <c r="G713" s="158" t="str">
        <f>table.SpaceClassification[[#This Row],[OmniClass Title]]&amp;" ("&amp;table.SpaceClassification[[#This Row],[OmniClass Number]]&amp;")"</f>
        <v>Printing and Reproduction Spaces (13-59 17 00)</v>
      </c>
    </row>
    <row r="714" spans="4:7" ht="42" x14ac:dyDescent="0.2">
      <c r="D714" s="46" t="s">
        <v>2641</v>
      </c>
      <c r="E714" s="71" t="s">
        <v>2640</v>
      </c>
      <c r="F714" s="46" t="s">
        <v>3615</v>
      </c>
      <c r="G714" s="158" t="str">
        <f>table.SpaceClassification[[#This Row],[OmniClass Title]]&amp;" ("&amp;table.SpaceClassification[[#This Row],[OmniClass Number]]&amp;")"</f>
        <v>Private Residential Spaces (13-65 00 00)</v>
      </c>
    </row>
    <row r="715" spans="4:7" ht="84" x14ac:dyDescent="0.2">
      <c r="D715" s="46" t="s">
        <v>1835</v>
      </c>
      <c r="E715" s="71" t="s">
        <v>1834</v>
      </c>
      <c r="F715" s="46" t="s">
        <v>3206</v>
      </c>
      <c r="G715" s="158" t="str">
        <f>table.SpaceClassification[[#This Row],[OmniClass Title]]&amp;" ("&amp;table.SpaceClassification[[#This Row],[OmniClass Number]]&amp;")"</f>
        <v>PRK/LASIK Treatment Room (13-51 37 37)</v>
      </c>
    </row>
    <row r="716" spans="4:7" ht="28" x14ac:dyDescent="0.2">
      <c r="D716" s="46" t="s">
        <v>1705</v>
      </c>
      <c r="E716" s="71" t="s">
        <v>1704</v>
      </c>
      <c r="F716" s="46" t="s">
        <v>3141</v>
      </c>
      <c r="G716" s="158" t="str">
        <f>table.SpaceClassification[[#This Row],[OmniClass Title]]&amp;" ("&amp;table.SpaceClassification[[#This Row],[OmniClass Number]]&amp;")"</f>
        <v>Procedure Viewing Area (13-51 31 37)</v>
      </c>
    </row>
    <row r="717" spans="4:7" ht="70" x14ac:dyDescent="0.2">
      <c r="D717" s="46" t="s">
        <v>1912</v>
      </c>
      <c r="E717" s="71" t="s">
        <v>1911</v>
      </c>
      <c r="F717" s="46" t="s">
        <v>3244</v>
      </c>
      <c r="G717" s="158" t="str">
        <f>table.SpaceClassification[[#This Row],[OmniClass Title]]&amp;" ("&amp;table.SpaceClassification[[#This Row],[OmniClass Number]]&amp;")"</f>
        <v>Procedure/Minor Operating Room (13-51 44 43)</v>
      </c>
    </row>
    <row r="718" spans="4:7" ht="28" x14ac:dyDescent="0.2">
      <c r="D718" s="46" t="s">
        <v>1378</v>
      </c>
      <c r="E718" s="71" t="s">
        <v>1377</v>
      </c>
      <c r="F718" s="46" t="s">
        <v>2979</v>
      </c>
      <c r="G718" s="158" t="str">
        <f>table.SpaceClassification[[#This Row],[OmniClass Title]]&amp;" ("&amp;table.SpaceClassification[[#This Row],[OmniClass Number]]&amp;")"</f>
        <v>Procession Spaces (13-47 15 00)</v>
      </c>
    </row>
    <row r="719" spans="4:7" ht="42" x14ac:dyDescent="0.2">
      <c r="D719" s="46" t="s">
        <v>1870</v>
      </c>
      <c r="E719" s="71" t="s">
        <v>1869</v>
      </c>
      <c r="F719" s="46" t="s">
        <v>3223</v>
      </c>
      <c r="G719" s="158" t="str">
        <f>table.SpaceClassification[[#This Row],[OmniClass Title]]&amp;" ("&amp;table.SpaceClassification[[#This Row],[OmniClass Number]]&amp;")"</f>
        <v>Proctoscopy/Sigmoidoscopy Room (13-51 41 21)</v>
      </c>
    </row>
    <row r="720" spans="4:7" x14ac:dyDescent="0.2">
      <c r="D720" s="46" t="s">
        <v>2516</v>
      </c>
      <c r="E720" s="71" t="s">
        <v>2515</v>
      </c>
      <c r="F720" s="46" t="s">
        <v>3549</v>
      </c>
      <c r="G720" s="158" t="str">
        <f>table.SpaceClassification[[#This Row],[OmniClass Title]]&amp;" ("&amp;table.SpaceClassification[[#This Row],[OmniClass Number]]&amp;")"</f>
        <v>Product Inspection Space (13-59 19 11)</v>
      </c>
    </row>
    <row r="721" spans="4:7" x14ac:dyDescent="0.2">
      <c r="D721" s="46" t="s">
        <v>2522</v>
      </c>
      <c r="E721" s="71" t="s">
        <v>2521</v>
      </c>
      <c r="F721" s="46" t="s">
        <v>3552</v>
      </c>
      <c r="G721" s="158" t="str">
        <f>table.SpaceClassification[[#This Row],[OmniClass Title]]&amp;" ("&amp;table.SpaceClassification[[#This Row],[OmniClass Number]]&amp;")"</f>
        <v>Production and In-Process Storage Spaces (13-59 23 00)</v>
      </c>
    </row>
    <row r="722" spans="4:7" x14ac:dyDescent="0.2">
      <c r="D722" s="46" t="s">
        <v>2518</v>
      </c>
      <c r="E722" s="71" t="s">
        <v>2517</v>
      </c>
      <c r="F722" s="46" t="s">
        <v>3550</v>
      </c>
      <c r="G722" s="158" t="str">
        <f>table.SpaceClassification[[#This Row],[OmniClass Title]]&amp;" ("&amp;table.SpaceClassification[[#This Row],[OmniClass Number]]&amp;")"</f>
        <v>Production Observation Space (13-59 19 13)</v>
      </c>
    </row>
    <row r="723" spans="4:7" ht="28" x14ac:dyDescent="0.2">
      <c r="D723" s="46" t="s">
        <v>2506</v>
      </c>
      <c r="E723" s="71" t="s">
        <v>2505</v>
      </c>
      <c r="F723" s="46" t="s">
        <v>3544</v>
      </c>
      <c r="G723" s="158" t="str">
        <f>table.SpaceClassification[[#This Row],[OmniClass Title]]&amp;" ("&amp;table.SpaceClassification[[#This Row],[OmniClass Number]]&amp;")"</f>
        <v>Production Process (13-59 15 00)</v>
      </c>
    </row>
    <row r="724" spans="4:7" x14ac:dyDescent="0.2">
      <c r="D724" s="46" t="s">
        <v>2520</v>
      </c>
      <c r="E724" s="71" t="s">
        <v>2519</v>
      </c>
      <c r="F724" s="46" t="s">
        <v>3551</v>
      </c>
      <c r="G724" s="158" t="str">
        <f>table.SpaceClassification[[#This Row],[OmniClass Title]]&amp;" ("&amp;table.SpaceClassification[[#This Row],[OmniClass Number]]&amp;")"</f>
        <v>Production Service and Repair Spaces (13-59 21 00)</v>
      </c>
    </row>
    <row r="725" spans="4:7" x14ac:dyDescent="0.2">
      <c r="D725" s="46" t="s">
        <v>2524</v>
      </c>
      <c r="E725" s="71" t="s">
        <v>2523</v>
      </c>
      <c r="F725" s="46" t="s">
        <v>3553</v>
      </c>
      <c r="G725" s="158" t="str">
        <f>table.SpaceClassification[[#This Row],[OmniClass Title]]&amp;" ("&amp;table.SpaceClassification[[#This Row],[OmniClass Number]]&amp;")"</f>
        <v>Production Support Spaces (13-59 25 00)</v>
      </c>
    </row>
    <row r="726" spans="4:7" ht="28" x14ac:dyDescent="0.2">
      <c r="D726" s="46" t="s">
        <v>2500</v>
      </c>
      <c r="E726" s="71" t="s">
        <v>2499</v>
      </c>
      <c r="F726" s="46" t="s">
        <v>3541</v>
      </c>
      <c r="G726" s="158" t="str">
        <f>table.SpaceClassification[[#This Row],[OmniClass Title]]&amp;" ("&amp;table.SpaceClassification[[#This Row],[OmniClass Number]]&amp;")"</f>
        <v>Production, Fabrication, and Maintenance Spaces (13-59 00 00)</v>
      </c>
    </row>
    <row r="727" spans="4:7" ht="28" x14ac:dyDescent="0.2">
      <c r="D727" s="46" t="s">
        <v>2500</v>
      </c>
      <c r="E727" s="71" t="s">
        <v>2499</v>
      </c>
      <c r="F727" s="46" t="s">
        <v>3541</v>
      </c>
      <c r="G727" s="158" t="str">
        <f>table.SpaceClassification[[#This Row],[OmniClass Title]]&amp;" ("&amp;table.SpaceClassification[[#This Row],[OmniClass Number]]&amp;")"</f>
        <v>Production, Fabrication, and Maintenance Spaces (13-59 00 00)</v>
      </c>
    </row>
    <row r="728" spans="4:7" ht="28" x14ac:dyDescent="0.2">
      <c r="D728" s="46" t="s">
        <v>1290</v>
      </c>
      <c r="E728" s="71" t="s">
        <v>1289</v>
      </c>
      <c r="F728" s="46" t="s">
        <v>2936</v>
      </c>
      <c r="G728" s="158" t="str">
        <f>table.SpaceClassification[[#This Row],[OmniClass Title]]&amp;" ("&amp;table.SpaceClassification[[#This Row],[OmniClass Number]]&amp;")"</f>
        <v>Projection Booth (13-37 11 17 11)</v>
      </c>
    </row>
    <row r="729" spans="4:7" ht="28" x14ac:dyDescent="0.2">
      <c r="D729" s="46" t="s">
        <v>2120</v>
      </c>
      <c r="E729" s="71" t="s">
        <v>2119</v>
      </c>
      <c r="F729" s="46" t="s">
        <v>3345</v>
      </c>
      <c r="G729" s="158" t="str">
        <f>table.SpaceClassification[[#This Row],[OmniClass Title]]&amp;" ("&amp;table.SpaceClassification[[#This Row],[OmniClass Number]]&amp;")"</f>
        <v>Prosthesis Design and Manufacturing Room, Rehabilitation (13-51 61 21)</v>
      </c>
    </row>
    <row r="730" spans="4:7" x14ac:dyDescent="0.2">
      <c r="D730" s="46" t="s">
        <v>2166</v>
      </c>
      <c r="E730" s="71" t="s">
        <v>2165</v>
      </c>
      <c r="F730" s="46" t="s">
        <v>3368</v>
      </c>
      <c r="G730" s="158" t="str">
        <f>table.SpaceClassification[[#This Row],[OmniClass Title]]&amp;" ("&amp;table.SpaceClassification[[#This Row],[OmniClass Number]]&amp;")"</f>
        <v>Prosthetic and Orthotic Dust Room (13-51 61 57)</v>
      </c>
    </row>
    <row r="731" spans="4:7" ht="28" x14ac:dyDescent="0.2">
      <c r="D731" s="46" t="s">
        <v>2168</v>
      </c>
      <c r="E731" s="71" t="s">
        <v>2167</v>
      </c>
      <c r="F731" s="46" t="s">
        <v>3369</v>
      </c>
      <c r="G731" s="158" t="str">
        <f>table.SpaceClassification[[#This Row],[OmniClass Title]]&amp;" ("&amp;table.SpaceClassification[[#This Row],[OmniClass Number]]&amp;")"</f>
        <v>Prosthetic and Orthotic Fume Room (13-51 61 59)</v>
      </c>
    </row>
    <row r="732" spans="4:7" ht="28" x14ac:dyDescent="0.2">
      <c r="D732" s="46" t="s">
        <v>2170</v>
      </c>
      <c r="E732" s="71" t="s">
        <v>2169</v>
      </c>
      <c r="F732" s="46" t="s">
        <v>3370</v>
      </c>
      <c r="G732" s="158" t="str">
        <f>table.SpaceClassification[[#This Row],[OmniClass Title]]&amp;" ("&amp;table.SpaceClassification[[#This Row],[OmniClass Number]]&amp;")"</f>
        <v>Prosthetic and Orthotic Work Station (13-51 61 61)</v>
      </c>
    </row>
    <row r="733" spans="4:7" ht="28" x14ac:dyDescent="0.2">
      <c r="D733" s="46" t="s">
        <v>2172</v>
      </c>
      <c r="E733" s="71" t="s">
        <v>2171</v>
      </c>
      <c r="F733" s="46" t="s">
        <v>3371</v>
      </c>
      <c r="G733" s="158" t="str">
        <f>table.SpaceClassification[[#This Row],[OmniClass Title]]&amp;" ("&amp;table.SpaceClassification[[#This Row],[OmniClass Number]]&amp;")"</f>
        <v>Prosthetic and Orthotic, Maintenance Support Room (13-51 61 63)</v>
      </c>
    </row>
    <row r="734" spans="4:7" x14ac:dyDescent="0.2">
      <c r="D734" s="46" t="s">
        <v>2530</v>
      </c>
      <c r="E734" s="71" t="s">
        <v>2529</v>
      </c>
      <c r="F734" s="46" t="s">
        <v>3556</v>
      </c>
      <c r="G734" s="158" t="str">
        <f>table.SpaceClassification[[#This Row],[OmniClass Title]]&amp;" ("&amp;table.SpaceClassification[[#This Row],[OmniClass Number]]&amp;")"</f>
        <v>Protective Spaces (13-61 00 00)</v>
      </c>
    </row>
    <row r="735" spans="4:7" ht="28" x14ac:dyDescent="0.2">
      <c r="D735" s="46" t="s">
        <v>1797</v>
      </c>
      <c r="E735" s="71" t="s">
        <v>1796</v>
      </c>
      <c r="F735" s="46" t="s">
        <v>3187</v>
      </c>
      <c r="G735" s="158" t="str">
        <f>table.SpaceClassification[[#This Row],[OmniClass Title]]&amp;" ("&amp;table.SpaceClassification[[#This Row],[OmniClass Number]]&amp;")"</f>
        <v>Provider Trainee Observation Area, Healthcare (13-51 34 81)</v>
      </c>
    </row>
    <row r="736" spans="4:7" ht="28" x14ac:dyDescent="0.2">
      <c r="D736" s="46" t="s">
        <v>2335</v>
      </c>
      <c r="E736" s="71" t="s">
        <v>2334</v>
      </c>
      <c r="F736" s="46" t="s">
        <v>3451</v>
      </c>
      <c r="G736" s="158" t="str">
        <f>table.SpaceClassification[[#This Row],[OmniClass Title]]&amp;" ("&amp;table.SpaceClassification[[#This Row],[OmniClass Number]]&amp;")"</f>
        <v>Psychology Laboratories (13-53 23 00)</v>
      </c>
    </row>
    <row r="737" spans="4:7" ht="28" x14ac:dyDescent="0.2">
      <c r="D737" s="46" t="s">
        <v>1707</v>
      </c>
      <c r="E737" s="71" t="s">
        <v>1706</v>
      </c>
      <c r="F737" s="46" t="s">
        <v>3142</v>
      </c>
      <c r="G737" s="158" t="str">
        <f>table.SpaceClassification[[#This Row],[OmniClass Title]]&amp;" ("&amp;table.SpaceClassification[[#This Row],[OmniClass Number]]&amp;")"</f>
        <v>Pulmonary Function Testing Laboratory (13-51 31 39)</v>
      </c>
    </row>
    <row r="738" spans="4:7" ht="42" x14ac:dyDescent="0.2">
      <c r="D738" s="46" t="s">
        <v>1709</v>
      </c>
      <c r="E738" s="71" t="s">
        <v>1708</v>
      </c>
      <c r="F738" s="46" t="s">
        <v>3143</v>
      </c>
      <c r="G738" s="158" t="str">
        <f>table.SpaceClassification[[#This Row],[OmniClass Title]]&amp;" ("&amp;table.SpaceClassification[[#This Row],[OmniClass Number]]&amp;")"</f>
        <v>Pulmonary Function Treadmill Room (13-51 31 40)</v>
      </c>
    </row>
    <row r="739" spans="4:7" x14ac:dyDescent="0.2">
      <c r="D739" s="46" t="s">
        <v>1711</v>
      </c>
      <c r="E739" s="71" t="s">
        <v>1710</v>
      </c>
      <c r="F739" s="46" t="s">
        <v>3144</v>
      </c>
      <c r="G739" s="158" t="str">
        <f>table.SpaceClassification[[#This Row],[OmniClass Title]]&amp;" ("&amp;table.SpaceClassification[[#This Row],[OmniClass Number]]&amp;")"</f>
        <v>Pulmonary Screening Room (13-51 31 41)</v>
      </c>
    </row>
    <row r="740" spans="4:7" ht="28" x14ac:dyDescent="0.2">
      <c r="D740" s="46" t="s">
        <v>1364</v>
      </c>
      <c r="E740" s="71" t="s">
        <v>1363</v>
      </c>
      <c r="F740" s="46" t="s">
        <v>2972</v>
      </c>
      <c r="G740" s="158" t="str">
        <f>table.SpaceClassification[[#This Row],[OmniClass Title]]&amp;" ("&amp;table.SpaceClassification[[#This Row],[OmniClass Number]]&amp;")"</f>
        <v>Pulpit (13-47 11 35)</v>
      </c>
    </row>
    <row r="741" spans="4:7" x14ac:dyDescent="0.2">
      <c r="D741" s="46" t="s">
        <v>2514</v>
      </c>
      <c r="E741" s="71" t="s">
        <v>2513</v>
      </c>
      <c r="F741" s="46" t="s">
        <v>3548</v>
      </c>
      <c r="G741" s="158" t="str">
        <f>table.SpaceClassification[[#This Row],[OmniClass Title]]&amp;" ("&amp;table.SpaceClassification[[#This Row],[OmniClass Number]]&amp;")"</f>
        <v>Quality Control and Test Spaces (13-59 19 00)</v>
      </c>
    </row>
    <row r="742" spans="4:7" x14ac:dyDescent="0.2">
      <c r="D742" s="46" t="s">
        <v>352</v>
      </c>
      <c r="E742" s="71" t="s">
        <v>2431</v>
      </c>
      <c r="F742" s="46" t="s">
        <v>3504</v>
      </c>
      <c r="G742" s="158" t="str">
        <f>table.SpaceClassification[[#This Row],[OmniClass Title]]&amp;" ("&amp;table.SpaceClassification[[#This Row],[OmniClass Number]]&amp;")"</f>
        <v>Queuing Space (13-55 29 23 15)</v>
      </c>
    </row>
    <row r="743" spans="4:7" ht="42" x14ac:dyDescent="0.2">
      <c r="D743" s="46" t="s">
        <v>1643</v>
      </c>
      <c r="E743" s="71" t="s">
        <v>1642</v>
      </c>
      <c r="F743" s="46" t="s">
        <v>3110</v>
      </c>
      <c r="G743" s="158" t="str">
        <f>table.SpaceClassification[[#This Row],[OmniClass Title]]&amp;" ("&amp;table.SpaceClassification[[#This Row],[OmniClass Number]]&amp;")"</f>
        <v>Radiation Diagnostic and Therapy Spaces (13-51 27 00)</v>
      </c>
    </row>
    <row r="744" spans="4:7" ht="28" x14ac:dyDescent="0.2">
      <c r="D744" s="46" t="s">
        <v>1667</v>
      </c>
      <c r="E744" s="71" t="s">
        <v>1666</v>
      </c>
      <c r="F744" s="46" t="s">
        <v>3122</v>
      </c>
      <c r="G744" s="158" t="str">
        <f>table.SpaceClassification[[#This Row],[OmniClass Title]]&amp;" ("&amp;table.SpaceClassification[[#This Row],[OmniClass Number]]&amp;")"</f>
        <v>Radiation Dosimetry Planning Room (13-51 27 33)</v>
      </c>
    </row>
    <row r="745" spans="4:7" ht="28" x14ac:dyDescent="0.2">
      <c r="D745" s="46" t="s">
        <v>1673</v>
      </c>
      <c r="E745" s="71" t="s">
        <v>1672</v>
      </c>
      <c r="F745" s="46" t="s">
        <v>3125</v>
      </c>
      <c r="G745" s="158" t="str">
        <f>table.SpaceClassification[[#This Row],[OmniClass Title]]&amp;" ("&amp;table.SpaceClassification[[#This Row],[OmniClass Number]]&amp;")"</f>
        <v>Radiation Therapy, Mold Fabrication Shop (13-51 27 38)</v>
      </c>
    </row>
    <row r="746" spans="4:7" ht="28" x14ac:dyDescent="0.2">
      <c r="D746" s="46" t="s">
        <v>1657</v>
      </c>
      <c r="E746" s="71" t="s">
        <v>1656</v>
      </c>
      <c r="F746" s="46" t="s">
        <v>3117</v>
      </c>
      <c r="G746" s="158" t="str">
        <f>table.SpaceClassification[[#This Row],[OmniClass Title]]&amp;" ("&amp;table.SpaceClassification[[#This Row],[OmniClass Number]]&amp;")"</f>
        <v>Radioactive Waste Storage Room, Healthcare (13-51 27 23)</v>
      </c>
    </row>
    <row r="747" spans="4:7" ht="28" x14ac:dyDescent="0.2">
      <c r="D747" s="46" t="s">
        <v>1575</v>
      </c>
      <c r="E747" s="71" t="s">
        <v>1574</v>
      </c>
      <c r="F747" s="46" t="s">
        <v>3077</v>
      </c>
      <c r="G747" s="158" t="str">
        <f>table.SpaceClassification[[#This Row],[OmniClass Title]]&amp;" ("&amp;table.SpaceClassification[[#This Row],[OmniClass Number]]&amp;")"</f>
        <v>Radiographic Chest Room (13-51 21 35)</v>
      </c>
    </row>
    <row r="748" spans="4:7" ht="42" x14ac:dyDescent="0.2">
      <c r="D748" s="46" t="s">
        <v>1633</v>
      </c>
      <c r="E748" s="71" t="s">
        <v>1632</v>
      </c>
      <c r="F748" s="46" t="s">
        <v>3105</v>
      </c>
      <c r="G748" s="158" t="str">
        <f>table.SpaceClassification[[#This Row],[OmniClass Title]]&amp;" ("&amp;table.SpaceClassification[[#This Row],[OmniClass Number]]&amp;")"</f>
        <v>Radiographic Control Room (13-51 24 43)</v>
      </c>
    </row>
    <row r="749" spans="4:7" x14ac:dyDescent="0.2">
      <c r="D749" s="46" t="s">
        <v>1635</v>
      </c>
      <c r="E749" s="71" t="s">
        <v>1634</v>
      </c>
      <c r="F749" s="46" t="s">
        <v>3106</v>
      </c>
      <c r="G749" s="158" t="str">
        <f>table.SpaceClassification[[#This Row],[OmniClass Title]]&amp;" ("&amp;table.SpaceClassification[[#This Row],[OmniClass Number]]&amp;")"</f>
        <v>Radiographic Darkroom (13-51 24 45)</v>
      </c>
    </row>
    <row r="750" spans="4:7" x14ac:dyDescent="0.2">
      <c r="D750" s="46" t="s">
        <v>1577</v>
      </c>
      <c r="E750" s="71" t="s">
        <v>1576</v>
      </c>
      <c r="F750" s="46" t="s">
        <v>3078</v>
      </c>
      <c r="G750" s="158" t="str">
        <f>table.SpaceClassification[[#This Row],[OmniClass Title]]&amp;" ("&amp;table.SpaceClassification[[#This Row],[OmniClass Number]]&amp;")"</f>
        <v>Radiographic Room (13-51 21 37)</v>
      </c>
    </row>
    <row r="751" spans="4:7" ht="28" x14ac:dyDescent="0.2">
      <c r="D751" s="46" t="s">
        <v>1579</v>
      </c>
      <c r="E751" s="71" t="s">
        <v>1578</v>
      </c>
      <c r="F751" s="46" t="s">
        <v>3079</v>
      </c>
      <c r="G751" s="158" t="str">
        <f>table.SpaceClassification[[#This Row],[OmniClass Title]]&amp;" ("&amp;table.SpaceClassification[[#This Row],[OmniClass Number]]&amp;")"</f>
        <v>Radiographic/Fluoroscopic Room (13-51 21 39)</v>
      </c>
    </row>
    <row r="752" spans="4:7" x14ac:dyDescent="0.2">
      <c r="D752" s="46" t="s">
        <v>1581</v>
      </c>
      <c r="E752" s="71" t="s">
        <v>1580</v>
      </c>
      <c r="F752" s="46" t="s">
        <v>3080</v>
      </c>
      <c r="G752" s="158" t="str">
        <f>table.SpaceClassification[[#This Row],[OmniClass Title]]&amp;" ("&amp;table.SpaceClassification[[#This Row],[OmniClass Number]]&amp;")"</f>
        <v>Radiographic/Tomographic Room (13-51 21 41)</v>
      </c>
    </row>
    <row r="753" spans="4:7" ht="28" x14ac:dyDescent="0.2">
      <c r="D753" s="46" t="s">
        <v>1583</v>
      </c>
      <c r="E753" s="71" t="s">
        <v>1582</v>
      </c>
      <c r="F753" s="46" t="s">
        <v>3081</v>
      </c>
      <c r="G753" s="158" t="str">
        <f>table.SpaceClassification[[#This Row],[OmniClass Title]]&amp;" ("&amp;table.SpaceClassification[[#This Row],[OmniClass Number]]&amp;")"</f>
        <v>Radiology Computer Systems Room (13-51 21 43)</v>
      </c>
    </row>
    <row r="754" spans="4:7" ht="28" x14ac:dyDescent="0.2">
      <c r="D754" s="46" t="s">
        <v>1669</v>
      </c>
      <c r="E754" s="71" t="s">
        <v>1668</v>
      </c>
      <c r="F754" s="46" t="s">
        <v>3123</v>
      </c>
      <c r="G754" s="158" t="str">
        <f>table.SpaceClassification[[#This Row],[OmniClass Title]]&amp;" ("&amp;table.SpaceClassification[[#This Row],[OmniClass Number]]&amp;")"</f>
        <v>Radiopharmacy (13-51 27 35)</v>
      </c>
    </row>
    <row r="755" spans="4:7" x14ac:dyDescent="0.2">
      <c r="D755" s="46" t="s">
        <v>1671</v>
      </c>
      <c r="E755" s="71" t="s">
        <v>1670</v>
      </c>
      <c r="F755" s="46" t="s">
        <v>3124</v>
      </c>
      <c r="G755" s="158" t="str">
        <f>table.SpaceClassification[[#This Row],[OmniClass Title]]&amp;" ("&amp;table.SpaceClassification[[#This Row],[OmniClass Number]]&amp;")"</f>
        <v>Radium Cart Holding Space (13-51 27 37)</v>
      </c>
    </row>
    <row r="756" spans="4:7" ht="28" x14ac:dyDescent="0.2">
      <c r="D756" s="46" t="s">
        <v>376</v>
      </c>
      <c r="E756" s="46" t="s">
        <v>927</v>
      </c>
      <c r="F756" s="46" t="s">
        <v>2744</v>
      </c>
      <c r="G756" s="158" t="str">
        <f>table.SpaceClassification[[#This Row],[OmniClass Title]]&amp;" ("&amp;table.SpaceClassification[[#This Row],[OmniClass Number]]&amp;")"</f>
        <v>Ramp (13-23 11 17)</v>
      </c>
    </row>
    <row r="757" spans="4:7" ht="28" x14ac:dyDescent="0.2">
      <c r="D757" s="46" t="s">
        <v>323</v>
      </c>
      <c r="E757" s="71" t="s">
        <v>2429</v>
      </c>
      <c r="F757" s="46" t="s">
        <v>3502</v>
      </c>
      <c r="G757" s="158" t="str">
        <f>table.SpaceClassification[[#This Row],[OmniClass Title]]&amp;" ("&amp;table.SpaceClassification[[#This Row],[OmniClass Number]]&amp;")"</f>
        <v>Reception Space (13-55 29 23 11)</v>
      </c>
    </row>
    <row r="758" spans="4:7" x14ac:dyDescent="0.2">
      <c r="D758" s="46" t="s">
        <v>1311</v>
      </c>
      <c r="E758" s="71" t="s">
        <v>1310</v>
      </c>
      <c r="F758" s="46" t="s">
        <v>2947</v>
      </c>
      <c r="G758" s="158" t="str">
        <f>table.SpaceClassification[[#This Row],[OmniClass Title]]&amp;" ("&amp;table.SpaceClassification[[#This Row],[OmniClass Number]]&amp;")"</f>
        <v>Recording Studio (13-37 15 11)</v>
      </c>
    </row>
    <row r="759" spans="4:7" ht="28" x14ac:dyDescent="0.2">
      <c r="D759" s="46" t="s">
        <v>1922</v>
      </c>
      <c r="E759" s="71" t="s">
        <v>1921</v>
      </c>
      <c r="F759" s="46" t="s">
        <v>3249</v>
      </c>
      <c r="G759" s="158" t="str">
        <f>table.SpaceClassification[[#This Row],[OmniClass Title]]&amp;" ("&amp;table.SpaceClassification[[#This Row],[OmniClass Number]]&amp;")"</f>
        <v>Recovery Room, Surgical (13-51 44 53)</v>
      </c>
    </row>
    <row r="760" spans="4:7" ht="28" x14ac:dyDescent="0.2">
      <c r="D760" s="46" t="s">
        <v>334</v>
      </c>
      <c r="E760" s="71" t="s">
        <v>1110</v>
      </c>
      <c r="F760" s="46" t="s">
        <v>2844</v>
      </c>
      <c r="G760" s="158" t="str">
        <f>table.SpaceClassification[[#This Row],[OmniClass Title]]&amp;" ("&amp;table.SpaceClassification[[#This Row],[OmniClass Number]]&amp;")"</f>
        <v>Recreation Spaces (13-33 00 00)</v>
      </c>
    </row>
    <row r="761" spans="4:7" ht="42" x14ac:dyDescent="0.2">
      <c r="D761" s="46" t="s">
        <v>336</v>
      </c>
      <c r="E761" s="71" t="s">
        <v>1197</v>
      </c>
      <c r="F761" s="46" t="s">
        <v>2889</v>
      </c>
      <c r="G761" s="158" t="str">
        <f>table.SpaceClassification[[#This Row],[OmniClass Title]]&amp;" ("&amp;table.SpaceClassification[[#This Row],[OmniClass Number]]&amp;")"</f>
        <v>Recreational Deck (13-33 15 19)</v>
      </c>
    </row>
    <row r="762" spans="4:7" ht="28" x14ac:dyDescent="0.2">
      <c r="D762" s="46" t="s">
        <v>1344</v>
      </c>
      <c r="E762" s="71" t="s">
        <v>1343</v>
      </c>
      <c r="F762" s="46" t="s">
        <v>2962</v>
      </c>
      <c r="G762" s="158" t="str">
        <f>table.SpaceClassification[[#This Row],[OmniClass Title]]&amp;" ("&amp;table.SpaceClassification[[#This Row],[OmniClass Number]]&amp;")"</f>
        <v>Reflection Space (13-47 11 15)</v>
      </c>
    </row>
    <row r="763" spans="4:7" ht="28" x14ac:dyDescent="0.2">
      <c r="D763" s="46" t="s">
        <v>968</v>
      </c>
      <c r="E763" s="46" t="s">
        <v>967</v>
      </c>
      <c r="F763" s="46" t="s">
        <v>2766</v>
      </c>
      <c r="G763" s="158" t="str">
        <f>table.SpaceClassification[[#This Row],[OmniClass Title]]&amp;" ("&amp;table.SpaceClassification[[#This Row],[OmniClass Number]]&amp;")"</f>
        <v>Refrigerant Machinery Room (13-23 19 11)</v>
      </c>
    </row>
    <row r="764" spans="4:7" ht="28" x14ac:dyDescent="0.2">
      <c r="D764" s="46" t="s">
        <v>2612</v>
      </c>
      <c r="E764" s="71" t="s">
        <v>2611</v>
      </c>
      <c r="F764" s="46" t="s">
        <v>3600</v>
      </c>
      <c r="G764" s="158" t="str">
        <f>table.SpaceClassification[[#This Row],[OmniClass Title]]&amp;" ("&amp;table.SpaceClassification[[#This Row],[OmniClass Number]]&amp;")"</f>
        <v>Refrigeration Compartment (13-63 17 11)</v>
      </c>
    </row>
    <row r="765" spans="4:7" ht="28" x14ac:dyDescent="0.2">
      <c r="D765" s="46" t="s">
        <v>1065</v>
      </c>
      <c r="E765" s="46" t="s">
        <v>1064</v>
      </c>
      <c r="F765" s="46" t="s">
        <v>2820</v>
      </c>
      <c r="G765" s="158" t="str">
        <f>table.SpaceClassification[[#This Row],[OmniClass Title]]&amp;" ("&amp;table.SpaceClassification[[#This Row],[OmniClass Number]]&amp;")"</f>
        <v>Refuge Spaces (13-25 23 00)</v>
      </c>
    </row>
    <row r="766" spans="4:7" ht="28" x14ac:dyDescent="0.2">
      <c r="D766" s="46" t="s">
        <v>2186</v>
      </c>
      <c r="E766" s="71" t="s">
        <v>2185</v>
      </c>
      <c r="F766" s="46" t="s">
        <v>3378</v>
      </c>
      <c r="G766" s="158" t="str">
        <f>table.SpaceClassification[[#This Row],[OmniClass Title]]&amp;" ("&amp;table.SpaceClassification[[#This Row],[OmniClass Number]]&amp;")"</f>
        <v>Rehabilitation Living Skills Training Apartment (13-51 61 75)</v>
      </c>
    </row>
    <row r="767" spans="4:7" ht="42" x14ac:dyDescent="0.2">
      <c r="D767" s="46" t="s">
        <v>2108</v>
      </c>
      <c r="E767" s="71" t="s">
        <v>2107</v>
      </c>
      <c r="F767" s="46" t="s">
        <v>3339</v>
      </c>
      <c r="G767" s="158" t="str">
        <f>table.SpaceClassification[[#This Row],[OmniClass Title]]&amp;" ("&amp;table.SpaceClassification[[#This Row],[OmniClass Number]]&amp;")"</f>
        <v>Rehabilitation Spaces (13-51 61 00)</v>
      </c>
    </row>
    <row r="768" spans="4:7" ht="28" x14ac:dyDescent="0.2">
      <c r="D768" s="46" t="s">
        <v>2174</v>
      </c>
      <c r="E768" s="71" t="s">
        <v>2173</v>
      </c>
      <c r="F768" s="46" t="s">
        <v>3372</v>
      </c>
      <c r="G768" s="158" t="str">
        <f>table.SpaceClassification[[#This Row],[OmniClass Title]]&amp;" ("&amp;table.SpaceClassification[[#This Row],[OmniClass Number]]&amp;")"</f>
        <v>Rehabilitation Therapy Gym (13-51 61 65)</v>
      </c>
    </row>
    <row r="769" spans="4:7" ht="28" x14ac:dyDescent="0.2">
      <c r="D769" s="46" t="s">
        <v>1104</v>
      </c>
      <c r="E769" s="71" t="s">
        <v>1103</v>
      </c>
      <c r="F769" s="46" t="s">
        <v>2840</v>
      </c>
      <c r="G769" s="158" t="str">
        <f>table.SpaceClassification[[#This Row],[OmniClass Title]]&amp;" ("&amp;table.SpaceClassification[[#This Row],[OmniClass Number]]&amp;")"</f>
        <v>Religious Education Space (13-31 17 17)</v>
      </c>
    </row>
    <row r="770" spans="4:7" ht="28" x14ac:dyDescent="0.2">
      <c r="D770" s="46" t="s">
        <v>1787</v>
      </c>
      <c r="E770" s="71" t="s">
        <v>1786</v>
      </c>
      <c r="F770" s="46" t="s">
        <v>3182</v>
      </c>
      <c r="G770" s="158" t="str">
        <f>table.SpaceClassification[[#This Row],[OmniClass Title]]&amp;" ("&amp;table.SpaceClassification[[#This Row],[OmniClass Number]]&amp;")"</f>
        <v>Renal Dialysis Bed Station, Private (13-51 34 73)</v>
      </c>
    </row>
    <row r="771" spans="4:7" ht="28" x14ac:dyDescent="0.2">
      <c r="D771" s="46" t="s">
        <v>1789</v>
      </c>
      <c r="E771" s="71" t="s">
        <v>1788</v>
      </c>
      <c r="F771" s="46" t="s">
        <v>3183</v>
      </c>
      <c r="G771" s="158" t="str">
        <f>table.SpaceClassification[[#This Row],[OmniClass Title]]&amp;" ("&amp;table.SpaceClassification[[#This Row],[OmniClass Number]]&amp;")"</f>
        <v>Renal Dialysis Room, Negative Pressure (13-51 34 75)</v>
      </c>
    </row>
    <row r="772" spans="4:7" x14ac:dyDescent="0.2">
      <c r="D772" s="46" t="s">
        <v>1791</v>
      </c>
      <c r="E772" s="71" t="s">
        <v>1790</v>
      </c>
      <c r="F772" s="46" t="s">
        <v>3184</v>
      </c>
      <c r="G772" s="158" t="str">
        <f>table.SpaceClassification[[#This Row],[OmniClass Title]]&amp;" ("&amp;table.SpaceClassification[[#This Row],[OmniClass Number]]&amp;")"</f>
        <v>Renal Dialysis, Chair Station, Cubicle (13-51 34 77)</v>
      </c>
    </row>
    <row r="773" spans="4:7" ht="28" x14ac:dyDescent="0.2">
      <c r="D773" s="46" t="s">
        <v>1793</v>
      </c>
      <c r="E773" s="71" t="s">
        <v>1792</v>
      </c>
      <c r="F773" s="46" t="s">
        <v>3185</v>
      </c>
      <c r="G773" s="158" t="str">
        <f>table.SpaceClassification[[#This Row],[OmniClass Title]]&amp;" ("&amp;table.SpaceClassification[[#This Row],[OmniClass Number]]&amp;")"</f>
        <v>Renal Dialysis, Water Treatment Room (13-51 34 78)</v>
      </c>
    </row>
    <row r="774" spans="4:7" ht="28" x14ac:dyDescent="0.2">
      <c r="D774" s="46" t="s">
        <v>1980</v>
      </c>
      <c r="E774" s="71" t="s">
        <v>1979</v>
      </c>
      <c r="F774" s="46" t="s">
        <v>3278</v>
      </c>
      <c r="G774" s="158" t="str">
        <f>table.SpaceClassification[[#This Row],[OmniClass Title]]&amp;" ("&amp;table.SpaceClassification[[#This Row],[OmniClass Number]]&amp;")"</f>
        <v>Renal Studies Laboratory (13-51 47 63)</v>
      </c>
    </row>
    <row r="775" spans="4:7" ht="28" x14ac:dyDescent="0.2">
      <c r="D775" s="46" t="s">
        <v>2671</v>
      </c>
      <c r="E775" s="71" t="s">
        <v>2670</v>
      </c>
      <c r="F775" s="46" t="s">
        <v>3632</v>
      </c>
      <c r="G775" s="158" t="str">
        <f>table.SpaceClassification[[#This Row],[OmniClass Title]]&amp;" ("&amp;table.SpaceClassification[[#This Row],[OmniClass Number]]&amp;")"</f>
        <v>Rent-An-Office (13-67 15 00)</v>
      </c>
    </row>
    <row r="776" spans="4:7" ht="28" x14ac:dyDescent="0.2">
      <c r="D776" s="46" t="s">
        <v>2262</v>
      </c>
      <c r="E776" s="71" t="s">
        <v>2261</v>
      </c>
      <c r="F776" s="46" t="s">
        <v>3416</v>
      </c>
      <c r="G776" s="158" t="str">
        <f>table.SpaceClassification[[#This Row],[OmniClass Title]]&amp;" ("&amp;table.SpaceClassification[[#This Row],[OmniClass Number]]&amp;")"</f>
        <v>Research and Development Machine Shop (13-51 67 31)</v>
      </c>
    </row>
    <row r="777" spans="4:7" ht="28" x14ac:dyDescent="0.2">
      <c r="D777" s="46" t="s">
        <v>2240</v>
      </c>
      <c r="E777" s="71" t="s">
        <v>2239</v>
      </c>
      <c r="F777" s="46" t="s">
        <v>3405</v>
      </c>
      <c r="G777" s="158" t="str">
        <f>table.SpaceClassification[[#This Row],[OmniClass Title]]&amp;" ("&amp;table.SpaceClassification[[#This Row],[OmniClass Number]]&amp;")"</f>
        <v>Research Animal Recovery Area (13-51 67 11)</v>
      </c>
    </row>
    <row r="778" spans="4:7" ht="56" x14ac:dyDescent="0.2">
      <c r="D778" s="46" t="s">
        <v>2266</v>
      </c>
      <c r="E778" s="71" t="s">
        <v>2265</v>
      </c>
      <c r="F778" s="46" t="s">
        <v>3418</v>
      </c>
      <c r="G778" s="158" t="str">
        <f>table.SpaceClassification[[#This Row],[OmniClass Title]]&amp;" ("&amp;table.SpaceClassification[[#This Row],[OmniClass Number]]&amp;")"</f>
        <v>Research Diagnostic Laboratory (13-51 67 35)</v>
      </c>
    </row>
    <row r="779" spans="4:7" ht="28" x14ac:dyDescent="0.2">
      <c r="D779" s="46" t="s">
        <v>2258</v>
      </c>
      <c r="E779" s="71" t="s">
        <v>2257</v>
      </c>
      <c r="F779" s="46" t="s">
        <v>3414</v>
      </c>
      <c r="G779" s="158" t="str">
        <f>table.SpaceClassification[[#This Row],[OmniClass Title]]&amp;" ("&amp;table.SpaceClassification[[#This Row],[OmniClass Number]]&amp;")"</f>
        <v>Research Infectious Disease Animal Holding Area (13-51 67 27)</v>
      </c>
    </row>
    <row r="780" spans="4:7" ht="28" x14ac:dyDescent="0.2">
      <c r="D780" s="46" t="s">
        <v>2268</v>
      </c>
      <c r="E780" s="71" t="s">
        <v>2267</v>
      </c>
      <c r="F780" s="46" t="s">
        <v>3419</v>
      </c>
      <c r="G780" s="158" t="str">
        <f>table.SpaceClassification[[#This Row],[OmniClass Title]]&amp;" ("&amp;table.SpaceClassification[[#This Row],[OmniClass Number]]&amp;")"</f>
        <v>Research NMR Room (13-51 67 37)</v>
      </c>
    </row>
    <row r="781" spans="4:7" ht="28" x14ac:dyDescent="0.2">
      <c r="D781" s="46" t="s">
        <v>2270</v>
      </c>
      <c r="E781" s="71" t="s">
        <v>2269</v>
      </c>
      <c r="F781" s="46" t="s">
        <v>3420</v>
      </c>
      <c r="G781" s="158" t="str">
        <f>table.SpaceClassification[[#This Row],[OmniClass Title]]&amp;" ("&amp;table.SpaceClassification[[#This Row],[OmniClass Number]]&amp;")"</f>
        <v>Research Procedure Laboratory (13-51 67 39)</v>
      </c>
    </row>
    <row r="782" spans="4:7" ht="28" x14ac:dyDescent="0.2">
      <c r="D782" s="46" t="s">
        <v>2276</v>
      </c>
      <c r="E782" s="71" t="s">
        <v>2275</v>
      </c>
      <c r="F782" s="46" t="s">
        <v>3423</v>
      </c>
      <c r="G782" s="158" t="str">
        <f>table.SpaceClassification[[#This Row],[OmniClass Title]]&amp;" ("&amp;table.SpaceClassification[[#This Row],[OmniClass Number]]&amp;")"</f>
        <v>Research Veterinary Barrier Suite Holding Room (13-51 67 45)</v>
      </c>
    </row>
    <row r="783" spans="4:7" ht="28" x14ac:dyDescent="0.2">
      <c r="D783" s="46" t="s">
        <v>2274</v>
      </c>
      <c r="E783" s="71" t="s">
        <v>2273</v>
      </c>
      <c r="F783" s="46" t="s">
        <v>3422</v>
      </c>
      <c r="G783" s="158" t="str">
        <f>table.SpaceClassification[[#This Row],[OmniClass Title]]&amp;" ("&amp;table.SpaceClassification[[#This Row],[OmniClass Number]]&amp;")"</f>
        <v>Research Veterinary BSL3 Infectious Disease Suite Holding Room (13-51 67 43)</v>
      </c>
    </row>
    <row r="784" spans="4:7" ht="28" x14ac:dyDescent="0.2">
      <c r="D784" s="46" t="s">
        <v>2278</v>
      </c>
      <c r="E784" s="71" t="s">
        <v>2277</v>
      </c>
      <c r="F784" s="46" t="s">
        <v>3424</v>
      </c>
      <c r="G784" s="158" t="str">
        <f>table.SpaceClassification[[#This Row],[OmniClass Title]]&amp;" ("&amp;table.SpaceClassification[[#This Row],[OmniClass Number]]&amp;")"</f>
        <v>Research Veterinary Chemical/Radioisotope Suite Holding Room (13-51 67 47)</v>
      </c>
    </row>
    <row r="785" spans="4:7" ht="42" x14ac:dyDescent="0.2">
      <c r="D785" s="46" t="s">
        <v>2280</v>
      </c>
      <c r="E785" s="71" t="s">
        <v>2279</v>
      </c>
      <c r="F785" s="46" t="s">
        <v>3425</v>
      </c>
      <c r="G785" s="158" t="str">
        <f>table.SpaceClassification[[#This Row],[OmniClass Title]]&amp;" ("&amp;table.SpaceClassification[[#This Row],[OmniClass Number]]&amp;")"</f>
        <v>Research Veterinary Environmental Suite Holding Room (13-51 67 49)</v>
      </c>
    </row>
    <row r="786" spans="4:7" ht="28" x14ac:dyDescent="0.2">
      <c r="D786" s="46" t="s">
        <v>2282</v>
      </c>
      <c r="E786" s="71" t="s">
        <v>2281</v>
      </c>
      <c r="F786" s="46" t="s">
        <v>3426</v>
      </c>
      <c r="G786" s="158" t="str">
        <f>table.SpaceClassification[[#This Row],[OmniClass Title]]&amp;" ("&amp;table.SpaceClassification[[#This Row],[OmniClass Number]]&amp;")"</f>
        <v>Research Veterinary Quarantine Holding Room (13-51 67 51)</v>
      </c>
    </row>
    <row r="787" spans="4:7" ht="28" x14ac:dyDescent="0.2">
      <c r="D787" s="46" t="s">
        <v>2260</v>
      </c>
      <c r="E787" s="71" t="s">
        <v>2259</v>
      </c>
      <c r="F787" s="46" t="s">
        <v>3415</v>
      </c>
      <c r="G787" s="158" t="str">
        <f>table.SpaceClassification[[#This Row],[OmniClass Title]]&amp;" ("&amp;table.SpaceClassification[[#This Row],[OmniClass Number]]&amp;")"</f>
        <v>Research Veterinary Radiography Control Room (13-51 67 29)</v>
      </c>
    </row>
    <row r="788" spans="4:7" ht="28" x14ac:dyDescent="0.2">
      <c r="D788" s="46" t="s">
        <v>2264</v>
      </c>
      <c r="E788" s="71" t="s">
        <v>2263</v>
      </c>
      <c r="F788" s="46" t="s">
        <v>3417</v>
      </c>
      <c r="G788" s="158" t="str">
        <f>table.SpaceClassification[[#This Row],[OmniClass Title]]&amp;" ("&amp;table.SpaceClassification[[#This Row],[OmniClass Number]]&amp;")"</f>
        <v>Research Veterinary Radiography Procedure Room (13-51 67 33)</v>
      </c>
    </row>
    <row r="789" spans="4:7" x14ac:dyDescent="0.2">
      <c r="D789" s="46" t="s">
        <v>2284</v>
      </c>
      <c r="E789" s="71" t="s">
        <v>2283</v>
      </c>
      <c r="F789" s="46" t="s">
        <v>3427</v>
      </c>
      <c r="G789" s="158" t="str">
        <f>table.SpaceClassification[[#This Row],[OmniClass Title]]&amp;" ("&amp;table.SpaceClassification[[#This Row],[OmniClass Number]]&amp;")"</f>
        <v>Research Veterinary Surgery Room (13-51 67 53)</v>
      </c>
    </row>
    <row r="790" spans="4:7" ht="28" x14ac:dyDescent="0.2">
      <c r="D790" s="46" t="s">
        <v>2272</v>
      </c>
      <c r="E790" s="71" t="s">
        <v>2271</v>
      </c>
      <c r="F790" s="46" t="s">
        <v>3421</v>
      </c>
      <c r="G790" s="158" t="str">
        <f>table.SpaceClassification[[#This Row],[OmniClass Title]]&amp;" ("&amp;table.SpaceClassification[[#This Row],[OmniClass Number]]&amp;")"</f>
        <v>Research Veterinary Surgical Suite, Animal Preparation Room (13-51 67 41)</v>
      </c>
    </row>
    <row r="791" spans="4:7" ht="42" x14ac:dyDescent="0.2">
      <c r="D791" s="46" t="s">
        <v>1092</v>
      </c>
      <c r="E791" s="71" t="s">
        <v>1091</v>
      </c>
      <c r="F791" s="46" t="s">
        <v>2834</v>
      </c>
      <c r="G791" s="158" t="str">
        <f>table.SpaceClassification[[#This Row],[OmniClass Title]]&amp;" ("&amp;table.SpaceClassification[[#This Row],[OmniClass Number]]&amp;")"</f>
        <v>Research/non-class Class Laboratory (13-31 15 13)</v>
      </c>
    </row>
    <row r="792" spans="4:7" ht="28" x14ac:dyDescent="0.2">
      <c r="D792" s="46" t="s">
        <v>1713</v>
      </c>
      <c r="E792" s="71" t="s">
        <v>1712</v>
      </c>
      <c r="F792" s="46" t="s">
        <v>3145</v>
      </c>
      <c r="G792" s="158" t="str">
        <f>table.SpaceClassification[[#This Row],[OmniClass Title]]&amp;" ("&amp;table.SpaceClassification[[#This Row],[OmniClass Number]]&amp;")"</f>
        <v>Respiratory Inhalation Cubicle (13-51 31 43)</v>
      </c>
    </row>
    <row r="793" spans="4:7" ht="28" x14ac:dyDescent="0.2">
      <c r="D793" s="46" t="s">
        <v>1715</v>
      </c>
      <c r="E793" s="71" t="s">
        <v>1714</v>
      </c>
      <c r="F793" s="46" t="s">
        <v>3146</v>
      </c>
      <c r="G793" s="158" t="str">
        <f>table.SpaceClassification[[#This Row],[OmniClass Title]]&amp;" ("&amp;table.SpaceClassification[[#This Row],[OmniClass Number]]&amp;")"</f>
        <v>Respiratory Therapy Clean-up Room (13-51 31 45)</v>
      </c>
    </row>
    <row r="794" spans="4:7" ht="28" x14ac:dyDescent="0.2">
      <c r="D794" s="46" t="s">
        <v>2493</v>
      </c>
      <c r="E794" s="71" t="s">
        <v>2492</v>
      </c>
      <c r="F794" s="46" t="s">
        <v>3537</v>
      </c>
      <c r="G794" s="158" t="str">
        <f>table.SpaceClassification[[#This Row],[OmniClass Title]]&amp;" ("&amp;table.SpaceClassification[[#This Row],[OmniClass Number]]&amp;")"</f>
        <v>Rest Area (13-57 17 11)</v>
      </c>
    </row>
    <row r="795" spans="4:7" x14ac:dyDescent="0.2">
      <c r="D795" s="46" t="s">
        <v>347</v>
      </c>
      <c r="E795" s="71" t="s">
        <v>2491</v>
      </c>
      <c r="F795" s="46" t="s">
        <v>3536</v>
      </c>
      <c r="G795" s="158" t="str">
        <f>table.SpaceClassification[[#This Row],[OmniClass Title]]&amp;" ("&amp;table.SpaceClassification[[#This Row],[OmniClass Number]]&amp;")"</f>
        <v>Resting Spaces (13-57 17 00)</v>
      </c>
    </row>
    <row r="796" spans="4:7" ht="28" x14ac:dyDescent="0.2">
      <c r="D796" s="46" t="s">
        <v>1063</v>
      </c>
      <c r="E796" s="46" t="s">
        <v>1062</v>
      </c>
      <c r="F796" s="46" t="s">
        <v>2819</v>
      </c>
      <c r="G796" s="158" t="str">
        <f>table.SpaceClassification[[#This Row],[OmniClass Title]]&amp;" ("&amp;table.SpaceClassification[[#This Row],[OmniClass Number]]&amp;")"</f>
        <v>Restricted Spaces (13-25 21 00)</v>
      </c>
    </row>
    <row r="797" spans="4:7" x14ac:dyDescent="0.2">
      <c r="D797" s="46" t="s">
        <v>343</v>
      </c>
      <c r="E797" s="46" t="s">
        <v>958</v>
      </c>
      <c r="F797" s="46" t="s">
        <v>2761</v>
      </c>
      <c r="G797" s="158" t="str">
        <f>table.SpaceClassification[[#This Row],[OmniClass Title]]&amp;" ("&amp;table.SpaceClassification[[#This Row],[OmniClass Number]]&amp;")"</f>
        <v>Restroom (13-23 17 00)</v>
      </c>
    </row>
    <row r="798" spans="4:7" ht="28" x14ac:dyDescent="0.2">
      <c r="D798" s="46" t="s">
        <v>1545</v>
      </c>
      <c r="E798" s="71" t="s">
        <v>1544</v>
      </c>
      <c r="F798" s="46" t="s">
        <v>3062</v>
      </c>
      <c r="G798" s="158" t="str">
        <f>table.SpaceClassification[[#This Row],[OmniClass Title]]&amp;" ("&amp;table.SpaceClassification[[#This Row],[OmniClass Number]]&amp;")"</f>
        <v>Resuscitation Cart Alcove (13-51 17 31)</v>
      </c>
    </row>
    <row r="799" spans="4:7" x14ac:dyDescent="0.2">
      <c r="D799" s="46" t="s">
        <v>1245</v>
      </c>
      <c r="E799" s="71" t="s">
        <v>1244</v>
      </c>
      <c r="F799" s="46" t="s">
        <v>2914</v>
      </c>
      <c r="G799" s="158" t="str">
        <f>table.SpaceClassification[[#This Row],[OmniClass Title]]&amp;" ("&amp;table.SpaceClassification[[#This Row],[OmniClass Number]]&amp;")"</f>
        <v>Robing Area/Room (13-35 11 15)</v>
      </c>
    </row>
    <row r="800" spans="4:7" ht="42" x14ac:dyDescent="0.2">
      <c r="D800" s="46" t="s">
        <v>180</v>
      </c>
      <c r="E800" s="71" t="s">
        <v>2678</v>
      </c>
      <c r="F800" s="46" t="s">
        <v>3635</v>
      </c>
      <c r="G800" s="158" t="str">
        <f>table.SpaceClassification[[#This Row],[OmniClass Title]]&amp;" ("&amp;table.SpaceClassification[[#This Row],[OmniClass Number]]&amp;")"</f>
        <v>Roof (13-69 11 00)</v>
      </c>
    </row>
    <row r="801" spans="4:7" ht="42" x14ac:dyDescent="0.2">
      <c r="D801" s="46" t="s">
        <v>2680</v>
      </c>
      <c r="E801" s="71" t="s">
        <v>2679</v>
      </c>
      <c r="F801" s="46" t="s">
        <v>3636</v>
      </c>
      <c r="G801" s="158" t="str">
        <f>table.SpaceClassification[[#This Row],[OmniClass Title]]&amp;" ("&amp;table.SpaceClassification[[#This Row],[OmniClass Number]]&amp;")"</f>
        <v>Roof Terrace (13-69 13 00)</v>
      </c>
    </row>
    <row r="802" spans="4:7" ht="42" x14ac:dyDescent="0.2">
      <c r="D802" s="46" t="s">
        <v>1179</v>
      </c>
      <c r="E802" s="71" t="s">
        <v>1178</v>
      </c>
      <c r="F802" s="46" t="s">
        <v>2880</v>
      </c>
      <c r="G802" s="158" t="str">
        <f>table.SpaceClassification[[#This Row],[OmniClass Title]]&amp;" ("&amp;table.SpaceClassification[[#This Row],[OmniClass Number]]&amp;")"</f>
        <v>Ropes Course Elements (13-33 11 15 49)</v>
      </c>
    </row>
    <row r="803" spans="4:7" x14ac:dyDescent="0.2">
      <c r="D803" s="46" t="s">
        <v>1167</v>
      </c>
      <c r="E803" s="71" t="s">
        <v>1166</v>
      </c>
      <c r="F803" s="46" t="s">
        <v>2874</v>
      </c>
      <c r="G803" s="158" t="str">
        <f>table.SpaceClassification[[#This Row],[OmniClass Title]]&amp;" ("&amp;table.SpaceClassification[[#This Row],[OmniClass Number]]&amp;")"</f>
        <v>Running Tracks (13-33 11 15 37)</v>
      </c>
    </row>
    <row r="804" spans="4:7" ht="28" x14ac:dyDescent="0.2">
      <c r="D804" s="46" t="s">
        <v>2626</v>
      </c>
      <c r="E804" s="71" t="s">
        <v>2625</v>
      </c>
      <c r="F804" s="46" t="s">
        <v>3607</v>
      </c>
      <c r="G804" s="158" t="str">
        <f>table.SpaceClassification[[#This Row],[OmniClass Title]]&amp;" ("&amp;table.SpaceClassification[[#This Row],[OmniClass Number]]&amp;")"</f>
        <v>Sacristy (13-63 19 15)</v>
      </c>
    </row>
    <row r="805" spans="4:7" ht="42" x14ac:dyDescent="0.2">
      <c r="D805" s="46" t="s">
        <v>2566</v>
      </c>
      <c r="E805" s="71" t="s">
        <v>2565</v>
      </c>
      <c r="F805" s="46" t="s">
        <v>3575</v>
      </c>
      <c r="G805" s="158" t="str">
        <f>table.SpaceClassification[[#This Row],[OmniClass Title]]&amp;" ("&amp;table.SpaceClassification[[#This Row],[OmniClass Number]]&amp;")"</f>
        <v>Safe Room (13-61 17 11)</v>
      </c>
    </row>
    <row r="806" spans="4:7" x14ac:dyDescent="0.2">
      <c r="D806" s="46" t="s">
        <v>2463</v>
      </c>
      <c r="E806" s="71" t="s">
        <v>2462</v>
      </c>
      <c r="F806" s="46" t="s">
        <v>3521</v>
      </c>
      <c r="G806" s="158" t="str">
        <f>table.SpaceClassification[[#This Row],[OmniClass Title]]&amp;" ("&amp;table.SpaceClassification[[#This Row],[OmniClass Number]]&amp;")"</f>
        <v>Salad Bar (13-57 13 15 19)</v>
      </c>
    </row>
    <row r="807" spans="4:7" x14ac:dyDescent="0.2">
      <c r="D807" s="46" t="s">
        <v>2386</v>
      </c>
      <c r="E807" s="71" t="s">
        <v>2385</v>
      </c>
      <c r="F807" s="46" t="s">
        <v>3477</v>
      </c>
      <c r="G807" s="158" t="str">
        <f>table.SpaceClassification[[#This Row],[OmniClass Title]]&amp;" ("&amp;table.SpaceClassification[[#This Row],[OmniClass Number]]&amp;")"</f>
        <v>Sales Spaces (13-55 19 00)</v>
      </c>
    </row>
    <row r="808" spans="4:7" ht="28" x14ac:dyDescent="0.2">
      <c r="D808" s="46" t="s">
        <v>1051</v>
      </c>
      <c r="E808" s="46" t="s">
        <v>1050</v>
      </c>
      <c r="F808" s="46" t="s">
        <v>2813</v>
      </c>
      <c r="G808" s="158" t="str">
        <f>table.SpaceClassification[[#This Row],[OmniClass Title]]&amp;" ("&amp;table.SpaceClassification[[#This Row],[OmniClass Number]]&amp;")"</f>
        <v>Sally Port (13-25 13 29)</v>
      </c>
    </row>
    <row r="809" spans="4:7" x14ac:dyDescent="0.2">
      <c r="D809" s="46" t="s">
        <v>1354</v>
      </c>
      <c r="E809" s="71" t="s">
        <v>1353</v>
      </c>
      <c r="F809" s="46" t="s">
        <v>2967</v>
      </c>
      <c r="G809" s="158" t="str">
        <f>table.SpaceClassification[[#This Row],[OmniClass Title]]&amp;" ("&amp;table.SpaceClassification[[#This Row],[OmniClass Number]]&amp;")"</f>
        <v>Sanctuary (13-47 11 25)</v>
      </c>
    </row>
    <row r="810" spans="4:7" x14ac:dyDescent="0.2">
      <c r="D810" s="46" t="s">
        <v>2622</v>
      </c>
      <c r="E810" s="71" t="s">
        <v>2621</v>
      </c>
      <c r="F810" s="46" t="s">
        <v>3605</v>
      </c>
      <c r="G810" s="158" t="str">
        <f>table.SpaceClassification[[#This Row],[OmniClass Title]]&amp;" ("&amp;table.SpaceClassification[[#This Row],[OmniClass Number]]&amp;")"</f>
        <v>Sanitary Storage Room (13-63 19 11)</v>
      </c>
    </row>
    <row r="811" spans="4:7" x14ac:dyDescent="0.2">
      <c r="D811" s="46" t="s">
        <v>1138</v>
      </c>
      <c r="E811" s="71" t="s">
        <v>1137</v>
      </c>
      <c r="F811" s="46" t="s">
        <v>2859</v>
      </c>
      <c r="G811" s="158" t="str">
        <f>table.SpaceClassification[[#This Row],[OmniClass Title]]&amp;" ("&amp;table.SpaceClassification[[#This Row],[OmniClass Number]]&amp;")"</f>
        <v>Scoreboards (13-33 11 13 31)</v>
      </c>
    </row>
    <row r="812" spans="4:7" ht="42" x14ac:dyDescent="0.2">
      <c r="D812" s="46" t="s">
        <v>1914</v>
      </c>
      <c r="E812" s="71" t="s">
        <v>1913</v>
      </c>
      <c r="F812" s="46" t="s">
        <v>3245</v>
      </c>
      <c r="G812" s="158" t="str">
        <f>table.SpaceClassification[[#This Row],[OmniClass Title]]&amp;" ("&amp;table.SpaceClassification[[#This Row],[OmniClass Number]]&amp;")"</f>
        <v>Scrub/Gowning Area (13-51 44 45)</v>
      </c>
    </row>
    <row r="813" spans="4:7" ht="42" x14ac:dyDescent="0.2">
      <c r="D813" s="46" t="s">
        <v>1303</v>
      </c>
      <c r="E813" s="71" t="s">
        <v>1302</v>
      </c>
      <c r="F813" s="46" t="s">
        <v>2943</v>
      </c>
      <c r="G813" s="158" t="str">
        <f>table.SpaceClassification[[#This Row],[OmniClass Title]]&amp;" ("&amp;table.SpaceClassification[[#This Row],[OmniClass Number]]&amp;")"</f>
        <v>Sculpture Garden (13-37 13 15)</v>
      </c>
    </row>
    <row r="814" spans="4:7" ht="28" x14ac:dyDescent="0.2">
      <c r="D814" s="46" t="s">
        <v>1675</v>
      </c>
      <c r="E814" s="71" t="s">
        <v>1674</v>
      </c>
      <c r="F814" s="46" t="s">
        <v>3126</v>
      </c>
      <c r="G814" s="158" t="str">
        <f>table.SpaceClassification[[#This Row],[OmniClass Title]]&amp;" ("&amp;table.SpaceClassification[[#This Row],[OmniClass Number]]&amp;")"</f>
        <v>Sealed Source Room (13-51 27 39)</v>
      </c>
    </row>
    <row r="815" spans="4:7" ht="42" x14ac:dyDescent="0.2">
      <c r="D815" s="46" t="s">
        <v>1059</v>
      </c>
      <c r="E815" s="46" t="s">
        <v>1058</v>
      </c>
      <c r="F815" s="46" t="s">
        <v>2817</v>
      </c>
      <c r="G815" s="158" t="str">
        <f>table.SpaceClassification[[#This Row],[OmniClass Title]]&amp;" ("&amp;table.SpaceClassification[[#This Row],[OmniClass Number]]&amp;")"</f>
        <v>Secondary Circulation Spaces (13-25 19 00)</v>
      </c>
    </row>
    <row r="816" spans="4:7" ht="28" x14ac:dyDescent="0.2">
      <c r="D816" s="46" t="s">
        <v>2596</v>
      </c>
      <c r="E816" s="71" t="s">
        <v>2595</v>
      </c>
      <c r="F816" s="46" t="s">
        <v>3592</v>
      </c>
      <c r="G816" s="158" t="str">
        <f>table.SpaceClassification[[#This Row],[OmniClass Title]]&amp;" ("&amp;table.SpaceClassification[[#This Row],[OmniClass Number]]&amp;")"</f>
        <v>Self Storage Space (13-63 13 27)</v>
      </c>
    </row>
    <row r="817" spans="4:7" ht="28" x14ac:dyDescent="0.2">
      <c r="D817" s="46" t="s">
        <v>1083</v>
      </c>
      <c r="E817" s="46" t="s">
        <v>1082</v>
      </c>
      <c r="F817" s="46" t="s">
        <v>2829</v>
      </c>
      <c r="G817" s="158" t="str">
        <f>table.SpaceClassification[[#This Row],[OmniClass Title]]&amp;" ("&amp;table.SpaceClassification[[#This Row],[OmniClass Number]]&amp;")"</f>
        <v>Seminar Room (13-31 13 21)</v>
      </c>
    </row>
    <row r="818" spans="4:7" ht="28" x14ac:dyDescent="0.2">
      <c r="D818" s="46" t="s">
        <v>2435</v>
      </c>
      <c r="E818" s="71" t="s">
        <v>2434</v>
      </c>
      <c r="F818" s="46" t="s">
        <v>3506</v>
      </c>
      <c r="G818" s="158" t="str">
        <f>table.SpaceClassification[[#This Row],[OmniClass Title]]&amp;" ("&amp;table.SpaceClassification[[#This Row],[OmniClass Number]]&amp;")"</f>
        <v>Service Activity Spaces (13-57 00 00)</v>
      </c>
    </row>
    <row r="819" spans="4:7" ht="42" x14ac:dyDescent="0.2">
      <c r="D819" s="46" t="s">
        <v>933</v>
      </c>
      <c r="E819" s="46" t="s">
        <v>932</v>
      </c>
      <c r="F819" s="46" t="s">
        <v>2747</v>
      </c>
      <c r="G819" s="158" t="str">
        <f>table.SpaceClassification[[#This Row],[OmniClass Title]]&amp;" ("&amp;table.SpaceClassification[[#This Row],[OmniClass Number]]&amp;")"</f>
        <v>Service Riser Space (13-23 11 23)</v>
      </c>
    </row>
    <row r="820" spans="4:7" ht="28" x14ac:dyDescent="0.2">
      <c r="D820" s="46" t="s">
        <v>365</v>
      </c>
      <c r="E820" s="46" t="s">
        <v>1004</v>
      </c>
      <c r="F820" s="46" t="s">
        <v>2786</v>
      </c>
      <c r="G820" s="158" t="str">
        <f>table.SpaceClassification[[#This Row],[OmniClass Title]]&amp;" ("&amp;table.SpaceClassification[[#This Row],[OmniClass Number]]&amp;")"</f>
        <v>Service Space (13-23 23 21)</v>
      </c>
    </row>
    <row r="821" spans="4:7" x14ac:dyDescent="0.2">
      <c r="D821" s="46" t="s">
        <v>2471</v>
      </c>
      <c r="E821" s="71" t="s">
        <v>2470</v>
      </c>
      <c r="F821" s="46" t="s">
        <v>3525</v>
      </c>
      <c r="G821" s="158" t="str">
        <f>table.SpaceClassification[[#This Row],[OmniClass Title]]&amp;" ("&amp;table.SpaceClassification[[#This Row],[OmniClass Number]]&amp;")"</f>
        <v>Serving Station (13-57 13 15 27)</v>
      </c>
    </row>
    <row r="822" spans="4:7" ht="28" x14ac:dyDescent="0.2">
      <c r="D822" s="46" t="s">
        <v>2357</v>
      </c>
      <c r="E822" s="71" t="s">
        <v>2356</v>
      </c>
      <c r="F822" s="46" t="s">
        <v>3462</v>
      </c>
      <c r="G822" s="158" t="str">
        <f>table.SpaceClassification[[#This Row],[OmniClass Title]]&amp;" ("&amp;table.SpaceClassification[[#This Row],[OmniClass Number]]&amp;")"</f>
        <v>Shared Enclosed Workstation (13-55 11 15)</v>
      </c>
    </row>
    <row r="823" spans="4:7" ht="28" x14ac:dyDescent="0.2">
      <c r="D823" s="46" t="s">
        <v>2369</v>
      </c>
      <c r="E823" s="71" t="s">
        <v>2368</v>
      </c>
      <c r="F823" s="46" t="s">
        <v>3468</v>
      </c>
      <c r="G823" s="158" t="str">
        <f>table.SpaceClassification[[#This Row],[OmniClass Title]]&amp;" ("&amp;table.SpaceClassification[[#This Row],[OmniClass Number]]&amp;")"</f>
        <v>Shared Equipment Station (13-55 11 27)</v>
      </c>
    </row>
    <row r="824" spans="4:7" ht="28" x14ac:dyDescent="0.2">
      <c r="D824" s="46" t="s">
        <v>2361</v>
      </c>
      <c r="E824" s="71" t="s">
        <v>2360</v>
      </c>
      <c r="F824" s="46" t="s">
        <v>3464</v>
      </c>
      <c r="G824" s="158" t="str">
        <f>table.SpaceClassification[[#This Row],[OmniClass Title]]&amp;" ("&amp;table.SpaceClassification[[#This Row],[OmniClass Number]]&amp;")"</f>
        <v>Shared Open Workstation (13-55 11 19)</v>
      </c>
    </row>
    <row r="825" spans="4:7" ht="28" x14ac:dyDescent="0.2">
      <c r="D825" s="46" t="s">
        <v>2367</v>
      </c>
      <c r="E825" s="71" t="s">
        <v>2366</v>
      </c>
      <c r="F825" s="46" t="s">
        <v>3467</v>
      </c>
      <c r="G825" s="158" t="str">
        <f>table.SpaceClassification[[#This Row],[OmniClass Title]]&amp;" ("&amp;table.SpaceClassification[[#This Row],[OmniClass Number]]&amp;")"</f>
        <v>Shared Workstation File and Storage (13-55 11 25)</v>
      </c>
    </row>
    <row r="826" spans="4:7" ht="28" x14ac:dyDescent="0.2">
      <c r="D826" s="46" t="s">
        <v>2560</v>
      </c>
      <c r="E826" s="71" t="s">
        <v>2559</v>
      </c>
      <c r="F826" s="46" t="s">
        <v>3572</v>
      </c>
      <c r="G826" s="158" t="str">
        <f>table.SpaceClassification[[#This Row],[OmniClass Title]]&amp;" ("&amp;table.SpaceClassification[[#This Row],[OmniClass Number]]&amp;")"</f>
        <v>Shielded Room (13-61 15 19)</v>
      </c>
    </row>
    <row r="827" spans="4:7" x14ac:dyDescent="0.2">
      <c r="D827" s="46" t="s">
        <v>999</v>
      </c>
      <c r="E827" s="46" t="s">
        <v>998</v>
      </c>
      <c r="F827" s="46" t="s">
        <v>2783</v>
      </c>
      <c r="G827" s="158" t="str">
        <f>table.SpaceClassification[[#This Row],[OmniClass Title]]&amp;" ("&amp;table.SpaceClassification[[#This Row],[OmniClass Number]]&amp;")"</f>
        <v>Shop Area (13-23 23 15)</v>
      </c>
    </row>
    <row r="828" spans="4:7" x14ac:dyDescent="0.2">
      <c r="D828" s="46" t="s">
        <v>2646</v>
      </c>
      <c r="E828" s="71" t="s">
        <v>2645</v>
      </c>
      <c r="F828" s="46" t="s">
        <v>3618</v>
      </c>
      <c r="G828" s="158" t="str">
        <f>table.SpaceClassification[[#This Row],[OmniClass Title]]&amp;" ("&amp;table.SpaceClassification[[#This Row],[OmniClass Number]]&amp;")"</f>
        <v>Shower Space (13-65 13 11)</v>
      </c>
    </row>
    <row r="829" spans="4:7" ht="42" x14ac:dyDescent="0.2">
      <c r="D829" s="46" t="s">
        <v>1352</v>
      </c>
      <c r="E829" s="71" t="s">
        <v>1351</v>
      </c>
      <c r="F829" s="46" t="s">
        <v>2966</v>
      </c>
      <c r="G829" s="158" t="str">
        <f>table.SpaceClassification[[#This Row],[OmniClass Title]]&amp;" ("&amp;table.SpaceClassification[[#This Row],[OmniClass Number]]&amp;")"</f>
        <v>Shrine (13-47 11 23)</v>
      </c>
    </row>
    <row r="830" spans="4:7" ht="28" x14ac:dyDescent="0.2">
      <c r="D830" s="46" t="s">
        <v>2694</v>
      </c>
      <c r="E830" s="71" t="s">
        <v>2693</v>
      </c>
      <c r="F830" s="46" t="s">
        <v>3643</v>
      </c>
      <c r="G830" s="158" t="str">
        <f>table.SpaceClassification[[#This Row],[OmniClass Title]]&amp;" ("&amp;table.SpaceClassification[[#This Row],[OmniClass Number]]&amp;")"</f>
        <v>Sidewalk (13-69 25 11)</v>
      </c>
    </row>
    <row r="831" spans="4:7" ht="28" x14ac:dyDescent="0.2">
      <c r="D831" s="46" t="s">
        <v>1603</v>
      </c>
      <c r="E831" s="71" t="s">
        <v>1602</v>
      </c>
      <c r="F831" s="46" t="s">
        <v>3091</v>
      </c>
      <c r="G831" s="158" t="str">
        <f>table.SpaceClassification[[#This Row],[OmniClass Title]]&amp;" ("&amp;table.SpaceClassification[[#This Row],[OmniClass Number]]&amp;")"</f>
        <v>Silver Collection Area, Diagnostic Imaging (13-51 24 19)</v>
      </c>
    </row>
    <row r="832" spans="4:7" ht="28" x14ac:dyDescent="0.2">
      <c r="D832" s="46" t="s">
        <v>1837</v>
      </c>
      <c r="E832" s="71" t="s">
        <v>1836</v>
      </c>
      <c r="F832" s="46" t="s">
        <v>3207</v>
      </c>
      <c r="G832" s="158" t="str">
        <f>table.SpaceClassification[[#This Row],[OmniClass Title]]&amp;" ("&amp;table.SpaceClassification[[#This Row],[OmniClass Number]]&amp;")"</f>
        <v>Sinusoidal Vertical Axis Rotational Rest Room (13-51 37 39)</v>
      </c>
    </row>
    <row r="833" spans="4:7" x14ac:dyDescent="0.2">
      <c r="D833" s="46" t="s">
        <v>1153</v>
      </c>
      <c r="E833" s="71" t="s">
        <v>1152</v>
      </c>
      <c r="F833" s="46" t="s">
        <v>2867</v>
      </c>
      <c r="G833" s="158" t="str">
        <f>table.SpaceClassification[[#This Row],[OmniClass Title]]&amp;" ("&amp;table.SpaceClassification[[#This Row],[OmniClass Number]]&amp;")"</f>
        <v>Skating Rink (13-33 11 15 23)</v>
      </c>
    </row>
    <row r="834" spans="4:7" x14ac:dyDescent="0.2">
      <c r="D834" s="46" t="s">
        <v>1169</v>
      </c>
      <c r="E834" s="71" t="s">
        <v>1168</v>
      </c>
      <c r="F834" s="46" t="s">
        <v>2875</v>
      </c>
      <c r="G834" s="158" t="str">
        <f>table.SpaceClassification[[#This Row],[OmniClass Title]]&amp;" ("&amp;table.SpaceClassification[[#This Row],[OmniClass Number]]&amp;")"</f>
        <v>Ski Lift Space (13-33 11 15 39)</v>
      </c>
    </row>
    <row r="835" spans="4:7" ht="56" x14ac:dyDescent="0.2">
      <c r="D835" s="46" t="s">
        <v>1795</v>
      </c>
      <c r="E835" s="71" t="s">
        <v>1794</v>
      </c>
      <c r="F835" s="46" t="s">
        <v>3186</v>
      </c>
      <c r="G835" s="158" t="str">
        <f>table.SpaceClassification[[#This Row],[OmniClass Title]]&amp;" ("&amp;table.SpaceClassification[[#This Row],[OmniClass Number]]&amp;")"</f>
        <v>Sleep Study Room (13-51 34 79)</v>
      </c>
    </row>
    <row r="836" spans="4:7" ht="28" x14ac:dyDescent="0.2">
      <c r="D836" s="46" t="s">
        <v>2022</v>
      </c>
      <c r="E836" s="71" t="s">
        <v>2021</v>
      </c>
      <c r="F836" s="46" t="s">
        <v>3298</v>
      </c>
      <c r="G836" s="158" t="str">
        <f>table.SpaceClassification[[#This Row],[OmniClass Title]]&amp;" ("&amp;table.SpaceClassification[[#This Row],[OmniClass Number]]&amp;")"</f>
        <v>Slides and Blocks Storage Room, Clinical Laboratory (13-51 51 39)</v>
      </c>
    </row>
    <row r="837" spans="4:7" x14ac:dyDescent="0.2">
      <c r="D837" s="46" t="s">
        <v>2498</v>
      </c>
      <c r="E837" s="71" t="s">
        <v>2497</v>
      </c>
      <c r="F837" s="46" t="s">
        <v>3540</v>
      </c>
      <c r="G837" s="158" t="str">
        <f>table.SpaceClassification[[#This Row],[OmniClass Title]]&amp;" ("&amp;table.SpaceClassification[[#This Row],[OmniClass Number]]&amp;")"</f>
        <v>Smoking Space (13-57 23 00)</v>
      </c>
    </row>
    <row r="838" spans="4:7" ht="28" x14ac:dyDescent="0.2">
      <c r="D838" s="46" t="s">
        <v>2461</v>
      </c>
      <c r="E838" s="71" t="s">
        <v>2460</v>
      </c>
      <c r="F838" s="46" t="s">
        <v>3520</v>
      </c>
      <c r="G838" s="158" t="str">
        <f>table.SpaceClassification[[#This Row],[OmniClass Title]]&amp;" ("&amp;table.SpaceClassification[[#This Row],[OmniClass Number]]&amp;")"</f>
        <v>Snack Bar (13-57 13 15 17)</v>
      </c>
    </row>
    <row r="839" spans="4:7" x14ac:dyDescent="0.2">
      <c r="D839" s="46" t="s">
        <v>1130</v>
      </c>
      <c r="E839" s="71" t="s">
        <v>1129</v>
      </c>
      <c r="F839" s="46" t="s">
        <v>2855</v>
      </c>
      <c r="G839" s="158" t="str">
        <f>table.SpaceClassification[[#This Row],[OmniClass Title]]&amp;" ("&amp;table.SpaceClassification[[#This Row],[OmniClass Number]]&amp;")"</f>
        <v>Soccer Field (13-33 11 13 23)</v>
      </c>
    </row>
    <row r="840" spans="4:7" x14ac:dyDescent="0.2">
      <c r="D840" s="46" t="s">
        <v>1120</v>
      </c>
      <c r="E840" s="71" t="s">
        <v>1119</v>
      </c>
      <c r="F840" s="46" t="s">
        <v>2850</v>
      </c>
      <c r="G840" s="158" t="str">
        <f>table.SpaceClassification[[#This Row],[OmniClass Title]]&amp;" ("&amp;table.SpaceClassification[[#This Row],[OmniClass Number]]&amp;")"</f>
        <v>Softball Fields (13-33 11 13 13)</v>
      </c>
    </row>
    <row r="841" spans="4:7" ht="28" x14ac:dyDescent="0.2">
      <c r="D841" s="46" t="s">
        <v>2098</v>
      </c>
      <c r="E841" s="71" t="s">
        <v>2097</v>
      </c>
      <c r="F841" s="46" t="s">
        <v>3335</v>
      </c>
      <c r="G841" s="158" t="str">
        <f>table.SpaceClassification[[#This Row],[OmniClass Title]]&amp;" ("&amp;table.SpaceClassification[[#This Row],[OmniClass Number]]&amp;")"</f>
        <v>Soiled Cart Holding Area, Healthcare (13-51 57 35)</v>
      </c>
    </row>
    <row r="842" spans="4:7" ht="28" x14ac:dyDescent="0.2">
      <c r="D842" s="46" t="s">
        <v>2100</v>
      </c>
      <c r="E842" s="71" t="s">
        <v>2099</v>
      </c>
      <c r="F842" s="46" t="s">
        <v>3335</v>
      </c>
      <c r="G842" s="158" t="str">
        <f>table.SpaceClassification[[#This Row],[OmniClass Title]]&amp;" ("&amp;table.SpaceClassification[[#This Row],[OmniClass Number]]&amp;")"</f>
        <v>Soiled Cart Receiving Area, Healthcare (13-51 57 37)</v>
      </c>
    </row>
    <row r="843" spans="4:7" ht="28" x14ac:dyDescent="0.2">
      <c r="D843" s="46" t="s">
        <v>2102</v>
      </c>
      <c r="E843" s="71" t="s">
        <v>2101</v>
      </c>
      <c r="F843" s="46" t="s">
        <v>3336</v>
      </c>
      <c r="G843" s="158" t="str">
        <f>table.SpaceClassification[[#This Row],[OmniClass Title]]&amp;" ("&amp;table.SpaceClassification[[#This Row],[OmniClass Number]]&amp;")"</f>
        <v>Soiled Instrument and Equipment Receiving and Decontamination Room, Healthcare (13-51 57 39)</v>
      </c>
    </row>
    <row r="844" spans="4:7" ht="28" x14ac:dyDescent="0.2">
      <c r="D844" s="46" t="s">
        <v>2624</v>
      </c>
      <c r="E844" s="71" t="s">
        <v>2623</v>
      </c>
      <c r="F844" s="46" t="s">
        <v>3606</v>
      </c>
      <c r="G844" s="158" t="str">
        <f>table.SpaceClassification[[#This Row],[OmniClass Title]]&amp;" ("&amp;table.SpaceClassification[[#This Row],[OmniClass Number]]&amp;")"</f>
        <v>Soiled Storage Room Space (13-63 19 13)</v>
      </c>
    </row>
    <row r="845" spans="4:7" ht="42" x14ac:dyDescent="0.2">
      <c r="D845" s="46" t="s">
        <v>1539</v>
      </c>
      <c r="E845" s="71" t="s">
        <v>1538</v>
      </c>
      <c r="F845" s="46" t="s">
        <v>3059</v>
      </c>
      <c r="G845" s="158" t="str">
        <f>table.SpaceClassification[[#This Row],[OmniClass Title]]&amp;" ("&amp;table.SpaceClassification[[#This Row],[OmniClass Number]]&amp;")"</f>
        <v>Soiled Utility Room, Healthcare (13-51 17 25)</v>
      </c>
    </row>
    <row r="846" spans="4:7" ht="28" x14ac:dyDescent="0.2">
      <c r="D846" s="46" t="s">
        <v>1541</v>
      </c>
      <c r="E846" s="71" t="s">
        <v>1540</v>
      </c>
      <c r="F846" s="46" t="s">
        <v>3060</v>
      </c>
      <c r="G846" s="158" t="str">
        <f>table.SpaceClassification[[#This Row],[OmniClass Title]]&amp;" ("&amp;table.SpaceClassification[[#This Row],[OmniClass Number]]&amp;")"</f>
        <v>Soiled Utility/Supply Room, Healthcare (13-51 17 27)</v>
      </c>
    </row>
    <row r="847" spans="4:7" ht="28" x14ac:dyDescent="0.2">
      <c r="D847" s="46" t="s">
        <v>1323</v>
      </c>
      <c r="E847" s="71" t="s">
        <v>1322</v>
      </c>
      <c r="F847" s="46" t="s">
        <v>2953</v>
      </c>
      <c r="G847" s="158" t="str">
        <f>table.SpaceClassification[[#This Row],[OmniClass Title]]&amp;" ("&amp;table.SpaceClassification[[#This Row],[OmniClass Number]]&amp;")"</f>
        <v>Sound Lock (13-37 15 17 13)</v>
      </c>
    </row>
    <row r="848" spans="4:7" ht="28" x14ac:dyDescent="0.2">
      <c r="D848" s="46" t="s">
        <v>1276</v>
      </c>
      <c r="E848" s="71" t="s">
        <v>1275</v>
      </c>
      <c r="F848" s="46" t="s">
        <v>2929</v>
      </c>
      <c r="G848" s="158" t="str">
        <f>table.SpaceClassification[[#This Row],[OmniClass Title]]&amp;" ("&amp;table.SpaceClassification[[#This Row],[OmniClass Number]]&amp;")"</f>
        <v>Soundstage (13-37 11 13 17)</v>
      </c>
    </row>
    <row r="849" spans="4:7" x14ac:dyDescent="0.2">
      <c r="D849" s="46" t="s">
        <v>852</v>
      </c>
      <c r="E849" s="46" t="s">
        <v>851</v>
      </c>
      <c r="F849" s="46" t="s">
        <v>2705</v>
      </c>
      <c r="G849" s="158" t="str">
        <f>table.SpaceClassification[[#This Row],[OmniClass Title]]&amp;" ("&amp;table.SpaceClassification[[#This Row],[OmniClass Number]]&amp;")"</f>
        <v>Space Planning Types (13-11 00 00)</v>
      </c>
    </row>
    <row r="850" spans="4:7" ht="28" x14ac:dyDescent="0.2">
      <c r="D850" s="46" t="s">
        <v>2551</v>
      </c>
      <c r="E850" s="71" t="s">
        <v>2550</v>
      </c>
      <c r="F850" s="46" t="s">
        <v>3567</v>
      </c>
      <c r="G850" s="158" t="str">
        <f>table.SpaceClassification[[#This Row],[OmniClass Title]]&amp;" ("&amp;table.SpaceClassification[[#This Row],[OmniClass Number]]&amp;")"</f>
        <v>Spaces for Protection from the Elements (13-61 15 00)</v>
      </c>
    </row>
    <row r="851" spans="4:7" ht="28" x14ac:dyDescent="0.2">
      <c r="D851" s="46" t="s">
        <v>2564</v>
      </c>
      <c r="E851" s="71" t="s">
        <v>2563</v>
      </c>
      <c r="F851" s="46" t="s">
        <v>3574</v>
      </c>
      <c r="G851" s="158" t="str">
        <f>table.SpaceClassification[[#This Row],[OmniClass Title]]&amp;" ("&amp;table.SpaceClassification[[#This Row],[OmniClass Number]]&amp;")"</f>
        <v>Spaces for Protection from Violence (13-61 17 00)</v>
      </c>
    </row>
    <row r="852" spans="4:7" ht="56" x14ac:dyDescent="0.2">
      <c r="D852" s="46" t="s">
        <v>1982</v>
      </c>
      <c r="E852" s="71" t="s">
        <v>1981</v>
      </c>
      <c r="F852" s="46" t="s">
        <v>3279</v>
      </c>
      <c r="G852" s="158" t="str">
        <f>table.SpaceClassification[[#This Row],[OmniClass Title]]&amp;" ("&amp;table.SpaceClassification[[#This Row],[OmniClass Number]]&amp;")"</f>
        <v>Special Chemistry Laboratory (13-51 47 65)</v>
      </c>
    </row>
    <row r="853" spans="4:7" ht="28" x14ac:dyDescent="0.2">
      <c r="D853" s="46" t="s">
        <v>2620</v>
      </c>
      <c r="E853" s="71" t="s">
        <v>2619</v>
      </c>
      <c r="F853" s="46" t="s">
        <v>3604</v>
      </c>
      <c r="G853" s="158" t="str">
        <f>table.SpaceClassification[[#This Row],[OmniClass Title]]&amp;" ("&amp;table.SpaceClassification[[#This Row],[OmniClass Number]]&amp;")"</f>
        <v>Specialty Storage Spaces (13-63 19 00)</v>
      </c>
    </row>
    <row r="854" spans="4:7" ht="28" x14ac:dyDescent="0.2">
      <c r="D854" s="46" t="s">
        <v>2030</v>
      </c>
      <c r="E854" s="71" t="s">
        <v>2029</v>
      </c>
      <c r="F854" s="46" t="s">
        <v>3302</v>
      </c>
      <c r="G854" s="158" t="str">
        <f>table.SpaceClassification[[#This Row],[OmniClass Title]]&amp;" ("&amp;table.SpaceClassification[[#This Row],[OmniClass Number]]&amp;")"</f>
        <v>Specimen Accessioning, Processing and Distribution Room (13-51 51 47)</v>
      </c>
    </row>
    <row r="855" spans="4:7" x14ac:dyDescent="0.2">
      <c r="D855" s="46" t="s">
        <v>2176</v>
      </c>
      <c r="E855" s="71" t="s">
        <v>2175</v>
      </c>
      <c r="F855" s="46" t="s">
        <v>3373</v>
      </c>
      <c r="G855" s="158" t="str">
        <f>table.SpaceClassification[[#This Row],[OmniClass Title]]&amp;" ("&amp;table.SpaceClassification[[#This Row],[OmniClass Number]]&amp;")"</f>
        <v>Speech Pathology Individual Therapy Room (13-51 61 67)</v>
      </c>
    </row>
    <row r="856" spans="4:7" ht="28" x14ac:dyDescent="0.2">
      <c r="D856" s="46" t="s">
        <v>2178</v>
      </c>
      <c r="E856" s="71" t="s">
        <v>2177</v>
      </c>
      <c r="F856" s="46" t="s">
        <v>3374</v>
      </c>
      <c r="G856" s="158" t="str">
        <f>table.SpaceClassification[[#This Row],[OmniClass Title]]&amp;" ("&amp;table.SpaceClassification[[#This Row],[OmniClass Number]]&amp;")"</f>
        <v>Speech Therapist, Exam and Treatment Space (13-51 61 68)</v>
      </c>
    </row>
    <row r="857" spans="4:7" x14ac:dyDescent="0.2">
      <c r="D857" s="46" t="s">
        <v>1337</v>
      </c>
      <c r="E857" s="71" t="s">
        <v>1336</v>
      </c>
      <c r="F857" s="46" t="s">
        <v>2958</v>
      </c>
      <c r="G857" s="158" t="str">
        <f>table.SpaceClassification[[#This Row],[OmniClass Title]]&amp;" ("&amp;table.SpaceClassification[[#This Row],[OmniClass Number]]&amp;")"</f>
        <v>Spiritual Spaces (13-47 00 00)</v>
      </c>
    </row>
    <row r="858" spans="4:7" ht="28" x14ac:dyDescent="0.2">
      <c r="D858" s="46" t="s">
        <v>1717</v>
      </c>
      <c r="E858" s="71" t="s">
        <v>1716</v>
      </c>
      <c r="F858" s="46" t="s">
        <v>3147</v>
      </c>
      <c r="G858" s="158" t="str">
        <f>table.SpaceClassification[[#This Row],[OmniClass Title]]&amp;" ("&amp;table.SpaceClassification[[#This Row],[OmniClass Number]]&amp;")"</f>
        <v>Spirometry Test Room (13-51 31 47)</v>
      </c>
    </row>
    <row r="859" spans="4:7" ht="28" x14ac:dyDescent="0.2">
      <c r="D859" s="46" t="s">
        <v>1294</v>
      </c>
      <c r="E859" s="71" t="s">
        <v>1293</v>
      </c>
      <c r="F859" s="46" t="s">
        <v>2938</v>
      </c>
      <c r="G859" s="158" t="str">
        <f>table.SpaceClassification[[#This Row],[OmniClass Title]]&amp;" ("&amp;table.SpaceClassification[[#This Row],[OmniClass Number]]&amp;")"</f>
        <v>Stage Wings (13-37 11 17 15)</v>
      </c>
    </row>
    <row r="860" spans="4:7" ht="28" x14ac:dyDescent="0.2">
      <c r="D860" s="46" t="s">
        <v>375</v>
      </c>
      <c r="E860" s="46" t="s">
        <v>920</v>
      </c>
      <c r="F860" s="46" t="s">
        <v>2740</v>
      </c>
      <c r="G860" s="158" t="str">
        <f>table.SpaceClassification[[#This Row],[OmniClass Title]]&amp;" ("&amp;table.SpaceClassification[[#This Row],[OmniClass Number]]&amp;")"</f>
        <v>Stairway (13-23 11 13)</v>
      </c>
    </row>
    <row r="861" spans="4:7" ht="28" x14ac:dyDescent="0.2">
      <c r="D861" s="46" t="s">
        <v>1585</v>
      </c>
      <c r="E861" s="71" t="s">
        <v>1584</v>
      </c>
      <c r="F861" s="46" t="s">
        <v>3082</v>
      </c>
      <c r="G861" s="158" t="str">
        <f>table.SpaceClassification[[#This Row],[OmniClass Title]]&amp;" ("&amp;table.SpaceClassification[[#This Row],[OmniClass Number]]&amp;")"</f>
        <v>Stereotactic Mammography Room (13-51 21 45)</v>
      </c>
    </row>
    <row r="862" spans="4:7" ht="28" x14ac:dyDescent="0.2">
      <c r="D862" s="46" t="s">
        <v>2104</v>
      </c>
      <c r="E862" s="71" t="s">
        <v>2103</v>
      </c>
      <c r="F862" s="46" t="s">
        <v>3337</v>
      </c>
      <c r="G862" s="158" t="str">
        <f>table.SpaceClassification[[#This Row],[OmniClass Title]]&amp;" ("&amp;table.SpaceClassification[[#This Row],[OmniClass Number]]&amp;")"</f>
        <v>Sterile Supply Preparation and Assembly Area, Healthcare (13-51 57 41)</v>
      </c>
    </row>
    <row r="863" spans="4:7" ht="28" x14ac:dyDescent="0.2">
      <c r="D863" s="46" t="s">
        <v>2024</v>
      </c>
      <c r="E863" s="71" t="s">
        <v>2023</v>
      </c>
      <c r="F863" s="46" t="s">
        <v>3299</v>
      </c>
      <c r="G863" s="158" t="str">
        <f>table.SpaceClassification[[#This Row],[OmniClass Title]]&amp;" ("&amp;table.SpaceClassification[[#This Row],[OmniClass Number]]&amp;")"</f>
        <v>Sterilization and Solution Preparation Room, Clinical Laboratory (13-51 51 41)</v>
      </c>
    </row>
    <row r="864" spans="4:7" ht="28" x14ac:dyDescent="0.2">
      <c r="D864" s="46" t="s">
        <v>359</v>
      </c>
      <c r="E864" s="71" t="s">
        <v>2581</v>
      </c>
      <c r="F864" s="46" t="s">
        <v>3583</v>
      </c>
      <c r="G864" s="158" t="str">
        <f>table.SpaceClassification[[#This Row],[OmniClass Title]]&amp;" ("&amp;table.SpaceClassification[[#This Row],[OmniClass Number]]&amp;")"</f>
        <v>Storage Room (13-63 13 11)</v>
      </c>
    </row>
    <row r="865" spans="4:7" x14ac:dyDescent="0.2">
      <c r="D865" s="46" t="s">
        <v>358</v>
      </c>
      <c r="E865" s="71" t="s">
        <v>2570</v>
      </c>
      <c r="F865" s="46"/>
      <c r="G865" s="158" t="str">
        <f>table.SpaceClassification[[#This Row],[OmniClass Title]]&amp;" ("&amp;table.SpaceClassification[[#This Row],[OmniClass Number]]&amp;")"</f>
        <v>Storage Spaces (13-63 00 00)</v>
      </c>
    </row>
    <row r="866" spans="4:7" ht="28" x14ac:dyDescent="0.2">
      <c r="D866" s="46" t="s">
        <v>1719</v>
      </c>
      <c r="E866" s="71" t="s">
        <v>1718</v>
      </c>
      <c r="F866" s="46" t="s">
        <v>3148</v>
      </c>
      <c r="G866" s="158" t="str">
        <f>table.SpaceClassification[[#This Row],[OmniClass Title]]&amp;" ("&amp;table.SpaceClassification[[#This Row],[OmniClass Number]]&amp;")"</f>
        <v>Stress Echocardiograph Room (13-51 31 49)</v>
      </c>
    </row>
    <row r="867" spans="4:7" ht="56" x14ac:dyDescent="0.2">
      <c r="D867" s="46" t="s">
        <v>1721</v>
      </c>
      <c r="E867" s="71" t="s">
        <v>1720</v>
      </c>
      <c r="F867" s="46" t="s">
        <v>3149</v>
      </c>
      <c r="G867" s="158" t="str">
        <f>table.SpaceClassification[[#This Row],[OmniClass Title]]&amp;" ("&amp;table.SpaceClassification[[#This Row],[OmniClass Number]]&amp;")"</f>
        <v>Stress Testing Treadmill Room (13-51 31 51)</v>
      </c>
    </row>
    <row r="868" spans="4:7" ht="42" x14ac:dyDescent="0.2">
      <c r="D868" s="46" t="s">
        <v>1107</v>
      </c>
      <c r="E868" s="71" t="s">
        <v>1106</v>
      </c>
      <c r="F868" s="46" t="s">
        <v>2842</v>
      </c>
      <c r="G868" s="158" t="str">
        <f>table.SpaceClassification[[#This Row],[OmniClass Title]]&amp;" ("&amp;table.SpaceClassification[[#This Row],[OmniClass Number]]&amp;")"</f>
        <v>Study Room (13-31 19 13)</v>
      </c>
    </row>
    <row r="869" spans="4:7" ht="42" x14ac:dyDescent="0.2">
      <c r="D869" s="46" t="s">
        <v>1109</v>
      </c>
      <c r="E869" s="71" t="s">
        <v>1108</v>
      </c>
      <c r="F869" s="46" t="s">
        <v>2843</v>
      </c>
      <c r="G869" s="158" t="str">
        <f>table.SpaceClassification[[#This Row],[OmniClass Title]]&amp;" ("&amp;table.SpaceClassification[[#This Row],[OmniClass Number]]&amp;")"</f>
        <v>Study Service (13-31 19 15)</v>
      </c>
    </row>
    <row r="870" spans="4:7" x14ac:dyDescent="0.2">
      <c r="D870" s="46" t="s">
        <v>330</v>
      </c>
      <c r="E870" s="71" t="s">
        <v>1105</v>
      </c>
      <c r="F870" s="46" t="s">
        <v>2841</v>
      </c>
      <c r="G870" s="158" t="str">
        <f>table.SpaceClassification[[#This Row],[OmniClass Title]]&amp;" ("&amp;table.SpaceClassification[[#This Row],[OmniClass Number]]&amp;")"</f>
        <v>Study Spaces (13-31 19 00)</v>
      </c>
    </row>
    <row r="871" spans="4:7" ht="42" x14ac:dyDescent="0.2">
      <c r="D871" s="46" t="s">
        <v>1916</v>
      </c>
      <c r="E871" s="71" t="s">
        <v>1915</v>
      </c>
      <c r="F871" s="46" t="s">
        <v>3246</v>
      </c>
      <c r="G871" s="158" t="str">
        <f>table.SpaceClassification[[#This Row],[OmniClass Title]]&amp;" ("&amp;table.SpaceClassification[[#This Row],[OmniClass Number]]&amp;")"</f>
        <v>Sub-Sterile Room (13-51 44 47)</v>
      </c>
    </row>
    <row r="872" spans="4:7" x14ac:dyDescent="0.2">
      <c r="D872" s="46" t="s">
        <v>2675</v>
      </c>
      <c r="E872" s="71" t="s">
        <v>2674</v>
      </c>
      <c r="F872" s="46" t="s">
        <v>3634</v>
      </c>
      <c r="G872" s="158" t="str">
        <f>table.SpaceClassification[[#This Row],[OmniClass Title]]&amp;" ("&amp;table.SpaceClassification[[#This Row],[OmniClass Number]]&amp;")"</f>
        <v>Supplier Site (13-67 19 00)</v>
      </c>
    </row>
    <row r="873" spans="4:7" ht="28" x14ac:dyDescent="0.2">
      <c r="D873" s="46" t="s">
        <v>362</v>
      </c>
      <c r="E873" s="71" t="s">
        <v>2590</v>
      </c>
      <c r="F873" s="46" t="s">
        <v>3589</v>
      </c>
      <c r="G873" s="158" t="str">
        <f>table.SpaceClassification[[#This Row],[OmniClass Title]]&amp;" ("&amp;table.SpaceClassification[[#This Row],[OmniClass Number]]&amp;")"</f>
        <v>Supply Room (13-63 13 21)</v>
      </c>
    </row>
    <row r="874" spans="4:7" ht="28" x14ac:dyDescent="0.2">
      <c r="D874" s="46" t="s">
        <v>1288</v>
      </c>
      <c r="E874" s="71" t="s">
        <v>1287</v>
      </c>
      <c r="F874" s="46" t="s">
        <v>2935</v>
      </c>
      <c r="G874" s="158" t="str">
        <f>table.SpaceClassification[[#This Row],[OmniClass Title]]&amp;" ("&amp;table.SpaceClassification[[#This Row],[OmniClass Number]]&amp;")"</f>
        <v>Supporting Performance Spaces (13-37 11 17)</v>
      </c>
    </row>
    <row r="875" spans="4:7" ht="70" x14ac:dyDescent="0.2">
      <c r="D875" s="46" t="s">
        <v>1920</v>
      </c>
      <c r="E875" s="71" t="s">
        <v>1919</v>
      </c>
      <c r="F875" s="46" t="s">
        <v>3248</v>
      </c>
      <c r="G875" s="158" t="str">
        <f>table.SpaceClassification[[#This Row],[OmniClass Title]]&amp;" ("&amp;table.SpaceClassification[[#This Row],[OmniClass Number]]&amp;")"</f>
        <v>Surgical Laser Treatment Room (13-51 44 51)</v>
      </c>
    </row>
    <row r="876" spans="4:7" ht="28" x14ac:dyDescent="0.2">
      <c r="D876" s="46" t="s">
        <v>1874</v>
      </c>
      <c r="E876" s="71" t="s">
        <v>1873</v>
      </c>
      <c r="F876" s="46" t="s">
        <v>3225</v>
      </c>
      <c r="G876" s="158" t="str">
        <f>table.SpaceClassification[[#This Row],[OmniClass Title]]&amp;" ("&amp;table.SpaceClassification[[#This Row],[OmniClass Number]]&amp;")"</f>
        <v>Surgical Spaces (13-51 44 00)</v>
      </c>
    </row>
    <row r="877" spans="4:7" ht="42" x14ac:dyDescent="0.2">
      <c r="D877" s="46" t="s">
        <v>1924</v>
      </c>
      <c r="E877" s="71" t="s">
        <v>1923</v>
      </c>
      <c r="F877" s="46" t="s">
        <v>3250</v>
      </c>
      <c r="G877" s="158" t="str">
        <f>table.SpaceClassification[[#This Row],[OmniClass Title]]&amp;" ("&amp;table.SpaceClassification[[#This Row],[OmniClass Number]]&amp;")"</f>
        <v>Surgical Suite, Workroom and Supply Space (13-51 44 55)</v>
      </c>
    </row>
    <row r="878" spans="4:7" x14ac:dyDescent="0.2">
      <c r="D878" s="46" t="s">
        <v>1181</v>
      </c>
      <c r="E878" s="71" t="s">
        <v>1180</v>
      </c>
      <c r="F878" s="46"/>
      <c r="G878" s="158" t="str">
        <f>table.SpaceClassification[[#This Row],[OmniClass Title]]&amp;" ("&amp;table.SpaceClassification[[#This Row],[OmniClass Number]]&amp;")"</f>
        <v>Swimming Pools (13-33 13 00)</v>
      </c>
    </row>
    <row r="879" spans="4:7" x14ac:dyDescent="0.2">
      <c r="D879" s="46" t="s">
        <v>985</v>
      </c>
      <c r="E879" s="46" t="s">
        <v>984</v>
      </c>
      <c r="F879" s="46" t="s">
        <v>2775</v>
      </c>
      <c r="G879" s="158" t="str">
        <f>table.SpaceClassification[[#This Row],[OmniClass Title]]&amp;" ("&amp;table.SpaceClassification[[#This Row],[OmniClass Number]]&amp;")"</f>
        <v>Switch Room (13-23 19 29)</v>
      </c>
    </row>
    <row r="880" spans="4:7" x14ac:dyDescent="0.2">
      <c r="D880" s="46" t="s">
        <v>1126</v>
      </c>
      <c r="E880" s="71" t="s">
        <v>1125</v>
      </c>
      <c r="F880" s="46" t="s">
        <v>2853</v>
      </c>
      <c r="G880" s="158" t="str">
        <f>table.SpaceClassification[[#This Row],[OmniClass Title]]&amp;" ("&amp;table.SpaceClassification[[#This Row],[OmniClass Number]]&amp;")"</f>
        <v>Synthetic Fields (13-33 11 13 19)</v>
      </c>
    </row>
    <row r="881" spans="4:7" ht="28" x14ac:dyDescent="0.2">
      <c r="D881" s="46" t="s">
        <v>1362</v>
      </c>
      <c r="E881" s="71" t="s">
        <v>1361</v>
      </c>
      <c r="F881" s="46" t="s">
        <v>2971</v>
      </c>
      <c r="G881" s="158" t="str">
        <f>table.SpaceClassification[[#This Row],[OmniClass Title]]&amp;" ("&amp;table.SpaceClassification[[#This Row],[OmniClass Number]]&amp;")"</f>
        <v>Tabernacle (13-47 11 33)</v>
      </c>
    </row>
    <row r="882" spans="4:7" ht="28" x14ac:dyDescent="0.2">
      <c r="D882" s="46" t="s">
        <v>2469</v>
      </c>
      <c r="E882" s="71" t="s">
        <v>2468</v>
      </c>
      <c r="F882" s="46" t="s">
        <v>3524</v>
      </c>
      <c r="G882" s="158" t="str">
        <f>table.SpaceClassification[[#This Row],[OmniClass Title]]&amp;" ("&amp;table.SpaceClassification[[#This Row],[OmniClass Number]]&amp;")"</f>
        <v>Table Bussing Station (13-57 13 15 25)</v>
      </c>
    </row>
    <row r="883" spans="4:7" x14ac:dyDescent="0.2">
      <c r="D883" s="46" t="s">
        <v>340</v>
      </c>
      <c r="E883" s="71" t="s">
        <v>1116</v>
      </c>
      <c r="F883" s="46" t="s">
        <v>2848</v>
      </c>
      <c r="G883" s="158" t="str">
        <f>table.SpaceClassification[[#This Row],[OmniClass Title]]&amp;" ("&amp;table.SpaceClassification[[#This Row],[OmniClass Number]]&amp;")"</f>
        <v>Team Athletic Recreation Spaces (13-33 11 13)</v>
      </c>
    </row>
    <row r="884" spans="4:7" x14ac:dyDescent="0.2">
      <c r="D884" s="46" t="s">
        <v>369</v>
      </c>
      <c r="E884" s="46" t="s">
        <v>986</v>
      </c>
      <c r="F884" s="46" t="s">
        <v>2776</v>
      </c>
      <c r="G884" s="158" t="str">
        <f>table.SpaceClassification[[#This Row],[OmniClass Title]]&amp;" ("&amp;table.SpaceClassification[[#This Row],[OmniClass Number]]&amp;")"</f>
        <v>Telecommunications Room (13-23 19 31)</v>
      </c>
    </row>
    <row r="885" spans="4:7" ht="28" x14ac:dyDescent="0.2">
      <c r="D885" s="46" t="s">
        <v>1637</v>
      </c>
      <c r="E885" s="71" t="s">
        <v>1636</v>
      </c>
      <c r="F885" s="46" t="s">
        <v>3107</v>
      </c>
      <c r="G885" s="158" t="str">
        <f>table.SpaceClassification[[#This Row],[OmniClass Title]]&amp;" ("&amp;table.SpaceClassification[[#This Row],[OmniClass Number]]&amp;")"</f>
        <v>Tele-Radiology/Tele-Medicine Room (13-51 24 47)</v>
      </c>
    </row>
    <row r="886" spans="4:7" ht="42" x14ac:dyDescent="0.2">
      <c r="D886" s="46" t="s">
        <v>1418</v>
      </c>
      <c r="E886" s="71" t="s">
        <v>1417</v>
      </c>
      <c r="F886" s="46" t="s">
        <v>2999</v>
      </c>
      <c r="G886" s="158" t="str">
        <f>table.SpaceClassification[[#This Row],[OmniClass Title]]&amp;" ("&amp;table.SpaceClassification[[#This Row],[OmniClass Number]]&amp;")"</f>
        <v>Temperature and Pressure Chamber (13-49 17 00)</v>
      </c>
    </row>
    <row r="887" spans="4:7" x14ac:dyDescent="0.2">
      <c r="D887" s="46" t="s">
        <v>924</v>
      </c>
      <c r="E887" s="46" t="s">
        <v>923</v>
      </c>
      <c r="F887" s="46" t="s">
        <v>2742</v>
      </c>
      <c r="G887" s="158" t="str">
        <f>table.SpaceClassification[[#This Row],[OmniClass Title]]&amp;" ("&amp;table.SpaceClassification[[#This Row],[OmniClass Number]]&amp;")"</f>
        <v>Tenant Stairway (13-23 11 13 13)</v>
      </c>
    </row>
    <row r="888" spans="4:7" ht="28" x14ac:dyDescent="0.2">
      <c r="D888" s="46" t="s">
        <v>1143</v>
      </c>
      <c r="E888" s="71" t="s">
        <v>1142</v>
      </c>
      <c r="F888" s="46" t="s">
        <v>2862</v>
      </c>
      <c r="G888" s="158" t="str">
        <f>table.SpaceClassification[[#This Row],[OmniClass Title]]&amp;" ("&amp;table.SpaceClassification[[#This Row],[OmniClass Number]]&amp;")"</f>
        <v>Tennis Courts (13-33 11 15 13)</v>
      </c>
    </row>
    <row r="889" spans="4:7" ht="28" x14ac:dyDescent="0.2">
      <c r="D889" s="46" t="s">
        <v>2126</v>
      </c>
      <c r="E889" s="71" t="s">
        <v>2125</v>
      </c>
      <c r="F889" s="46" t="s">
        <v>3348</v>
      </c>
      <c r="G889" s="158" t="str">
        <f>table.SpaceClassification[[#This Row],[OmniClass Title]]&amp;" ("&amp;table.SpaceClassification[[#This Row],[OmniClass Number]]&amp;")"</f>
        <v>Therapeutic Exercise Area (13-51 61 25 11)</v>
      </c>
    </row>
    <row r="890" spans="4:7" ht="28" x14ac:dyDescent="0.2">
      <c r="D890" s="46" t="s">
        <v>2124</v>
      </c>
      <c r="E890" s="71" t="s">
        <v>2123</v>
      </c>
      <c r="F890" s="46" t="s">
        <v>3347</v>
      </c>
      <c r="G890" s="158" t="str">
        <f>table.SpaceClassification[[#This Row],[OmniClass Title]]&amp;" ("&amp;table.SpaceClassification[[#This Row],[OmniClass Number]]&amp;")"</f>
        <v>Therapeutic Exercise Spaces (13-51 61 25)</v>
      </c>
    </row>
    <row r="891" spans="4:7" ht="28" x14ac:dyDescent="0.2">
      <c r="D891" s="46" t="s">
        <v>2180</v>
      </c>
      <c r="E891" s="71" t="s">
        <v>2179</v>
      </c>
      <c r="F891" s="46" t="s">
        <v>3375</v>
      </c>
      <c r="G891" s="158" t="str">
        <f>table.SpaceClassification[[#This Row],[OmniClass Title]]&amp;" ("&amp;table.SpaceClassification[[#This Row],[OmniClass Number]]&amp;")"</f>
        <v>Therapeutic Pool (13-51 61 69)</v>
      </c>
    </row>
    <row r="892" spans="4:7" ht="42" x14ac:dyDescent="0.2">
      <c r="D892" s="46" t="s">
        <v>1839</v>
      </c>
      <c r="E892" s="71" t="s">
        <v>1838</v>
      </c>
      <c r="F892" s="46" t="s">
        <v>3208</v>
      </c>
      <c r="G892" s="158" t="str">
        <f>table.SpaceClassification[[#This Row],[OmniClass Title]]&amp;" ("&amp;table.SpaceClassification[[#This Row],[OmniClass Number]]&amp;")"</f>
        <v>Tilt Table Testing Room (13-51 37 41)</v>
      </c>
    </row>
    <row r="893" spans="4:7" ht="28" x14ac:dyDescent="0.2">
      <c r="D893" s="46" t="s">
        <v>2026</v>
      </c>
      <c r="E893" s="71" t="s">
        <v>2025</v>
      </c>
      <c r="F893" s="46" t="s">
        <v>3300</v>
      </c>
      <c r="G893" s="158" t="str">
        <f>table.SpaceClassification[[#This Row],[OmniClass Title]]&amp;" ("&amp;table.SpaceClassification[[#This Row],[OmniClass Number]]&amp;")"</f>
        <v>Tissue Storage Area, Clinical Laboratory (13-51 51 43)</v>
      </c>
    </row>
    <row r="894" spans="4:7" ht="28" x14ac:dyDescent="0.2">
      <c r="D894" s="46" t="s">
        <v>2648</v>
      </c>
      <c r="E894" s="71" t="s">
        <v>2647</v>
      </c>
      <c r="F894" s="46" t="s">
        <v>3619</v>
      </c>
      <c r="G894" s="158" t="str">
        <f>table.SpaceClassification[[#This Row],[OmniClass Title]]&amp;" ("&amp;table.SpaceClassification[[#This Row],[OmniClass Number]]&amp;")"</f>
        <v>Toilet Space (13-65 13 13)</v>
      </c>
    </row>
    <row r="895" spans="4:7" ht="56" x14ac:dyDescent="0.2">
      <c r="D895" s="46" t="s">
        <v>2382</v>
      </c>
      <c r="E895" s="71" t="s">
        <v>2381</v>
      </c>
      <c r="F895" s="46" t="s">
        <v>3475</v>
      </c>
      <c r="G895" s="158" t="str">
        <f>table.SpaceClassification[[#This Row],[OmniClass Title]]&amp;" ("&amp;table.SpaceClassification[[#This Row],[OmniClass Number]]&amp;")"</f>
        <v>Trading Floor (13-55 15 11)</v>
      </c>
    </row>
    <row r="896" spans="4:7" x14ac:dyDescent="0.2">
      <c r="D896" s="46" t="s">
        <v>2380</v>
      </c>
      <c r="E896" s="71" t="s">
        <v>2379</v>
      </c>
      <c r="F896" s="46" t="s">
        <v>3474</v>
      </c>
      <c r="G896" s="158" t="str">
        <f>table.SpaceClassification[[#This Row],[OmniClass Title]]&amp;" ("&amp;table.SpaceClassification[[#This Row],[OmniClass Number]]&amp;")"</f>
        <v>Trading Spaces (13-55 15 00)</v>
      </c>
    </row>
    <row r="897" spans="4:7" ht="28" x14ac:dyDescent="0.2">
      <c r="D897" s="46" t="s">
        <v>2702</v>
      </c>
      <c r="E897" s="71" t="s">
        <v>2701</v>
      </c>
      <c r="F897" s="46" t="s">
        <v>3647</v>
      </c>
      <c r="G897" s="158" t="str">
        <f>table.SpaceClassification[[#This Row],[OmniClass Title]]&amp;" ("&amp;table.SpaceClassification[[#This Row],[OmniClass Number]]&amp;")"</f>
        <v>Trail (13-69 25 19)</v>
      </c>
    </row>
    <row r="898" spans="4:7" ht="42" x14ac:dyDescent="0.2">
      <c r="D898" s="46" t="s">
        <v>1841</v>
      </c>
      <c r="E898" s="71" t="s">
        <v>1840</v>
      </c>
      <c r="F898" s="46" t="s">
        <v>3209</v>
      </c>
      <c r="G898" s="158" t="str">
        <f>table.SpaceClassification[[#This Row],[OmniClass Title]]&amp;" ("&amp;table.SpaceClassification[[#This Row],[OmniClass Number]]&amp;")"</f>
        <v>Training Room, Low Vision, Polytrauma (13-51 37 43)</v>
      </c>
    </row>
    <row r="899" spans="4:7" ht="42" x14ac:dyDescent="0.2">
      <c r="D899" s="46" t="s">
        <v>1096</v>
      </c>
      <c r="E899" s="71" t="s">
        <v>1095</v>
      </c>
      <c r="F899" s="46" t="s">
        <v>2836</v>
      </c>
      <c r="G899" s="158" t="str">
        <f>table.SpaceClassification[[#This Row],[OmniClass Title]]&amp;" ("&amp;table.SpaceClassification[[#This Row],[OmniClass Number]]&amp;")"</f>
        <v>Training Spaces (13-31 17 00)</v>
      </c>
    </row>
    <row r="900" spans="4:7" x14ac:dyDescent="0.2">
      <c r="D900" s="46" t="s">
        <v>1102</v>
      </c>
      <c r="E900" s="71" t="s">
        <v>1101</v>
      </c>
      <c r="F900" s="46" t="s">
        <v>2839</v>
      </c>
      <c r="G900" s="158" t="str">
        <f>table.SpaceClassification[[#This Row],[OmniClass Title]]&amp;" ("&amp;table.SpaceClassification[[#This Row],[OmniClass Number]]&amp;")"</f>
        <v>Training Support Space (13-31 17 15)</v>
      </c>
    </row>
    <row r="901" spans="4:7" ht="28" x14ac:dyDescent="0.2">
      <c r="D901" s="46" t="s">
        <v>1723</v>
      </c>
      <c r="E901" s="71" t="s">
        <v>1722</v>
      </c>
      <c r="F901" s="46" t="s">
        <v>3150</v>
      </c>
      <c r="G901" s="158" t="str">
        <f>table.SpaceClassification[[#This Row],[OmniClass Title]]&amp;" ("&amp;table.SpaceClassification[[#This Row],[OmniClass Number]]&amp;")"</f>
        <v>Transesophageal Echocardiography Room (13-51 31 53)</v>
      </c>
    </row>
    <row r="902" spans="4:7" ht="28" x14ac:dyDescent="0.2">
      <c r="D902" s="46" t="s">
        <v>370</v>
      </c>
      <c r="E902" s="46" t="s">
        <v>987</v>
      </c>
      <c r="F902" s="46" t="s">
        <v>2777</v>
      </c>
      <c r="G902" s="158" t="str">
        <f>table.SpaceClassification[[#This Row],[OmniClass Title]]&amp;" ("&amp;table.SpaceClassification[[#This Row],[OmniClass Number]]&amp;")"</f>
        <v>Transformer Vault (13-23 19 33)</v>
      </c>
    </row>
    <row r="903" spans="4:7" x14ac:dyDescent="0.2">
      <c r="D903" s="46" t="s">
        <v>1034</v>
      </c>
      <c r="E903" s="46" t="s">
        <v>1033</v>
      </c>
      <c r="F903" s="46" t="s">
        <v>2803</v>
      </c>
      <c r="G903" s="158" t="str">
        <f>table.SpaceClassification[[#This Row],[OmniClass Title]]&amp;" ("&amp;table.SpaceClassification[[#This Row],[OmniClass Number]]&amp;")"</f>
        <v>Transitional Circulation Spaces (13-25 13 00)</v>
      </c>
    </row>
    <row r="904" spans="4:7" ht="28" x14ac:dyDescent="0.2">
      <c r="D904" s="46" t="s">
        <v>2477</v>
      </c>
      <c r="E904" s="71" t="s">
        <v>2476</v>
      </c>
      <c r="F904" s="46" t="s">
        <v>3528</v>
      </c>
      <c r="G904" s="158" t="str">
        <f>table.SpaceClassification[[#This Row],[OmniClass Title]]&amp;" ("&amp;table.SpaceClassification[[#This Row],[OmniClass Number]]&amp;")"</f>
        <v>Tray Return Space (13-57 13 15 33)</v>
      </c>
    </row>
    <row r="905" spans="4:7" ht="28" x14ac:dyDescent="0.2">
      <c r="D905" s="46" t="s">
        <v>1799</v>
      </c>
      <c r="E905" s="71" t="s">
        <v>1798</v>
      </c>
      <c r="F905" s="46" t="s">
        <v>3188</v>
      </c>
      <c r="G905" s="158" t="str">
        <f>table.SpaceClassification[[#This Row],[OmniClass Title]]&amp;" ("&amp;table.SpaceClassification[[#This Row],[OmniClass Number]]&amp;")"</f>
        <v>Treatment Cubicle, Healthcare (13-51 34 83)</v>
      </c>
    </row>
    <row r="906" spans="4:7" ht="28" x14ac:dyDescent="0.2">
      <c r="D906" s="46" t="s">
        <v>1801</v>
      </c>
      <c r="E906" s="71" t="s">
        <v>1800</v>
      </c>
      <c r="F906" s="46" t="s">
        <v>3189</v>
      </c>
      <c r="G906" s="158" t="str">
        <f>table.SpaceClassification[[#This Row],[OmniClass Title]]&amp;" ("&amp;table.SpaceClassification[[#This Row],[OmniClass Number]]&amp;")"</f>
        <v>Treatment Room, Healthcare (13-51 34 85)</v>
      </c>
    </row>
    <row r="907" spans="4:7" ht="28" x14ac:dyDescent="0.2">
      <c r="D907" s="46" t="s">
        <v>2132</v>
      </c>
      <c r="E907" s="71" t="s">
        <v>2131</v>
      </c>
      <c r="F907" s="46" t="s">
        <v>3351</v>
      </c>
      <c r="G907" s="158" t="str">
        <f>table.SpaceClassification[[#This Row],[OmniClass Title]]&amp;" ("&amp;table.SpaceClassification[[#This Row],[OmniClass Number]]&amp;")"</f>
        <v>Treatment/Exercise Area (13-51 61 25 17)</v>
      </c>
    </row>
    <row r="908" spans="4:7" ht="42" x14ac:dyDescent="0.2">
      <c r="D908" s="46" t="s">
        <v>1587</v>
      </c>
      <c r="E908" s="71" t="s">
        <v>1586</v>
      </c>
      <c r="F908" s="46" t="s">
        <v>3083</v>
      </c>
      <c r="G908" s="158" t="str">
        <f>table.SpaceClassification[[#This Row],[OmniClass Title]]&amp;" ("&amp;table.SpaceClassification[[#This Row],[OmniClass Number]]&amp;")"</f>
        <v>Ultrasound Room (13-51 21 47)</v>
      </c>
    </row>
    <row r="909" spans="4:7" ht="42" x14ac:dyDescent="0.2">
      <c r="D909" s="46" t="s">
        <v>1589</v>
      </c>
      <c r="E909" s="71" t="s">
        <v>1588</v>
      </c>
      <c r="F909" s="46" t="s">
        <v>3084</v>
      </c>
      <c r="G909" s="158" t="str">
        <f>table.SpaceClassification[[#This Row],[OmniClass Title]]&amp;" ("&amp;table.SpaceClassification[[#This Row],[OmniClass Number]]&amp;")"</f>
        <v>Ultrasound/Optical Coherence Tomography Room (13-51 21 49)</v>
      </c>
    </row>
    <row r="910" spans="4:7" ht="42" x14ac:dyDescent="0.2">
      <c r="D910" s="46" t="s">
        <v>1589</v>
      </c>
      <c r="E910" s="71" t="s">
        <v>1842</v>
      </c>
      <c r="F910" s="46" t="s">
        <v>3084</v>
      </c>
      <c r="G910" s="158" t="str">
        <f>table.SpaceClassification[[#This Row],[OmniClass Title]]&amp;" ("&amp;table.SpaceClassification[[#This Row],[OmniClass Number]]&amp;")"</f>
        <v>Ultrasound/Optical Coherence Tomography Room (13-51 37 45)</v>
      </c>
    </row>
    <row r="911" spans="4:7" ht="28" x14ac:dyDescent="0.2">
      <c r="D911" s="46" t="s">
        <v>1017</v>
      </c>
      <c r="E911" s="46" t="s">
        <v>1016</v>
      </c>
      <c r="F911" s="46" t="s">
        <v>2793</v>
      </c>
      <c r="G911" s="158" t="str">
        <f>table.SpaceClassification[[#This Row],[OmniClass Title]]&amp;" ("&amp;table.SpaceClassification[[#This Row],[OmniClass Number]]&amp;")"</f>
        <v>Unimproved Shell (13-23 29 00)</v>
      </c>
    </row>
    <row r="912" spans="4:7" x14ac:dyDescent="0.2">
      <c r="D912" s="46" t="s">
        <v>964</v>
      </c>
      <c r="E912" s="46" t="s">
        <v>963</v>
      </c>
      <c r="F912" s="46" t="s">
        <v>2764</v>
      </c>
      <c r="G912" s="158" t="str">
        <f>table.SpaceClassification[[#This Row],[OmniClass Title]]&amp;" ("&amp;table.SpaceClassification[[#This Row],[OmniClass Number]]&amp;")"</f>
        <v>Unisex Restroom (13-23 17 15)</v>
      </c>
    </row>
    <row r="913" spans="4:7" ht="42" x14ac:dyDescent="0.2">
      <c r="D913" s="46" t="s">
        <v>2592</v>
      </c>
      <c r="E913" s="71" t="s">
        <v>2591</v>
      </c>
      <c r="F913" s="46" t="s">
        <v>3590</v>
      </c>
      <c r="G913" s="158" t="str">
        <f>table.SpaceClassification[[#This Row],[OmniClass Title]]&amp;" ("&amp;table.SpaceClassification[[#This Row],[OmniClass Number]]&amp;")"</f>
        <v>Unit Storage (13-63 13 23)</v>
      </c>
    </row>
    <row r="914" spans="4:7" ht="28" x14ac:dyDescent="0.2">
      <c r="D914" s="46" t="s">
        <v>1986</v>
      </c>
      <c r="E914" s="71" t="s">
        <v>1985</v>
      </c>
      <c r="F914" s="46" t="s">
        <v>3281</v>
      </c>
      <c r="G914" s="158" t="str">
        <f>table.SpaceClassification[[#This Row],[OmniClass Title]]&amp;" ("&amp;table.SpaceClassification[[#This Row],[OmniClass Number]]&amp;")"</f>
        <v>Urinalysis Laboratory (13-51 47 69)</v>
      </c>
    </row>
    <row r="915" spans="4:7" ht="28" x14ac:dyDescent="0.2">
      <c r="D915" s="46" t="s">
        <v>1984</v>
      </c>
      <c r="E915" s="71" t="s">
        <v>1983</v>
      </c>
      <c r="F915" s="46" t="s">
        <v>3280</v>
      </c>
      <c r="G915" s="158" t="str">
        <f>table.SpaceClassification[[#This Row],[OmniClass Title]]&amp;" ("&amp;table.SpaceClassification[[#This Row],[OmniClass Number]]&amp;")"</f>
        <v>Urine Testing Alcove (13-51 47 67)</v>
      </c>
    </row>
    <row r="916" spans="4:7" ht="70" x14ac:dyDescent="0.2">
      <c r="D916" s="46" t="s">
        <v>1872</v>
      </c>
      <c r="E916" s="71" t="s">
        <v>1871</v>
      </c>
      <c r="F916" s="46" t="s">
        <v>3224</v>
      </c>
      <c r="G916" s="158" t="str">
        <f>table.SpaceClassification[[#This Row],[OmniClass Title]]&amp;" ("&amp;table.SpaceClassification[[#This Row],[OmniClass Number]]&amp;")"</f>
        <v>Urodynamics Treatment Room (13-51 41 23)</v>
      </c>
    </row>
    <row r="917" spans="4:7" ht="42" x14ac:dyDescent="0.2">
      <c r="D917" s="46" t="s">
        <v>1988</v>
      </c>
      <c r="E917" s="71" t="s">
        <v>1987</v>
      </c>
      <c r="F917" s="46" t="s">
        <v>3282</v>
      </c>
      <c r="G917" s="158" t="str">
        <f>table.SpaceClassification[[#This Row],[OmniClass Title]]&amp;" ("&amp;table.SpaceClassification[[#This Row],[OmniClass Number]]&amp;")"</f>
        <v>Urology Laboratory (13-51 47 71)</v>
      </c>
    </row>
    <row r="918" spans="4:7" ht="42" x14ac:dyDescent="0.2">
      <c r="D918" s="46" t="s">
        <v>966</v>
      </c>
      <c r="E918" s="46" t="s">
        <v>965</v>
      </c>
      <c r="F918" s="46" t="s">
        <v>2765</v>
      </c>
      <c r="G918" s="158" t="str">
        <f>table.SpaceClassification[[#This Row],[OmniClass Title]]&amp;" ("&amp;table.SpaceClassification[[#This Row],[OmniClass Number]]&amp;")"</f>
        <v>Utility Equipment Room (13-23 19 00)</v>
      </c>
    </row>
    <row r="919" spans="4:7" ht="28" x14ac:dyDescent="0.2">
      <c r="D919" s="46" t="s">
        <v>2618</v>
      </c>
      <c r="E919" s="71" t="s">
        <v>2617</v>
      </c>
      <c r="F919" s="46" t="s">
        <v>3603</v>
      </c>
      <c r="G919" s="158" t="str">
        <f>table.SpaceClassification[[#This Row],[OmniClass Title]]&amp;" ("&amp;table.SpaceClassification[[#This Row],[OmniClass Number]]&amp;")"</f>
        <v>Vacuum Sealed Storage Compartment (13-63 17 17)</v>
      </c>
    </row>
    <row r="920" spans="4:7" ht="28" x14ac:dyDescent="0.2">
      <c r="D920" s="46" t="s">
        <v>2378</v>
      </c>
      <c r="E920" s="71" t="s">
        <v>2377</v>
      </c>
      <c r="F920" s="46" t="s">
        <v>3473</v>
      </c>
      <c r="G920" s="158" t="str">
        <f>table.SpaceClassification[[#This Row],[OmniClass Title]]&amp;" ("&amp;table.SpaceClassification[[#This Row],[OmniClass Number]]&amp;")"</f>
        <v>Vault (13-55 13 15)</v>
      </c>
    </row>
    <row r="921" spans="4:7" ht="42" x14ac:dyDescent="0.2">
      <c r="D921" s="46" t="s">
        <v>2637</v>
      </c>
      <c r="E921" s="71" t="s">
        <v>2636</v>
      </c>
      <c r="F921" s="46" t="s">
        <v>3613</v>
      </c>
      <c r="G921" s="158" t="str">
        <f>table.SpaceClassification[[#This Row],[OmniClass Title]]&amp;" ("&amp;table.SpaceClassification[[#This Row],[OmniClass Number]]&amp;")"</f>
        <v>Vehicle Impound Lot (13-63 19 27)</v>
      </c>
    </row>
    <row r="922" spans="4:7" x14ac:dyDescent="0.2">
      <c r="D922" s="46" t="s">
        <v>2604</v>
      </c>
      <c r="E922" s="71" t="s">
        <v>2603</v>
      </c>
      <c r="F922" s="46" t="s">
        <v>3596</v>
      </c>
      <c r="G922" s="158" t="str">
        <f>table.SpaceClassification[[#This Row],[OmniClass Title]]&amp;" ("&amp;table.SpaceClassification[[#This Row],[OmniClass Number]]&amp;")"</f>
        <v>Vehicle Storage Compartment  (13-63 15 11)</v>
      </c>
    </row>
    <row r="923" spans="4:7" x14ac:dyDescent="0.2">
      <c r="D923" s="46" t="s">
        <v>332</v>
      </c>
      <c r="E923" s="71" t="s">
        <v>2393</v>
      </c>
      <c r="F923" s="46" t="s">
        <v>3481</v>
      </c>
      <c r="G923" s="158" t="str">
        <f>table.SpaceClassification[[#This Row],[OmniClass Title]]&amp;" ("&amp;table.SpaceClassification[[#This Row],[OmniClass Number]]&amp;")"</f>
        <v>Vending Machine Area (13-55 19 17)</v>
      </c>
    </row>
    <row r="924" spans="4:7" ht="28" x14ac:dyDescent="0.2">
      <c r="D924" s="46" t="s">
        <v>2473</v>
      </c>
      <c r="E924" s="71" t="s">
        <v>2472</v>
      </c>
      <c r="F924" s="46" t="s">
        <v>3526</v>
      </c>
      <c r="G924" s="158" t="str">
        <f>table.SpaceClassification[[#This Row],[OmniClass Title]]&amp;" ("&amp;table.SpaceClassification[[#This Row],[OmniClass Number]]&amp;")"</f>
        <v>Vending Perishable Product Space (13-57 13 15 29)</v>
      </c>
    </row>
    <row r="925" spans="4:7" x14ac:dyDescent="0.2">
      <c r="D925" s="46" t="s">
        <v>904</v>
      </c>
      <c r="E925" s="46" t="s">
        <v>903</v>
      </c>
      <c r="F925" s="46" t="s">
        <v>2732</v>
      </c>
      <c r="G925" s="158" t="str">
        <f>table.SpaceClassification[[#This Row],[OmniClass Title]]&amp;" ("&amp;table.SpaceClassification[[#This Row],[OmniClass Number]]&amp;")"</f>
        <v>Vertical Penetration (13-23 11 00)</v>
      </c>
    </row>
    <row r="926" spans="4:7" ht="28" x14ac:dyDescent="0.2">
      <c r="D926" s="46" t="s">
        <v>2608</v>
      </c>
      <c r="E926" s="71" t="s">
        <v>2607</v>
      </c>
      <c r="F926" s="46" t="s">
        <v>3598</v>
      </c>
      <c r="G926" s="158" t="str">
        <f>table.SpaceClassification[[#This Row],[OmniClass Title]]&amp;" ("&amp;table.SpaceClassification[[#This Row],[OmniClass Number]]&amp;")"</f>
        <v>Vessel Hold (13-63 15 15)</v>
      </c>
    </row>
    <row r="927" spans="4:7" ht="28" x14ac:dyDescent="0.2">
      <c r="D927" s="46" t="s">
        <v>1040</v>
      </c>
      <c r="E927" s="46" t="s">
        <v>1039</v>
      </c>
      <c r="F927" s="46" t="s">
        <v>2807</v>
      </c>
      <c r="G927" s="158" t="str">
        <f>table.SpaceClassification[[#This Row],[OmniClass Title]]&amp;" ("&amp;table.SpaceClassification[[#This Row],[OmniClass Number]]&amp;")"</f>
        <v>Vestibule (13-25 13 17)</v>
      </c>
    </row>
    <row r="928" spans="4:7" ht="70" x14ac:dyDescent="0.2">
      <c r="D928" s="46" t="s">
        <v>1844</v>
      </c>
      <c r="E928" s="71" t="s">
        <v>1843</v>
      </c>
      <c r="F928" s="46" t="s">
        <v>3210</v>
      </c>
      <c r="G928" s="158" t="str">
        <f>table.SpaceClassification[[#This Row],[OmniClass Title]]&amp;" ("&amp;table.SpaceClassification[[#This Row],[OmniClass Number]]&amp;")"</f>
        <v>Vestibulography Room (13-51 37 47)</v>
      </c>
    </row>
    <row r="929" spans="4:7" ht="56" x14ac:dyDescent="0.2">
      <c r="D929" s="46" t="s">
        <v>2628</v>
      </c>
      <c r="E929" s="71" t="s">
        <v>2627</v>
      </c>
      <c r="F929" s="46" t="s">
        <v>3608</v>
      </c>
      <c r="G929" s="158" t="str">
        <f>table.SpaceClassification[[#This Row],[OmniClass Title]]&amp;" ("&amp;table.SpaceClassification[[#This Row],[OmniClass Number]]&amp;")"</f>
        <v>Vestry (13-63 19 17)</v>
      </c>
    </row>
    <row r="930" spans="4:7" ht="28" x14ac:dyDescent="0.2">
      <c r="D930" s="46" t="s">
        <v>2300</v>
      </c>
      <c r="E930" s="71" t="s">
        <v>2299</v>
      </c>
      <c r="F930" s="46" t="s">
        <v>3435</v>
      </c>
      <c r="G930" s="158" t="str">
        <f>table.SpaceClassification[[#This Row],[OmniClass Title]]&amp;" ("&amp;table.SpaceClassification[[#This Row],[OmniClass Number]]&amp;")"</f>
        <v>Veterinary Barrier Suite Holding Room (13-51 91 29)</v>
      </c>
    </row>
    <row r="931" spans="4:7" ht="28" x14ac:dyDescent="0.2">
      <c r="D931" s="46" t="s">
        <v>2298</v>
      </c>
      <c r="E931" s="71" t="s">
        <v>2297</v>
      </c>
      <c r="F931" s="46" t="s">
        <v>3434</v>
      </c>
      <c r="G931" s="158" t="str">
        <f>table.SpaceClassification[[#This Row],[OmniClass Title]]&amp;" ("&amp;table.SpaceClassification[[#This Row],[OmniClass Number]]&amp;")"</f>
        <v>Veterinary BSL3 Infectious Disease Suite Holding Room (13-51 91 26)</v>
      </c>
    </row>
    <row r="932" spans="4:7" ht="28" x14ac:dyDescent="0.2">
      <c r="D932" s="46" t="s">
        <v>2302</v>
      </c>
      <c r="E932" s="71" t="s">
        <v>2301</v>
      </c>
      <c r="F932" s="46" t="s">
        <v>3436</v>
      </c>
      <c r="G932" s="158" t="str">
        <f>table.SpaceClassification[[#This Row],[OmniClass Title]]&amp;" ("&amp;table.SpaceClassification[[#This Row],[OmniClass Number]]&amp;")"</f>
        <v>Veterinary Examination and Treatment Room (13-51 91 32)</v>
      </c>
    </row>
    <row r="933" spans="4:7" ht="28" x14ac:dyDescent="0.2">
      <c r="D933" s="46" t="s">
        <v>2310</v>
      </c>
      <c r="E933" s="71" t="s">
        <v>2309</v>
      </c>
      <c r="F933" s="46" t="s">
        <v>3440</v>
      </c>
      <c r="G933" s="158" t="str">
        <f>table.SpaceClassification[[#This Row],[OmniClass Title]]&amp;" ("&amp;table.SpaceClassification[[#This Row],[OmniClass Number]]&amp;")"</f>
        <v>Veterinary Food Preparation Room (13-51 91 44)</v>
      </c>
    </row>
    <row r="934" spans="4:7" ht="28" x14ac:dyDescent="0.2">
      <c r="D934" s="46" t="s">
        <v>2304</v>
      </c>
      <c r="E934" s="71" t="s">
        <v>2303</v>
      </c>
      <c r="F934" s="46" t="s">
        <v>3437</v>
      </c>
      <c r="G934" s="158" t="str">
        <f>table.SpaceClassification[[#This Row],[OmniClass Title]]&amp;" ("&amp;table.SpaceClassification[[#This Row],[OmniClass Number]]&amp;")"</f>
        <v>Veterinary Quarantine Holding Room (13-51 91 35)</v>
      </c>
    </row>
    <row r="935" spans="4:7" ht="28" x14ac:dyDescent="0.2">
      <c r="D935" s="46" t="s">
        <v>2292</v>
      </c>
      <c r="E935" s="71" t="s">
        <v>2291</v>
      </c>
      <c r="F935" s="46" t="s">
        <v>3431</v>
      </c>
      <c r="G935" s="158" t="str">
        <f>table.SpaceClassification[[#This Row],[OmniClass Title]]&amp;" ("&amp;table.SpaceClassification[[#This Row],[OmniClass Number]]&amp;")"</f>
        <v>Veterinary Radiography Control Room (13-51 91 17)</v>
      </c>
    </row>
    <row r="936" spans="4:7" x14ac:dyDescent="0.2">
      <c r="D936" s="46" t="s">
        <v>2294</v>
      </c>
      <c r="E936" s="71" t="s">
        <v>2293</v>
      </c>
      <c r="F936" s="46" t="s">
        <v>3432</v>
      </c>
      <c r="G936" s="158" t="str">
        <f>table.SpaceClassification[[#This Row],[OmniClass Title]]&amp;" ("&amp;table.SpaceClassification[[#This Row],[OmniClass Number]]&amp;")"</f>
        <v>Veterinary Radiography Procedure Room (13-51 91 20)</v>
      </c>
    </row>
    <row r="937" spans="4:7" ht="28" x14ac:dyDescent="0.2">
      <c r="D937" s="46" t="s">
        <v>2286</v>
      </c>
      <c r="E937" s="71" t="s">
        <v>2285</v>
      </c>
      <c r="F937" s="46" t="s">
        <v>3428</v>
      </c>
      <c r="G937" s="158" t="str">
        <f>table.SpaceClassification[[#This Row],[OmniClass Title]]&amp;" ("&amp;table.SpaceClassification[[#This Row],[OmniClass Number]]&amp;")"</f>
        <v>Veterinary Spaces (13-51 91 00)</v>
      </c>
    </row>
    <row r="938" spans="4:7" x14ac:dyDescent="0.2">
      <c r="D938" s="46" t="s">
        <v>2306</v>
      </c>
      <c r="E938" s="71" t="s">
        <v>2305</v>
      </c>
      <c r="F938" s="46" t="s">
        <v>3438</v>
      </c>
      <c r="G938" s="158" t="str">
        <f>table.SpaceClassification[[#This Row],[OmniClass Title]]&amp;" ("&amp;table.SpaceClassification[[#This Row],[OmniClass Number]]&amp;")"</f>
        <v>Veterinary Surgery Room (13-51 91 38)</v>
      </c>
    </row>
    <row r="939" spans="4:7" ht="28" x14ac:dyDescent="0.2">
      <c r="D939" s="46" t="s">
        <v>2296</v>
      </c>
      <c r="E939" s="71" t="s">
        <v>2295</v>
      </c>
      <c r="F939" s="46" t="s">
        <v>3433</v>
      </c>
      <c r="G939" s="158" t="str">
        <f>table.SpaceClassification[[#This Row],[OmniClass Title]]&amp;" ("&amp;table.SpaceClassification[[#This Row],[OmniClass Number]]&amp;")"</f>
        <v>Veterinary Surgical Suite, Animal Preparation Room (13-51 91 23)</v>
      </c>
    </row>
    <row r="940" spans="4:7" ht="28" x14ac:dyDescent="0.2">
      <c r="D940" s="46" t="s">
        <v>1639</v>
      </c>
      <c r="E940" s="71" t="s">
        <v>1638</v>
      </c>
      <c r="F940" s="46" t="s">
        <v>3108</v>
      </c>
      <c r="G940" s="158" t="str">
        <f>table.SpaceClassification[[#This Row],[OmniClass Title]]&amp;" ("&amp;table.SpaceClassification[[#This Row],[OmniClass Number]]&amp;")"</f>
        <v>Viewing/Consultation Room, Diagnostic Imaging (13-51 24 49)</v>
      </c>
    </row>
    <row r="941" spans="4:7" ht="42" x14ac:dyDescent="0.2">
      <c r="D941" s="46" t="s">
        <v>1848</v>
      </c>
      <c r="E941" s="71" t="s">
        <v>1847</v>
      </c>
      <c r="F941" s="46" t="s">
        <v>3212</v>
      </c>
      <c r="G941" s="158" t="str">
        <f>table.SpaceClassification[[#This Row],[OmniClass Title]]&amp;" ("&amp;table.SpaceClassification[[#This Row],[OmniClass Number]]&amp;")"</f>
        <v>Vision Screening Room (13-51 37 51)</v>
      </c>
    </row>
    <row r="942" spans="4:7" ht="28" x14ac:dyDescent="0.2">
      <c r="D942" s="46" t="s">
        <v>1850</v>
      </c>
      <c r="E942" s="71" t="s">
        <v>1849</v>
      </c>
      <c r="F942" s="46" t="s">
        <v>3213</v>
      </c>
      <c r="G942" s="158" t="str">
        <f>table.SpaceClassification[[#This Row],[OmniClass Title]]&amp;" ("&amp;table.SpaceClassification[[#This Row],[OmniClass Number]]&amp;")"</f>
        <v>Vision Testing Station (13-51 37 53)</v>
      </c>
    </row>
    <row r="943" spans="4:7" ht="28" x14ac:dyDescent="0.2">
      <c r="D943" s="46" t="s">
        <v>1846</v>
      </c>
      <c r="E943" s="71" t="s">
        <v>1845</v>
      </c>
      <c r="F943" s="46" t="s">
        <v>3211</v>
      </c>
      <c r="G943" s="158" t="str">
        <f>table.SpaceClassification[[#This Row],[OmniClass Title]]&amp;" ("&amp;table.SpaceClassification[[#This Row],[OmniClass Number]]&amp;")"</f>
        <v>Vision/Hearing Screening Room (13-51 37 49)</v>
      </c>
    </row>
    <row r="944" spans="4:7" ht="28" x14ac:dyDescent="0.2">
      <c r="D944" s="46" t="s">
        <v>1852</v>
      </c>
      <c r="E944" s="71" t="s">
        <v>1851</v>
      </c>
      <c r="F944" s="46" t="s">
        <v>3214</v>
      </c>
      <c r="G944" s="158" t="str">
        <f>table.SpaceClassification[[#This Row],[OmniClass Title]]&amp;" ("&amp;table.SpaceClassification[[#This Row],[OmniClass Number]]&amp;")"</f>
        <v>Visual Fields Room (13-51 37 55)</v>
      </c>
    </row>
    <row r="945" spans="4:7" ht="42" x14ac:dyDescent="0.2">
      <c r="D945" s="46" t="s">
        <v>864</v>
      </c>
      <c r="E945" s="46" t="s">
        <v>863</v>
      </c>
      <c r="F945" s="46" t="s">
        <v>2711</v>
      </c>
      <c r="G945" s="158" t="str">
        <f>table.SpaceClassification[[#This Row],[OmniClass Title]]&amp;" ("&amp;table.SpaceClassification[[#This Row],[OmniClass Number]]&amp;")"</f>
        <v>Void Areas (13-13 00 00)</v>
      </c>
    </row>
    <row r="946" spans="4:7" ht="28" x14ac:dyDescent="0.2">
      <c r="D946" s="46" t="s">
        <v>1145</v>
      </c>
      <c r="E946" s="71" t="s">
        <v>1144</v>
      </c>
      <c r="F946" s="46" t="s">
        <v>2863</v>
      </c>
      <c r="G946" s="158" t="str">
        <f>table.SpaceClassification[[#This Row],[OmniClass Title]]&amp;" ("&amp;table.SpaceClassification[[#This Row],[OmniClass Number]]&amp;")"</f>
        <v>Volleyball Court (13-33 11 15 15)</v>
      </c>
    </row>
    <row r="947" spans="4:7" x14ac:dyDescent="0.2">
      <c r="D947" s="46" t="s">
        <v>351</v>
      </c>
      <c r="E947" s="71" t="s">
        <v>2430</v>
      </c>
      <c r="F947" s="46" t="s">
        <v>3503</v>
      </c>
      <c r="G947" s="158" t="str">
        <f>table.SpaceClassification[[#This Row],[OmniClass Title]]&amp;" ("&amp;table.SpaceClassification[[#This Row],[OmniClass Number]]&amp;")"</f>
        <v>Waiting Room (13-55 29 23 13)</v>
      </c>
    </row>
    <row r="948" spans="4:7" ht="28" x14ac:dyDescent="0.2">
      <c r="D948" s="46" t="s">
        <v>2428</v>
      </c>
      <c r="E948" s="71" t="s">
        <v>2427</v>
      </c>
      <c r="F948" s="46" t="s">
        <v>3501</v>
      </c>
      <c r="G948" s="158" t="str">
        <f>table.SpaceClassification[[#This Row],[OmniClass Title]]&amp;" ("&amp;table.SpaceClassification[[#This Row],[OmniClass Number]]&amp;")"</f>
        <v>Waiting Space (13-55 29 23)</v>
      </c>
    </row>
    <row r="949" spans="4:7" ht="70" x14ac:dyDescent="0.2">
      <c r="D949" s="46" t="s">
        <v>871</v>
      </c>
      <c r="E949" s="46" t="s">
        <v>870</v>
      </c>
      <c r="F949" s="46" t="s">
        <v>2715</v>
      </c>
      <c r="G949" s="158" t="str">
        <f>table.SpaceClassification[[#This Row],[OmniClass Title]]&amp;" ("&amp;table.SpaceClassification[[#This Row],[OmniClass Number]]&amp;")"</f>
        <v>Wall Spaces (13-15 00 00)</v>
      </c>
    </row>
    <row r="950" spans="4:7" x14ac:dyDescent="0.2">
      <c r="D950" s="46" t="s">
        <v>2424</v>
      </c>
      <c r="E950" s="71" t="s">
        <v>2423</v>
      </c>
      <c r="F950" s="46" t="s">
        <v>3499</v>
      </c>
      <c r="G950" s="158" t="str">
        <f>table.SpaceClassification[[#This Row],[OmniClass Title]]&amp;" ("&amp;table.SpaceClassification[[#This Row],[OmniClass Number]]&amp;")"</f>
        <v>War Room (13-55 29 21 17)</v>
      </c>
    </row>
    <row r="951" spans="4:7" ht="28" x14ac:dyDescent="0.2">
      <c r="D951" s="46" t="s">
        <v>2572</v>
      </c>
      <c r="E951" s="71" t="s">
        <v>2571</v>
      </c>
      <c r="F951" s="46" t="s">
        <v>3578</v>
      </c>
      <c r="G951" s="158" t="str">
        <f>table.SpaceClassification[[#This Row],[OmniClass Title]]&amp;" ("&amp;table.SpaceClassification[[#This Row],[OmniClass Number]]&amp;")"</f>
        <v>Warehouse Spaces (13-63 11 00)</v>
      </c>
    </row>
    <row r="952" spans="4:7" x14ac:dyDescent="0.2">
      <c r="D952" s="46" t="s">
        <v>2578</v>
      </c>
      <c r="E952" s="71" t="s">
        <v>2577</v>
      </c>
      <c r="F952" s="46" t="s">
        <v>3581</v>
      </c>
      <c r="G952" s="158" t="str">
        <f>table.SpaceClassification[[#This Row],[OmniClass Title]]&amp;" ("&amp;table.SpaceClassification[[#This Row],[OmniClass Number]]&amp;")"</f>
        <v>Warehouse Support Space (13-63 11 15)</v>
      </c>
    </row>
    <row r="953" spans="4:7" x14ac:dyDescent="0.2">
      <c r="D953" s="46" t="s">
        <v>989</v>
      </c>
      <c r="E953" s="46" t="s">
        <v>988</v>
      </c>
      <c r="F953" s="46" t="s">
        <v>2778</v>
      </c>
      <c r="G953" s="158" t="str">
        <f>table.SpaceClassification[[#This Row],[OmniClass Title]]&amp;" ("&amp;table.SpaceClassification[[#This Row],[OmniClass Number]]&amp;")"</f>
        <v>Waste and Recycling Spaces (13-23 21 00)</v>
      </c>
    </row>
    <row r="954" spans="4:7" ht="28" x14ac:dyDescent="0.2">
      <c r="D954" s="46" t="s">
        <v>1219</v>
      </c>
      <c r="E954" s="71" t="s">
        <v>1218</v>
      </c>
      <c r="F954" s="46" t="s">
        <v>2901</v>
      </c>
      <c r="G954" s="158" t="str">
        <f>table.SpaceClassification[[#This Row],[OmniClass Title]]&amp;" ("&amp;table.SpaceClassification[[#This Row],[OmniClass Number]]&amp;")"</f>
        <v>Weight Room (13-33 17 11 13)</v>
      </c>
    </row>
    <row r="955" spans="4:7" ht="28" x14ac:dyDescent="0.2">
      <c r="D955" s="46" t="s">
        <v>1213</v>
      </c>
      <c r="E955" s="71" t="s">
        <v>1212</v>
      </c>
      <c r="F955" s="46" t="s">
        <v>2898</v>
      </c>
      <c r="G955" s="158" t="str">
        <f>table.SpaceClassification[[#This Row],[OmniClass Title]]&amp;" ("&amp;table.SpaceClassification[[#This Row],[OmniClass Number]]&amp;")"</f>
        <v>Wellness Spaces (13-33 17 00)</v>
      </c>
    </row>
    <row r="956" spans="4:7" ht="42" x14ac:dyDescent="0.2">
      <c r="D956" s="46" t="s">
        <v>2343</v>
      </c>
      <c r="E956" s="71" t="s">
        <v>2342</v>
      </c>
      <c r="F956" s="46" t="s">
        <v>3455</v>
      </c>
      <c r="G956" s="158" t="str">
        <f>table.SpaceClassification[[#This Row],[OmniClass Title]]&amp;" ("&amp;table.SpaceClassification[[#This Row],[OmniClass Number]]&amp;")"</f>
        <v>Wet Laboratories (13-53 31 00)</v>
      </c>
    </row>
    <row r="957" spans="4:7" x14ac:dyDescent="0.2">
      <c r="D957" s="46" t="s">
        <v>2182</v>
      </c>
      <c r="E957" s="71" t="s">
        <v>2181</v>
      </c>
      <c r="F957" s="46" t="s">
        <v>3376</v>
      </c>
      <c r="G957" s="158" t="str">
        <f>table.SpaceClassification[[#This Row],[OmniClass Title]]&amp;" ("&amp;table.SpaceClassification[[#This Row],[OmniClass Number]]&amp;")"</f>
        <v>Wheelchair Repair Workspace (13-51 61 71)</v>
      </c>
    </row>
    <row r="958" spans="4:7" ht="28" x14ac:dyDescent="0.2">
      <c r="D958" s="46" t="s">
        <v>2184</v>
      </c>
      <c r="E958" s="71" t="s">
        <v>2183</v>
      </c>
      <c r="F958" s="46" t="s">
        <v>3377</v>
      </c>
      <c r="G958" s="158" t="str">
        <f>table.SpaceClassification[[#This Row],[OmniClass Title]]&amp;" ("&amp;table.SpaceClassification[[#This Row],[OmniClass Number]]&amp;")"</f>
        <v>Whirlpool (13-51 61 73)</v>
      </c>
    </row>
    <row r="959" spans="4:7" ht="28" x14ac:dyDescent="0.2">
      <c r="D959" s="46" t="s">
        <v>1591</v>
      </c>
      <c r="E959" s="71" t="s">
        <v>1590</v>
      </c>
      <c r="F959" s="46" t="s">
        <v>3085</v>
      </c>
      <c r="G959" s="158" t="str">
        <f>table.SpaceClassification[[#This Row],[OmniClass Title]]&amp;" ("&amp;table.SpaceClassification[[#This Row],[OmniClass Number]]&amp;")"</f>
        <v>Whole Body Scanning Room (13-51 21 51)</v>
      </c>
    </row>
    <row r="960" spans="4:7" x14ac:dyDescent="0.2">
      <c r="D960" s="46" t="s">
        <v>1237</v>
      </c>
      <c r="E960" s="71" t="s">
        <v>1236</v>
      </c>
      <c r="F960" s="46" t="s">
        <v>2910</v>
      </c>
      <c r="G960" s="158" t="str">
        <f>table.SpaceClassification[[#This Row],[OmniClass Title]]&amp;" ("&amp;table.SpaceClassification[[#This Row],[OmniClass Number]]&amp;")"</f>
        <v>Witness Stand (13-35 11 11 21)</v>
      </c>
    </row>
    <row r="961" spans="4:7" x14ac:dyDescent="0.2">
      <c r="D961" s="46" t="s">
        <v>962</v>
      </c>
      <c r="E961" s="46" t="s">
        <v>961</v>
      </c>
      <c r="F961" s="46" t="s">
        <v>2763</v>
      </c>
      <c r="G961" s="158" t="str">
        <f>table.SpaceClassification[[#This Row],[OmniClass Title]]&amp;" ("&amp;table.SpaceClassification[[#This Row],[OmniClass Number]]&amp;")"</f>
        <v>Women's Restroom (13-23 17 13)</v>
      </c>
    </row>
    <row r="962" spans="4:7" ht="28" x14ac:dyDescent="0.2">
      <c r="D962" s="46" t="s">
        <v>1100</v>
      </c>
      <c r="E962" s="71" t="s">
        <v>1099</v>
      </c>
      <c r="F962" s="46" t="s">
        <v>2838</v>
      </c>
      <c r="G962" s="158" t="str">
        <f>table.SpaceClassification[[#This Row],[OmniClass Title]]&amp;" ("&amp;table.SpaceClassification[[#This Row],[OmniClass Number]]&amp;")"</f>
        <v>Woodshop/Metalshop  (13-31 17 13)</v>
      </c>
    </row>
    <row r="963" spans="4:7" ht="28" x14ac:dyDescent="0.2">
      <c r="D963" s="46" t="s">
        <v>2508</v>
      </c>
      <c r="E963" s="71" t="s">
        <v>2507</v>
      </c>
      <c r="F963" s="46" t="s">
        <v>3545</v>
      </c>
      <c r="G963" s="158" t="str">
        <f>table.SpaceClassification[[#This Row],[OmniClass Title]]&amp;" ("&amp;table.SpaceClassification[[#This Row],[OmniClass Number]]&amp;")"</f>
        <v>Workbench (13-59 15 11)</v>
      </c>
    </row>
    <row r="964" spans="4:7" ht="28" x14ac:dyDescent="0.2">
      <c r="D964" s="46" t="s">
        <v>1173</v>
      </c>
      <c r="E964" s="71" t="s">
        <v>1172</v>
      </c>
      <c r="F964" s="46" t="s">
        <v>2877</v>
      </c>
      <c r="G964" s="158" t="str">
        <f>table.SpaceClassification[[#This Row],[OmniClass Title]]&amp;" ("&amp;table.SpaceClassification[[#This Row],[OmniClass Number]]&amp;")"</f>
        <v>Workout Station (13-33 11 15 43)</v>
      </c>
    </row>
    <row r="965" spans="4:7" ht="28" x14ac:dyDescent="0.2">
      <c r="D965" s="46" t="s">
        <v>1339</v>
      </c>
      <c r="E965" s="71" t="s">
        <v>1338</v>
      </c>
      <c r="F965" s="46" t="s">
        <v>2959</v>
      </c>
      <c r="G965" s="158" t="str">
        <f>table.SpaceClassification[[#This Row],[OmniClass Title]]&amp;" ("&amp;table.SpaceClassification[[#This Row],[OmniClass Number]]&amp;")"</f>
        <v>Worship spaces (13-47 11 00)</v>
      </c>
    </row>
    <row r="966" spans="4:7" x14ac:dyDescent="0.2">
      <c r="D966" s="46" t="s">
        <v>1157</v>
      </c>
      <c r="E966" s="71" t="s">
        <v>1156</v>
      </c>
      <c r="F966" s="46" t="s">
        <v>2869</v>
      </c>
      <c r="G966" s="158" t="str">
        <f>table.SpaceClassification[[#This Row],[OmniClass Title]]&amp;" ("&amp;table.SpaceClassification[[#This Row],[OmniClass Number]]&amp;")"</f>
        <v>Wrestling Mat (13-33 11 15 27)</v>
      </c>
    </row>
    <row r="967" spans="4:7" ht="28" x14ac:dyDescent="0.2">
      <c r="D967" s="46" t="s">
        <v>1623</v>
      </c>
      <c r="E967" s="71" t="s">
        <v>1622</v>
      </c>
      <c r="F967" s="46" t="s">
        <v>3101</v>
      </c>
      <c r="G967" s="158" t="str">
        <f>table.SpaceClassification[[#This Row],[OmniClass Title]]&amp;" ("&amp;table.SpaceClassification[[#This Row],[OmniClass Number]]&amp;")"</f>
        <v>X-Ray Film, Daylight Processing Space (13-51 24 34)</v>
      </c>
    </row>
    <row r="968" spans="4:7" x14ac:dyDescent="0.2">
      <c r="D968" s="46" t="s">
        <v>1609</v>
      </c>
      <c r="E968" s="71" t="s">
        <v>1608</v>
      </c>
      <c r="F968" s="46" t="s">
        <v>3094</v>
      </c>
      <c r="G968" s="158" t="str">
        <f>table.SpaceClassification[[#This Row],[OmniClass Title]]&amp;" ("&amp;table.SpaceClassification[[#This Row],[OmniClass Number]]&amp;")"</f>
        <v>X-Ray, Digital Image Storage Space (13-51 24 24)</v>
      </c>
    </row>
    <row r="969" spans="4:7" x14ac:dyDescent="0.2">
      <c r="D969" s="46" t="s">
        <v>1641</v>
      </c>
      <c r="E969" s="71" t="s">
        <v>1640</v>
      </c>
      <c r="F969" s="46" t="s">
        <v>3109</v>
      </c>
      <c r="G969" s="158" t="str">
        <f>table.SpaceClassification[[#This Row],[OmniClass Title]]&amp;" ("&amp;table.SpaceClassification[[#This Row],[OmniClass Number]]&amp;")"</f>
        <v>X-Ray, Mobile C-Arm Alcove (13-51 24 51)</v>
      </c>
    </row>
    <row r="970" spans="4:7" ht="28" x14ac:dyDescent="0.2">
      <c r="D970" s="46" t="s">
        <v>1619</v>
      </c>
      <c r="E970" s="71" t="s">
        <v>1618</v>
      </c>
      <c r="F970" s="46" t="s">
        <v>3099</v>
      </c>
      <c r="G970" s="158" t="str">
        <f>table.SpaceClassification[[#This Row],[OmniClass Title]]&amp;" ("&amp;table.SpaceClassification[[#This Row],[OmniClass Number]]&amp;")"</f>
        <v>X-Ray, Plane Film Storage Space (13-51 24 32)</v>
      </c>
    </row>
    <row r="971" spans="4:7" ht="42" x14ac:dyDescent="0.2">
      <c r="D971" s="46" t="s">
        <v>1325</v>
      </c>
      <c r="E971" s="71" t="s">
        <v>1324</v>
      </c>
      <c r="F971" s="46" t="s">
        <v>2954</v>
      </c>
      <c r="G971" s="158" t="str">
        <f>table.SpaceClassification[[#This Row],[OmniClass Title]]&amp;" ("&amp;table.SpaceClassification[[#This Row],[OmniClass Number]]&amp;")"</f>
        <v>Zen Garden (13-37 15 19)</v>
      </c>
    </row>
  </sheetData>
  <sheetProtection formatCells="0" sort="0" autoFilter="0"/>
  <mergeCells count="3">
    <mergeCell ref="K5:M5"/>
    <mergeCell ref="D5:G5"/>
    <mergeCell ref="O5:Q5"/>
  </mergeCells>
  <conditionalFormatting sqref="K7:L63">
    <cfRule type="cellIs" dxfId="50" priority="1" stopIfTrue="1" operator="equal">
      <formula>"n"</formula>
    </cfRule>
  </conditionalFormatting>
  <hyperlinks>
    <hyperlink ref="I5" location="'5. Required Attributes'!D22" display="'5. Required Attributes'!D22"/>
    <hyperlink ref="D5" location="'5. Required Attributes'!D19" display="'5. Required Attributes'!D19"/>
    <hyperlink ref="K5" location="'5. Required Attributes'!D31" display="'5. Required Attributes'!D31"/>
    <hyperlink ref="O5" location="'5. Required Attributes'!D33" display="'5. Required Attributes'!D33"/>
    <hyperlink ref="S5" location="'5. Required Attributes'!D43" display="'5. Required Attributes'!D43"/>
  </hyperlinks>
  <pageMargins left="0.25" right="0.25" top="0.75" bottom="0.75" header="0.3" footer="0.3"/>
  <pageSetup paperSize="3" fitToHeight="100" orientation="landscape" r:id="rId1"/>
  <headerFooter>
    <oddFooter>&amp;CPage &amp;P of &amp;N</oddFooter>
  </headerFooter>
  <drawing r:id="rId2"/>
  <tableParts count="5">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Development" enableFormatConditionsCalculation="0"/>
  <dimension ref="C2:H199"/>
  <sheetViews>
    <sheetView topLeftCell="A112" zoomScaleSheetLayoutView="100" workbookViewId="0">
      <selection activeCell="C118" sqref="C118"/>
    </sheetView>
  </sheetViews>
  <sheetFormatPr baseColWidth="10" defaultColWidth="8.796875" defaultRowHeight="14" x14ac:dyDescent="0.2"/>
  <cols>
    <col min="1" max="2" width="8.796875" style="69"/>
    <col min="3" max="3" width="13.796875" style="241" customWidth="1"/>
    <col min="4" max="4" width="100.19921875" style="70" customWidth="1"/>
    <col min="5" max="5" width="18.19921875" style="73" bestFit="1" customWidth="1"/>
    <col min="6" max="6" width="13.796875" style="241" customWidth="1"/>
    <col min="7" max="7" width="80.19921875" style="242" customWidth="1"/>
    <col min="8" max="13" width="11.19921875" style="69" customWidth="1"/>
    <col min="14" max="16384" width="8.796875" style="69"/>
  </cols>
  <sheetData>
    <row r="2" spans="3:4" ht="19" x14ac:dyDescent="0.2">
      <c r="C2" s="78" t="str">
        <f>Picklists!$B$4</f>
        <v xml:space="preserve"> USACE Facility Data Workbook (FDW) - Version 0.6 (MAY-9-2016)</v>
      </c>
      <c r="D2" s="69"/>
    </row>
    <row r="3" spans="3:4" ht="31" x14ac:dyDescent="0.2">
      <c r="C3" s="243" t="s">
        <v>652</v>
      </c>
    </row>
    <row r="4" spans="3:4" x14ac:dyDescent="0.2">
      <c r="C4" s="244"/>
    </row>
    <row r="5" spans="3:4" x14ac:dyDescent="0.2">
      <c r="C5" s="244" t="s">
        <v>653</v>
      </c>
    </row>
    <row r="6" spans="3:4" x14ac:dyDescent="0.2">
      <c r="C6" s="245" t="s">
        <v>654</v>
      </c>
    </row>
    <row r="7" spans="3:4" x14ac:dyDescent="0.2">
      <c r="C7" s="245" t="s">
        <v>655</v>
      </c>
    </row>
    <row r="8" spans="3:4" x14ac:dyDescent="0.2">
      <c r="C8" s="245" t="s">
        <v>656</v>
      </c>
      <c r="D8" s="69"/>
    </row>
    <row r="9" spans="3:4" x14ac:dyDescent="0.2">
      <c r="C9" s="245" t="s">
        <v>657</v>
      </c>
      <c r="D9" s="69"/>
    </row>
    <row r="10" spans="3:4" x14ac:dyDescent="0.2">
      <c r="C10" s="245" t="s">
        <v>658</v>
      </c>
      <c r="D10" s="69"/>
    </row>
    <row r="11" spans="3:4" x14ac:dyDescent="0.2">
      <c r="C11" s="245" t="s">
        <v>659</v>
      </c>
      <c r="D11" s="69"/>
    </row>
    <row r="12" spans="3:4" x14ac:dyDescent="0.2">
      <c r="C12" s="245" t="s">
        <v>660</v>
      </c>
      <c r="D12" s="69"/>
    </row>
    <row r="13" spans="3:4" x14ac:dyDescent="0.2">
      <c r="C13" s="69"/>
    </row>
    <row r="14" spans="3:4" x14ac:dyDescent="0.2">
      <c r="C14" s="244" t="s">
        <v>661</v>
      </c>
      <c r="D14" s="69"/>
    </row>
    <row r="15" spans="3:4" x14ac:dyDescent="0.2">
      <c r="C15" s="245" t="s">
        <v>662</v>
      </c>
    </row>
    <row r="16" spans="3:4" x14ac:dyDescent="0.2">
      <c r="C16" s="245" t="s">
        <v>663</v>
      </c>
      <c r="D16" s="69"/>
    </row>
    <row r="17" spans="3:7" x14ac:dyDescent="0.2">
      <c r="C17" s="245" t="s">
        <v>664</v>
      </c>
      <c r="D17" s="246"/>
      <c r="E17" s="155"/>
    </row>
    <row r="19" spans="3:7" x14ac:dyDescent="0.2">
      <c r="C19" s="244" t="s">
        <v>665</v>
      </c>
    </row>
    <row r="20" spans="3:7" x14ac:dyDescent="0.2">
      <c r="C20" s="63" t="s">
        <v>666</v>
      </c>
      <c r="D20" s="46" t="s">
        <v>234</v>
      </c>
      <c r="E20" s="241"/>
      <c r="F20" s="242"/>
      <c r="G20" s="69"/>
    </row>
    <row r="21" spans="3:7" ht="42" x14ac:dyDescent="0.2">
      <c r="C21" s="247">
        <v>42217</v>
      </c>
      <c r="D21" s="46" t="s">
        <v>667</v>
      </c>
      <c r="E21" s="241"/>
      <c r="F21" s="242"/>
      <c r="G21" s="69"/>
    </row>
    <row r="22" spans="3:7" x14ac:dyDescent="0.2">
      <c r="C22" s="247">
        <v>42217</v>
      </c>
      <c r="D22" s="46" t="s">
        <v>668</v>
      </c>
      <c r="E22" s="241"/>
      <c r="F22" s="242"/>
      <c r="G22" s="69"/>
    </row>
    <row r="23" spans="3:7" x14ac:dyDescent="0.2">
      <c r="C23" s="247">
        <v>42217</v>
      </c>
      <c r="D23" s="46" t="s">
        <v>669</v>
      </c>
      <c r="E23" s="241"/>
      <c r="F23" s="242"/>
      <c r="G23" s="69"/>
    </row>
    <row r="24" spans="3:7" x14ac:dyDescent="0.2">
      <c r="C24" s="247">
        <v>42217</v>
      </c>
      <c r="D24" s="46" t="s">
        <v>670</v>
      </c>
      <c r="E24" s="241"/>
      <c r="F24" s="242"/>
      <c r="G24" s="69"/>
    </row>
    <row r="25" spans="3:7" x14ac:dyDescent="0.2">
      <c r="C25" s="247">
        <v>42217</v>
      </c>
      <c r="D25" s="46" t="s">
        <v>671</v>
      </c>
      <c r="E25" s="241"/>
      <c r="F25" s="242"/>
      <c r="G25" s="69"/>
    </row>
    <row r="26" spans="3:7" x14ac:dyDescent="0.2">
      <c r="C26" s="247">
        <v>42217</v>
      </c>
      <c r="D26" s="46" t="s">
        <v>672</v>
      </c>
      <c r="E26" s="241"/>
      <c r="F26" s="242"/>
      <c r="G26" s="69"/>
    </row>
    <row r="27" spans="3:7" ht="42" x14ac:dyDescent="0.2">
      <c r="C27" s="247">
        <v>42217</v>
      </c>
      <c r="D27" s="46" t="s">
        <v>673</v>
      </c>
      <c r="E27" s="241"/>
      <c r="F27" s="242"/>
      <c r="G27" s="69"/>
    </row>
    <row r="28" spans="3:7" x14ac:dyDescent="0.2">
      <c r="C28" s="247">
        <v>42217</v>
      </c>
      <c r="D28" s="46" t="s">
        <v>674</v>
      </c>
      <c r="E28" s="241"/>
      <c r="F28" s="242"/>
      <c r="G28" s="69"/>
    </row>
    <row r="29" spans="3:7" x14ac:dyDescent="0.2">
      <c r="C29" s="247">
        <v>42217</v>
      </c>
      <c r="D29" s="46" t="s">
        <v>675</v>
      </c>
      <c r="E29" s="241"/>
      <c r="F29" s="242"/>
      <c r="G29" s="69"/>
    </row>
    <row r="30" spans="3:7" x14ac:dyDescent="0.2">
      <c r="C30" s="247">
        <v>42217</v>
      </c>
      <c r="D30" s="46" t="s">
        <v>676</v>
      </c>
      <c r="E30" s="241"/>
      <c r="F30" s="242"/>
      <c r="G30" s="69"/>
    </row>
    <row r="31" spans="3:7" x14ac:dyDescent="0.2">
      <c r="C31" s="247">
        <v>42217</v>
      </c>
      <c r="D31" s="46" t="s">
        <v>677</v>
      </c>
      <c r="E31" s="241"/>
      <c r="F31" s="242"/>
      <c r="G31" s="69"/>
    </row>
    <row r="32" spans="3:7" x14ac:dyDescent="0.2">
      <c r="C32" s="247">
        <v>42217</v>
      </c>
      <c r="D32" s="46" t="s">
        <v>678</v>
      </c>
      <c r="E32" s="241"/>
      <c r="F32" s="242"/>
      <c r="G32" s="69"/>
    </row>
    <row r="33" spans="3:7" x14ac:dyDescent="0.2">
      <c r="C33" s="247">
        <v>42217</v>
      </c>
      <c r="D33" s="46" t="s">
        <v>679</v>
      </c>
      <c r="E33" s="241"/>
      <c r="F33" s="242"/>
      <c r="G33" s="69"/>
    </row>
    <row r="34" spans="3:7" x14ac:dyDescent="0.2">
      <c r="C34" s="247">
        <v>42217</v>
      </c>
      <c r="D34" s="46" t="s">
        <v>680</v>
      </c>
      <c r="E34" s="241"/>
      <c r="F34" s="242"/>
      <c r="G34" s="69"/>
    </row>
    <row r="35" spans="3:7" x14ac:dyDescent="0.2">
      <c r="C35" s="247">
        <v>42217</v>
      </c>
      <c r="D35" s="46" t="s">
        <v>681</v>
      </c>
      <c r="E35" s="241"/>
      <c r="F35" s="242"/>
      <c r="G35" s="69"/>
    </row>
    <row r="36" spans="3:7" ht="42" x14ac:dyDescent="0.2">
      <c r="C36" s="247">
        <v>42217</v>
      </c>
      <c r="D36" s="46" t="s">
        <v>682</v>
      </c>
      <c r="E36" s="241"/>
      <c r="F36" s="242"/>
      <c r="G36" s="69"/>
    </row>
    <row r="37" spans="3:7" x14ac:dyDescent="0.2">
      <c r="C37" s="247">
        <v>42217</v>
      </c>
      <c r="D37" s="46" t="s">
        <v>683</v>
      </c>
      <c r="E37" s="241"/>
      <c r="F37" s="242"/>
      <c r="G37" s="69"/>
    </row>
    <row r="38" spans="3:7" x14ac:dyDescent="0.2">
      <c r="C38" s="247">
        <v>42217</v>
      </c>
      <c r="D38" s="46" t="s">
        <v>684</v>
      </c>
      <c r="E38" s="241"/>
      <c r="F38" s="242"/>
      <c r="G38" s="69"/>
    </row>
    <row r="39" spans="3:7" x14ac:dyDescent="0.2">
      <c r="C39" s="247">
        <v>42217</v>
      </c>
      <c r="D39" s="46" t="s">
        <v>685</v>
      </c>
      <c r="E39" s="241"/>
      <c r="F39" s="242"/>
      <c r="G39" s="69"/>
    </row>
    <row r="40" spans="3:7" x14ac:dyDescent="0.2">
      <c r="C40" s="247">
        <v>42217</v>
      </c>
      <c r="D40" s="46" t="s">
        <v>686</v>
      </c>
      <c r="E40" s="241"/>
      <c r="F40" s="242"/>
      <c r="G40" s="69"/>
    </row>
    <row r="41" spans="3:7" ht="42" x14ac:dyDescent="0.2">
      <c r="C41" s="247">
        <v>42217</v>
      </c>
      <c r="D41" s="46" t="s">
        <v>687</v>
      </c>
      <c r="E41" s="241"/>
      <c r="F41" s="242"/>
      <c r="G41" s="69"/>
    </row>
    <row r="42" spans="3:7" x14ac:dyDescent="0.2">
      <c r="C42" s="247">
        <v>42217</v>
      </c>
      <c r="D42" s="46" t="s">
        <v>688</v>
      </c>
      <c r="E42" s="241"/>
      <c r="F42" s="242"/>
      <c r="G42" s="69"/>
    </row>
    <row r="43" spans="3:7" x14ac:dyDescent="0.2">
      <c r="C43" s="247">
        <v>42217</v>
      </c>
      <c r="D43" s="46" t="s">
        <v>689</v>
      </c>
      <c r="E43" s="241"/>
      <c r="F43" s="242"/>
      <c r="G43" s="69"/>
    </row>
    <row r="44" spans="3:7" x14ac:dyDescent="0.2">
      <c r="C44" s="247">
        <v>42217</v>
      </c>
      <c r="D44" s="46" t="s">
        <v>690</v>
      </c>
      <c r="E44" s="241"/>
      <c r="F44" s="242"/>
      <c r="G44" s="69"/>
    </row>
    <row r="45" spans="3:7" x14ac:dyDescent="0.2">
      <c r="C45" s="247">
        <v>42217</v>
      </c>
      <c r="D45" s="46" t="s">
        <v>691</v>
      </c>
      <c r="E45" s="241"/>
      <c r="F45" s="242"/>
      <c r="G45" s="69"/>
    </row>
    <row r="46" spans="3:7" x14ac:dyDescent="0.2">
      <c r="C46" s="247">
        <v>42217</v>
      </c>
      <c r="D46" s="46" t="s">
        <v>692</v>
      </c>
      <c r="E46" s="241"/>
      <c r="F46" s="242"/>
      <c r="G46" s="69"/>
    </row>
    <row r="47" spans="3:7" ht="28" x14ac:dyDescent="0.2">
      <c r="C47" s="247">
        <v>42217</v>
      </c>
      <c r="D47" s="46" t="s">
        <v>693</v>
      </c>
      <c r="E47" s="241"/>
      <c r="F47" s="242"/>
      <c r="G47" s="69"/>
    </row>
    <row r="48" spans="3:7" x14ac:dyDescent="0.2">
      <c r="C48" s="247">
        <v>42217</v>
      </c>
      <c r="D48" s="46" t="s">
        <v>694</v>
      </c>
      <c r="E48" s="241"/>
      <c r="F48" s="242"/>
      <c r="G48" s="69"/>
    </row>
    <row r="49" spans="3:7" x14ac:dyDescent="0.2">
      <c r="C49" s="247">
        <v>42230</v>
      </c>
      <c r="D49" s="46" t="s">
        <v>695</v>
      </c>
      <c r="E49" s="241"/>
      <c r="F49" s="242"/>
      <c r="G49" s="69"/>
    </row>
    <row r="50" spans="3:7" x14ac:dyDescent="0.2">
      <c r="C50" s="247">
        <v>42230</v>
      </c>
      <c r="D50" s="84" t="s">
        <v>696</v>
      </c>
      <c r="E50" s="241"/>
      <c r="F50" s="242"/>
      <c r="G50" s="69"/>
    </row>
    <row r="51" spans="3:7" x14ac:dyDescent="0.2">
      <c r="C51" s="247">
        <v>42230</v>
      </c>
      <c r="D51" s="84" t="s">
        <v>697</v>
      </c>
      <c r="E51" s="241"/>
      <c r="F51" s="242"/>
      <c r="G51" s="69"/>
    </row>
    <row r="52" spans="3:7" x14ac:dyDescent="0.2">
      <c r="C52" s="247">
        <v>42230</v>
      </c>
      <c r="D52" s="46" t="s">
        <v>698</v>
      </c>
      <c r="E52" s="241"/>
      <c r="F52" s="242"/>
      <c r="G52" s="69"/>
    </row>
    <row r="53" spans="3:7" ht="28" x14ac:dyDescent="0.2">
      <c r="C53" s="247">
        <v>42230</v>
      </c>
      <c r="D53" s="46" t="s">
        <v>699</v>
      </c>
      <c r="E53" s="241"/>
      <c r="F53" s="242"/>
      <c r="G53" s="69"/>
    </row>
    <row r="54" spans="3:7" x14ac:dyDescent="0.2">
      <c r="C54" s="247">
        <v>42233</v>
      </c>
      <c r="D54" s="84" t="s">
        <v>700</v>
      </c>
      <c r="E54" s="241"/>
      <c r="F54" s="242"/>
      <c r="G54" s="69"/>
    </row>
    <row r="55" spans="3:7" x14ac:dyDescent="0.2">
      <c r="C55" s="247">
        <v>42233</v>
      </c>
      <c r="D55" s="46" t="s">
        <v>701</v>
      </c>
      <c r="E55" s="241"/>
      <c r="F55" s="242"/>
      <c r="G55" s="69"/>
    </row>
    <row r="56" spans="3:7" x14ac:dyDescent="0.2">
      <c r="C56" s="247">
        <v>42233</v>
      </c>
      <c r="D56" s="46" t="s">
        <v>702</v>
      </c>
      <c r="E56" s="241"/>
      <c r="F56" s="242"/>
      <c r="G56" s="69"/>
    </row>
    <row r="57" spans="3:7" x14ac:dyDescent="0.2">
      <c r="C57" s="247">
        <v>42233</v>
      </c>
      <c r="D57" s="46" t="s">
        <v>703</v>
      </c>
      <c r="E57" s="241"/>
      <c r="F57" s="242"/>
      <c r="G57" s="69"/>
    </row>
    <row r="58" spans="3:7" x14ac:dyDescent="0.2">
      <c r="C58" s="247">
        <v>42233</v>
      </c>
      <c r="D58" s="46" t="s">
        <v>704</v>
      </c>
      <c r="E58" s="241"/>
      <c r="F58" s="242"/>
      <c r="G58" s="69"/>
    </row>
    <row r="59" spans="3:7" x14ac:dyDescent="0.2">
      <c r="C59" s="247">
        <v>42233</v>
      </c>
      <c r="D59" s="46" t="s">
        <v>705</v>
      </c>
      <c r="E59" s="241"/>
      <c r="F59" s="242"/>
      <c r="G59" s="69"/>
    </row>
    <row r="60" spans="3:7" x14ac:dyDescent="0.2">
      <c r="C60" s="247">
        <v>42233</v>
      </c>
      <c r="D60" s="46" t="s">
        <v>706</v>
      </c>
      <c r="E60" s="241"/>
      <c r="F60" s="242"/>
      <c r="G60" s="69"/>
    </row>
    <row r="61" spans="3:7" x14ac:dyDescent="0.2">
      <c r="C61" s="247">
        <v>42234</v>
      </c>
      <c r="D61" s="46" t="s">
        <v>707</v>
      </c>
      <c r="E61" s="241"/>
      <c r="F61" s="242"/>
      <c r="G61" s="69"/>
    </row>
    <row r="62" spans="3:7" x14ac:dyDescent="0.2">
      <c r="C62" s="247">
        <v>42234</v>
      </c>
      <c r="D62" s="46" t="s">
        <v>708</v>
      </c>
      <c r="E62" s="241"/>
      <c r="F62" s="242"/>
      <c r="G62" s="69"/>
    </row>
    <row r="63" spans="3:7" x14ac:dyDescent="0.2">
      <c r="C63" s="247">
        <v>42234</v>
      </c>
      <c r="D63" s="46" t="s">
        <v>709</v>
      </c>
      <c r="E63" s="248"/>
      <c r="F63" s="249"/>
      <c r="G63" s="69"/>
    </row>
    <row r="64" spans="3:7" ht="28" x14ac:dyDescent="0.2">
      <c r="C64" s="247">
        <v>42234</v>
      </c>
      <c r="D64" s="46" t="s">
        <v>710</v>
      </c>
      <c r="E64" s="241"/>
      <c r="F64" s="242"/>
      <c r="G64" s="69"/>
    </row>
    <row r="65" spans="3:7" x14ac:dyDescent="0.2">
      <c r="C65" s="247">
        <v>42236</v>
      </c>
      <c r="D65" s="84" t="s">
        <v>711</v>
      </c>
      <c r="E65" s="248"/>
      <c r="F65" s="69"/>
      <c r="G65" s="69"/>
    </row>
    <row r="66" spans="3:7" x14ac:dyDescent="0.2">
      <c r="C66" s="247">
        <v>42236</v>
      </c>
      <c r="D66" s="84" t="s">
        <v>712</v>
      </c>
      <c r="E66" s="241"/>
      <c r="F66" s="242"/>
      <c r="G66" s="69"/>
    </row>
    <row r="67" spans="3:7" x14ac:dyDescent="0.2">
      <c r="C67" s="247">
        <v>42236</v>
      </c>
      <c r="D67" s="46" t="s">
        <v>713</v>
      </c>
      <c r="E67" s="241"/>
      <c r="F67" s="242"/>
      <c r="G67" s="69"/>
    </row>
    <row r="68" spans="3:7" x14ac:dyDescent="0.2">
      <c r="C68" s="247">
        <v>42236</v>
      </c>
      <c r="D68" s="84" t="s">
        <v>714</v>
      </c>
      <c r="E68" s="241"/>
      <c r="F68" s="242"/>
      <c r="G68" s="69"/>
    </row>
    <row r="69" spans="3:7" x14ac:dyDescent="0.2">
      <c r="C69" s="247">
        <v>42236</v>
      </c>
      <c r="D69" s="84" t="s">
        <v>715</v>
      </c>
      <c r="E69" s="241"/>
      <c r="F69" s="242"/>
      <c r="G69" s="69"/>
    </row>
    <row r="70" spans="3:7" ht="28" x14ac:dyDescent="0.2">
      <c r="C70" s="247">
        <v>42236</v>
      </c>
      <c r="D70" s="250" t="s">
        <v>716</v>
      </c>
      <c r="E70" s="241"/>
      <c r="F70" s="242"/>
      <c r="G70" s="69"/>
    </row>
    <row r="71" spans="3:7" ht="30" x14ac:dyDescent="0.2">
      <c r="C71" s="251">
        <v>42239</v>
      </c>
      <c r="D71" s="252" t="s">
        <v>717</v>
      </c>
      <c r="E71" s="241"/>
      <c r="F71" s="242"/>
      <c r="G71" s="69"/>
    </row>
    <row r="72" spans="3:7" ht="45" x14ac:dyDescent="0.2">
      <c r="C72" s="251">
        <v>42239</v>
      </c>
      <c r="D72" s="253" t="s">
        <v>718</v>
      </c>
      <c r="E72" s="241"/>
      <c r="F72" s="242"/>
      <c r="G72" s="69"/>
    </row>
    <row r="73" spans="3:7" ht="15" x14ac:dyDescent="0.2">
      <c r="C73" s="251">
        <v>42239</v>
      </c>
      <c r="D73" s="254" t="s">
        <v>719</v>
      </c>
      <c r="E73" s="241"/>
      <c r="F73" s="242"/>
      <c r="G73" s="69"/>
    </row>
    <row r="74" spans="3:7" ht="15" x14ac:dyDescent="0.2">
      <c r="C74" s="251">
        <v>42239</v>
      </c>
      <c r="D74" s="254" t="s">
        <v>720</v>
      </c>
      <c r="E74" s="241"/>
      <c r="F74" s="242"/>
      <c r="G74" s="69"/>
    </row>
    <row r="75" spans="3:7" ht="15" x14ac:dyDescent="0.2">
      <c r="C75" s="251">
        <v>42239</v>
      </c>
      <c r="D75" s="254" t="s">
        <v>721</v>
      </c>
      <c r="E75" s="241"/>
      <c r="F75" s="242"/>
      <c r="G75" s="69"/>
    </row>
    <row r="76" spans="3:7" ht="30" x14ac:dyDescent="0.2">
      <c r="C76" s="251">
        <v>42239</v>
      </c>
      <c r="D76" s="254" t="s">
        <v>722</v>
      </c>
      <c r="E76" s="241"/>
      <c r="F76" s="242"/>
      <c r="G76" s="69"/>
    </row>
    <row r="77" spans="3:7" ht="15" x14ac:dyDescent="0.2">
      <c r="C77" s="251">
        <v>42239</v>
      </c>
      <c r="D77" s="254" t="s">
        <v>723</v>
      </c>
      <c r="E77" s="241"/>
      <c r="F77" s="242"/>
      <c r="G77" s="69"/>
    </row>
    <row r="78" spans="3:7" ht="15" x14ac:dyDescent="0.2">
      <c r="C78" s="251">
        <v>42239</v>
      </c>
      <c r="D78" s="254" t="s">
        <v>724</v>
      </c>
      <c r="E78" s="241"/>
      <c r="F78" s="242"/>
      <c r="G78" s="69"/>
    </row>
    <row r="79" spans="3:7" ht="30" x14ac:dyDescent="0.2">
      <c r="C79" s="251">
        <v>42239</v>
      </c>
      <c r="D79" s="252" t="s">
        <v>725</v>
      </c>
      <c r="E79" s="241"/>
      <c r="F79" s="242"/>
      <c r="G79" s="69"/>
    </row>
    <row r="80" spans="3:7" ht="15" x14ac:dyDescent="0.2">
      <c r="C80" s="251">
        <v>42239</v>
      </c>
      <c r="D80" s="254" t="s">
        <v>726</v>
      </c>
      <c r="E80" s="241"/>
      <c r="F80" s="242"/>
      <c r="G80" s="69"/>
    </row>
    <row r="81" spans="3:7" ht="15" x14ac:dyDescent="0.2">
      <c r="C81" s="251">
        <v>42239</v>
      </c>
      <c r="D81" s="254" t="s">
        <v>727</v>
      </c>
      <c r="E81" s="241"/>
      <c r="F81" s="242"/>
      <c r="G81" s="69"/>
    </row>
    <row r="82" spans="3:7" ht="15" x14ac:dyDescent="0.2">
      <c r="C82" s="251">
        <v>42239</v>
      </c>
      <c r="D82" s="255" t="s">
        <v>728</v>
      </c>
      <c r="E82" s="241"/>
      <c r="F82" s="242"/>
      <c r="G82" s="69"/>
    </row>
    <row r="83" spans="3:7" x14ac:dyDescent="0.2">
      <c r="C83" s="251">
        <v>42239</v>
      </c>
      <c r="D83" s="178" t="s">
        <v>729</v>
      </c>
      <c r="E83" s="241"/>
      <c r="F83" s="242"/>
      <c r="G83" s="69"/>
    </row>
    <row r="84" spans="3:7" ht="15" x14ac:dyDescent="0.2">
      <c r="C84" s="251">
        <v>42241</v>
      </c>
      <c r="D84" s="254" t="s">
        <v>730</v>
      </c>
      <c r="E84" s="241"/>
      <c r="F84" s="242"/>
      <c r="G84" s="69"/>
    </row>
    <row r="85" spans="3:7" ht="45" x14ac:dyDescent="0.2">
      <c r="C85" s="251">
        <v>42241</v>
      </c>
      <c r="D85" s="256" t="s">
        <v>731</v>
      </c>
      <c r="E85" s="241"/>
      <c r="F85" s="242"/>
      <c r="G85" s="69"/>
    </row>
    <row r="86" spans="3:7" ht="30" x14ac:dyDescent="0.2">
      <c r="C86" s="251">
        <v>42241</v>
      </c>
      <c r="D86" s="257" t="s">
        <v>732</v>
      </c>
      <c r="E86" s="241"/>
      <c r="F86" s="242"/>
      <c r="G86" s="69"/>
    </row>
    <row r="87" spans="3:7" ht="15" x14ac:dyDescent="0.2">
      <c r="C87" s="251">
        <v>42241</v>
      </c>
      <c r="D87" s="257" t="s">
        <v>733</v>
      </c>
      <c r="E87" s="241"/>
      <c r="F87" s="242"/>
      <c r="G87" s="69"/>
    </row>
    <row r="88" spans="3:7" ht="15" x14ac:dyDescent="0.2">
      <c r="C88" s="251">
        <v>42241</v>
      </c>
      <c r="D88" s="257" t="s">
        <v>734</v>
      </c>
      <c r="E88" s="241"/>
      <c r="F88" s="242"/>
      <c r="G88" s="69"/>
    </row>
    <row r="89" spans="3:7" ht="30" x14ac:dyDescent="0.2">
      <c r="C89" s="251">
        <v>42242</v>
      </c>
      <c r="D89" s="257" t="s">
        <v>735</v>
      </c>
      <c r="E89" s="241"/>
      <c r="F89" s="242"/>
      <c r="G89" s="69"/>
    </row>
    <row r="90" spans="3:7" ht="15" x14ac:dyDescent="0.2">
      <c r="C90" s="251">
        <v>42242</v>
      </c>
      <c r="D90" s="257" t="s">
        <v>736</v>
      </c>
      <c r="E90" s="241"/>
      <c r="F90" s="242"/>
      <c r="G90" s="69"/>
    </row>
    <row r="91" spans="3:7" ht="30" x14ac:dyDescent="0.2">
      <c r="C91" s="251">
        <v>42242</v>
      </c>
      <c r="D91" s="257" t="s">
        <v>737</v>
      </c>
      <c r="E91" s="241"/>
      <c r="F91" s="242"/>
      <c r="G91" s="69"/>
    </row>
    <row r="92" spans="3:7" ht="15" x14ac:dyDescent="0.2">
      <c r="C92" s="251">
        <v>42242</v>
      </c>
      <c r="D92" s="257" t="s">
        <v>738</v>
      </c>
      <c r="E92" s="241"/>
      <c r="F92" s="242"/>
      <c r="G92" s="69"/>
    </row>
    <row r="93" spans="3:7" ht="15" x14ac:dyDescent="0.2">
      <c r="C93" s="251">
        <v>42242</v>
      </c>
      <c r="D93" s="257" t="s">
        <v>739</v>
      </c>
      <c r="E93" s="241"/>
      <c r="F93" s="242"/>
      <c r="G93" s="69"/>
    </row>
    <row r="94" spans="3:7" ht="60" x14ac:dyDescent="0.2">
      <c r="C94" s="251">
        <v>42242</v>
      </c>
      <c r="D94" s="257" t="s">
        <v>740</v>
      </c>
      <c r="E94" s="241"/>
      <c r="F94" s="242"/>
      <c r="G94" s="69"/>
    </row>
    <row r="95" spans="3:7" ht="15" x14ac:dyDescent="0.2">
      <c r="C95" s="251">
        <v>42242</v>
      </c>
      <c r="D95" s="257" t="s">
        <v>741</v>
      </c>
      <c r="E95" s="241"/>
      <c r="F95" s="242"/>
      <c r="G95" s="69"/>
    </row>
    <row r="96" spans="3:7" ht="15" x14ac:dyDescent="0.2">
      <c r="C96" s="258">
        <v>42244</v>
      </c>
      <c r="D96" s="257" t="s">
        <v>742</v>
      </c>
      <c r="E96" s="241"/>
      <c r="F96" s="242"/>
      <c r="G96" s="69"/>
    </row>
    <row r="97" spans="3:7" ht="15" x14ac:dyDescent="0.2">
      <c r="C97" s="258">
        <v>42244</v>
      </c>
      <c r="D97" s="257" t="s">
        <v>743</v>
      </c>
      <c r="E97" s="241"/>
      <c r="F97" s="242"/>
      <c r="G97" s="69"/>
    </row>
    <row r="98" spans="3:7" ht="30" x14ac:dyDescent="0.2">
      <c r="C98" s="258">
        <v>42244</v>
      </c>
      <c r="D98" s="257" t="s">
        <v>744</v>
      </c>
      <c r="E98" s="241"/>
      <c r="F98" s="242"/>
      <c r="G98" s="69"/>
    </row>
    <row r="99" spans="3:7" ht="15" x14ac:dyDescent="0.2">
      <c r="C99" s="258">
        <v>42248</v>
      </c>
      <c r="D99" s="256" t="s">
        <v>745</v>
      </c>
      <c r="E99" s="241"/>
      <c r="F99" s="242"/>
      <c r="G99" s="69"/>
    </row>
    <row r="100" spans="3:7" ht="30" x14ac:dyDescent="0.2">
      <c r="C100" s="258">
        <v>42255</v>
      </c>
      <c r="D100" s="256" t="s">
        <v>746</v>
      </c>
      <c r="E100" s="241"/>
      <c r="F100" s="242"/>
      <c r="G100" s="69"/>
    </row>
    <row r="101" spans="3:7" ht="15" x14ac:dyDescent="0.2">
      <c r="C101" s="69" t="s">
        <v>747</v>
      </c>
      <c r="D101" s="257" t="s">
        <v>748</v>
      </c>
      <c r="E101" s="241"/>
      <c r="F101" s="242"/>
      <c r="G101" s="69"/>
    </row>
    <row r="102" spans="3:7" ht="15" x14ac:dyDescent="0.2">
      <c r="C102" s="259">
        <v>42264</v>
      </c>
      <c r="D102" s="256" t="s">
        <v>749</v>
      </c>
      <c r="E102" s="241"/>
      <c r="F102" s="242"/>
      <c r="G102" s="69"/>
    </row>
    <row r="103" spans="3:7" ht="15" x14ac:dyDescent="0.2">
      <c r="C103" s="259">
        <v>42264</v>
      </c>
      <c r="D103" s="256" t="s">
        <v>750</v>
      </c>
      <c r="E103" s="241"/>
      <c r="F103" s="242"/>
      <c r="G103" s="69"/>
    </row>
    <row r="104" spans="3:7" ht="15" x14ac:dyDescent="0.2">
      <c r="C104" s="259">
        <v>42264</v>
      </c>
      <c r="D104" s="256" t="s">
        <v>751</v>
      </c>
      <c r="E104" s="241"/>
      <c r="F104" s="242"/>
      <c r="G104" s="69"/>
    </row>
    <row r="105" spans="3:7" ht="15" x14ac:dyDescent="0.2">
      <c r="C105" s="260">
        <v>42273</v>
      </c>
      <c r="D105" s="257" t="s">
        <v>752</v>
      </c>
      <c r="E105" s="241"/>
      <c r="F105" s="242"/>
      <c r="G105" s="69"/>
    </row>
    <row r="106" spans="3:7" ht="30" x14ac:dyDescent="0.2">
      <c r="C106" s="261">
        <v>42294</v>
      </c>
      <c r="D106" s="256" t="s">
        <v>753</v>
      </c>
      <c r="E106" s="241"/>
      <c r="F106" s="242"/>
      <c r="G106" s="69"/>
    </row>
    <row r="107" spans="3:7" ht="30" x14ac:dyDescent="0.2">
      <c r="C107" s="261">
        <v>42313</v>
      </c>
      <c r="D107" s="254" t="s">
        <v>754</v>
      </c>
      <c r="E107" s="241"/>
      <c r="F107" s="242"/>
      <c r="G107" s="69"/>
    </row>
    <row r="108" spans="3:7" ht="15" x14ac:dyDescent="0.2">
      <c r="C108" s="261">
        <v>42313</v>
      </c>
      <c r="D108" s="280" t="s">
        <v>835</v>
      </c>
      <c r="E108" s="241"/>
      <c r="F108" s="242"/>
      <c r="G108" s="69"/>
    </row>
    <row r="109" spans="3:7" ht="15" x14ac:dyDescent="0.2">
      <c r="C109" s="261">
        <v>42313</v>
      </c>
      <c r="D109" s="281" t="s">
        <v>836</v>
      </c>
      <c r="E109" s="241"/>
      <c r="F109" s="242"/>
      <c r="G109" s="69"/>
    </row>
    <row r="110" spans="3:7" ht="15" x14ac:dyDescent="0.2">
      <c r="C110" s="261">
        <v>42313</v>
      </c>
      <c r="D110" s="281" t="s">
        <v>837</v>
      </c>
      <c r="E110" s="241"/>
      <c r="F110" s="242"/>
      <c r="G110" s="69"/>
    </row>
    <row r="111" spans="3:7" ht="15" x14ac:dyDescent="0.2">
      <c r="C111" s="261">
        <v>42313</v>
      </c>
      <c r="D111" s="281" t="s">
        <v>838</v>
      </c>
      <c r="E111" s="241"/>
      <c r="F111" s="242"/>
      <c r="G111" s="69"/>
    </row>
    <row r="112" spans="3:7" ht="30" x14ac:dyDescent="0.2">
      <c r="C112" s="261">
        <v>42313</v>
      </c>
      <c r="D112" s="281" t="s">
        <v>839</v>
      </c>
      <c r="E112" s="241"/>
      <c r="F112" s="242"/>
      <c r="G112" s="69"/>
    </row>
    <row r="113" spans="3:7" ht="15" x14ac:dyDescent="0.2">
      <c r="C113" s="261">
        <v>42313</v>
      </c>
      <c r="D113" s="281" t="s">
        <v>845</v>
      </c>
      <c r="E113" s="241"/>
      <c r="F113" s="242"/>
      <c r="G113" s="69"/>
    </row>
    <row r="114" spans="3:7" ht="15" x14ac:dyDescent="0.2">
      <c r="C114" s="261">
        <v>42325</v>
      </c>
      <c r="D114" s="296" t="s">
        <v>849</v>
      </c>
      <c r="E114" s="241"/>
      <c r="F114" s="172"/>
      <c r="G114" s="69"/>
    </row>
    <row r="115" spans="3:7" ht="15" x14ac:dyDescent="0.2">
      <c r="C115" s="261">
        <v>42499</v>
      </c>
      <c r="D115" s="297" t="s">
        <v>3652</v>
      </c>
      <c r="E115" s="241"/>
      <c r="F115" s="172"/>
      <c r="G115" s="69"/>
    </row>
    <row r="116" spans="3:7" ht="15" x14ac:dyDescent="0.2">
      <c r="C116" s="261">
        <v>42499</v>
      </c>
      <c r="D116" s="297" t="s">
        <v>3653</v>
      </c>
      <c r="E116" s="241"/>
      <c r="F116" s="84"/>
      <c r="G116" s="69"/>
    </row>
    <row r="117" spans="3:7" ht="15" x14ac:dyDescent="0.2">
      <c r="C117" s="261">
        <v>42499</v>
      </c>
      <c r="D117" s="297" t="s">
        <v>3656</v>
      </c>
      <c r="E117" s="241"/>
      <c r="F117" s="84"/>
      <c r="G117" s="69"/>
    </row>
    <row r="118" spans="3:7" ht="15" x14ac:dyDescent="0.2">
      <c r="C118" s="262"/>
      <c r="D118" s="254"/>
      <c r="E118" s="241"/>
      <c r="F118" s="84"/>
      <c r="G118" s="69"/>
    </row>
    <row r="119" spans="3:7" ht="15" x14ac:dyDescent="0.2">
      <c r="C119" s="251"/>
      <c r="D119" s="254"/>
      <c r="G119" s="172"/>
    </row>
    <row r="120" spans="3:7" ht="15" x14ac:dyDescent="0.2">
      <c r="C120" s="251"/>
      <c r="D120" s="254"/>
      <c r="G120" s="44"/>
    </row>
    <row r="121" spans="3:7" x14ac:dyDescent="0.2">
      <c r="C121" s="244" t="s">
        <v>755</v>
      </c>
      <c r="G121" s="44"/>
    </row>
    <row r="122" spans="3:7" ht="15" thickBot="1" x14ac:dyDescent="0.25">
      <c r="C122" s="263" t="s">
        <v>666</v>
      </c>
      <c r="D122" s="264" t="s">
        <v>234</v>
      </c>
      <c r="E122" s="265" t="s">
        <v>238</v>
      </c>
      <c r="F122" s="266"/>
      <c r="G122" s="69"/>
    </row>
    <row r="123" spans="3:7" ht="15" thickTop="1" x14ac:dyDescent="0.2">
      <c r="C123" s="267" t="s">
        <v>756</v>
      </c>
      <c r="D123" s="268" t="s">
        <v>759</v>
      </c>
      <c r="E123" s="11" t="s">
        <v>760</v>
      </c>
    </row>
    <row r="124" spans="3:7" x14ac:dyDescent="0.2">
      <c r="C124" s="267" t="s">
        <v>756</v>
      </c>
      <c r="D124" s="268" t="s">
        <v>761</v>
      </c>
      <c r="E124" s="11" t="s">
        <v>760</v>
      </c>
      <c r="F124" s="266"/>
      <c r="G124" s="69"/>
    </row>
    <row r="125" spans="3:7" x14ac:dyDescent="0.2">
      <c r="C125" s="267" t="s">
        <v>756</v>
      </c>
      <c r="D125" s="268" t="s">
        <v>762</v>
      </c>
      <c r="E125" s="11"/>
      <c r="F125" s="266"/>
      <c r="G125" s="69"/>
    </row>
    <row r="126" spans="3:7" x14ac:dyDescent="0.2">
      <c r="C126" s="267" t="s">
        <v>756</v>
      </c>
      <c r="D126" s="268" t="s">
        <v>763</v>
      </c>
      <c r="E126" s="134"/>
      <c r="F126" s="266"/>
    </row>
    <row r="127" spans="3:7" x14ac:dyDescent="0.2">
      <c r="C127" s="271" t="s">
        <v>756</v>
      </c>
      <c r="D127" s="268" t="s">
        <v>764</v>
      </c>
      <c r="E127" s="134" t="s">
        <v>765</v>
      </c>
    </row>
    <row r="128" spans="3:7" x14ac:dyDescent="0.2">
      <c r="C128" s="271" t="s">
        <v>756</v>
      </c>
      <c r="D128" s="268" t="s">
        <v>767</v>
      </c>
      <c r="E128" s="11" t="s">
        <v>757</v>
      </c>
      <c r="F128" s="266"/>
    </row>
    <row r="129" spans="3:7" x14ac:dyDescent="0.2">
      <c r="C129" s="270"/>
      <c r="D129" s="70" t="s">
        <v>768</v>
      </c>
      <c r="E129" s="11" t="s">
        <v>757</v>
      </c>
      <c r="F129" s="266"/>
    </row>
    <row r="130" spans="3:7" x14ac:dyDescent="0.2">
      <c r="C130" s="271" t="s">
        <v>756</v>
      </c>
      <c r="D130" s="268" t="s">
        <v>769</v>
      </c>
      <c r="E130" s="11" t="s">
        <v>770</v>
      </c>
      <c r="F130" s="266"/>
    </row>
    <row r="131" spans="3:7" x14ac:dyDescent="0.2">
      <c r="C131" s="271" t="s">
        <v>756</v>
      </c>
      <c r="D131" s="272" t="s">
        <v>771</v>
      </c>
      <c r="E131" s="134" t="s">
        <v>765</v>
      </c>
      <c r="F131" s="266"/>
    </row>
    <row r="132" spans="3:7" x14ac:dyDescent="0.2">
      <c r="C132" s="270"/>
      <c r="D132" s="269" t="s">
        <v>772</v>
      </c>
      <c r="E132" s="11" t="s">
        <v>766</v>
      </c>
      <c r="F132" s="69"/>
      <c r="G132" s="70"/>
    </row>
    <row r="133" spans="3:7" x14ac:dyDescent="0.2">
      <c r="D133" s="268" t="s">
        <v>773</v>
      </c>
      <c r="E133" s="11" t="s">
        <v>774</v>
      </c>
      <c r="F133" s="266"/>
    </row>
    <row r="134" spans="3:7" ht="30" x14ac:dyDescent="0.2">
      <c r="D134" s="282" t="s">
        <v>775</v>
      </c>
      <c r="E134" s="134" t="s">
        <v>776</v>
      </c>
      <c r="F134" s="266"/>
    </row>
    <row r="135" spans="3:7" x14ac:dyDescent="0.2">
      <c r="D135" s="76" t="s">
        <v>777</v>
      </c>
      <c r="E135" s="11" t="s">
        <v>774</v>
      </c>
      <c r="F135" s="266"/>
    </row>
    <row r="136" spans="3:7" x14ac:dyDescent="0.2">
      <c r="D136" s="268" t="s">
        <v>778</v>
      </c>
      <c r="E136" s="13" t="s">
        <v>774</v>
      </c>
      <c r="F136" s="266"/>
    </row>
    <row r="137" spans="3:7" x14ac:dyDescent="0.2">
      <c r="D137" s="268" t="s">
        <v>779</v>
      </c>
      <c r="E137" s="13" t="s">
        <v>774</v>
      </c>
      <c r="F137" s="266"/>
    </row>
    <row r="138" spans="3:7" x14ac:dyDescent="0.2">
      <c r="C138" s="271" t="s">
        <v>756</v>
      </c>
      <c r="D138" s="22" t="s">
        <v>780</v>
      </c>
      <c r="E138" s="134" t="s">
        <v>781</v>
      </c>
      <c r="F138" s="266"/>
    </row>
    <row r="139" spans="3:7" x14ac:dyDescent="0.2">
      <c r="C139" s="271" t="s">
        <v>756</v>
      </c>
      <c r="D139" s="22" t="s">
        <v>782</v>
      </c>
      <c r="E139" s="134" t="s">
        <v>781</v>
      </c>
    </row>
    <row r="140" spans="3:7" x14ac:dyDescent="0.2">
      <c r="C140" s="271" t="s">
        <v>756</v>
      </c>
      <c r="D140" s="268" t="s">
        <v>783</v>
      </c>
      <c r="E140" s="134" t="s">
        <v>781</v>
      </c>
    </row>
    <row r="141" spans="3:7" x14ac:dyDescent="0.2">
      <c r="C141" s="271" t="s">
        <v>756</v>
      </c>
      <c r="D141" s="22" t="s">
        <v>784</v>
      </c>
      <c r="E141" s="134" t="s">
        <v>781</v>
      </c>
    </row>
    <row r="142" spans="3:7" x14ac:dyDescent="0.2">
      <c r="C142" s="266"/>
      <c r="D142" s="22" t="s">
        <v>785</v>
      </c>
      <c r="E142" s="13" t="s">
        <v>786</v>
      </c>
    </row>
    <row r="143" spans="3:7" ht="28" x14ac:dyDescent="0.2">
      <c r="C143" s="266"/>
      <c r="D143" s="273" t="s">
        <v>787</v>
      </c>
      <c r="E143" s="13" t="s">
        <v>781</v>
      </c>
    </row>
    <row r="144" spans="3:7" ht="15" x14ac:dyDescent="0.2">
      <c r="D144" s="274" t="s">
        <v>788</v>
      </c>
      <c r="E144" s="11" t="s">
        <v>789</v>
      </c>
    </row>
    <row r="145" spans="3:7" x14ac:dyDescent="0.2">
      <c r="C145" s="73"/>
      <c r="D145" s="22" t="s">
        <v>790</v>
      </c>
      <c r="E145" s="13" t="s">
        <v>758</v>
      </c>
    </row>
    <row r="146" spans="3:7" x14ac:dyDescent="0.2">
      <c r="D146" s="22" t="s">
        <v>791</v>
      </c>
      <c r="E146" s="11" t="s">
        <v>766</v>
      </c>
    </row>
    <row r="147" spans="3:7" x14ac:dyDescent="0.2">
      <c r="C147" s="73"/>
      <c r="D147" s="22" t="s">
        <v>792</v>
      </c>
      <c r="E147" s="11" t="s">
        <v>766</v>
      </c>
    </row>
    <row r="148" spans="3:7" x14ac:dyDescent="0.2">
      <c r="D148" s="76" t="s">
        <v>846</v>
      </c>
      <c r="E148" s="11" t="s">
        <v>776</v>
      </c>
    </row>
    <row r="149" spans="3:7" x14ac:dyDescent="0.2">
      <c r="D149" s="76" t="s">
        <v>793</v>
      </c>
      <c r="E149" s="11" t="s">
        <v>774</v>
      </c>
    </row>
    <row r="150" spans="3:7" x14ac:dyDescent="0.2">
      <c r="C150" s="69"/>
      <c r="D150" s="22" t="s">
        <v>794</v>
      </c>
      <c r="E150" s="11" t="s">
        <v>766</v>
      </c>
    </row>
    <row r="151" spans="3:7" x14ac:dyDescent="0.2">
      <c r="D151" s="22" t="s">
        <v>795</v>
      </c>
      <c r="E151" s="11" t="s">
        <v>757</v>
      </c>
    </row>
    <row r="152" spans="3:7" x14ac:dyDescent="0.2">
      <c r="D152" s="22" t="s">
        <v>796</v>
      </c>
      <c r="E152" s="11" t="s">
        <v>757</v>
      </c>
      <c r="F152" s="69"/>
      <c r="G152" s="70"/>
    </row>
    <row r="153" spans="3:7" x14ac:dyDescent="0.2">
      <c r="D153" s="22" t="s">
        <v>797</v>
      </c>
      <c r="E153" s="11" t="s">
        <v>757</v>
      </c>
    </row>
    <row r="154" spans="3:7" x14ac:dyDescent="0.2">
      <c r="C154" s="275"/>
      <c r="D154" s="76" t="s">
        <v>798</v>
      </c>
      <c r="E154" s="11" t="s">
        <v>774</v>
      </c>
      <c r="G154" s="70"/>
    </row>
    <row r="155" spans="3:7" ht="28" x14ac:dyDescent="0.2">
      <c r="D155" s="70" t="s">
        <v>799</v>
      </c>
      <c r="E155" s="11" t="s">
        <v>766</v>
      </c>
    </row>
    <row r="156" spans="3:7" ht="28" x14ac:dyDescent="0.2">
      <c r="C156" s="275"/>
      <c r="D156" s="70" t="s">
        <v>800</v>
      </c>
      <c r="E156" s="11" t="s">
        <v>766</v>
      </c>
    </row>
    <row r="157" spans="3:7" x14ac:dyDescent="0.2">
      <c r="C157" s="275"/>
      <c r="D157" s="70" t="s">
        <v>801</v>
      </c>
      <c r="E157" s="11" t="s">
        <v>757</v>
      </c>
    </row>
    <row r="158" spans="3:7" x14ac:dyDescent="0.2">
      <c r="C158" s="275"/>
      <c r="D158" s="22" t="s">
        <v>803</v>
      </c>
      <c r="E158" s="11" t="s">
        <v>757</v>
      </c>
    </row>
    <row r="159" spans="3:7" x14ac:dyDescent="0.2">
      <c r="D159" s="22" t="s">
        <v>805</v>
      </c>
      <c r="E159" s="11" t="s">
        <v>766</v>
      </c>
    </row>
    <row r="160" spans="3:7" x14ac:dyDescent="0.2">
      <c r="C160" s="271" t="s">
        <v>756</v>
      </c>
      <c r="D160" s="76" t="s">
        <v>808</v>
      </c>
      <c r="E160" s="11" t="s">
        <v>757</v>
      </c>
      <c r="G160" s="244" t="s">
        <v>802</v>
      </c>
    </row>
    <row r="161" spans="3:7" x14ac:dyDescent="0.2">
      <c r="D161" s="22" t="s">
        <v>810</v>
      </c>
      <c r="E161" s="11" t="s">
        <v>766</v>
      </c>
      <c r="G161" s="276" t="s">
        <v>804</v>
      </c>
    </row>
    <row r="162" spans="3:7" x14ac:dyDescent="0.2">
      <c r="D162" s="22" t="s">
        <v>812</v>
      </c>
      <c r="E162" s="11" t="s">
        <v>766</v>
      </c>
      <c r="G162" s="277" t="s">
        <v>806</v>
      </c>
    </row>
    <row r="163" spans="3:7" x14ac:dyDescent="0.2">
      <c r="D163" s="22" t="s">
        <v>814</v>
      </c>
      <c r="E163" s="11" t="s">
        <v>757</v>
      </c>
      <c r="G163" s="277" t="s">
        <v>807</v>
      </c>
    </row>
    <row r="164" spans="3:7" x14ac:dyDescent="0.2">
      <c r="D164" s="70" t="s">
        <v>816</v>
      </c>
      <c r="E164" s="11" t="s">
        <v>766</v>
      </c>
      <c r="G164" s="277" t="s">
        <v>809</v>
      </c>
    </row>
    <row r="165" spans="3:7" x14ac:dyDescent="0.2">
      <c r="D165" s="70" t="s">
        <v>818</v>
      </c>
      <c r="E165" s="11" t="s">
        <v>766</v>
      </c>
      <c r="G165" s="276" t="s">
        <v>811</v>
      </c>
    </row>
    <row r="166" spans="3:7" x14ac:dyDescent="0.2">
      <c r="C166" s="271" t="s">
        <v>756</v>
      </c>
      <c r="D166" s="22" t="s">
        <v>820</v>
      </c>
      <c r="E166" s="11" t="s">
        <v>757</v>
      </c>
      <c r="G166" s="277" t="s">
        <v>813</v>
      </c>
    </row>
    <row r="167" spans="3:7" x14ac:dyDescent="0.2">
      <c r="D167" s="76" t="s">
        <v>822</v>
      </c>
      <c r="E167" s="11" t="s">
        <v>766</v>
      </c>
      <c r="G167" s="277" t="s">
        <v>815</v>
      </c>
    </row>
    <row r="168" spans="3:7" x14ac:dyDescent="0.2">
      <c r="D168" s="22" t="s">
        <v>824</v>
      </c>
      <c r="E168" s="11" t="s">
        <v>766</v>
      </c>
      <c r="G168" s="277" t="s">
        <v>817</v>
      </c>
    </row>
    <row r="169" spans="3:7" x14ac:dyDescent="0.2">
      <c r="D169" s="22" t="s">
        <v>826</v>
      </c>
      <c r="E169" s="11" t="s">
        <v>827</v>
      </c>
      <c r="G169" s="277" t="s">
        <v>819</v>
      </c>
    </row>
    <row r="170" spans="3:7" x14ac:dyDescent="0.2">
      <c r="C170" s="248"/>
      <c r="D170" s="246" t="s">
        <v>829</v>
      </c>
      <c r="E170" s="13" t="s">
        <v>766</v>
      </c>
      <c r="G170" s="276" t="s">
        <v>821</v>
      </c>
    </row>
    <row r="171" spans="3:7" x14ac:dyDescent="0.2">
      <c r="C171" s="271" t="s">
        <v>756</v>
      </c>
      <c r="D171" s="22" t="s">
        <v>830</v>
      </c>
      <c r="E171" s="11" t="s">
        <v>766</v>
      </c>
      <c r="G171" s="276" t="s">
        <v>823</v>
      </c>
    </row>
    <row r="172" spans="3:7" ht="28" x14ac:dyDescent="0.2">
      <c r="C172" s="271" t="s">
        <v>756</v>
      </c>
      <c r="D172" s="278" t="s">
        <v>831</v>
      </c>
      <c r="E172" s="13" t="s">
        <v>757</v>
      </c>
      <c r="G172" s="276" t="s">
        <v>825</v>
      </c>
    </row>
    <row r="173" spans="3:7" x14ac:dyDescent="0.2">
      <c r="C173" s="248"/>
      <c r="D173" s="22" t="s">
        <v>832</v>
      </c>
      <c r="E173" s="13" t="s">
        <v>766</v>
      </c>
      <c r="G173" s="276" t="s">
        <v>828</v>
      </c>
    </row>
    <row r="174" spans="3:7" x14ac:dyDescent="0.2">
      <c r="C174" s="271" t="s">
        <v>756</v>
      </c>
      <c r="D174" s="246" t="s">
        <v>834</v>
      </c>
      <c r="E174" s="13" t="s">
        <v>758</v>
      </c>
      <c r="G174" s="69"/>
    </row>
    <row r="175" spans="3:7" x14ac:dyDescent="0.2">
      <c r="C175" s="271"/>
      <c r="D175" s="246" t="s">
        <v>840</v>
      </c>
      <c r="E175" s="13"/>
      <c r="G175" s="69"/>
    </row>
    <row r="176" spans="3:7" x14ac:dyDescent="0.2">
      <c r="C176" s="271"/>
      <c r="D176" s="246" t="s">
        <v>841</v>
      </c>
      <c r="E176" s="13"/>
      <c r="G176" s="69"/>
    </row>
    <row r="177" spans="3:8" x14ac:dyDescent="0.2">
      <c r="C177" s="271"/>
      <c r="D177" s="246" t="s">
        <v>842</v>
      </c>
      <c r="E177" s="13"/>
      <c r="G177" s="69"/>
      <c r="H177" s="242" t="s">
        <v>833</v>
      </c>
    </row>
    <row r="178" spans="3:8" x14ac:dyDescent="0.2">
      <c r="C178" s="271"/>
      <c r="D178" s="246" t="s">
        <v>843</v>
      </c>
      <c r="E178" s="13"/>
      <c r="G178" s="69"/>
    </row>
    <row r="179" spans="3:8" x14ac:dyDescent="0.2">
      <c r="C179" s="271"/>
      <c r="D179" s="246" t="s">
        <v>844</v>
      </c>
      <c r="E179" s="13"/>
      <c r="G179" s="69"/>
    </row>
    <row r="180" spans="3:8" x14ac:dyDescent="0.2">
      <c r="C180" s="271"/>
      <c r="D180" s="246"/>
      <c r="E180" s="13"/>
      <c r="G180" s="69"/>
    </row>
    <row r="181" spans="3:8" x14ac:dyDescent="0.2">
      <c r="C181" s="271"/>
      <c r="D181" s="246"/>
      <c r="E181" s="13"/>
      <c r="G181" s="69"/>
    </row>
    <row r="182" spans="3:8" x14ac:dyDescent="0.2">
      <c r="C182" s="271"/>
      <c r="D182" s="246"/>
      <c r="E182" s="13"/>
      <c r="G182" s="69"/>
    </row>
    <row r="183" spans="3:8" x14ac:dyDescent="0.2">
      <c r="C183" s="271"/>
      <c r="D183" s="246"/>
      <c r="E183" s="13"/>
      <c r="G183" s="69"/>
    </row>
    <row r="184" spans="3:8" x14ac:dyDescent="0.2">
      <c r="C184" s="271"/>
      <c r="D184" s="246"/>
      <c r="E184" s="13"/>
      <c r="G184" s="69"/>
    </row>
    <row r="185" spans="3:8" x14ac:dyDescent="0.2">
      <c r="C185" s="271"/>
      <c r="D185" s="246"/>
      <c r="E185" s="13"/>
      <c r="G185" s="69"/>
    </row>
    <row r="186" spans="3:8" x14ac:dyDescent="0.2">
      <c r="C186" s="271"/>
      <c r="D186" s="246"/>
      <c r="E186" s="13"/>
      <c r="G186" s="69"/>
    </row>
    <row r="187" spans="3:8" x14ac:dyDescent="0.2">
      <c r="C187" s="248"/>
      <c r="D187" s="246"/>
      <c r="E187" s="13"/>
      <c r="G187" s="69"/>
    </row>
    <row r="188" spans="3:8" x14ac:dyDescent="0.2">
      <c r="C188" s="248"/>
      <c r="D188" s="246"/>
      <c r="E188" s="13"/>
      <c r="G188" s="69"/>
    </row>
    <row r="189" spans="3:8" x14ac:dyDescent="0.2">
      <c r="C189" s="248"/>
      <c r="D189" s="246"/>
      <c r="E189" s="13"/>
      <c r="G189" s="69"/>
    </row>
    <row r="190" spans="3:8" x14ac:dyDescent="0.2">
      <c r="C190" s="248"/>
      <c r="D190" s="246"/>
      <c r="E190" s="13"/>
    </row>
    <row r="191" spans="3:8" ht="15" x14ac:dyDescent="0.2">
      <c r="C191" s="251"/>
      <c r="D191" s="254"/>
    </row>
    <row r="192" spans="3:8" ht="15" x14ac:dyDescent="0.2">
      <c r="C192" s="251"/>
      <c r="D192" s="254"/>
    </row>
    <row r="193" spans="3:4" ht="15" x14ac:dyDescent="0.2">
      <c r="C193" s="251"/>
      <c r="D193" s="279"/>
    </row>
    <row r="194" spans="3:4" ht="15" x14ac:dyDescent="0.2">
      <c r="C194" s="251"/>
      <c r="D194" s="279"/>
    </row>
    <row r="195" spans="3:4" ht="15" x14ac:dyDescent="0.2">
      <c r="C195" s="251"/>
      <c r="D195" s="279"/>
    </row>
    <row r="196" spans="3:4" ht="15" x14ac:dyDescent="0.2">
      <c r="C196" s="251"/>
      <c r="D196" s="279"/>
    </row>
    <row r="197" spans="3:4" ht="15" x14ac:dyDescent="0.2">
      <c r="C197" s="251"/>
      <c r="D197" s="279"/>
    </row>
    <row r="199" spans="3:4" x14ac:dyDescent="0.2">
      <c r="D199" s="73"/>
    </row>
  </sheetData>
  <sheetProtection formatCells="0" sort="0" autoFilter="0"/>
  <pageMargins left="0.7" right="0.7" top="0.75" bottom="0.75" header="0.3" footer="0.3"/>
  <pageSetup scale="73"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Mappings" enableFormatConditionsCalculation="0"/>
  <dimension ref="B2:W60"/>
  <sheetViews>
    <sheetView showGridLines="0" topLeftCell="P1" workbookViewId="0">
      <selection activeCell="T3" sqref="T1:T1048576"/>
    </sheetView>
  </sheetViews>
  <sheetFormatPr baseColWidth="10" defaultColWidth="23.19921875" defaultRowHeight="14" x14ac:dyDescent="0.2"/>
  <cols>
    <col min="1" max="1" width="2.796875" style="43" customWidth="1"/>
    <col min="2" max="2" width="22" style="43" bestFit="1" customWidth="1"/>
    <col min="3" max="3" width="23.19921875" style="43"/>
    <col min="4" max="4" width="16.59765625" style="43" bestFit="1" customWidth="1"/>
    <col min="5" max="5" width="29.19921875" style="43" customWidth="1"/>
    <col min="6" max="6" width="19.796875" style="43" bestFit="1" customWidth="1"/>
    <col min="7" max="7" width="0.796875" style="43" customWidth="1"/>
    <col min="8" max="10" width="23.19921875" style="43"/>
    <col min="11" max="11" width="26.19921875" style="43" customWidth="1"/>
    <col min="12" max="12" width="4.3984375" style="43" customWidth="1"/>
    <col min="13" max="13" width="20.19921875" style="43" bestFit="1" customWidth="1"/>
    <col min="14" max="14" width="15.796875" style="43" customWidth="1"/>
    <col min="15" max="15" width="29.796875" style="43" customWidth="1"/>
    <col min="16" max="16" width="46.59765625" style="43" customWidth="1"/>
    <col min="17" max="17" width="4.3984375" style="43" customWidth="1"/>
    <col min="18" max="18" width="50.19921875" style="43" bestFit="1" customWidth="1"/>
    <col min="19" max="19" width="51" style="43" bestFit="1" customWidth="1"/>
    <col min="20" max="20" width="16.59765625" style="43" bestFit="1" customWidth="1"/>
    <col min="21" max="21" width="20.796875" style="43" bestFit="1" customWidth="1"/>
    <col min="22" max="22" width="26.19921875" style="43" customWidth="1"/>
    <col min="23" max="23" width="50.796875" style="43" customWidth="1"/>
    <col min="24" max="16384" width="23.19921875" style="43"/>
  </cols>
  <sheetData>
    <row r="2" spans="2:23" ht="39.5" customHeight="1" x14ac:dyDescent="0.2">
      <c r="B2" s="319" t="s">
        <v>258</v>
      </c>
      <c r="C2" s="319"/>
      <c r="D2" s="319"/>
      <c r="E2" s="319"/>
      <c r="F2" s="319"/>
      <c r="G2" s="187"/>
      <c r="H2" s="319" t="s">
        <v>261</v>
      </c>
      <c r="I2" s="319"/>
      <c r="J2" s="319"/>
      <c r="K2" s="319"/>
      <c r="M2" s="319" t="s">
        <v>468</v>
      </c>
      <c r="N2" s="319"/>
      <c r="O2" s="319"/>
      <c r="P2" s="319"/>
      <c r="R2" s="319" t="s">
        <v>259</v>
      </c>
      <c r="S2" s="319"/>
      <c r="T2" s="319"/>
      <c r="U2" s="319"/>
      <c r="V2" s="319"/>
      <c r="W2" s="319"/>
    </row>
    <row r="3" spans="2:23" ht="28" x14ac:dyDescent="0.2">
      <c r="B3" s="110" t="s">
        <v>231</v>
      </c>
      <c r="C3" s="44" t="s">
        <v>257</v>
      </c>
      <c r="D3" s="44" t="s">
        <v>241</v>
      </c>
      <c r="E3" s="44" t="s">
        <v>260</v>
      </c>
      <c r="F3" s="109" t="s">
        <v>228</v>
      </c>
      <c r="G3" s="187"/>
      <c r="H3" s="110" t="s">
        <v>241</v>
      </c>
      <c r="I3" s="110" t="s">
        <v>242</v>
      </c>
      <c r="J3" s="44" t="s">
        <v>262</v>
      </c>
      <c r="K3" s="44" t="s">
        <v>228</v>
      </c>
      <c r="M3" s="110" t="s">
        <v>279</v>
      </c>
      <c r="N3" s="122" t="s">
        <v>280</v>
      </c>
      <c r="O3" s="122" t="s">
        <v>278</v>
      </c>
      <c r="P3" s="110" t="s">
        <v>228</v>
      </c>
      <c r="R3" s="110" t="s">
        <v>98</v>
      </c>
      <c r="S3" s="110" t="s">
        <v>181</v>
      </c>
      <c r="T3" s="44" t="s">
        <v>470</v>
      </c>
      <c r="U3" s="110" t="s">
        <v>453</v>
      </c>
      <c r="V3" s="110" t="s">
        <v>182</v>
      </c>
      <c r="W3" s="110" t="s">
        <v>228</v>
      </c>
    </row>
    <row r="4" spans="2:23" ht="56" x14ac:dyDescent="0.2">
      <c r="B4" s="110" t="s">
        <v>225</v>
      </c>
      <c r="C4" s="47" t="s">
        <v>6</v>
      </c>
      <c r="D4" s="109" t="s">
        <v>232</v>
      </c>
      <c r="E4" s="109" t="s">
        <v>235</v>
      </c>
      <c r="G4" s="187"/>
      <c r="H4" s="110"/>
      <c r="I4" s="110"/>
      <c r="J4" s="110"/>
      <c r="K4" s="110"/>
      <c r="M4" s="46" t="s">
        <v>212</v>
      </c>
      <c r="N4" s="110">
        <v>1</v>
      </c>
      <c r="O4" s="190" t="s">
        <v>205</v>
      </c>
      <c r="P4" s="84" t="s">
        <v>469</v>
      </c>
      <c r="R4" s="110" t="s">
        <v>169</v>
      </c>
      <c r="S4" s="110" t="s">
        <v>100</v>
      </c>
      <c r="T4" s="116"/>
      <c r="U4" s="116"/>
      <c r="V4" s="130" t="s">
        <v>101</v>
      </c>
      <c r="W4" s="70"/>
    </row>
    <row r="5" spans="2:23" x14ac:dyDescent="0.2">
      <c r="B5" s="110" t="s">
        <v>225</v>
      </c>
      <c r="C5" s="47" t="s">
        <v>9</v>
      </c>
      <c r="D5" s="109" t="s">
        <v>232</v>
      </c>
      <c r="E5" s="109" t="s">
        <v>236</v>
      </c>
      <c r="G5" s="187"/>
      <c r="H5" s="110"/>
      <c r="I5" s="110"/>
      <c r="J5" s="110"/>
      <c r="K5" s="110"/>
      <c r="M5" s="46" t="s">
        <v>213</v>
      </c>
      <c r="N5" s="110">
        <v>2</v>
      </c>
      <c r="O5" s="190" t="s">
        <v>206</v>
      </c>
      <c r="P5" s="46"/>
      <c r="R5" s="110" t="s">
        <v>170</v>
      </c>
      <c r="S5" s="110" t="s">
        <v>102</v>
      </c>
      <c r="T5" s="116"/>
      <c r="U5" s="116"/>
      <c r="V5" s="132" t="s">
        <v>92</v>
      </c>
      <c r="W5" s="138" t="s">
        <v>317</v>
      </c>
    </row>
    <row r="6" spans="2:23" ht="42" x14ac:dyDescent="0.2">
      <c r="B6" s="110" t="s">
        <v>225</v>
      </c>
      <c r="C6" s="47" t="s">
        <v>12</v>
      </c>
      <c r="D6" s="44" t="s">
        <v>2</v>
      </c>
      <c r="E6" s="113" t="s">
        <v>542</v>
      </c>
      <c r="F6" s="109"/>
      <c r="G6" s="188"/>
      <c r="H6" s="110"/>
      <c r="I6" s="110"/>
      <c r="J6" s="110"/>
      <c r="K6" s="110"/>
      <c r="M6" s="46" t="s">
        <v>214</v>
      </c>
      <c r="N6" s="110">
        <v>3</v>
      </c>
      <c r="O6" s="190" t="s">
        <v>202</v>
      </c>
      <c r="P6" s="46"/>
      <c r="R6" s="110" t="s">
        <v>171</v>
      </c>
      <c r="S6" s="110" t="s">
        <v>103</v>
      </c>
      <c r="T6" s="116"/>
      <c r="U6" s="116"/>
      <c r="V6" s="132" t="s">
        <v>92</v>
      </c>
      <c r="W6" s="138" t="s">
        <v>317</v>
      </c>
    </row>
    <row r="7" spans="2:23" x14ac:dyDescent="0.2">
      <c r="B7" s="110" t="s">
        <v>225</v>
      </c>
      <c r="C7" s="47" t="s">
        <v>16</v>
      </c>
      <c r="D7" s="44" t="s">
        <v>232</v>
      </c>
      <c r="E7" s="44" t="s">
        <v>233</v>
      </c>
      <c r="G7" s="187"/>
      <c r="H7" s="110"/>
      <c r="I7" s="110"/>
      <c r="J7" s="110"/>
      <c r="K7" s="110"/>
      <c r="M7" s="46" t="s">
        <v>215</v>
      </c>
      <c r="N7" s="110">
        <v>4</v>
      </c>
      <c r="O7" s="190" t="s">
        <v>207</v>
      </c>
      <c r="P7" s="46"/>
      <c r="R7" s="110" t="s">
        <v>171</v>
      </c>
      <c r="S7" s="110" t="s">
        <v>104</v>
      </c>
      <c r="T7" s="116"/>
      <c r="U7" s="116"/>
      <c r="V7" s="133" t="s">
        <v>93</v>
      </c>
      <c r="W7" s="138" t="s">
        <v>317</v>
      </c>
    </row>
    <row r="8" spans="2:23" x14ac:dyDescent="0.2">
      <c r="B8" s="110" t="s">
        <v>225</v>
      </c>
      <c r="C8" s="47" t="s">
        <v>19</v>
      </c>
      <c r="D8" s="44" t="s">
        <v>232</v>
      </c>
      <c r="E8" s="44" t="s">
        <v>234</v>
      </c>
      <c r="G8" s="187"/>
      <c r="H8" s="110"/>
      <c r="I8" s="110"/>
      <c r="J8" s="110"/>
      <c r="K8" s="110"/>
      <c r="M8" s="46" t="s">
        <v>216</v>
      </c>
      <c r="N8" s="110">
        <v>5</v>
      </c>
      <c r="O8" s="190" t="s">
        <v>208</v>
      </c>
      <c r="P8" s="46"/>
      <c r="R8" s="110" t="s">
        <v>171</v>
      </c>
      <c r="S8" s="110" t="s">
        <v>105</v>
      </c>
      <c r="T8" s="116"/>
      <c r="U8" s="116"/>
      <c r="V8" s="132" t="s">
        <v>92</v>
      </c>
      <c r="W8" s="138" t="s">
        <v>317</v>
      </c>
    </row>
    <row r="9" spans="2:23" ht="28" x14ac:dyDescent="0.2">
      <c r="B9" s="110" t="s">
        <v>226</v>
      </c>
      <c r="C9" s="47" t="s">
        <v>22</v>
      </c>
      <c r="D9" s="44" t="s">
        <v>237</v>
      </c>
      <c r="E9" s="44" t="s">
        <v>233</v>
      </c>
      <c r="G9" s="187"/>
      <c r="H9" s="110"/>
      <c r="I9" s="110"/>
      <c r="J9" s="110"/>
      <c r="K9" s="110"/>
      <c r="M9" s="46" t="s">
        <v>217</v>
      </c>
      <c r="N9" s="110">
        <v>6</v>
      </c>
      <c r="O9" s="190" t="s">
        <v>209</v>
      </c>
      <c r="P9" s="46"/>
      <c r="R9" s="110" t="s">
        <v>171</v>
      </c>
      <c r="S9" s="110" t="s">
        <v>106</v>
      </c>
      <c r="T9" s="116"/>
      <c r="U9" s="116"/>
      <c r="V9" s="132" t="s">
        <v>92</v>
      </c>
      <c r="W9" s="138" t="s">
        <v>317</v>
      </c>
    </row>
    <row r="10" spans="2:23" x14ac:dyDescent="0.2">
      <c r="B10" s="110" t="s">
        <v>226</v>
      </c>
      <c r="C10" s="47" t="s">
        <v>25</v>
      </c>
      <c r="D10" s="44" t="s">
        <v>237</v>
      </c>
      <c r="E10" s="44" t="s">
        <v>234</v>
      </c>
      <c r="G10" s="187"/>
      <c r="M10" s="46" t="s">
        <v>218</v>
      </c>
      <c r="N10" s="110">
        <v>7</v>
      </c>
      <c r="O10" s="190" t="s">
        <v>465</v>
      </c>
      <c r="P10" s="84" t="s">
        <v>464</v>
      </c>
      <c r="R10" s="110" t="s">
        <v>171</v>
      </c>
      <c r="S10" s="110" t="s">
        <v>107</v>
      </c>
      <c r="T10" s="116"/>
      <c r="U10" s="116"/>
      <c r="V10" s="132" t="s">
        <v>92</v>
      </c>
      <c r="W10" s="138" t="s">
        <v>317</v>
      </c>
    </row>
    <row r="11" spans="2:23" ht="28" x14ac:dyDescent="0.2">
      <c r="B11" s="110" t="s">
        <v>226</v>
      </c>
      <c r="C11" s="47" t="s">
        <v>28</v>
      </c>
      <c r="D11" s="44" t="s">
        <v>237</v>
      </c>
      <c r="E11" s="44" t="s">
        <v>238</v>
      </c>
      <c r="G11" s="187"/>
      <c r="M11" s="46" t="s">
        <v>219</v>
      </c>
      <c r="N11" s="110">
        <v>8</v>
      </c>
      <c r="O11" s="190" t="s">
        <v>465</v>
      </c>
      <c r="P11" s="84" t="s">
        <v>463</v>
      </c>
      <c r="R11" s="110" t="s">
        <v>171</v>
      </c>
      <c r="S11" s="110" t="s">
        <v>108</v>
      </c>
      <c r="T11" s="116"/>
      <c r="U11" s="116"/>
      <c r="V11" s="130" t="s">
        <v>109</v>
      </c>
      <c r="W11" s="70"/>
    </row>
    <row r="12" spans="2:23" ht="28" x14ac:dyDescent="0.2">
      <c r="B12" s="110" t="s">
        <v>226</v>
      </c>
      <c r="C12" s="47" t="s">
        <v>30</v>
      </c>
      <c r="D12" s="44" t="s">
        <v>237</v>
      </c>
      <c r="E12" s="44" t="s">
        <v>239</v>
      </c>
      <c r="G12" s="187"/>
      <c r="M12" s="46" t="s">
        <v>220</v>
      </c>
      <c r="N12" s="110">
        <v>9</v>
      </c>
      <c r="O12" s="190" t="s">
        <v>210</v>
      </c>
      <c r="P12" s="46"/>
      <c r="R12" s="110" t="s">
        <v>171</v>
      </c>
      <c r="S12" s="110" t="s">
        <v>110</v>
      </c>
      <c r="T12" s="116"/>
      <c r="U12" s="116"/>
      <c r="V12" s="130" t="s">
        <v>111</v>
      </c>
      <c r="W12" s="70"/>
    </row>
    <row r="13" spans="2:23" ht="28" x14ac:dyDescent="0.2">
      <c r="B13" s="110" t="s">
        <v>226</v>
      </c>
      <c r="C13" s="47" t="s">
        <v>33</v>
      </c>
      <c r="D13" s="44" t="s">
        <v>237</v>
      </c>
      <c r="E13" s="44" t="s">
        <v>276</v>
      </c>
      <c r="F13" s="109" t="s">
        <v>240</v>
      </c>
      <c r="G13" s="188"/>
      <c r="H13" s="109"/>
      <c r="I13" s="109"/>
      <c r="J13" s="109"/>
      <c r="K13" s="109"/>
      <c r="M13" s="46" t="s">
        <v>221</v>
      </c>
      <c r="N13" s="44" t="s">
        <v>281</v>
      </c>
      <c r="O13" s="190" t="s">
        <v>211</v>
      </c>
      <c r="P13" s="46"/>
      <c r="R13" s="110" t="s">
        <v>171</v>
      </c>
      <c r="S13" s="110" t="s">
        <v>112</v>
      </c>
      <c r="T13" s="116"/>
      <c r="U13" s="116"/>
      <c r="V13" s="134" t="s">
        <v>111</v>
      </c>
      <c r="W13" s="70"/>
    </row>
    <row r="14" spans="2:23" ht="28" x14ac:dyDescent="0.2">
      <c r="B14" s="110" t="s">
        <v>226</v>
      </c>
      <c r="C14" s="47" t="s">
        <v>36</v>
      </c>
      <c r="D14" s="44" t="s">
        <v>37</v>
      </c>
      <c r="E14" s="44" t="s">
        <v>238</v>
      </c>
      <c r="G14" s="187"/>
      <c r="M14" s="46" t="s">
        <v>222</v>
      </c>
      <c r="N14" s="44" t="s">
        <v>282</v>
      </c>
      <c r="O14" s="190" t="s">
        <v>320</v>
      </c>
      <c r="P14" s="46"/>
      <c r="R14" s="110" t="s">
        <v>171</v>
      </c>
      <c r="S14" s="110" t="s">
        <v>113</v>
      </c>
      <c r="T14" s="116"/>
      <c r="U14" s="116"/>
      <c r="V14" s="134" t="s">
        <v>114</v>
      </c>
      <c r="W14" s="70"/>
    </row>
    <row r="15" spans="2:23" ht="28" x14ac:dyDescent="0.2">
      <c r="B15" s="110" t="s">
        <v>227</v>
      </c>
      <c r="C15" s="47" t="s">
        <v>40</v>
      </c>
      <c r="D15" s="44" t="s">
        <v>243</v>
      </c>
      <c r="E15" s="44" t="s">
        <v>233</v>
      </c>
      <c r="G15" s="187"/>
      <c r="M15" s="46" t="s">
        <v>222</v>
      </c>
      <c r="N15" s="44" t="s">
        <v>282</v>
      </c>
      <c r="O15" s="190" t="s">
        <v>462</v>
      </c>
      <c r="P15" s="46"/>
      <c r="R15" s="110" t="s">
        <v>172</v>
      </c>
      <c r="S15" s="110" t="s">
        <v>115</v>
      </c>
      <c r="T15" s="116"/>
      <c r="U15" s="116"/>
      <c r="V15" s="132" t="s">
        <v>92</v>
      </c>
      <c r="W15" s="138" t="s">
        <v>317</v>
      </c>
    </row>
    <row r="16" spans="2:23" ht="28" x14ac:dyDescent="0.2">
      <c r="B16" s="110" t="s">
        <v>227</v>
      </c>
      <c r="C16" s="47" t="s">
        <v>42</v>
      </c>
      <c r="D16" s="44" t="s">
        <v>243</v>
      </c>
      <c r="E16" s="44" t="s">
        <v>234</v>
      </c>
      <c r="G16" s="189"/>
      <c r="H16" s="44" t="s">
        <v>243</v>
      </c>
      <c r="I16" s="44" t="s">
        <v>234</v>
      </c>
      <c r="J16" s="109" t="s">
        <v>234</v>
      </c>
      <c r="K16" s="109"/>
      <c r="M16" s="46" t="s">
        <v>223</v>
      </c>
      <c r="N16" s="44" t="s">
        <v>283</v>
      </c>
      <c r="O16" s="190" t="s">
        <v>466</v>
      </c>
      <c r="P16" s="84" t="s">
        <v>467</v>
      </c>
      <c r="R16" s="110" t="s">
        <v>172</v>
      </c>
      <c r="S16" s="110" t="s">
        <v>116</v>
      </c>
      <c r="T16" s="116"/>
      <c r="U16" s="116"/>
      <c r="V16" s="135" t="s">
        <v>117</v>
      </c>
      <c r="W16" s="70"/>
    </row>
    <row r="17" spans="2:23" ht="28" x14ac:dyDescent="0.2">
      <c r="B17" s="110" t="s">
        <v>227</v>
      </c>
      <c r="C17" s="47" t="s">
        <v>22</v>
      </c>
      <c r="D17" s="44" t="s">
        <v>237</v>
      </c>
      <c r="E17" s="44" t="s">
        <v>233</v>
      </c>
      <c r="G17" s="187"/>
      <c r="H17" s="44" t="s">
        <v>237</v>
      </c>
      <c r="I17" s="44" t="s">
        <v>233</v>
      </c>
      <c r="J17" s="109" t="s">
        <v>263</v>
      </c>
      <c r="K17" s="109"/>
      <c r="R17" s="110" t="s">
        <v>172</v>
      </c>
      <c r="S17" s="110" t="s">
        <v>118</v>
      </c>
      <c r="T17" s="116"/>
      <c r="U17" s="116"/>
      <c r="V17" s="135" t="s">
        <v>119</v>
      </c>
      <c r="W17" s="70"/>
    </row>
    <row r="18" spans="2:23" ht="42" x14ac:dyDescent="0.2">
      <c r="B18" s="110" t="s">
        <v>227</v>
      </c>
      <c r="C18" s="47" t="s">
        <v>47</v>
      </c>
      <c r="D18" s="44" t="s">
        <v>2</v>
      </c>
      <c r="E18" s="113" t="s">
        <v>543</v>
      </c>
      <c r="F18" s="109"/>
      <c r="G18" s="188"/>
      <c r="H18" s="109"/>
      <c r="I18" s="109"/>
      <c r="J18" s="109"/>
      <c r="K18" s="109"/>
      <c r="R18" s="110" t="s">
        <v>172</v>
      </c>
      <c r="S18" s="110" t="s">
        <v>120</v>
      </c>
      <c r="T18" s="116"/>
      <c r="U18" s="116"/>
      <c r="V18" s="130" t="s">
        <v>295</v>
      </c>
      <c r="W18" s="70"/>
    </row>
    <row r="19" spans="2:23" ht="28" x14ac:dyDescent="0.2">
      <c r="B19" s="110" t="s">
        <v>227</v>
      </c>
      <c r="C19" s="47" t="s">
        <v>50</v>
      </c>
      <c r="D19" s="44" t="s">
        <v>244</v>
      </c>
      <c r="E19" s="44" t="s">
        <v>238</v>
      </c>
      <c r="G19" s="187"/>
      <c r="R19" s="110" t="s">
        <v>172</v>
      </c>
      <c r="S19" s="110" t="s">
        <v>121</v>
      </c>
      <c r="T19" s="116"/>
      <c r="U19" s="116"/>
      <c r="V19" s="130" t="s">
        <v>122</v>
      </c>
      <c r="W19" s="70"/>
    </row>
    <row r="20" spans="2:23" ht="28" x14ac:dyDescent="0.2">
      <c r="B20" s="110" t="s">
        <v>227</v>
      </c>
      <c r="C20" s="47" t="s">
        <v>53</v>
      </c>
      <c r="D20" s="44" t="s">
        <v>248</v>
      </c>
      <c r="E20" s="44" t="s">
        <v>233</v>
      </c>
      <c r="G20" s="187"/>
      <c r="H20" s="44"/>
      <c r="I20" s="44"/>
      <c r="J20" s="114"/>
      <c r="R20" s="110" t="s">
        <v>172</v>
      </c>
      <c r="S20" s="110" t="s">
        <v>123</v>
      </c>
      <c r="T20" s="116"/>
      <c r="U20" s="116"/>
      <c r="V20" s="130" t="s">
        <v>122</v>
      </c>
      <c r="W20" s="70"/>
    </row>
    <row r="21" spans="2:23" ht="28" x14ac:dyDescent="0.2">
      <c r="B21" s="110" t="s">
        <v>227</v>
      </c>
      <c r="C21" s="47" t="s">
        <v>57</v>
      </c>
      <c r="D21" s="44" t="s">
        <v>248</v>
      </c>
      <c r="E21" s="44" t="s">
        <v>238</v>
      </c>
      <c r="G21" s="187"/>
      <c r="H21" s="44"/>
      <c r="I21" s="44"/>
      <c r="R21" s="110" t="s">
        <v>172</v>
      </c>
      <c r="S21" s="110" t="s">
        <v>124</v>
      </c>
      <c r="T21" s="116"/>
      <c r="U21" s="116"/>
      <c r="V21" s="136" t="s">
        <v>125</v>
      </c>
      <c r="W21" s="139" t="s">
        <v>318</v>
      </c>
    </row>
    <row r="22" spans="2:23" ht="28" x14ac:dyDescent="0.2">
      <c r="B22" s="110" t="s">
        <v>227</v>
      </c>
      <c r="C22" s="47" t="s">
        <v>60</v>
      </c>
      <c r="D22" s="44" t="s">
        <v>243</v>
      </c>
      <c r="E22" s="44" t="s">
        <v>267</v>
      </c>
      <c r="G22" s="187"/>
      <c r="K22" s="111" t="s">
        <v>266</v>
      </c>
      <c r="R22" s="110" t="s">
        <v>172</v>
      </c>
      <c r="S22" s="110" t="s">
        <v>126</v>
      </c>
      <c r="T22" s="116"/>
      <c r="U22" s="116"/>
      <c r="V22" s="130" t="s">
        <v>94</v>
      </c>
      <c r="W22" s="70"/>
    </row>
    <row r="23" spans="2:23" ht="28" x14ac:dyDescent="0.2">
      <c r="B23" s="110" t="s">
        <v>227</v>
      </c>
      <c r="C23" s="47" t="s">
        <v>65</v>
      </c>
      <c r="D23" s="44" t="s">
        <v>251</v>
      </c>
      <c r="E23" s="44" t="s">
        <v>256</v>
      </c>
      <c r="G23" s="187"/>
      <c r="H23" s="44" t="s">
        <v>251</v>
      </c>
      <c r="I23" s="44" t="s">
        <v>256</v>
      </c>
      <c r="J23" s="109" t="s">
        <v>65</v>
      </c>
      <c r="R23" s="110" t="s">
        <v>172</v>
      </c>
      <c r="S23" s="110" t="s">
        <v>127</v>
      </c>
      <c r="T23" s="116"/>
      <c r="U23" s="116"/>
      <c r="V23" s="132" t="s">
        <v>92</v>
      </c>
      <c r="W23" s="138" t="s">
        <v>317</v>
      </c>
    </row>
    <row r="24" spans="2:23" ht="28" x14ac:dyDescent="0.2">
      <c r="B24" s="110" t="s">
        <v>227</v>
      </c>
      <c r="C24" s="47" t="s">
        <v>69</v>
      </c>
      <c r="D24" s="44" t="s">
        <v>244</v>
      </c>
      <c r="E24" s="44" t="s">
        <v>249</v>
      </c>
      <c r="G24" s="187"/>
      <c r="H24" s="44" t="s">
        <v>244</v>
      </c>
      <c r="I24" s="44" t="s">
        <v>249</v>
      </c>
      <c r="J24" s="109" t="s">
        <v>264</v>
      </c>
      <c r="K24" s="109"/>
      <c r="R24" s="110" t="s">
        <v>172</v>
      </c>
      <c r="S24" s="110" t="s">
        <v>95</v>
      </c>
      <c r="T24" s="116"/>
      <c r="U24" s="116"/>
      <c r="V24" s="130" t="s">
        <v>128</v>
      </c>
      <c r="W24" s="70"/>
    </row>
    <row r="25" spans="2:23" ht="28" x14ac:dyDescent="0.2">
      <c r="B25" s="110" t="s">
        <v>227</v>
      </c>
      <c r="C25" s="47" t="s">
        <v>73</v>
      </c>
      <c r="D25" s="44" t="s">
        <v>243</v>
      </c>
      <c r="E25" s="44" t="s">
        <v>250</v>
      </c>
      <c r="G25" s="187"/>
      <c r="H25" s="44" t="s">
        <v>243</v>
      </c>
      <c r="I25" s="44" t="s">
        <v>250</v>
      </c>
      <c r="J25" s="43" t="s">
        <v>265</v>
      </c>
      <c r="R25" s="110" t="s">
        <v>172</v>
      </c>
      <c r="S25" s="110" t="s">
        <v>129</v>
      </c>
      <c r="T25" s="116"/>
      <c r="U25" s="116"/>
      <c r="V25" s="130" t="s">
        <v>296</v>
      </c>
      <c r="W25" s="70"/>
    </row>
    <row r="26" spans="2:23" ht="42" x14ac:dyDescent="0.2">
      <c r="B26" s="110" t="s">
        <v>227</v>
      </c>
      <c r="C26" s="47" t="s">
        <v>77</v>
      </c>
      <c r="D26" s="44" t="s">
        <v>244</v>
      </c>
      <c r="E26" s="44" t="s">
        <v>65</v>
      </c>
      <c r="F26" s="120" t="s">
        <v>252</v>
      </c>
      <c r="G26" s="188"/>
      <c r="H26" s="44"/>
      <c r="I26" s="44"/>
      <c r="K26" s="109"/>
      <c r="R26" s="110" t="s">
        <v>172</v>
      </c>
      <c r="S26" s="110" t="s">
        <v>130</v>
      </c>
      <c r="T26" s="116"/>
      <c r="U26" s="116"/>
      <c r="V26" s="130" t="s">
        <v>114</v>
      </c>
      <c r="W26" s="70"/>
    </row>
    <row r="27" spans="2:23" ht="28" x14ac:dyDescent="0.2">
      <c r="B27" s="110" t="s">
        <v>227</v>
      </c>
      <c r="C27" s="47" t="s">
        <v>81</v>
      </c>
      <c r="D27" s="44" t="s">
        <v>243</v>
      </c>
      <c r="E27" s="44" t="s">
        <v>253</v>
      </c>
      <c r="G27" s="187"/>
      <c r="H27" s="44" t="s">
        <v>243</v>
      </c>
      <c r="I27" s="44" t="s">
        <v>253</v>
      </c>
      <c r="J27" s="43" t="s">
        <v>268</v>
      </c>
      <c r="K27" s="109" t="s">
        <v>269</v>
      </c>
      <c r="R27" s="110" t="s">
        <v>172</v>
      </c>
      <c r="S27" s="110" t="s">
        <v>131</v>
      </c>
      <c r="T27" s="116"/>
      <c r="U27" s="116"/>
      <c r="V27" s="136" t="s">
        <v>297</v>
      </c>
      <c r="W27" s="139" t="s">
        <v>318</v>
      </c>
    </row>
    <row r="28" spans="2:23" ht="28" x14ac:dyDescent="0.2">
      <c r="B28" s="110" t="s">
        <v>227</v>
      </c>
      <c r="C28" s="47" t="s">
        <v>83</v>
      </c>
      <c r="D28" s="44" t="s">
        <v>244</v>
      </c>
      <c r="E28" s="44" t="s">
        <v>254</v>
      </c>
      <c r="G28" s="187"/>
      <c r="H28" s="44" t="s">
        <v>244</v>
      </c>
      <c r="I28" s="44" t="s">
        <v>254</v>
      </c>
      <c r="J28" s="112" t="s">
        <v>270</v>
      </c>
      <c r="K28" s="111" t="s">
        <v>271</v>
      </c>
      <c r="R28" s="110" t="s">
        <v>172</v>
      </c>
      <c r="S28" s="110" t="s">
        <v>132</v>
      </c>
      <c r="T28" s="116"/>
      <c r="U28" s="116"/>
      <c r="V28" s="130" t="s">
        <v>298</v>
      </c>
      <c r="W28" s="70"/>
    </row>
    <row r="29" spans="2:23" ht="98" x14ac:dyDescent="0.2">
      <c r="B29" s="110" t="s">
        <v>227</v>
      </c>
      <c r="C29" s="47" t="s">
        <v>85</v>
      </c>
      <c r="D29" s="44" t="s">
        <v>244</v>
      </c>
      <c r="E29" s="111" t="s">
        <v>287</v>
      </c>
      <c r="G29" s="187"/>
      <c r="R29" s="110" t="s">
        <v>172</v>
      </c>
      <c r="S29" s="110" t="s">
        <v>133</v>
      </c>
      <c r="T29" s="116"/>
      <c r="U29" s="116"/>
      <c r="V29" s="136" t="s">
        <v>299</v>
      </c>
      <c r="W29" s="139" t="s">
        <v>318</v>
      </c>
    </row>
    <row r="30" spans="2:23" ht="28" x14ac:dyDescent="0.2">
      <c r="B30" s="110" t="s">
        <v>227</v>
      </c>
      <c r="C30" s="47" t="s">
        <v>88</v>
      </c>
      <c r="D30" s="44" t="s">
        <v>244</v>
      </c>
      <c r="E30" s="44" t="s">
        <v>255</v>
      </c>
      <c r="G30" s="187"/>
      <c r="R30" s="110" t="s">
        <v>172</v>
      </c>
      <c r="S30" s="110" t="s">
        <v>96</v>
      </c>
      <c r="T30" s="116"/>
      <c r="U30" s="116"/>
      <c r="V30" s="130" t="s">
        <v>300</v>
      </c>
      <c r="W30" s="70"/>
    </row>
    <row r="31" spans="2:23" ht="42" x14ac:dyDescent="0.2">
      <c r="B31" s="110" t="s">
        <v>227</v>
      </c>
      <c r="C31" s="47" t="s">
        <v>176</v>
      </c>
      <c r="D31" s="44" t="s">
        <v>2</v>
      </c>
      <c r="E31" s="113" t="s">
        <v>544</v>
      </c>
      <c r="F31" s="109"/>
      <c r="G31" s="188"/>
      <c r="H31" s="44"/>
      <c r="I31" s="44"/>
      <c r="J31" s="44"/>
      <c r="K31" s="44"/>
      <c r="R31" s="110" t="s">
        <v>172</v>
      </c>
      <c r="S31" s="110" t="s">
        <v>134</v>
      </c>
      <c r="T31" s="116"/>
      <c r="U31" s="116"/>
      <c r="V31" s="136" t="s">
        <v>301</v>
      </c>
      <c r="W31" s="139" t="s">
        <v>318</v>
      </c>
    </row>
    <row r="32" spans="2:23" ht="28" x14ac:dyDescent="0.2">
      <c r="B32" s="110"/>
      <c r="C32" s="47"/>
      <c r="D32" s="44"/>
      <c r="E32" s="44"/>
      <c r="F32" s="109"/>
      <c r="G32" s="109"/>
      <c r="H32" s="44"/>
      <c r="I32" s="44"/>
      <c r="J32" s="44"/>
      <c r="K32" s="44"/>
      <c r="R32" s="110" t="s">
        <v>172</v>
      </c>
      <c r="S32" s="110" t="s">
        <v>135</v>
      </c>
      <c r="T32" s="116"/>
      <c r="U32" s="116"/>
      <c r="V32" s="136" t="s">
        <v>302</v>
      </c>
      <c r="W32" s="139" t="s">
        <v>318</v>
      </c>
    </row>
    <row r="33" spans="2:23" ht="28" x14ac:dyDescent="0.2">
      <c r="B33" s="149" t="s">
        <v>272</v>
      </c>
      <c r="H33" s="149" t="s">
        <v>272</v>
      </c>
      <c r="R33" s="110" t="s">
        <v>172</v>
      </c>
      <c r="S33" s="110" t="s">
        <v>136</v>
      </c>
      <c r="T33" s="116"/>
      <c r="U33" s="116"/>
      <c r="V33" s="136" t="s">
        <v>302</v>
      </c>
      <c r="W33" s="139" t="s">
        <v>318</v>
      </c>
    </row>
    <row r="34" spans="2:23" ht="28" x14ac:dyDescent="0.2">
      <c r="B34" s="109" t="s">
        <v>247</v>
      </c>
      <c r="C34" s="109" t="s">
        <v>246</v>
      </c>
      <c r="D34" s="109" t="s">
        <v>229</v>
      </c>
      <c r="E34" s="109" t="s">
        <v>230</v>
      </c>
      <c r="F34" s="109" t="s">
        <v>472</v>
      </c>
      <c r="H34" s="110" t="s">
        <v>274</v>
      </c>
      <c r="I34" s="44" t="s">
        <v>285</v>
      </c>
      <c r="J34" s="110" t="s">
        <v>228</v>
      </c>
      <c r="K34" s="109"/>
      <c r="R34" s="110" t="s">
        <v>172</v>
      </c>
      <c r="S34" s="110" t="s">
        <v>137</v>
      </c>
      <c r="T34" s="116"/>
      <c r="U34" s="116"/>
      <c r="V34" s="130" t="s">
        <v>303</v>
      </c>
      <c r="W34" s="70"/>
    </row>
    <row r="35" spans="2:23" ht="42" x14ac:dyDescent="0.2">
      <c r="B35" s="173" t="s">
        <v>227</v>
      </c>
      <c r="C35" s="174" t="s">
        <v>245</v>
      </c>
      <c r="D35" s="175" t="s">
        <v>244</v>
      </c>
      <c r="E35" s="175" t="s">
        <v>233</v>
      </c>
      <c r="F35" s="176" t="s">
        <v>471</v>
      </c>
      <c r="H35" s="110" t="s">
        <v>273</v>
      </c>
      <c r="I35" s="110" t="s">
        <v>275</v>
      </c>
      <c r="J35" s="110"/>
      <c r="K35" s="109"/>
      <c r="R35" s="110" t="s">
        <v>172</v>
      </c>
      <c r="S35" s="110" t="s">
        <v>138</v>
      </c>
      <c r="T35" s="116"/>
      <c r="U35" s="116"/>
      <c r="V35" s="136" t="s">
        <v>302</v>
      </c>
      <c r="W35" s="139" t="s">
        <v>318</v>
      </c>
    </row>
    <row r="36" spans="2:23" ht="152.25" customHeight="1" x14ac:dyDescent="0.2">
      <c r="H36" s="114" t="s">
        <v>277</v>
      </c>
      <c r="I36" s="113" t="s">
        <v>474</v>
      </c>
      <c r="J36" s="84" t="s">
        <v>473</v>
      </c>
      <c r="R36" s="110" t="s">
        <v>172</v>
      </c>
      <c r="S36" s="110" t="s">
        <v>139</v>
      </c>
      <c r="T36" s="116"/>
      <c r="U36" s="116"/>
      <c r="V36" s="131" t="s">
        <v>302</v>
      </c>
      <c r="W36" s="70" t="s">
        <v>319</v>
      </c>
    </row>
    <row r="37" spans="2:23" ht="28" x14ac:dyDescent="0.2">
      <c r="H37" s="119" t="s">
        <v>284</v>
      </c>
      <c r="I37" s="113" t="s">
        <v>286</v>
      </c>
      <c r="J37" s="110"/>
      <c r="R37" s="110" t="s">
        <v>172</v>
      </c>
      <c r="S37" s="110" t="s">
        <v>140</v>
      </c>
      <c r="T37" s="116"/>
      <c r="U37" s="116"/>
      <c r="V37" s="132" t="s">
        <v>296</v>
      </c>
      <c r="W37" s="138" t="s">
        <v>317</v>
      </c>
    </row>
    <row r="38" spans="2:23" ht="28" x14ac:dyDescent="0.2">
      <c r="H38" s="119" t="s">
        <v>288</v>
      </c>
      <c r="I38" s="113" t="s">
        <v>289</v>
      </c>
      <c r="J38" s="44" t="s">
        <v>290</v>
      </c>
      <c r="R38" s="110" t="s">
        <v>173</v>
      </c>
      <c r="S38" s="110" t="s">
        <v>141</v>
      </c>
      <c r="T38" s="116"/>
      <c r="U38" s="116"/>
      <c r="V38" s="132" t="s">
        <v>97</v>
      </c>
      <c r="W38" s="138" t="s">
        <v>317</v>
      </c>
    </row>
    <row r="39" spans="2:23" ht="28" x14ac:dyDescent="0.2">
      <c r="H39" s="119" t="s">
        <v>291</v>
      </c>
      <c r="I39" s="113" t="s">
        <v>289</v>
      </c>
      <c r="J39" s="44" t="s">
        <v>292</v>
      </c>
      <c r="R39" s="110" t="s">
        <v>173</v>
      </c>
      <c r="S39" s="110" t="s">
        <v>142</v>
      </c>
      <c r="T39" s="116"/>
      <c r="U39" s="116"/>
      <c r="V39" s="132" t="s">
        <v>304</v>
      </c>
      <c r="W39" s="138" t="s">
        <v>317</v>
      </c>
    </row>
    <row r="40" spans="2:23" x14ac:dyDescent="0.2">
      <c r="R40" s="110" t="s">
        <v>173</v>
      </c>
      <c r="S40" s="110" t="s">
        <v>143</v>
      </c>
      <c r="T40" s="116"/>
      <c r="U40" s="116"/>
      <c r="V40" s="130" t="s">
        <v>305</v>
      </c>
      <c r="W40" s="70"/>
    </row>
    <row r="41" spans="2:23" x14ac:dyDescent="0.2">
      <c r="R41" s="110" t="s">
        <v>173</v>
      </c>
      <c r="S41" s="110" t="s">
        <v>144</v>
      </c>
      <c r="T41" s="116"/>
      <c r="U41" s="116"/>
      <c r="V41" s="132" t="s">
        <v>316</v>
      </c>
      <c r="W41" s="70" t="s">
        <v>313</v>
      </c>
    </row>
    <row r="42" spans="2:23" x14ac:dyDescent="0.2">
      <c r="R42" s="110" t="s">
        <v>173</v>
      </c>
      <c r="S42" s="110" t="s">
        <v>145</v>
      </c>
      <c r="T42" s="116"/>
      <c r="U42" s="116"/>
      <c r="V42" s="132" t="s">
        <v>315</v>
      </c>
      <c r="W42" s="70" t="s">
        <v>313</v>
      </c>
    </row>
    <row r="43" spans="2:23" ht="28" x14ac:dyDescent="0.2">
      <c r="R43" s="110" t="s">
        <v>173</v>
      </c>
      <c r="S43" s="110" t="s">
        <v>146</v>
      </c>
      <c r="T43" s="116"/>
      <c r="U43" s="116"/>
      <c r="V43" s="136" t="s">
        <v>314</v>
      </c>
      <c r="W43" s="139" t="s">
        <v>318</v>
      </c>
    </row>
    <row r="44" spans="2:23" x14ac:dyDescent="0.2">
      <c r="R44" s="110" t="s">
        <v>173</v>
      </c>
      <c r="S44" s="110" t="s">
        <v>148</v>
      </c>
      <c r="T44" s="116"/>
      <c r="U44" s="116"/>
      <c r="V44" s="130" t="s">
        <v>306</v>
      </c>
      <c r="W44" s="70"/>
    </row>
    <row r="45" spans="2:23" ht="28" x14ac:dyDescent="0.2">
      <c r="R45" s="110" t="s">
        <v>174</v>
      </c>
      <c r="S45" s="110" t="s">
        <v>149</v>
      </c>
      <c r="T45" s="116"/>
      <c r="U45" s="116"/>
      <c r="V45" s="137" t="s">
        <v>312</v>
      </c>
      <c r="W45" s="139" t="s">
        <v>318</v>
      </c>
    </row>
    <row r="46" spans="2:23" x14ac:dyDescent="0.2">
      <c r="R46" s="110" t="s">
        <v>175</v>
      </c>
      <c r="S46" s="110" t="s">
        <v>151</v>
      </c>
      <c r="T46" s="116"/>
      <c r="U46" s="116"/>
      <c r="V46" s="135" t="s">
        <v>309</v>
      </c>
      <c r="W46" s="70"/>
    </row>
    <row r="47" spans="2:23" x14ac:dyDescent="0.2">
      <c r="R47" s="110" t="s">
        <v>175</v>
      </c>
      <c r="S47" s="110" t="s">
        <v>152</v>
      </c>
      <c r="T47" s="116"/>
      <c r="U47" s="116"/>
      <c r="V47" s="135" t="s">
        <v>311</v>
      </c>
      <c r="W47" s="70"/>
    </row>
    <row r="48" spans="2:23" x14ac:dyDescent="0.2">
      <c r="R48" s="110" t="s">
        <v>175</v>
      </c>
      <c r="S48" s="110" t="s">
        <v>153</v>
      </c>
      <c r="T48" s="116"/>
      <c r="U48" s="116"/>
      <c r="V48" s="135" t="s">
        <v>310</v>
      </c>
      <c r="W48" s="70"/>
    </row>
    <row r="49" spans="5:23" x14ac:dyDescent="0.2">
      <c r="R49" s="110" t="s">
        <v>175</v>
      </c>
      <c r="S49" s="110" t="s">
        <v>154</v>
      </c>
      <c r="T49" s="116"/>
      <c r="U49" s="116"/>
      <c r="V49" s="135" t="s">
        <v>309</v>
      </c>
      <c r="W49" s="70"/>
    </row>
    <row r="50" spans="5:23" x14ac:dyDescent="0.2">
      <c r="R50" s="110" t="s">
        <v>175</v>
      </c>
      <c r="S50" s="110" t="s">
        <v>156</v>
      </c>
      <c r="T50" s="116"/>
      <c r="U50" s="116"/>
      <c r="V50" s="133" t="s">
        <v>92</v>
      </c>
      <c r="W50" s="138" t="s">
        <v>317</v>
      </c>
    </row>
    <row r="51" spans="5:23" x14ac:dyDescent="0.2">
      <c r="R51" s="110" t="s">
        <v>175</v>
      </c>
      <c r="S51" s="110" t="s">
        <v>157</v>
      </c>
      <c r="T51" s="116"/>
      <c r="U51" s="116"/>
      <c r="V51" s="133" t="s">
        <v>92</v>
      </c>
      <c r="W51" s="138" t="s">
        <v>317</v>
      </c>
    </row>
    <row r="52" spans="5:23" x14ac:dyDescent="0.2">
      <c r="R52" s="110" t="s">
        <v>175</v>
      </c>
      <c r="S52" s="110" t="s">
        <v>158</v>
      </c>
      <c r="T52" s="116"/>
      <c r="U52" s="116"/>
      <c r="V52" s="133" t="s">
        <v>92</v>
      </c>
      <c r="W52" s="138" t="s">
        <v>317</v>
      </c>
    </row>
    <row r="53" spans="5:23" x14ac:dyDescent="0.2">
      <c r="E53" s="115"/>
      <c r="R53" s="110" t="s">
        <v>175</v>
      </c>
      <c r="S53" s="110" t="s">
        <v>160</v>
      </c>
      <c r="T53" s="116"/>
      <c r="U53" s="116"/>
      <c r="V53" s="135" t="s">
        <v>97</v>
      </c>
      <c r="W53" s="70"/>
    </row>
    <row r="54" spans="5:23" ht="28" x14ac:dyDescent="0.2">
      <c r="E54" s="115"/>
      <c r="R54" s="110" t="s">
        <v>175</v>
      </c>
      <c r="S54" s="110" t="s">
        <v>161</v>
      </c>
      <c r="T54" s="116"/>
      <c r="U54" s="116"/>
      <c r="V54" s="135" t="s">
        <v>308</v>
      </c>
      <c r="W54" s="70" t="s">
        <v>307</v>
      </c>
    </row>
    <row r="55" spans="5:23" x14ac:dyDescent="0.2">
      <c r="E55" s="115"/>
      <c r="R55" s="110" t="s">
        <v>175</v>
      </c>
      <c r="S55" s="110" t="s">
        <v>162</v>
      </c>
      <c r="T55" s="116"/>
      <c r="U55" s="116"/>
      <c r="V55" s="135" t="s">
        <v>304</v>
      </c>
      <c r="W55" s="70"/>
    </row>
    <row r="56" spans="5:23" x14ac:dyDescent="0.2">
      <c r="E56" s="115"/>
      <c r="W56" s="70"/>
    </row>
    <row r="57" spans="5:23" x14ac:dyDescent="0.2">
      <c r="E57" s="115"/>
      <c r="V57" s="140"/>
      <c r="W57" s="141"/>
    </row>
    <row r="60" spans="5:23" x14ac:dyDescent="0.2">
      <c r="I60" s="115"/>
    </row>
  </sheetData>
  <sheetProtection formatCells="0" sort="0" autoFilter="0"/>
  <mergeCells count="4">
    <mergeCell ref="B2:F2"/>
    <mergeCell ref="H2:K2"/>
    <mergeCell ref="M2:P2"/>
    <mergeCell ref="R2:W2"/>
  </mergeCells>
  <conditionalFormatting sqref="R5:R55">
    <cfRule type="cellIs" dxfId="23" priority="8" stopIfTrue="1" operator="equal">
      <formula>"n"</formula>
    </cfRule>
  </conditionalFormatting>
  <pageMargins left="0.7" right="0.7" top="0.75" bottom="0.75" header="0.3" footer="0.3"/>
  <pageSetup orientation="portrait" r:id="rId1"/>
  <tableParts count="6">
    <tablePart r:id="rId2"/>
    <tablePart r:id="rId3"/>
    <tablePart r:id="rId4"/>
    <tablePart r:id="rId5"/>
    <tablePart r:id="rId6"/>
    <tablePart r:id="rId7"/>
  </tableParts>
</worksheet>
</file>

<file path=customUI/_rels/customUI.xml.rels><?xml version="1.0" encoding="UTF-8" standalone="yes"?>
<Relationships xmlns="http://schemas.openxmlformats.org/package/2006/relationships"><Relationship Id="icoAbout" Type="http://schemas.openxmlformats.org/officeDocument/2006/relationships/image" Target="images/usace.png"/></Relationships>
</file>

<file path=customUI/customUI.xml><?xml version="1.0" encoding="utf-8"?>
<!-- US Army Corps of Engineers, 2015 -->
<!-- Facility Data Workbook Template with COBie and GFEBS Macros -->
<!-- Created in collaboration with the USACE/Industry BIM/CIM Consortia -->
<!-- Code v1 by: Van Woods (van.woods@usace.army.mil), BIM Innovation and Integration Program Manager, Seattle District, US Army Corps of Engineers -->
<customUI xmlns="http://schemas.microsoft.com/office/2006/01/customui">
  <ribbon>
    <tabs>
      <tab id="CustomTab" label="Facility Data">
        <!-- Main Button Group -->
        <group id="Facility_Data_Exchange" label="Facility Data Exchange">
          <button id="btnImport" label="Import" size="large" onAction="ImportMacro" imageMso="ImportSavedImports"/>
          <button id="btnExport" label="Export" size="large" onAction="ExportMacro" imageMso="ExportSharePointList"/>
          <separator id="Separator1"/>
          <button id="btnAbout" label="About" size="large" onAction="AboutMacro" image="icoAbou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64C54ABB3E0D49BDE2D8E2582E2EF7" ma:contentTypeVersion="2" ma:contentTypeDescription="Create a new document." ma:contentTypeScope="" ma:versionID="9acb71eb6c3a8cb338784e83b43b55b8">
  <xsd:schema xmlns:xsd="http://www.w3.org/2001/XMLSchema" xmlns:xs="http://www.w3.org/2001/XMLSchema" xmlns:p="http://schemas.microsoft.com/office/2006/metadata/properties" xmlns:ns2="6c2d5312-080a-4106-9f77-574f5fdfc8da" targetNamespace="http://schemas.microsoft.com/office/2006/metadata/properties" ma:root="true" ma:fieldsID="645222f62738575c6cab20c8b2e694ee" ns2:_="">
    <xsd:import namespace="6c2d5312-080a-4106-9f77-574f5fdfc8da"/>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d5312-080a-4106-9f77-574f5fdfc8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8CC1A9-33A3-4D3E-9BDE-82E283D78F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2d5312-080a-4106-9f77-574f5fdfc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F589C5-5954-435F-A3B7-0C7337891505}">
  <ds:schemaRefs>
    <ds:schemaRef ds:uri="http://schemas.microsoft.com/sharepoint/v3/contenttype/forms"/>
  </ds:schemaRefs>
</ds:datastoreItem>
</file>

<file path=customXml/itemProps3.xml><?xml version="1.0" encoding="utf-8"?>
<ds:datastoreItem xmlns:ds="http://schemas.openxmlformats.org/officeDocument/2006/customXml" ds:itemID="{AE25B170-189B-4E60-B8D4-DF8325CBDF96}">
  <ds:schemaRef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dcmitype/"/>
    <ds:schemaRef ds:uri="http://www.w3.org/XML/1998/namespace"/>
    <ds:schemaRef ds:uri="http://purl.org/dc/terms/"/>
    <ds:schemaRef ds:uri="6c2d5312-080a-4106-9f77-574f5fdfc8d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1. Facility Data</vt:lpstr>
      <vt:lpstr>2. Space Data</vt:lpstr>
      <vt:lpstr>3. Asset Data</vt:lpstr>
      <vt:lpstr>4. Required Assets</vt:lpstr>
      <vt:lpstr>5. Required Attributes</vt:lpstr>
      <vt:lpstr>6. Required Values</vt:lpstr>
      <vt:lpstr>Development</vt:lpstr>
      <vt:lpstr>Mappings</vt:lpstr>
      <vt:lpstr>Picklists</vt:lpstr>
      <vt:lpstr>GFEBS EQUIP UPLOAD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USACE Facility Data Workbook</dc:title>
  <dc:creator>Van Woods</dc:creator>
  <cp:lastModifiedBy>Microsoft Office User</cp:lastModifiedBy>
  <cp:revision>1</cp:revision>
  <dcterms:created xsi:type="dcterms:W3CDTF">2015-08-04T08:00:04Z</dcterms:created>
  <dcterms:modified xsi:type="dcterms:W3CDTF">2016-07-25T00:32:31Z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0x010100A864C54ABB3E0D49BDE2D8E2582E2EF7</vt:lpwstr>
  </property>
</Properties>
</file>