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vit Projects\Lake Mills, WI\"/>
    </mc:Choice>
  </mc:AlternateContent>
  <workbookProtection lockStructure="1"/>
  <bookViews>
    <workbookView xWindow="480" yWindow="435" windowWidth="20835" windowHeight="13320"/>
  </bookViews>
  <sheets>
    <sheet name="pl-P_water_calc_worksheet-date-" sheetId="2" r:id="rId1"/>
  </sheets>
  <definedNames>
    <definedName name="_xlnm.Print_Area" localSheetId="0">'pl-P_water_calc_worksheet-date-'!$B$3:$G$56</definedName>
  </definedNames>
  <calcPr calcId="152511"/>
</workbook>
</file>

<file path=xl/calcChain.xml><?xml version="1.0" encoding="utf-8"?>
<calcChain xmlns="http://schemas.openxmlformats.org/spreadsheetml/2006/main">
  <c r="F24" i="2" l="1"/>
  <c r="F29" i="2" s="1"/>
  <c r="F33" i="2" l="1"/>
  <c r="F52" i="2"/>
  <c r="F37" i="2"/>
  <c r="F48" i="2"/>
  <c r="F23" i="2" l="1"/>
  <c r="F39" i="2" l="1"/>
  <c r="F45" i="2" s="1"/>
  <c r="F54" i="2" l="1"/>
  <c r="F56" i="2" s="1"/>
</calcChain>
</file>

<file path=xl/sharedStrings.xml><?xml version="1.0" encoding="utf-8"?>
<sst xmlns="http://schemas.openxmlformats.org/spreadsheetml/2006/main" count="62" uniqueCount="48">
  <si>
    <t>BUILDING INFORMATION</t>
  </si>
  <si>
    <t>Size of the water meter. (Proposed size for hydraulic calcs, subject to Water Utility review.)</t>
  </si>
  <si>
    <t>CALCULATE PRESSURE AVAILABLE AFTER BUILDING CONTROL VALVE</t>
  </si>
  <si>
    <t>(Subtract 7a &amp; 7b from line 6.)  subtotal</t>
  </si>
  <si>
    <t>CALCULATE PRESSURE AVAILABLE FOR UNIFORM LOSS (VALUE OF “A”)</t>
  </si>
  <si>
    <t>B.</t>
  </si>
  <si>
    <t>D.</t>
  </si>
  <si>
    <t>E.</t>
  </si>
  <si>
    <t>F.</t>
  </si>
  <si>
    <t>Pressure loss due to water treatment devices, instantaneous water heaters,</t>
  </si>
  <si>
    <t>backflow preventers, and other accessories which serve the controlling fixture.</t>
  </si>
  <si>
    <t>G.</t>
  </si>
  <si>
    <t>A.</t>
  </si>
  <si>
    <t>“A” =</t>
  </si>
  <si>
    <t xml:space="preserve"> gpm</t>
  </si>
  <si>
    <t xml:space="preserve"> feet</t>
  </si>
  <si>
    <t xml:space="preserve"> inch</t>
  </si>
  <si>
    <t xml:space="preserve"> psi</t>
  </si>
  <si>
    <t xml:space="preserve"> psi/100 ft</t>
  </si>
  <si>
    <t xml:space="preserve"> psi/ft</t>
  </si>
  <si>
    <t>fitting/loss factor</t>
  </si>
  <si>
    <t>Subtotal</t>
  </si>
  <si>
    <t>6.</t>
  </si>
  <si>
    <t>5.</t>
  </si>
  <si>
    <t>4.</t>
  </si>
  <si>
    <t>3.</t>
  </si>
  <si>
    <t>2.</t>
  </si>
  <si>
    <t>1.</t>
  </si>
  <si>
    <t>(Line 6 - 7a - 7b - 8)</t>
  </si>
  <si>
    <t>Available distribution pressure.</t>
  </si>
  <si>
    <t>(Line 9 + B1 - B2)</t>
  </si>
  <si>
    <t>Total Available Pressure</t>
  </si>
  <si>
    <t>WATER CALCULATION WORKSHEET FOR: Project Name, Job Number, City, State</t>
  </si>
  <si>
    <t>Date    Designer</t>
  </si>
  <si>
    <t>Elevation change ft</t>
  </si>
  <si>
    <t>Pressure available for uniform loss per 100 ft. (Value rounded up to next integer.)</t>
  </si>
  <si>
    <t>Developed length.  (Actual length, multiply by fitting/loss factor.)</t>
  </si>
  <si>
    <t>Actual pipe length from building control valve to controlling fixture ft</t>
  </si>
  <si>
    <t>Pressure available for uniform loss per 100 ft. (Multiply by 100 / 100.)</t>
  </si>
  <si>
    <t>Head loss from the building control valve to the controlling fixture.</t>
  </si>
  <si>
    <t>(Elevation change, multiply by 0.434 psi/ft.)</t>
  </si>
  <si>
    <t>Pressure available for uniform loss.  (Total Available Pressure / Developed Length.)</t>
  </si>
  <si>
    <t>Low pressure at building entrance.</t>
  </si>
  <si>
    <t>N/A</t>
  </si>
  <si>
    <t>Pressure loss due to water meter.</t>
  </si>
  <si>
    <t>Available pressure after building water meter.</t>
  </si>
  <si>
    <t>Pressure required at controlling fixture. (Shower in second floor bathroom.)</t>
  </si>
  <si>
    <t>Demand of building in gallons per minute (65 SFU).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</si>
</sst>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0" fontId="21" fillId="0" borderId="0" xfId="0" applyFont="1" applyProtection="1">
      <protection locked="0"/>
    </xf>
    <xf numFmtId="164" fontId="20" fillId="0" borderId="0" xfId="0" applyNumberFormat="1" applyFont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164" fontId="20" fillId="0" borderId="0" xfId="0" applyNumberFormat="1" applyFont="1" applyAlignment="1" applyProtection="1">
      <alignment horizontal="center" vertical="center"/>
      <protection locked="0"/>
    </xf>
    <xf numFmtId="0" fontId="21" fillId="0" borderId="13" xfId="0" applyFont="1" applyBorder="1" applyProtection="1">
      <protection locked="0"/>
    </xf>
    <xf numFmtId="164" fontId="20" fillId="0" borderId="13" xfId="0" applyNumberFormat="1" applyFont="1" applyBorder="1" applyAlignment="1" applyProtection="1">
      <alignment horizontal="center"/>
      <protection locked="0"/>
    </xf>
    <xf numFmtId="0" fontId="21" fillId="0" borderId="14" xfId="0" applyFont="1" applyBorder="1" applyProtection="1">
      <protection locked="0"/>
    </xf>
    <xf numFmtId="0" fontId="21" fillId="0" borderId="0" xfId="0" applyFont="1" applyBorder="1" applyProtection="1">
      <protection locked="0"/>
    </xf>
    <xf numFmtId="164" fontId="20" fillId="0" borderId="0" xfId="0" applyNumberFormat="1" applyFont="1" applyBorder="1" applyAlignment="1" applyProtection="1">
      <alignment horizontal="center"/>
      <protection locked="0"/>
    </xf>
    <xf numFmtId="0" fontId="21" fillId="0" borderId="16" xfId="0" applyFont="1" applyBorder="1" applyProtection="1">
      <protection locked="0"/>
    </xf>
    <xf numFmtId="0" fontId="20" fillId="0" borderId="0" xfId="0" applyFont="1" applyBorder="1" applyAlignment="1" applyProtection="1">
      <alignment vertical="center"/>
      <protection locked="0"/>
    </xf>
    <xf numFmtId="164" fontId="20" fillId="0" borderId="11" xfId="0" applyNumberFormat="1" applyFont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vertical="center"/>
      <protection locked="0"/>
    </xf>
    <xf numFmtId="0" fontId="20" fillId="0" borderId="10" xfId="0" applyFont="1" applyBorder="1" applyAlignment="1" applyProtection="1">
      <alignment vertical="center"/>
      <protection locked="0"/>
    </xf>
    <xf numFmtId="0" fontId="20" fillId="0" borderId="18" xfId="0" applyFont="1" applyBorder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right" vertical="center"/>
      <protection locked="0"/>
    </xf>
    <xf numFmtId="0" fontId="20" fillId="0" borderId="11" xfId="0" applyFont="1" applyBorder="1" applyAlignment="1" applyProtection="1">
      <alignment horizontal="center" vertical="center"/>
      <protection locked="0"/>
    </xf>
    <xf numFmtId="0" fontId="20" fillId="0" borderId="0" xfId="0" applyFont="1" applyProtection="1">
      <protection locked="0"/>
    </xf>
    <xf numFmtId="0" fontId="18" fillId="0" borderId="0" xfId="0" applyFont="1" applyAlignment="1" applyProtection="1">
      <alignment vertical="center"/>
      <protection locked="0"/>
    </xf>
    <xf numFmtId="0" fontId="20" fillId="0" borderId="11" xfId="0" applyFont="1" applyBorder="1" applyAlignment="1" applyProtection="1">
      <alignment vertical="center"/>
      <protection locked="0"/>
    </xf>
    <xf numFmtId="0" fontId="21" fillId="0" borderId="0" xfId="0" applyFont="1" applyProtection="1"/>
    <xf numFmtId="164" fontId="20" fillId="0" borderId="0" xfId="0" applyNumberFormat="1" applyFont="1" applyBorder="1" applyAlignment="1" applyProtection="1">
      <alignment horizontal="center" vertical="center"/>
    </xf>
    <xf numFmtId="0" fontId="20" fillId="0" borderId="0" xfId="0" applyFont="1" applyBorder="1" applyAlignment="1" applyProtection="1">
      <alignment horizontal="center" vertical="center"/>
      <protection locked="0"/>
    </xf>
    <xf numFmtId="1" fontId="20" fillId="0" borderId="11" xfId="0" applyNumberFormat="1" applyFont="1" applyBorder="1" applyAlignment="1" applyProtection="1">
      <alignment horizontal="center" vertical="center"/>
      <protection locked="0"/>
    </xf>
    <xf numFmtId="1" fontId="20" fillId="0" borderId="0" xfId="0" applyNumberFormat="1" applyFont="1" applyBorder="1" applyAlignment="1" applyProtection="1">
      <alignment horizontal="center"/>
      <protection locked="0"/>
    </xf>
    <xf numFmtId="49" fontId="21" fillId="0" borderId="0" xfId="0" applyNumberFormat="1" applyFont="1" applyAlignment="1" applyProtection="1">
      <alignment horizontal="left"/>
      <protection locked="0"/>
    </xf>
    <xf numFmtId="49" fontId="20" fillId="0" borderId="15" xfId="0" applyNumberFormat="1" applyFont="1" applyBorder="1" applyAlignment="1" applyProtection="1">
      <alignment horizontal="left" vertical="center"/>
      <protection locked="0"/>
    </xf>
    <xf numFmtId="2" fontId="20" fillId="0" borderId="11" xfId="0" applyNumberFormat="1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right"/>
      <protection locked="0"/>
    </xf>
    <xf numFmtId="164" fontId="20" fillId="0" borderId="0" xfId="0" applyNumberFormat="1" applyFont="1" applyAlignment="1" applyProtection="1">
      <alignment horizontal="center"/>
    </xf>
    <xf numFmtId="164" fontId="20" fillId="0" borderId="0" xfId="0" applyNumberFormat="1" applyFont="1" applyAlignment="1" applyProtection="1">
      <alignment horizontal="center" vertical="center"/>
    </xf>
    <xf numFmtId="165" fontId="20" fillId="0" borderId="0" xfId="0" applyNumberFormat="1" applyFont="1" applyAlignment="1" applyProtection="1">
      <alignment horizontal="center"/>
    </xf>
    <xf numFmtId="49" fontId="22" fillId="0" borderId="15" xfId="0" applyNumberFormat="1" applyFont="1" applyBorder="1" applyAlignment="1" applyProtection="1">
      <alignment horizontal="center" vertical="center"/>
      <protection locked="0"/>
    </xf>
    <xf numFmtId="0" fontId="22" fillId="0" borderId="0" xfId="0" applyFont="1" applyBorder="1" applyAlignment="1" applyProtection="1">
      <alignment vertical="center"/>
      <protection locked="0"/>
    </xf>
    <xf numFmtId="0" fontId="22" fillId="0" borderId="0" xfId="0" applyFont="1" applyBorder="1" applyProtection="1">
      <protection locked="0"/>
    </xf>
    <xf numFmtId="49" fontId="22" fillId="0" borderId="17" xfId="0" applyNumberFormat="1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vertical="center"/>
      <protection locked="0"/>
    </xf>
    <xf numFmtId="49" fontId="22" fillId="0" borderId="0" xfId="0" applyNumberFormat="1" applyFont="1" applyAlignment="1" applyProtection="1">
      <alignment horizontal="left" vertical="center"/>
      <protection locked="0"/>
    </xf>
    <xf numFmtId="0" fontId="22" fillId="0" borderId="0" xfId="0" applyFont="1" applyProtection="1">
      <protection locked="0"/>
    </xf>
    <xf numFmtId="49" fontId="23" fillId="0" borderId="0" xfId="0" applyNumberFormat="1" applyFont="1" applyAlignment="1" applyProtection="1">
      <alignment horizontal="left" vertical="center"/>
      <protection locked="0"/>
    </xf>
    <xf numFmtId="49" fontId="22" fillId="0" borderId="0" xfId="0" applyNumberFormat="1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vertical="center"/>
      <protection locked="0"/>
    </xf>
    <xf numFmtId="49" fontId="22" fillId="0" borderId="0" xfId="0" applyNumberFormat="1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49" fontId="22" fillId="0" borderId="0" xfId="0" applyNumberFormat="1" applyFont="1" applyAlignment="1" applyProtection="1">
      <alignment horizontal="left"/>
      <protection locked="0"/>
    </xf>
    <xf numFmtId="49" fontId="24" fillId="0" borderId="12" xfId="0" applyNumberFormat="1" applyFont="1" applyBorder="1" applyAlignment="1" applyProtection="1">
      <alignment horizontal="left" vertical="center"/>
      <protection locked="0"/>
    </xf>
    <xf numFmtId="49" fontId="24" fillId="0" borderId="0" xfId="0" applyNumberFormat="1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right" vertical="center"/>
      <protection locked="0"/>
    </xf>
    <xf numFmtId="49" fontId="22" fillId="0" borderId="0" xfId="0" applyNumberFormat="1" applyFont="1" applyBorder="1" applyAlignment="1" applyProtection="1">
      <alignment horizontal="center" vertical="center"/>
      <protection locked="0"/>
    </xf>
    <xf numFmtId="164" fontId="20" fillId="0" borderId="0" xfId="0" applyNumberFormat="1" applyFont="1" applyBorder="1" applyAlignment="1" applyProtection="1">
      <alignment horizontal="center" vertical="center"/>
      <protection locked="0"/>
    </xf>
    <xf numFmtId="164" fontId="20" fillId="0" borderId="10" xfId="0" applyNumberFormat="1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vertical="center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57"/>
  <sheetViews>
    <sheetView tabSelected="1" zoomScaleNormal="100" workbookViewId="0">
      <selection activeCell="C9" sqref="C9"/>
    </sheetView>
  </sheetViews>
  <sheetFormatPr defaultRowHeight="14.25" x14ac:dyDescent="0.2"/>
  <cols>
    <col min="1" max="1" width="9.140625" style="1"/>
    <col min="2" max="2" width="9.140625" style="28"/>
    <col min="3" max="3" width="75.7109375" style="1" customWidth="1"/>
    <col min="4" max="4" width="14.7109375" style="1" customWidth="1"/>
    <col min="5" max="5" width="12.7109375" style="1" customWidth="1"/>
    <col min="6" max="6" width="8.28515625" style="2" customWidth="1"/>
    <col min="7" max="7" width="9.140625" style="1"/>
    <col min="8" max="8" width="20.42578125" style="1" customWidth="1"/>
    <col min="9" max="9" width="3" style="1" customWidth="1"/>
    <col min="10" max="16384" width="9.140625" style="1"/>
  </cols>
  <sheetData>
    <row r="3" spans="2:7" ht="18" x14ac:dyDescent="0.2">
      <c r="B3" s="50" t="s">
        <v>32</v>
      </c>
    </row>
    <row r="4" spans="2:7" x14ac:dyDescent="0.2">
      <c r="C4" s="51" t="s">
        <v>33</v>
      </c>
      <c r="D4" s="3"/>
      <c r="E4" s="3"/>
      <c r="F4" s="4"/>
    </row>
    <row r="5" spans="2:7" ht="9.9499999999999993" customHeight="1" x14ac:dyDescent="0.2"/>
    <row r="6" spans="2:7" ht="18" x14ac:dyDescent="0.2">
      <c r="B6" s="49" t="s">
        <v>0</v>
      </c>
      <c r="C6" s="5"/>
      <c r="D6" s="5"/>
      <c r="E6" s="5"/>
      <c r="F6" s="6"/>
      <c r="G6" s="7"/>
    </row>
    <row r="7" spans="2:7" ht="9.9499999999999993" customHeight="1" x14ac:dyDescent="0.2">
      <c r="B7" s="29"/>
      <c r="C7" s="8"/>
      <c r="D7" s="8"/>
      <c r="E7" s="8"/>
      <c r="F7" s="9"/>
      <c r="G7" s="10"/>
    </row>
    <row r="8" spans="2:7" ht="15" x14ac:dyDescent="0.2">
      <c r="B8" s="35" t="s">
        <v>27</v>
      </c>
      <c r="C8" s="36" t="s">
        <v>47</v>
      </c>
      <c r="D8" s="11"/>
      <c r="E8" s="11"/>
      <c r="F8" s="26">
        <v>33</v>
      </c>
      <c r="G8" s="13" t="s">
        <v>14</v>
      </c>
    </row>
    <row r="9" spans="2:7" ht="9.9499999999999993" customHeight="1" x14ac:dyDescent="0.2">
      <c r="B9" s="35"/>
      <c r="C9" s="37"/>
      <c r="D9" s="8"/>
      <c r="E9" s="8"/>
      <c r="F9" s="27"/>
      <c r="G9" s="10"/>
    </row>
    <row r="10" spans="2:7" ht="15" x14ac:dyDescent="0.2">
      <c r="B10" s="35" t="s">
        <v>26</v>
      </c>
      <c r="C10" s="36" t="s">
        <v>1</v>
      </c>
      <c r="D10" s="11"/>
      <c r="E10" s="11"/>
      <c r="F10" s="30">
        <v>1.5</v>
      </c>
      <c r="G10" s="13" t="s">
        <v>16</v>
      </c>
    </row>
    <row r="11" spans="2:7" ht="9.9499999999999993" customHeight="1" x14ac:dyDescent="0.2">
      <c r="B11" s="35"/>
      <c r="C11" s="37"/>
      <c r="D11" s="8"/>
      <c r="E11" s="8"/>
      <c r="F11" s="27"/>
      <c r="G11" s="10"/>
    </row>
    <row r="12" spans="2:7" ht="15" customHeight="1" x14ac:dyDescent="0.2">
      <c r="B12" s="35" t="s">
        <v>25</v>
      </c>
      <c r="C12" s="36" t="s">
        <v>42</v>
      </c>
      <c r="D12" s="8"/>
      <c r="E12" s="8"/>
      <c r="F12" s="12">
        <v>35</v>
      </c>
      <c r="G12" s="13" t="s">
        <v>17</v>
      </c>
    </row>
    <row r="13" spans="2:7" ht="9" customHeight="1" x14ac:dyDescent="0.2">
      <c r="B13" s="38"/>
      <c r="C13" s="39"/>
      <c r="D13" s="14"/>
      <c r="E13" s="14"/>
      <c r="F13" s="54"/>
      <c r="G13" s="15"/>
    </row>
    <row r="14" spans="2:7" ht="15" x14ac:dyDescent="0.2">
      <c r="B14" s="52"/>
      <c r="C14" s="36"/>
      <c r="D14" s="11"/>
      <c r="E14" s="11"/>
      <c r="F14" s="53"/>
      <c r="G14" s="11"/>
    </row>
    <row r="15" spans="2:7" ht="9.9499999999999993" customHeight="1" x14ac:dyDescent="0.2">
      <c r="B15" s="40"/>
      <c r="C15" s="41"/>
    </row>
    <row r="16" spans="2:7" ht="18" x14ac:dyDescent="0.2">
      <c r="B16" s="50" t="s">
        <v>2</v>
      </c>
      <c r="C16" s="41"/>
    </row>
    <row r="17" spans="2:11" ht="9.9499999999999993" customHeight="1" x14ac:dyDescent="0.2">
      <c r="B17" s="42"/>
      <c r="C17" s="41"/>
    </row>
    <row r="18" spans="2:11" ht="15" x14ac:dyDescent="0.2">
      <c r="B18" s="43" t="s">
        <v>24</v>
      </c>
      <c r="C18" s="44" t="s">
        <v>42</v>
      </c>
      <c r="D18" s="17"/>
      <c r="E18" s="17"/>
      <c r="F18" s="24">
        <v>40</v>
      </c>
      <c r="G18" s="17" t="s">
        <v>17</v>
      </c>
    </row>
    <row r="19" spans="2:11" ht="9.9499999999999993" customHeight="1" x14ac:dyDescent="0.2">
      <c r="B19" s="43"/>
      <c r="C19" s="41"/>
    </row>
    <row r="20" spans="2:11" ht="9.9499999999999993" customHeight="1" x14ac:dyDescent="0.2">
      <c r="B20" s="45"/>
      <c r="C20" s="47"/>
      <c r="D20" s="16"/>
      <c r="E20" s="16"/>
      <c r="G20" s="17"/>
    </row>
    <row r="21" spans="2:11" ht="15" x14ac:dyDescent="0.2">
      <c r="B21" s="43" t="s">
        <v>23</v>
      </c>
      <c r="C21" s="44" t="s">
        <v>44</v>
      </c>
      <c r="D21" s="17"/>
      <c r="E21" s="17"/>
      <c r="F21" s="12">
        <v>2</v>
      </c>
      <c r="G21" s="17" t="s">
        <v>17</v>
      </c>
    </row>
    <row r="22" spans="2:11" ht="9.9499999999999993" customHeight="1" x14ac:dyDescent="0.2">
      <c r="B22" s="45"/>
      <c r="C22" s="41"/>
    </row>
    <row r="23" spans="2:11" ht="15" hidden="1" x14ac:dyDescent="0.2">
      <c r="B23" s="45"/>
      <c r="C23" s="41"/>
      <c r="F23" s="2" t="e">
        <f>F18-#REF!-F21</f>
        <v>#REF!</v>
      </c>
      <c r="G23" s="17" t="s">
        <v>17</v>
      </c>
      <c r="H23" s="16" t="s">
        <v>3</v>
      </c>
    </row>
    <row r="24" spans="2:11" ht="15" x14ac:dyDescent="0.2">
      <c r="B24" s="43" t="s">
        <v>22</v>
      </c>
      <c r="C24" s="44" t="s">
        <v>45</v>
      </c>
      <c r="D24" s="17"/>
      <c r="E24" s="18" t="s">
        <v>28</v>
      </c>
      <c r="F24" s="33">
        <f>F18-F21</f>
        <v>38</v>
      </c>
      <c r="G24" s="17" t="s">
        <v>17</v>
      </c>
      <c r="H24" s="17"/>
    </row>
    <row r="25" spans="2:11" ht="15" x14ac:dyDescent="0.2">
      <c r="B25" s="43"/>
      <c r="C25" s="44"/>
      <c r="D25" s="17"/>
      <c r="E25" s="18"/>
      <c r="F25" s="33"/>
      <c r="G25" s="17"/>
      <c r="H25" s="17"/>
    </row>
    <row r="26" spans="2:11" ht="9.9499999999999993" customHeight="1" x14ac:dyDescent="0.2">
      <c r="B26" s="40"/>
      <c r="C26" s="41"/>
    </row>
    <row r="27" spans="2:11" ht="18" x14ac:dyDescent="0.2">
      <c r="B27" s="50" t="s">
        <v>4</v>
      </c>
      <c r="C27" s="41"/>
    </row>
    <row r="28" spans="2:11" ht="15.75" x14ac:dyDescent="0.2">
      <c r="B28" s="42"/>
      <c r="C28" s="41"/>
    </row>
    <row r="29" spans="2:11" ht="15" x14ac:dyDescent="0.2">
      <c r="B29" s="43" t="s">
        <v>5</v>
      </c>
      <c r="C29" s="44" t="s">
        <v>29</v>
      </c>
      <c r="D29" s="17"/>
      <c r="E29" s="18" t="s">
        <v>30</v>
      </c>
      <c r="F29" s="33">
        <f>F24</f>
        <v>38</v>
      </c>
      <c r="G29" s="17" t="s">
        <v>17</v>
      </c>
      <c r="K29" s="21"/>
    </row>
    <row r="30" spans="2:11" ht="9.9499999999999993" customHeight="1" x14ac:dyDescent="0.2">
      <c r="B30" s="43"/>
      <c r="C30" s="41"/>
    </row>
    <row r="31" spans="2:11" ht="15" x14ac:dyDescent="0.2">
      <c r="B31" s="43" t="s">
        <v>6</v>
      </c>
      <c r="C31" s="44" t="s">
        <v>46</v>
      </c>
      <c r="D31" s="55"/>
      <c r="E31" s="56"/>
      <c r="F31" s="12">
        <v>20</v>
      </c>
      <c r="G31" s="17" t="s">
        <v>17</v>
      </c>
      <c r="K31" s="17"/>
    </row>
    <row r="32" spans="2:11" ht="9.9499999999999993" customHeight="1" x14ac:dyDescent="0.2">
      <c r="B32" s="45"/>
      <c r="C32" s="41"/>
    </row>
    <row r="33" spans="2:11" ht="15" x14ac:dyDescent="0.2">
      <c r="B33" s="45"/>
      <c r="C33" s="41"/>
      <c r="E33" s="20" t="s">
        <v>21</v>
      </c>
      <c r="F33" s="32">
        <f>F29-F31</f>
        <v>18</v>
      </c>
      <c r="G33" s="17" t="s">
        <v>17</v>
      </c>
      <c r="H33" s="17"/>
    </row>
    <row r="34" spans="2:11" ht="9.9499999999999993" customHeight="1" x14ac:dyDescent="0.2">
      <c r="B34" s="45"/>
      <c r="C34" s="41"/>
      <c r="E34" s="20"/>
      <c r="G34" s="17"/>
      <c r="H34" s="17"/>
    </row>
    <row r="35" spans="2:11" ht="14.25" customHeight="1" x14ac:dyDescent="0.2">
      <c r="B35" s="45" t="s">
        <v>7</v>
      </c>
      <c r="C35" s="44" t="s">
        <v>39</v>
      </c>
      <c r="E35" s="20"/>
      <c r="G35" s="17"/>
      <c r="H35" s="17"/>
    </row>
    <row r="36" spans="2:11" ht="12.75" customHeight="1" x14ac:dyDescent="0.2">
      <c r="B36" s="45"/>
      <c r="C36" s="44" t="s">
        <v>40</v>
      </c>
      <c r="E36" s="20"/>
      <c r="G36" s="17"/>
      <c r="H36" s="17"/>
    </row>
    <row r="37" spans="2:11" ht="15" x14ac:dyDescent="0.2">
      <c r="B37" s="43"/>
      <c r="C37" s="46" t="s">
        <v>34</v>
      </c>
      <c r="D37" s="19">
        <v>25</v>
      </c>
      <c r="F37" s="24">
        <f>D37*0.434</f>
        <v>10.85</v>
      </c>
      <c r="G37" s="17" t="s">
        <v>17</v>
      </c>
      <c r="H37" s="23"/>
      <c r="K37" s="17"/>
    </row>
    <row r="38" spans="2:11" ht="15" x14ac:dyDescent="0.2">
      <c r="B38" s="43"/>
      <c r="C38" s="44"/>
      <c r="D38" s="25"/>
      <c r="F38" s="24"/>
      <c r="G38" s="17"/>
      <c r="H38" s="23"/>
      <c r="K38" s="17"/>
    </row>
    <row r="39" spans="2:11" ht="15" x14ac:dyDescent="0.2">
      <c r="B39" s="45"/>
      <c r="C39" s="41"/>
      <c r="E39" s="20" t="s">
        <v>21</v>
      </c>
      <c r="F39" s="32">
        <f>F33-F37</f>
        <v>7.15</v>
      </c>
      <c r="G39" s="17" t="s">
        <v>17</v>
      </c>
      <c r="H39" s="17"/>
    </row>
    <row r="40" spans="2:11" ht="9.9499999999999993" customHeight="1" x14ac:dyDescent="0.2">
      <c r="B40" s="43"/>
      <c r="C40" s="41"/>
    </row>
    <row r="41" spans="2:11" ht="15" x14ac:dyDescent="0.2">
      <c r="B41" s="43" t="s">
        <v>8</v>
      </c>
      <c r="C41" s="44" t="s">
        <v>9</v>
      </c>
      <c r="D41" s="17"/>
      <c r="E41" s="17"/>
      <c r="F41" s="4"/>
    </row>
    <row r="42" spans="2:11" ht="15" x14ac:dyDescent="0.2">
      <c r="B42" s="45"/>
      <c r="C42" s="44" t="s">
        <v>10</v>
      </c>
      <c r="D42" s="17"/>
      <c r="E42" s="17"/>
      <c r="F42" s="4"/>
    </row>
    <row r="43" spans="2:11" ht="15" x14ac:dyDescent="0.2">
      <c r="B43" s="45"/>
      <c r="C43" s="44" t="s">
        <v>43</v>
      </c>
      <c r="D43" s="17"/>
      <c r="E43" s="17"/>
      <c r="F43" s="12">
        <v>0</v>
      </c>
      <c r="G43" s="17" t="s">
        <v>17</v>
      </c>
      <c r="K43" s="17"/>
    </row>
    <row r="44" spans="2:11" ht="9.9499999999999993" customHeight="1" x14ac:dyDescent="0.2">
      <c r="B44" s="45"/>
      <c r="C44" s="41"/>
    </row>
    <row r="45" spans="2:11" ht="15" x14ac:dyDescent="0.2">
      <c r="B45" s="45"/>
      <c r="C45" s="41"/>
      <c r="E45" s="31" t="s">
        <v>31</v>
      </c>
      <c r="F45" s="32">
        <f>F39-F43</f>
        <v>7.15</v>
      </c>
      <c r="G45" s="17" t="s">
        <v>17</v>
      </c>
      <c r="H45" s="17"/>
    </row>
    <row r="46" spans="2:11" ht="9.9499999999999993" customHeight="1" x14ac:dyDescent="0.2">
      <c r="B46" s="43"/>
      <c r="C46" s="41"/>
    </row>
    <row r="47" spans="2:11" ht="15" x14ac:dyDescent="0.2">
      <c r="B47" s="43" t="s">
        <v>11</v>
      </c>
      <c r="C47" s="46" t="s">
        <v>37</v>
      </c>
      <c r="D47" s="22">
        <v>80</v>
      </c>
      <c r="F47" s="4"/>
    </row>
    <row r="48" spans="2:11" ht="15" x14ac:dyDescent="0.2">
      <c r="B48" s="45"/>
      <c r="C48" s="44" t="s">
        <v>36</v>
      </c>
      <c r="D48" s="16" t="s">
        <v>20</v>
      </c>
      <c r="E48" s="16">
        <v>1.5</v>
      </c>
      <c r="F48" s="33">
        <f>D47*E48</f>
        <v>120</v>
      </c>
      <c r="G48" s="17" t="s">
        <v>15</v>
      </c>
      <c r="K48" s="17"/>
    </row>
    <row r="49" spans="2:11" ht="15" x14ac:dyDescent="0.2">
      <c r="B49" s="45"/>
      <c r="C49" s="44"/>
      <c r="D49" s="16"/>
      <c r="E49" s="16"/>
      <c r="F49" s="33"/>
      <c r="G49" s="17"/>
      <c r="K49" s="17"/>
    </row>
    <row r="50" spans="2:11" ht="15" x14ac:dyDescent="0.2">
      <c r="B50" s="45"/>
      <c r="C50" s="44"/>
      <c r="D50" s="16"/>
      <c r="E50" s="16"/>
      <c r="F50" s="33"/>
      <c r="G50" s="17"/>
      <c r="K50" s="17"/>
    </row>
    <row r="51" spans="2:11" ht="9.9499999999999993" customHeight="1" x14ac:dyDescent="0.2">
      <c r="B51" s="45"/>
      <c r="C51" s="41"/>
    </row>
    <row r="52" spans="2:11" ht="15" x14ac:dyDescent="0.2">
      <c r="B52" s="45"/>
      <c r="C52" s="41" t="s">
        <v>41</v>
      </c>
      <c r="E52" s="31"/>
      <c r="F52" s="34">
        <f>(F29-F43-F37-F31)/F48</f>
        <v>5.9583333333333321E-2</v>
      </c>
      <c r="G52" s="17" t="s">
        <v>19</v>
      </c>
      <c r="H52" s="17"/>
    </row>
    <row r="53" spans="2:11" ht="9.9499999999999993" customHeight="1" x14ac:dyDescent="0.2">
      <c r="B53" s="43"/>
      <c r="C53" s="41"/>
    </row>
    <row r="54" spans="2:11" ht="15" x14ac:dyDescent="0.2">
      <c r="B54" s="45"/>
      <c r="C54" s="41" t="s">
        <v>38</v>
      </c>
      <c r="D54" s="20"/>
      <c r="E54" s="18"/>
      <c r="F54" s="32">
        <f>F52*100</f>
        <v>5.9583333333333321</v>
      </c>
      <c r="G54" s="17" t="s">
        <v>18</v>
      </c>
    </row>
    <row r="55" spans="2:11" ht="9.9499999999999993" customHeight="1" x14ac:dyDescent="0.2">
      <c r="B55" s="45"/>
      <c r="C55" s="41"/>
      <c r="D55" s="20"/>
    </row>
    <row r="56" spans="2:11" ht="15" x14ac:dyDescent="0.2">
      <c r="B56" s="43" t="s">
        <v>12</v>
      </c>
      <c r="C56" s="44" t="s">
        <v>35</v>
      </c>
      <c r="D56" s="11"/>
      <c r="E56" s="25" t="s">
        <v>13</v>
      </c>
      <c r="F56" s="24">
        <f>ROUNDUP(F54,0)</f>
        <v>6</v>
      </c>
      <c r="G56" s="11" t="s">
        <v>18</v>
      </c>
    </row>
    <row r="57" spans="2:11" ht="15" x14ac:dyDescent="0.2">
      <c r="B57" s="48"/>
      <c r="C57" s="41"/>
    </row>
  </sheetData>
  <mergeCells count="1">
    <mergeCell ref="D31:E31"/>
  </mergeCells>
  <printOptions horizontalCentered="1"/>
  <pageMargins left="0.7" right="0.7" top="0.75" bottom="0.75" header="0.3" footer="0.3"/>
  <pageSetup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pl-P_water_calc_worksheet-date-</vt:lpstr>
      <vt:lpstr>'pl-P_water_calc_worksheet-date-'!Print_Area</vt:lpstr>
    </vt:vector>
  </TitlesOfParts>
  <Company>R. L. Samuels 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CPVC ASTM F-442</dc:title>
  <dc:creator>Authorized User</dc:creator>
  <cp:lastModifiedBy>Authorized User</cp:lastModifiedBy>
  <cp:revision>2</cp:revision>
  <cp:lastPrinted>2013-03-28T20:49:56Z</cp:lastPrinted>
  <dcterms:created xsi:type="dcterms:W3CDTF">2013-03-27T12:38:00Z</dcterms:created>
  <dcterms:modified xsi:type="dcterms:W3CDTF">2017-05-03T21:22:10Z</dcterms:modified>
</cp:coreProperties>
</file>