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480" yWindow="435" windowWidth="20835" windowHeight="13320"/>
  </bookViews>
  <sheets>
    <sheet name="pl-P_water_calc_worksheet-date-" sheetId="2" r:id="rId1"/>
  </sheets>
  <definedNames>
    <definedName name="_xlnm.Print_Area" localSheetId="0">'pl-P_water_calc_worksheet-date-'!$B$3:$G$71</definedName>
  </definedNames>
  <calcPr calcId="145621"/>
</workbook>
</file>

<file path=xl/calcChain.xml><?xml version="1.0" encoding="utf-8"?>
<calcChain xmlns="http://schemas.openxmlformats.org/spreadsheetml/2006/main">
  <c r="F22" i="2" l="1"/>
  <c r="F52" i="2" l="1"/>
  <c r="F25" i="2"/>
  <c r="F63" i="2"/>
  <c r="F31" i="2"/>
  <c r="F40" i="2" l="1"/>
  <c r="F29" i="2"/>
  <c r="F33" i="2"/>
  <c r="F44" i="2" l="1"/>
  <c r="F48" i="2" s="1"/>
  <c r="F54" i="2" s="1"/>
  <c r="F60" i="2" s="1"/>
  <c r="F67" i="2"/>
  <c r="F69" i="2" l="1"/>
  <c r="F71" i="2" s="1"/>
</calcChain>
</file>

<file path=xl/comments1.xml><?xml version="1.0" encoding="utf-8"?>
<comments xmlns="http://schemas.openxmlformats.org/spreadsheetml/2006/main">
  <authors>
    <author>Victor Roberto Zenteno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Do not delete. AutoTableDXF requires this comment. If you need to add your comment to this cell, please cut and paste this comment to another cell.
80E29E48-D559-4978-B11E-5ED9FC6BC36C
D:\OneDrive\03-Projects\OpenDesign\Vacation_Rental\pl-P_water_calc_worksheet-date-.dxf*pl-P_water_calc_worksheet-date-*</t>
        </r>
      </text>
    </comment>
  </commentList>
</comments>
</file>

<file path=xl/sharedStrings.xml><?xml version="1.0" encoding="utf-8"?>
<sst xmlns="http://schemas.openxmlformats.org/spreadsheetml/2006/main" count="87" uniqueCount="65">
  <si>
    <t>BUILDING INFORMATION</t>
  </si>
  <si>
    <t>Demand of building in gallons per minute. (xxx SFU/xx gpm current, xxx SFU/xxx gpm future.)</t>
  </si>
  <si>
    <t>Rise in elevation from hydrant to building control valve. (Negative value indicates elevation drop.)</t>
  </si>
  <si>
    <t>Size of the water meter. (Proposed size for hydraulic calcs, subject to Water Utility review.)</t>
  </si>
  <si>
    <t>Length of service from main to building control valve.</t>
  </si>
  <si>
    <t>CALCULATE PRESSURE AVAILABLE AFTER BUILDING CONTROL VALVE</t>
  </si>
  <si>
    <t>Low pressure at hydrant elevation. (Value from 5. above.)</t>
  </si>
  <si>
    <t>7a.</t>
  </si>
  <si>
    <t>7b.</t>
  </si>
  <si>
    <t>Pressure loss due to exterior water meter (x.x psi) and exterior RPZ (xx.x psi - 8 to12 psi).</t>
  </si>
  <si>
    <t>(Subtract 7a &amp; 7b from line 6.)  subtotal</t>
  </si>
  <si>
    <t xml:space="preserve">Determine pressure loss (gain) due to rise (drop) in elevation. </t>
  </si>
  <si>
    <t>(Value from 2. above, multiply by 0.434 psi/ft.)</t>
  </si>
  <si>
    <t>Available pressure after building control valve.</t>
  </si>
  <si>
    <t>CALCULATE PRESSURE AVAILABLE FOR UNIFORM LOSS (VALUE OF “A”)</t>
  </si>
  <si>
    <t>B.</t>
  </si>
  <si>
    <t>C.</t>
  </si>
  <si>
    <t>D.</t>
  </si>
  <si>
    <t>E.</t>
  </si>
  <si>
    <t>F.</t>
  </si>
  <si>
    <t>Pressure loss due to water treatment devices, instantaneous water heaters,</t>
  </si>
  <si>
    <t>backflow preventers, and other accessories which serve the controlling fixture.</t>
  </si>
  <si>
    <t>G.</t>
  </si>
  <si>
    <t>A.</t>
  </si>
  <si>
    <t>“A” =</t>
  </si>
  <si>
    <t xml:space="preserve"> gpm</t>
  </si>
  <si>
    <t xml:space="preserve"> feet</t>
  </si>
  <si>
    <t xml:space="preserve"> inch</t>
  </si>
  <si>
    <t xml:space="preserve"> psi</t>
  </si>
  <si>
    <t xml:space="preserve"> psi/100 ft</t>
  </si>
  <si>
    <t xml:space="preserve"> psi/ft</t>
  </si>
  <si>
    <t>fitting/loss factor</t>
  </si>
  <si>
    <t>Pressure loss psi/100ft</t>
  </si>
  <si>
    <t>Subtotal</t>
  </si>
  <si>
    <t>Low pressure at hydrant elevation. (Hydrant flow test dated xx/xxx/2011.)</t>
  </si>
  <si>
    <t>9.</t>
  </si>
  <si>
    <t>8.</t>
  </si>
  <si>
    <t>6.</t>
  </si>
  <si>
    <t>5.</t>
  </si>
  <si>
    <t>4.</t>
  </si>
  <si>
    <t>3.</t>
  </si>
  <si>
    <t>2.</t>
  </si>
  <si>
    <t>1.</t>
  </si>
  <si>
    <t>(Line 6 - 7a - 7b - 8)</t>
  </si>
  <si>
    <t>B1.</t>
  </si>
  <si>
    <t>B2.</t>
  </si>
  <si>
    <t>Available distribution pressure.</t>
  </si>
  <si>
    <t>(Line 9 + B1 - B2)</t>
  </si>
  <si>
    <t>Pressure loss due to interior water meter (x.x psi) and building interior RPZ (xx.x psi - 8 to12 psi).</t>
  </si>
  <si>
    <t>Total Available Pressure</t>
  </si>
  <si>
    <t>WATER CALCULATION WORKSHEET FOR: Project Name, Job Number, City, State</t>
  </si>
  <si>
    <t>Date    Designer</t>
  </si>
  <si>
    <t>Pressure required at controlling fixture. (Eyewash 30/35 psig, room xx.)</t>
  </si>
  <si>
    <t>Elevation change ft</t>
  </si>
  <si>
    <t>Water service loss.  (Pipe diameter is xx inch, material is K-copper/PVC/ductile iron, multiply pressure loss by value from 4. above, divide by 100.)</t>
  </si>
  <si>
    <t>Pressure available for uniform loss per 100 ft. (Value rounded up to next integer.)</t>
  </si>
  <si>
    <t>(List devices, if any, e.g., thermostatic mixing valve.)</t>
  </si>
  <si>
    <t>Developed length.  (Actual length, multiply by fitting/loss factor.)</t>
  </si>
  <si>
    <t>Actual pipe length from building control valve to controlling fixture ft</t>
  </si>
  <si>
    <t xml:space="preserve">     Booster pump pressure increase. (Enter zero if not applicable.)</t>
  </si>
  <si>
    <t xml:space="preserve">     Water pressure reducing valve pressure decrease. (Enter zero if not applicable.)</t>
  </si>
  <si>
    <t>Pressure available for uniform loss per 100 ft. (Multiply by 100 / 100.)</t>
  </si>
  <si>
    <t>Head loss from the building control valve to the controlling fixture.</t>
  </si>
  <si>
    <t>(Elevation change, multiply by 0.434 psi/ft.)</t>
  </si>
  <si>
    <t>Pressure available for uniform loss.  (Total Available Pressure / Developed Length.)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</si>
</sst>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0" fontId="21" fillId="0" borderId="0" xfId="0" applyFont="1" applyProtection="1">
      <protection locked="0"/>
    </xf>
    <xf numFmtId="164" fontId="20" fillId="0" borderId="0" xfId="0" applyNumberFormat="1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164" fontId="20" fillId="0" borderId="0" xfId="0" applyNumberFormat="1" applyFont="1" applyAlignment="1" applyProtection="1">
      <alignment horizontal="center" vertical="center"/>
      <protection locked="0"/>
    </xf>
    <xf numFmtId="0" fontId="21" fillId="0" borderId="13" xfId="0" applyFont="1" applyBorder="1" applyProtection="1">
      <protection locked="0"/>
    </xf>
    <xf numFmtId="164" fontId="20" fillId="0" borderId="13" xfId="0" applyNumberFormat="1" applyFont="1" applyBorder="1" applyAlignment="1" applyProtection="1">
      <alignment horizontal="center"/>
      <protection locked="0"/>
    </xf>
    <xf numFmtId="0" fontId="21" fillId="0" borderId="14" xfId="0" applyFont="1" applyBorder="1" applyProtection="1">
      <protection locked="0"/>
    </xf>
    <xf numFmtId="0" fontId="21" fillId="0" borderId="0" xfId="0" applyFont="1" applyBorder="1" applyProtection="1">
      <protection locked="0"/>
    </xf>
    <xf numFmtId="164" fontId="20" fillId="0" borderId="0" xfId="0" applyNumberFormat="1" applyFont="1" applyBorder="1" applyAlignment="1" applyProtection="1">
      <alignment horizontal="center"/>
      <protection locked="0"/>
    </xf>
    <xf numFmtId="0" fontId="21" fillId="0" borderId="16" xfId="0" applyFont="1" applyBorder="1" applyProtection="1">
      <protection locked="0"/>
    </xf>
    <xf numFmtId="0" fontId="20" fillId="0" borderId="0" xfId="0" applyFont="1" applyBorder="1" applyAlignment="1" applyProtection="1">
      <alignment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0" xfId="0" applyFont="1" applyBorder="1" applyAlignment="1" applyProtection="1">
      <alignment vertical="center"/>
      <protection locked="0"/>
    </xf>
    <xf numFmtId="0" fontId="20" fillId="0" borderId="18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wrapText="1"/>
      <protection locked="0"/>
    </xf>
    <xf numFmtId="0" fontId="20" fillId="0" borderId="11" xfId="0" applyFont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164" fontId="20" fillId="0" borderId="11" xfId="0" applyNumberFormat="1" applyFont="1" applyBorder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20" fillId="0" borderId="11" xfId="0" applyFont="1" applyBorder="1" applyAlignment="1" applyProtection="1">
      <alignment vertical="center"/>
      <protection locked="0"/>
    </xf>
    <xf numFmtId="0" fontId="21" fillId="0" borderId="0" xfId="0" applyFont="1" applyProtection="1"/>
    <xf numFmtId="164" fontId="20" fillId="0" borderId="0" xfId="0" applyNumberFormat="1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  <protection locked="0"/>
    </xf>
    <xf numFmtId="1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/>
      <protection locked="0"/>
    </xf>
    <xf numFmtId="49" fontId="21" fillId="0" borderId="0" xfId="0" applyNumberFormat="1" applyFont="1" applyAlignment="1" applyProtection="1">
      <alignment horizontal="left"/>
      <protection locked="0"/>
    </xf>
    <xf numFmtId="49" fontId="20" fillId="0" borderId="15" xfId="0" applyNumberFormat="1" applyFont="1" applyBorder="1" applyAlignment="1" applyProtection="1">
      <alignment horizontal="left" vertical="center"/>
      <protection locked="0"/>
    </xf>
    <xf numFmtId="2" fontId="20" fillId="0" borderId="11" xfId="0" applyNumberFormat="1" applyFont="1" applyBorder="1" applyAlignment="1" applyProtection="1">
      <alignment horizontal="center" vertical="center"/>
      <protection locked="0"/>
    </xf>
    <xf numFmtId="49" fontId="22" fillId="0" borderId="15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2" fillId="0" borderId="0" xfId="0" applyFont="1" applyBorder="1" applyProtection="1">
      <protection locked="0"/>
    </xf>
    <xf numFmtId="49" fontId="22" fillId="0" borderId="17" xfId="0" applyNumberFormat="1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vertical="center"/>
      <protection locked="0"/>
    </xf>
    <xf numFmtId="49" fontId="22" fillId="0" borderId="0" xfId="0" applyNumberFormat="1" applyFont="1" applyAlignment="1" applyProtection="1">
      <alignment horizontal="left" vertical="center"/>
      <protection locked="0"/>
    </xf>
    <xf numFmtId="0" fontId="22" fillId="0" borderId="0" xfId="0" applyFont="1" applyProtection="1">
      <protection locked="0"/>
    </xf>
    <xf numFmtId="49" fontId="24" fillId="0" borderId="12" xfId="0" applyNumberFormat="1" applyFont="1" applyBorder="1" applyAlignment="1" applyProtection="1">
      <alignment horizontal="left" vertical="center"/>
      <protection locked="0"/>
    </xf>
    <xf numFmtId="49" fontId="24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right" vertical="center"/>
      <protection locked="0"/>
    </xf>
    <xf numFmtId="49" fontId="22" fillId="0" borderId="0" xfId="0" applyNumberFormat="1" applyFont="1" applyBorder="1" applyAlignment="1" applyProtection="1">
      <alignment horizontal="center" vertical="center"/>
      <protection locked="0"/>
    </xf>
    <xf numFmtId="164" fontId="20" fillId="0" borderId="0" xfId="0" applyNumberFormat="1" applyFont="1" applyBorder="1" applyAlignment="1" applyProtection="1">
      <alignment horizontal="center" vertical="center"/>
      <protection locked="0"/>
    </xf>
    <xf numFmtId="164" fontId="20" fillId="0" borderId="10" xfId="0" applyNumberFormat="1" applyFont="1" applyBorder="1" applyAlignment="1" applyProtection="1">
      <alignment horizontal="center" vertical="center"/>
      <protection locked="0"/>
    </xf>
    <xf numFmtId="0" fontId="22" fillId="0" borderId="13" xfId="0" applyFont="1" applyBorder="1" applyProtection="1">
      <protection locked="0"/>
    </xf>
    <xf numFmtId="49" fontId="23" fillId="0" borderId="15" xfId="0" applyNumberFormat="1" applyFont="1" applyBorder="1" applyAlignment="1" applyProtection="1">
      <alignment horizontal="left" vertical="center"/>
      <protection locked="0"/>
    </xf>
    <xf numFmtId="49" fontId="22" fillId="0" borderId="15" xfId="0" applyNumberFormat="1" applyFont="1" applyBorder="1" applyAlignment="1" applyProtection="1">
      <alignment horizontal="center" vertical="top" wrapText="1"/>
      <protection locked="0"/>
    </xf>
    <xf numFmtId="0" fontId="22" fillId="0" borderId="0" xfId="0" applyFont="1" applyBorder="1" applyAlignment="1" applyProtection="1">
      <alignment vertical="center" wrapText="1"/>
      <protection locked="0"/>
    </xf>
    <xf numFmtId="0" fontId="20" fillId="0" borderId="0" xfId="0" applyFont="1" applyBorder="1" applyAlignment="1" applyProtection="1">
      <alignment vertical="center" wrapText="1"/>
      <protection locked="0"/>
    </xf>
    <xf numFmtId="164" fontId="20" fillId="0" borderId="0" xfId="0" applyNumberFormat="1" applyFont="1" applyBorder="1" applyAlignment="1" applyProtection="1">
      <alignment horizontal="center" vertical="center" wrapText="1"/>
      <protection locked="0"/>
    </xf>
    <xf numFmtId="0" fontId="21" fillId="0" borderId="16" xfId="0" applyFont="1" applyBorder="1" applyAlignment="1" applyProtection="1">
      <alignment wrapText="1"/>
      <protection locked="0"/>
    </xf>
    <xf numFmtId="49" fontId="22" fillId="0" borderId="15" xfId="0" applyNumberFormat="1" applyFont="1" applyBorder="1" applyAlignment="1" applyProtection="1">
      <alignment horizont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164" fontId="20" fillId="0" borderId="0" xfId="0" applyNumberFormat="1" applyFont="1" applyBorder="1" applyAlignment="1" applyProtection="1">
      <alignment horizontal="center"/>
    </xf>
    <xf numFmtId="0" fontId="22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right" vertical="center"/>
      <protection locked="0"/>
    </xf>
    <xf numFmtId="0" fontId="20" fillId="0" borderId="10" xfId="0" applyFont="1" applyBorder="1" applyAlignment="1" applyProtection="1">
      <alignment horizontal="right" vertical="center"/>
      <protection locked="0"/>
    </xf>
    <xf numFmtId="164" fontId="20" fillId="0" borderId="10" xfId="0" applyNumberFormat="1" applyFont="1" applyBorder="1" applyAlignment="1" applyProtection="1">
      <alignment horizontal="center" vertical="center"/>
    </xf>
    <xf numFmtId="0" fontId="22" fillId="0" borderId="0" xfId="0" quotePrefix="1" applyFont="1" applyBorder="1" applyProtection="1">
      <protection locked="0"/>
    </xf>
    <xf numFmtId="0" fontId="20" fillId="0" borderId="0" xfId="0" applyFont="1" applyBorder="1" applyProtection="1">
      <protection locked="0"/>
    </xf>
    <xf numFmtId="0" fontId="20" fillId="0" borderId="0" xfId="0" applyFont="1" applyBorder="1" applyAlignment="1" applyProtection="1">
      <alignment horizontal="right"/>
      <protection locked="0"/>
    </xf>
    <xf numFmtId="165" fontId="20" fillId="0" borderId="0" xfId="0" applyNumberFormat="1" applyFont="1" applyBorder="1" applyAlignment="1" applyProtection="1">
      <alignment horizontal="center"/>
    </xf>
    <xf numFmtId="49" fontId="22" fillId="0" borderId="17" xfId="0" applyNumberFormat="1" applyFont="1" applyBorder="1" applyAlignment="1" applyProtection="1">
      <alignment horizontal="left"/>
      <protection locked="0"/>
    </xf>
    <xf numFmtId="0" fontId="22" fillId="0" borderId="10" xfId="0" applyFont="1" applyBorder="1" applyProtection="1">
      <protection locked="0"/>
    </xf>
    <xf numFmtId="0" fontId="21" fillId="0" borderId="10" xfId="0" applyFont="1" applyBorder="1" applyProtection="1">
      <protection locked="0"/>
    </xf>
    <xf numFmtId="164" fontId="20" fillId="0" borderId="10" xfId="0" applyNumberFormat="1" applyFont="1" applyBorder="1" applyAlignment="1" applyProtection="1">
      <alignment horizontal="center"/>
      <protection locked="0"/>
    </xf>
    <xf numFmtId="0" fontId="21" fillId="0" borderId="18" xfId="0" applyFont="1" applyBorder="1" applyProtection="1"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showGridLines="0" tabSelected="1" topLeftCell="A34" zoomScaleNormal="100" workbookViewId="0">
      <selection activeCell="K54" sqref="K54"/>
    </sheetView>
  </sheetViews>
  <sheetFormatPr defaultRowHeight="14.25" x14ac:dyDescent="0.2"/>
  <cols>
    <col min="1" max="1" width="9.140625" style="1"/>
    <col min="2" max="2" width="9.140625" style="29"/>
    <col min="3" max="3" width="69.85546875" style="1" customWidth="1"/>
    <col min="4" max="4" width="14.7109375" style="1" customWidth="1"/>
    <col min="5" max="5" width="12.7109375" style="1" customWidth="1"/>
    <col min="6" max="6" width="8.28515625" style="2" customWidth="1"/>
    <col min="7" max="7" width="9.140625" style="1"/>
    <col min="8" max="8" width="20.42578125" style="1" customWidth="1"/>
    <col min="9" max="9" width="3" style="1" customWidth="1"/>
    <col min="10" max="16384" width="9.140625" style="1"/>
  </cols>
  <sheetData>
    <row r="1" spans="1:7" x14ac:dyDescent="0.2"/>
    <row r="3" spans="1:7" ht="18" x14ac:dyDescent="0.2">
      <c r="B3" s="40" t="s">
        <v>50</v>
      </c>
    </row>
    <row r="4" spans="1:7" x14ac:dyDescent="0.2">
      <c r="C4" s="41" t="s">
        <v>51</v>
      </c>
      <c r="D4" s="3"/>
      <c r="E4" s="3"/>
      <c r="F4" s="4"/>
    </row>
    <row r="5" spans="1:7" ht="9.9499999999999993" customHeight="1" x14ac:dyDescent="0.2"/>
    <row r="6" spans="1:7" ht="18" x14ac:dyDescent="0.2">
      <c r="B6" s="39" t="s">
        <v>0</v>
      </c>
      <c r="C6" s="5"/>
      <c r="D6" s="5"/>
      <c r="E6" s="5"/>
      <c r="F6" s="6"/>
      <c r="G6" s="7"/>
    </row>
    <row r="7" spans="1:7" ht="9.9499999999999993" customHeight="1" x14ac:dyDescent="0.2">
      <c r="B7" s="30"/>
      <c r="C7" s="8"/>
      <c r="D7" s="8"/>
      <c r="E7" s="8"/>
      <c r="F7" s="9"/>
      <c r="G7" s="10"/>
    </row>
    <row r="8" spans="1:7" ht="15" x14ac:dyDescent="0.2">
      <c r="B8" s="32" t="s">
        <v>42</v>
      </c>
      <c r="C8" s="33" t="s">
        <v>1</v>
      </c>
      <c r="D8" s="11"/>
      <c r="E8" s="11"/>
      <c r="F8" s="27">
        <v>58</v>
      </c>
      <c r="G8" s="13" t="s">
        <v>25</v>
      </c>
    </row>
    <row r="9" spans="1:7" ht="9.9499999999999993" customHeight="1" x14ac:dyDescent="0.2">
      <c r="B9" s="32"/>
      <c r="C9" s="34"/>
      <c r="D9" s="8"/>
      <c r="E9" s="8"/>
      <c r="F9" s="28"/>
      <c r="G9" s="10"/>
    </row>
    <row r="10" spans="1:7" ht="15" x14ac:dyDescent="0.2">
      <c r="B10" s="32" t="s">
        <v>41</v>
      </c>
      <c r="C10" s="33" t="s">
        <v>2</v>
      </c>
      <c r="D10" s="11"/>
      <c r="E10" s="11"/>
      <c r="F10" s="12">
        <v>15</v>
      </c>
      <c r="G10" s="13" t="s">
        <v>26</v>
      </c>
    </row>
    <row r="11" spans="1:7" ht="9.9499999999999993" customHeight="1" x14ac:dyDescent="0.2">
      <c r="B11" s="32"/>
      <c r="C11" s="34"/>
      <c r="D11" s="8"/>
      <c r="E11" s="8"/>
      <c r="F11" s="28"/>
      <c r="G11" s="10"/>
    </row>
    <row r="12" spans="1:7" ht="15" x14ac:dyDescent="0.2">
      <c r="B12" s="32" t="s">
        <v>40</v>
      </c>
      <c r="C12" s="33" t="s">
        <v>3</v>
      </c>
      <c r="D12" s="11"/>
      <c r="E12" s="11"/>
      <c r="F12" s="31">
        <v>1.5</v>
      </c>
      <c r="G12" s="13" t="s">
        <v>27</v>
      </c>
    </row>
    <row r="13" spans="1:7" ht="9.9499999999999993" customHeight="1" x14ac:dyDescent="0.2">
      <c r="B13" s="32"/>
      <c r="C13" s="34"/>
      <c r="D13" s="8"/>
      <c r="E13" s="8"/>
      <c r="F13" s="28"/>
      <c r="G13" s="10"/>
    </row>
    <row r="14" spans="1:7" ht="15" x14ac:dyDescent="0.2">
      <c r="B14" s="32" t="s">
        <v>39</v>
      </c>
      <c r="C14" s="33" t="s">
        <v>4</v>
      </c>
      <c r="D14" s="11"/>
      <c r="E14" s="11"/>
      <c r="F14" s="27"/>
      <c r="G14" s="13" t="s">
        <v>26</v>
      </c>
    </row>
    <row r="15" spans="1:7" ht="9.9499999999999993" customHeight="1" x14ac:dyDescent="0.2">
      <c r="B15" s="32"/>
      <c r="C15" s="34"/>
      <c r="D15" s="8"/>
      <c r="E15" s="8"/>
      <c r="F15" s="28"/>
      <c r="G15" s="10"/>
    </row>
    <row r="16" spans="1:7" ht="15" customHeight="1" x14ac:dyDescent="0.2">
      <c r="B16" s="32" t="s">
        <v>38</v>
      </c>
      <c r="C16" s="33" t="s">
        <v>34</v>
      </c>
      <c r="D16" s="8"/>
      <c r="E16" s="8"/>
      <c r="F16" s="12"/>
      <c r="G16" s="13" t="s">
        <v>28</v>
      </c>
    </row>
    <row r="17" spans="2:11" ht="9" customHeight="1" x14ac:dyDescent="0.2">
      <c r="B17" s="35"/>
      <c r="C17" s="36"/>
      <c r="D17" s="14"/>
      <c r="E17" s="14"/>
      <c r="F17" s="44"/>
      <c r="G17" s="15"/>
    </row>
    <row r="18" spans="2:11" ht="15" x14ac:dyDescent="0.2">
      <c r="B18" s="42"/>
      <c r="C18" s="33"/>
      <c r="D18" s="11"/>
      <c r="E18" s="11"/>
      <c r="F18" s="43"/>
      <c r="G18" s="11"/>
    </row>
    <row r="19" spans="2:11" ht="9.9499999999999993" customHeight="1" x14ac:dyDescent="0.2">
      <c r="B19" s="37"/>
      <c r="C19" s="38"/>
    </row>
    <row r="20" spans="2:11" ht="18" x14ac:dyDescent="0.2">
      <c r="B20" s="39" t="s">
        <v>5</v>
      </c>
      <c r="C20" s="45"/>
      <c r="D20" s="5"/>
      <c r="E20" s="5"/>
      <c r="F20" s="6"/>
      <c r="G20" s="7"/>
    </row>
    <row r="21" spans="2:11" ht="9.9499999999999993" customHeight="1" x14ac:dyDescent="0.2">
      <c r="B21" s="46"/>
      <c r="C21" s="34"/>
      <c r="D21" s="8"/>
      <c r="E21" s="8"/>
      <c r="F21" s="9"/>
      <c r="G21" s="10"/>
    </row>
    <row r="22" spans="2:11" ht="15" x14ac:dyDescent="0.2">
      <c r="B22" s="32" t="s">
        <v>37</v>
      </c>
      <c r="C22" s="33" t="s">
        <v>6</v>
      </c>
      <c r="D22" s="11"/>
      <c r="E22" s="11"/>
      <c r="F22" s="25">
        <f>F16</f>
        <v>0</v>
      </c>
      <c r="G22" s="13" t="s">
        <v>28</v>
      </c>
    </row>
    <row r="23" spans="2:11" ht="9.9499999999999993" customHeight="1" x14ac:dyDescent="0.2">
      <c r="B23" s="32"/>
      <c r="C23" s="34"/>
      <c r="D23" s="8"/>
      <c r="E23" s="8"/>
      <c r="F23" s="9"/>
      <c r="G23" s="10"/>
    </row>
    <row r="24" spans="2:11" s="18" customFormat="1" ht="44.25" customHeight="1" x14ac:dyDescent="0.2">
      <c r="B24" s="47" t="s">
        <v>7</v>
      </c>
      <c r="C24" s="48" t="s">
        <v>54</v>
      </c>
      <c r="D24" s="49"/>
      <c r="E24" s="49"/>
      <c r="F24" s="50"/>
      <c r="G24" s="51"/>
    </row>
    <row r="25" spans="2:11" ht="15" x14ac:dyDescent="0.2">
      <c r="B25" s="52"/>
      <c r="C25" s="53" t="s">
        <v>32</v>
      </c>
      <c r="D25" s="19"/>
      <c r="E25" s="8"/>
      <c r="F25" s="54">
        <f>F14*D25/100</f>
        <v>0</v>
      </c>
      <c r="G25" s="13" t="s">
        <v>28</v>
      </c>
    </row>
    <row r="26" spans="2:11" ht="9.9499999999999993" customHeight="1" x14ac:dyDescent="0.2">
      <c r="B26" s="52"/>
      <c r="C26" s="55"/>
      <c r="D26" s="56"/>
      <c r="E26" s="56"/>
      <c r="F26" s="9"/>
      <c r="G26" s="13"/>
    </row>
    <row r="27" spans="2:11" ht="15" x14ac:dyDescent="0.2">
      <c r="B27" s="32" t="s">
        <v>8</v>
      </c>
      <c r="C27" s="33" t="s">
        <v>9</v>
      </c>
      <c r="D27" s="11"/>
      <c r="E27" s="11"/>
      <c r="F27" s="12"/>
      <c r="G27" s="13" t="s">
        <v>28</v>
      </c>
    </row>
    <row r="28" spans="2:11" ht="9.9499999999999993" customHeight="1" x14ac:dyDescent="0.2">
      <c r="B28" s="52"/>
      <c r="C28" s="34"/>
      <c r="D28" s="8"/>
      <c r="E28" s="8"/>
      <c r="F28" s="9"/>
      <c r="G28" s="10"/>
    </row>
    <row r="29" spans="2:11" ht="15" hidden="1" x14ac:dyDescent="0.2">
      <c r="B29" s="52"/>
      <c r="C29" s="34"/>
      <c r="D29" s="8"/>
      <c r="E29" s="8"/>
      <c r="F29" s="9">
        <f>F22-F25-F27</f>
        <v>0</v>
      </c>
      <c r="G29" s="13" t="s">
        <v>28</v>
      </c>
      <c r="H29" s="16" t="s">
        <v>10</v>
      </c>
    </row>
    <row r="30" spans="2:11" ht="15" x14ac:dyDescent="0.2">
      <c r="B30" s="32" t="s">
        <v>36</v>
      </c>
      <c r="C30" s="33" t="s">
        <v>11</v>
      </c>
      <c r="D30" s="11"/>
      <c r="E30" s="11"/>
      <c r="F30" s="43"/>
      <c r="G30" s="10"/>
    </row>
    <row r="31" spans="2:11" ht="15" x14ac:dyDescent="0.2">
      <c r="B31" s="52"/>
      <c r="C31" s="33" t="s">
        <v>12</v>
      </c>
      <c r="D31" s="11"/>
      <c r="E31" s="11"/>
      <c r="F31" s="25">
        <f>F10*0.434</f>
        <v>6.51</v>
      </c>
      <c r="G31" s="13" t="s">
        <v>28</v>
      </c>
      <c r="K31" s="17"/>
    </row>
    <row r="32" spans="2:11" ht="9.9499999999999993" customHeight="1" x14ac:dyDescent="0.2">
      <c r="B32" s="52"/>
      <c r="C32" s="34"/>
      <c r="D32" s="8"/>
      <c r="E32" s="8"/>
      <c r="F32" s="9"/>
      <c r="G32" s="10"/>
    </row>
    <row r="33" spans="2:11" ht="15" x14ac:dyDescent="0.2">
      <c r="B33" s="32" t="s">
        <v>35</v>
      </c>
      <c r="C33" s="33" t="s">
        <v>13</v>
      </c>
      <c r="D33" s="11"/>
      <c r="E33" s="57" t="s">
        <v>43</v>
      </c>
      <c r="F33" s="25">
        <f>F22-F25-F27-F31</f>
        <v>-6.51</v>
      </c>
      <c r="G33" s="13" t="s">
        <v>28</v>
      </c>
      <c r="H33" s="17"/>
    </row>
    <row r="34" spans="2:11" ht="15" x14ac:dyDescent="0.2">
      <c r="B34" s="35"/>
      <c r="C34" s="36"/>
      <c r="D34" s="14"/>
      <c r="E34" s="58"/>
      <c r="F34" s="59"/>
      <c r="G34" s="15"/>
      <c r="H34" s="17"/>
    </row>
    <row r="35" spans="2:11" ht="9.9499999999999993" customHeight="1" x14ac:dyDescent="0.2">
      <c r="B35" s="37"/>
      <c r="C35" s="38"/>
    </row>
    <row r="36" spans="2:11" ht="18" x14ac:dyDescent="0.2">
      <c r="B36" s="39" t="s">
        <v>14</v>
      </c>
      <c r="C36" s="45"/>
      <c r="D36" s="5"/>
      <c r="E36" s="5"/>
      <c r="F36" s="6"/>
      <c r="G36" s="7"/>
    </row>
    <row r="37" spans="2:11" ht="15.75" x14ac:dyDescent="0.2">
      <c r="B37" s="46"/>
      <c r="C37" s="34"/>
      <c r="D37" s="8"/>
      <c r="E37" s="8"/>
      <c r="F37" s="9"/>
      <c r="G37" s="10"/>
    </row>
    <row r="38" spans="2:11" s="20" customFormat="1" ht="15" x14ac:dyDescent="0.2">
      <c r="B38" s="32" t="s">
        <v>44</v>
      </c>
      <c r="C38" s="60" t="s">
        <v>59</v>
      </c>
      <c r="D38" s="61"/>
      <c r="E38" s="61"/>
      <c r="F38" s="21"/>
      <c r="G38" s="13" t="s">
        <v>28</v>
      </c>
    </row>
    <row r="39" spans="2:11" s="20" customFormat="1" ht="15" x14ac:dyDescent="0.2">
      <c r="B39" s="32" t="s">
        <v>45</v>
      </c>
      <c r="C39" s="60" t="s">
        <v>60</v>
      </c>
      <c r="D39" s="61"/>
      <c r="E39" s="61"/>
      <c r="F39" s="21"/>
      <c r="G39" s="13" t="s">
        <v>28</v>
      </c>
    </row>
    <row r="40" spans="2:11" ht="15" x14ac:dyDescent="0.2">
      <c r="B40" s="32" t="s">
        <v>15</v>
      </c>
      <c r="C40" s="33" t="s">
        <v>46</v>
      </c>
      <c r="D40" s="11"/>
      <c r="E40" s="57" t="s">
        <v>47</v>
      </c>
      <c r="F40" s="25">
        <f>F22-F25-F27-F31+F38-F39</f>
        <v>-6.51</v>
      </c>
      <c r="G40" s="13" t="s">
        <v>28</v>
      </c>
      <c r="K40" s="22"/>
    </row>
    <row r="41" spans="2:11" ht="9.9499999999999993" customHeight="1" x14ac:dyDescent="0.2">
      <c r="B41" s="32"/>
      <c r="C41" s="34"/>
      <c r="D41" s="8"/>
      <c r="E41" s="8"/>
      <c r="F41" s="9"/>
      <c r="G41" s="10"/>
    </row>
    <row r="42" spans="2:11" ht="15" x14ac:dyDescent="0.2">
      <c r="B42" s="32" t="s">
        <v>16</v>
      </c>
      <c r="C42" s="33" t="s">
        <v>48</v>
      </c>
      <c r="D42" s="11"/>
      <c r="E42" s="8"/>
      <c r="F42" s="12"/>
      <c r="G42" s="13" t="s">
        <v>28</v>
      </c>
    </row>
    <row r="43" spans="2:11" ht="9.9499999999999993" customHeight="1" x14ac:dyDescent="0.2">
      <c r="B43" s="52"/>
      <c r="C43" s="34"/>
      <c r="D43" s="8"/>
      <c r="E43" s="8"/>
      <c r="F43" s="9"/>
      <c r="G43" s="10"/>
    </row>
    <row r="44" spans="2:11" ht="15" x14ac:dyDescent="0.2">
      <c r="B44" s="52"/>
      <c r="C44" s="34"/>
      <c r="D44" s="8"/>
      <c r="E44" s="61" t="s">
        <v>33</v>
      </c>
      <c r="F44" s="54">
        <f>F40-F42</f>
        <v>-6.51</v>
      </c>
      <c r="G44" s="13" t="s">
        <v>28</v>
      </c>
      <c r="H44" s="17"/>
    </row>
    <row r="45" spans="2:11" ht="9.9499999999999993" customHeight="1" x14ac:dyDescent="0.2">
      <c r="B45" s="32"/>
      <c r="C45" s="34"/>
      <c r="D45" s="8"/>
      <c r="E45" s="8"/>
      <c r="F45" s="9"/>
      <c r="G45" s="10"/>
    </row>
    <row r="46" spans="2:11" ht="15" x14ac:dyDescent="0.2">
      <c r="B46" s="32" t="s">
        <v>17</v>
      </c>
      <c r="C46" s="33" t="s">
        <v>52</v>
      </c>
      <c r="D46" s="69"/>
      <c r="E46" s="70"/>
      <c r="F46" s="12"/>
      <c r="G46" s="13" t="s">
        <v>28</v>
      </c>
      <c r="K46" s="17"/>
    </row>
    <row r="47" spans="2:11" ht="9.9499999999999993" customHeight="1" x14ac:dyDescent="0.2">
      <c r="B47" s="52"/>
      <c r="C47" s="34"/>
      <c r="D47" s="8"/>
      <c r="E47" s="8"/>
      <c r="F47" s="9"/>
      <c r="G47" s="10"/>
    </row>
    <row r="48" spans="2:11" ht="15" x14ac:dyDescent="0.2">
      <c r="B48" s="52"/>
      <c r="C48" s="34"/>
      <c r="D48" s="8"/>
      <c r="E48" s="61" t="s">
        <v>33</v>
      </c>
      <c r="F48" s="54">
        <f>F44-F46</f>
        <v>-6.51</v>
      </c>
      <c r="G48" s="13" t="s">
        <v>28</v>
      </c>
      <c r="H48" s="17"/>
    </row>
    <row r="49" spans="2:11" ht="9.9499999999999993" customHeight="1" x14ac:dyDescent="0.2">
      <c r="B49" s="52"/>
      <c r="C49" s="34"/>
      <c r="D49" s="8"/>
      <c r="E49" s="61"/>
      <c r="F49" s="9"/>
      <c r="G49" s="13"/>
      <c r="H49" s="17"/>
    </row>
    <row r="50" spans="2:11" ht="14.25" customHeight="1" x14ac:dyDescent="0.2">
      <c r="B50" s="52" t="s">
        <v>18</v>
      </c>
      <c r="C50" s="33" t="s">
        <v>62</v>
      </c>
      <c r="D50" s="8"/>
      <c r="E50" s="61"/>
      <c r="F50" s="9"/>
      <c r="G50" s="13"/>
      <c r="H50" s="17"/>
    </row>
    <row r="51" spans="2:11" ht="12.75" customHeight="1" x14ac:dyDescent="0.2">
      <c r="B51" s="52"/>
      <c r="C51" s="33" t="s">
        <v>63</v>
      </c>
      <c r="D51" s="8"/>
      <c r="E51" s="61"/>
      <c r="F51" s="9"/>
      <c r="G51" s="13"/>
      <c r="H51" s="17"/>
    </row>
    <row r="52" spans="2:11" ht="15" x14ac:dyDescent="0.2">
      <c r="B52" s="32"/>
      <c r="C52" s="53" t="s">
        <v>53</v>
      </c>
      <c r="D52" s="19"/>
      <c r="E52" s="8"/>
      <c r="F52" s="25">
        <f>D52*0.434</f>
        <v>0</v>
      </c>
      <c r="G52" s="13" t="s">
        <v>28</v>
      </c>
      <c r="H52" s="24"/>
      <c r="K52" s="17"/>
    </row>
    <row r="53" spans="2:11" ht="15" x14ac:dyDescent="0.2">
      <c r="B53" s="32"/>
      <c r="C53" s="33"/>
      <c r="D53" s="26"/>
      <c r="E53" s="8"/>
      <c r="F53" s="25"/>
      <c r="G53" s="13"/>
      <c r="H53" s="24"/>
      <c r="K53" s="17"/>
    </row>
    <row r="54" spans="2:11" ht="15" x14ac:dyDescent="0.2">
      <c r="B54" s="52"/>
      <c r="C54" s="34"/>
      <c r="D54" s="8"/>
      <c r="E54" s="61" t="s">
        <v>33</v>
      </c>
      <c r="F54" s="54">
        <f>F48-F52</f>
        <v>-6.51</v>
      </c>
      <c r="G54" s="13" t="s">
        <v>28</v>
      </c>
      <c r="H54" s="17"/>
    </row>
    <row r="55" spans="2:11" ht="9.9499999999999993" customHeight="1" x14ac:dyDescent="0.2">
      <c r="B55" s="32"/>
      <c r="C55" s="34"/>
      <c r="D55" s="8"/>
      <c r="E55" s="8"/>
      <c r="F55" s="9"/>
      <c r="G55" s="10"/>
    </row>
    <row r="56" spans="2:11" ht="15" x14ac:dyDescent="0.2">
      <c r="B56" s="32" t="s">
        <v>19</v>
      </c>
      <c r="C56" s="33" t="s">
        <v>20</v>
      </c>
      <c r="D56" s="11"/>
      <c r="E56" s="11"/>
      <c r="F56" s="43"/>
      <c r="G56" s="10"/>
    </row>
    <row r="57" spans="2:11" ht="15" x14ac:dyDescent="0.2">
      <c r="B57" s="52"/>
      <c r="C57" s="33" t="s">
        <v>21</v>
      </c>
      <c r="D57" s="11"/>
      <c r="E57" s="11"/>
      <c r="F57" s="43"/>
      <c r="G57" s="10"/>
    </row>
    <row r="58" spans="2:11" ht="15" x14ac:dyDescent="0.2">
      <c r="B58" s="52"/>
      <c r="C58" s="33" t="s">
        <v>56</v>
      </c>
      <c r="D58" s="11"/>
      <c r="E58" s="11"/>
      <c r="F58" s="12"/>
      <c r="G58" s="13" t="s">
        <v>28</v>
      </c>
      <c r="K58" s="17"/>
    </row>
    <row r="59" spans="2:11" ht="9.9499999999999993" customHeight="1" x14ac:dyDescent="0.2">
      <c r="B59" s="52"/>
      <c r="C59" s="34"/>
      <c r="D59" s="8"/>
      <c r="E59" s="8"/>
      <c r="F59" s="9"/>
      <c r="G59" s="10"/>
    </row>
    <row r="60" spans="2:11" ht="15" x14ac:dyDescent="0.2">
      <c r="B60" s="52"/>
      <c r="C60" s="34"/>
      <c r="D60" s="8"/>
      <c r="E60" s="62" t="s">
        <v>49</v>
      </c>
      <c r="F60" s="54">
        <f>F54-F58</f>
        <v>-6.51</v>
      </c>
      <c r="G60" s="13" t="s">
        <v>28</v>
      </c>
      <c r="H60" s="17"/>
    </row>
    <row r="61" spans="2:11" ht="9.9499999999999993" customHeight="1" x14ac:dyDescent="0.2">
      <c r="B61" s="32"/>
      <c r="C61" s="34"/>
      <c r="D61" s="8"/>
      <c r="E61" s="8"/>
      <c r="F61" s="9"/>
      <c r="G61" s="10"/>
    </row>
    <row r="62" spans="2:11" ht="15" x14ac:dyDescent="0.2">
      <c r="B62" s="32" t="s">
        <v>22</v>
      </c>
      <c r="C62" s="53" t="s">
        <v>58</v>
      </c>
      <c r="D62" s="23"/>
      <c r="E62" s="8"/>
      <c r="F62" s="43"/>
      <c r="G62" s="10"/>
    </row>
    <row r="63" spans="2:11" ht="15" x14ac:dyDescent="0.2">
      <c r="B63" s="52"/>
      <c r="C63" s="33" t="s">
        <v>57</v>
      </c>
      <c r="D63" s="56" t="s">
        <v>31</v>
      </c>
      <c r="E63" s="56">
        <v>1.5</v>
      </c>
      <c r="F63" s="25">
        <f>D62*E63</f>
        <v>0</v>
      </c>
      <c r="G63" s="13" t="s">
        <v>26</v>
      </c>
      <c r="K63" s="17"/>
    </row>
    <row r="64" spans="2:11" ht="15" x14ac:dyDescent="0.2">
      <c r="B64" s="52"/>
      <c r="C64" s="33"/>
      <c r="D64" s="56"/>
      <c r="E64" s="56"/>
      <c r="F64" s="25"/>
      <c r="G64" s="13"/>
      <c r="K64" s="17"/>
    </row>
    <row r="65" spans="2:11" ht="15" x14ac:dyDescent="0.2">
      <c r="B65" s="52"/>
      <c r="C65" s="33"/>
      <c r="D65" s="56"/>
      <c r="E65" s="56"/>
      <c r="F65" s="25"/>
      <c r="G65" s="13"/>
      <c r="K65" s="17"/>
    </row>
    <row r="66" spans="2:11" ht="9.9499999999999993" customHeight="1" x14ac:dyDescent="0.2">
      <c r="B66" s="52"/>
      <c r="C66" s="34"/>
      <c r="D66" s="8"/>
      <c r="E66" s="8"/>
      <c r="F66" s="9"/>
      <c r="G66" s="10"/>
    </row>
    <row r="67" spans="2:11" ht="15" x14ac:dyDescent="0.2">
      <c r="B67" s="52"/>
      <c r="C67" s="34" t="s">
        <v>64</v>
      </c>
      <c r="D67" s="8"/>
      <c r="E67" s="62"/>
      <c r="F67" s="63" t="e">
        <f>(F40-F58-F52-F46-F42)/F63</f>
        <v>#DIV/0!</v>
      </c>
      <c r="G67" s="13" t="s">
        <v>30</v>
      </c>
      <c r="H67" s="17"/>
    </row>
    <row r="68" spans="2:11" ht="9.9499999999999993" customHeight="1" x14ac:dyDescent="0.2">
      <c r="B68" s="32"/>
      <c r="C68" s="34"/>
      <c r="D68" s="8"/>
      <c r="E68" s="8"/>
      <c r="F68" s="9"/>
      <c r="G68" s="10"/>
    </row>
    <row r="69" spans="2:11" ht="15" x14ac:dyDescent="0.2">
      <c r="B69" s="52"/>
      <c r="C69" s="34" t="s">
        <v>61</v>
      </c>
      <c r="D69" s="61"/>
      <c r="E69" s="57"/>
      <c r="F69" s="54" t="e">
        <f>F67*100</f>
        <v>#DIV/0!</v>
      </c>
      <c r="G69" s="13" t="s">
        <v>29</v>
      </c>
    </row>
    <row r="70" spans="2:11" ht="9.9499999999999993" customHeight="1" x14ac:dyDescent="0.2">
      <c r="B70" s="52"/>
      <c r="C70" s="34"/>
      <c r="D70" s="61"/>
      <c r="E70" s="8"/>
      <c r="F70" s="9"/>
      <c r="G70" s="10"/>
    </row>
    <row r="71" spans="2:11" ht="15" x14ac:dyDescent="0.2">
      <c r="B71" s="32" t="s">
        <v>23</v>
      </c>
      <c r="C71" s="33" t="s">
        <v>55</v>
      </c>
      <c r="D71" s="11"/>
      <c r="E71" s="26" t="s">
        <v>24</v>
      </c>
      <c r="F71" s="25" t="e">
        <f>ROUNDUP(F69,0)</f>
        <v>#DIV/0!</v>
      </c>
      <c r="G71" s="13" t="s">
        <v>29</v>
      </c>
    </row>
    <row r="72" spans="2:11" ht="15" x14ac:dyDescent="0.2">
      <c r="B72" s="64"/>
      <c r="C72" s="65"/>
      <c r="D72" s="66"/>
      <c r="E72" s="66"/>
      <c r="F72" s="67"/>
      <c r="G72" s="68"/>
    </row>
  </sheetData>
  <mergeCells count="1">
    <mergeCell ref="D46:E46"/>
  </mergeCells>
  <printOptions horizontalCentered="1"/>
  <pageMargins left="0.7" right="0.7" top="0.75" bottom="0.75" header="0.3" footer="0.3"/>
  <pageSetup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pl-P_water_calc_worksheet-date-</vt:lpstr>
      <vt:lpstr>'pl-P_water_calc_worksheet-date-'!Print_Area</vt:lpstr>
    </vt:vector>
  </TitlesOfParts>
  <Company>R. L. Samuels 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CPVC ASTM F-442</dc:title>
  <dc:creator>Victor Roberto Zenteno</dc:creator>
  <cp:lastModifiedBy>Victor Roberto Zenteno</cp:lastModifiedBy>
  <cp:revision>2</cp:revision>
  <cp:lastPrinted>2013-03-28T20:49:56Z</cp:lastPrinted>
  <dcterms:created xsi:type="dcterms:W3CDTF">2013-03-27T12:38:00Z</dcterms:created>
  <dcterms:modified xsi:type="dcterms:W3CDTF">2017-05-03T04:17:04Z</dcterms:modified>
</cp:coreProperties>
</file>