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d\Dropbox\LifeConTeam\Chap3LifeInsCashFlows\LifeCon-Chap3\"/>
    </mc:Choice>
  </mc:AlternateContent>
  <bookViews>
    <workbookView minimized="1" xWindow="-19320" yWindow="-9135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J3" i="1" s="1"/>
  <c r="G3" i="1"/>
  <c r="H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A3" i="1"/>
  <c r="E3" i="1" s="1"/>
  <c r="J4" i="1" l="1"/>
  <c r="I3" i="1"/>
  <c r="A4" i="1"/>
  <c r="G4" i="1"/>
  <c r="H4" i="1" s="1"/>
  <c r="G5" i="1" l="1"/>
  <c r="H5" i="1" s="1"/>
  <c r="J5" i="1"/>
  <c r="E4" i="1"/>
  <c r="I4" i="1" s="1"/>
  <c r="A5" i="1"/>
  <c r="A6" i="1" l="1"/>
  <c r="E5" i="1"/>
  <c r="I5" i="1"/>
  <c r="G6" i="1"/>
  <c r="H6" i="1" s="1"/>
  <c r="J6" i="1"/>
  <c r="G7" i="1" l="1"/>
  <c r="H7" i="1" s="1"/>
  <c r="J7" i="1"/>
  <c r="A7" i="1"/>
  <c r="E6" i="1"/>
  <c r="I6" i="1" s="1"/>
  <c r="A8" i="1" l="1"/>
  <c r="E7" i="1"/>
  <c r="I7" i="1" s="1"/>
  <c r="G8" i="1"/>
  <c r="H8" i="1" s="1"/>
  <c r="J8" i="1"/>
  <c r="A9" i="1" l="1"/>
  <c r="E8" i="1"/>
  <c r="I8" i="1" s="1"/>
  <c r="G9" i="1"/>
  <c r="H9" i="1" s="1"/>
  <c r="J9" i="1"/>
  <c r="G10" i="1" l="1"/>
  <c r="H10" i="1" s="1"/>
  <c r="J10" i="1"/>
  <c r="A10" i="1"/>
  <c r="E9" i="1"/>
  <c r="I9" i="1" s="1"/>
  <c r="A11" i="1" l="1"/>
  <c r="E10" i="1"/>
  <c r="I10" i="1" s="1"/>
  <c r="G11" i="1"/>
  <c r="J11" i="1"/>
  <c r="H11" i="1" l="1"/>
  <c r="J12" i="1" s="1"/>
  <c r="A12" i="1"/>
  <c r="E12" i="1" s="1"/>
  <c r="E11" i="1"/>
  <c r="I11" i="1" s="1"/>
  <c r="I12" i="1" l="1"/>
  <c r="I14" i="1" s="1"/>
  <c r="I15" i="1" s="1"/>
</calcChain>
</file>

<file path=xl/sharedStrings.xml><?xml version="1.0" encoding="utf-8"?>
<sst xmlns="http://schemas.openxmlformats.org/spreadsheetml/2006/main" count="12" uniqueCount="12">
  <si>
    <t>Time (t)</t>
  </si>
  <si>
    <t>Age (x)</t>
  </si>
  <si>
    <t>Benefit (C)</t>
  </si>
  <si>
    <t>q_x</t>
  </si>
  <si>
    <t>i_t</t>
  </si>
  <si>
    <t>v^t</t>
  </si>
  <si>
    <t>_tp_{40}</t>
  </si>
  <si>
    <t>_{t|}q_{40}</t>
  </si>
  <si>
    <t>PV component</t>
  </si>
  <si>
    <t>μ_{PV}</t>
  </si>
  <si>
    <t>PV^2 component</t>
  </si>
  <si>
    <t>σ_{PV}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</si>
</sst>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_-* #,##0_-;\-* #,##0_-;_-* &quot;-&quot;??_-;_-@_-"/>
    <numFmt numFmtId="166" formatCode="_-* #,##0.00000_-;\-* #,##0.00000_-;_-* &quot;-&quot;??_-;_-@_-"/>
    <numFmt numFmtId="167" formatCode="0.00000"/>
    <numFmt numFmtId="168" formatCode="0.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0" fontId="2" fillId="0" borderId="0" xfId="0" applyFont="1"/>
    <xf numFmtId="168" fontId="0" fillId="0" borderId="0" xfId="1" applyNumberFormat="1" applyFont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9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1" sqref="F11"/>
    </sheetView>
  </sheetViews>
  <sheetFormatPr defaultRowHeight="15" x14ac:dyDescent="0.25"/>
  <cols>
    <col min="3" max="3" width="10.5703125" bestFit="1" customWidth="1"/>
    <col min="4" max="5" width="10.5703125" customWidth="1"/>
    <col min="8" max="8" width="12.28515625" customWidth="1"/>
    <col min="9" max="9" width="14.28515625" bestFit="1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0</v>
      </c>
      <c r="B2">
        <v>40</v>
      </c>
      <c r="C2" s="8">
        <v>400000</v>
      </c>
      <c r="D2" s="7"/>
      <c r="F2" s="7">
        <v>1.2882589999999999E-3</v>
      </c>
      <c r="G2" s="3">
        <v>1</v>
      </c>
      <c r="H2" s="3">
        <f t="shared" ref="H2:H11" si="0">F2*G2</f>
        <v>1.2882589999999999E-3</v>
      </c>
    </row>
    <row r="3" spans="1:10" x14ac:dyDescent="0.25">
      <c r="A3">
        <f>A2+1</f>
        <v>1</v>
      </c>
      <c r="B3">
        <f>B2+1</f>
        <v>41</v>
      </c>
      <c r="C3" s="8">
        <v>400000</v>
      </c>
      <c r="D3" s="9">
        <v>0.02</v>
      </c>
      <c r="E3" s="2">
        <f t="shared" ref="E3:E12" si="1">(1-D3)^A3</f>
        <v>0.98</v>
      </c>
      <c r="F3" s="7">
        <v>1.4020059999999999E-3</v>
      </c>
      <c r="G3" s="3">
        <f t="shared" ref="G3:G11" si="2">G2*(1-F2)</f>
        <v>0.99871174100000004</v>
      </c>
      <c r="H3" s="3">
        <f t="shared" si="0"/>
        <v>1.400199853152446E-3</v>
      </c>
      <c r="I3" s="1">
        <f t="shared" ref="I3:I12" si="3">C2*E3*H2</f>
        <v>504.99752799999999</v>
      </c>
      <c r="J3" s="5">
        <f t="shared" ref="J3:J12" si="4">(C2*E3)^2*H2</f>
        <v>197959030.97599998</v>
      </c>
    </row>
    <row r="4" spans="1:10" x14ac:dyDescent="0.25">
      <c r="A4">
        <f t="shared" ref="A4:A11" si="5">A3+1</f>
        <v>2</v>
      </c>
      <c r="B4">
        <f t="shared" ref="B4:B12" si="6">B3+1</f>
        <v>42</v>
      </c>
      <c r="C4" s="8">
        <v>400000</v>
      </c>
      <c r="D4" s="9">
        <v>0.02</v>
      </c>
      <c r="E4" s="2">
        <f t="shared" si="1"/>
        <v>0.96039999999999992</v>
      </c>
      <c r="F4" s="7">
        <v>1.5486720000000001E-3</v>
      </c>
      <c r="G4" s="3">
        <f t="shared" si="2"/>
        <v>0.99731154114684761</v>
      </c>
      <c r="H4" s="3">
        <f t="shared" si="0"/>
        <v>1.5445084590509708E-3</v>
      </c>
      <c r="I4" s="1">
        <f t="shared" si="3"/>
        <v>537.90077558704354</v>
      </c>
      <c r="J4" s="5">
        <f t="shared" si="4"/>
        <v>206639961.94951865</v>
      </c>
    </row>
    <row r="5" spans="1:10" x14ac:dyDescent="0.25">
      <c r="A5">
        <f t="shared" si="5"/>
        <v>3</v>
      </c>
      <c r="B5">
        <f t="shared" si="6"/>
        <v>43</v>
      </c>
      <c r="C5" s="8">
        <v>400000</v>
      </c>
      <c r="D5" s="9">
        <v>0.02</v>
      </c>
      <c r="E5" s="2">
        <f t="shared" si="1"/>
        <v>0.94119199999999992</v>
      </c>
      <c r="F5" s="7">
        <v>1.682212E-3</v>
      </c>
      <c r="G5" s="3">
        <f t="shared" si="2"/>
        <v>0.99576703268779665</v>
      </c>
      <c r="H5" s="3">
        <f t="shared" si="0"/>
        <v>1.6750912515918037E-3</v>
      </c>
      <c r="I5" s="1">
        <f t="shared" si="3"/>
        <v>581.4716022364405</v>
      </c>
      <c r="J5" s="5">
        <f t="shared" si="4"/>
        <v>218910568.10084796</v>
      </c>
    </row>
    <row r="6" spans="1:10" x14ac:dyDescent="0.25">
      <c r="A6">
        <f t="shared" si="5"/>
        <v>4</v>
      </c>
      <c r="B6">
        <f t="shared" si="6"/>
        <v>44</v>
      </c>
      <c r="C6" s="8">
        <v>400000</v>
      </c>
      <c r="D6" s="9">
        <v>0.02</v>
      </c>
      <c r="E6" s="2">
        <f t="shared" si="1"/>
        <v>0.92236815999999988</v>
      </c>
      <c r="F6" s="7">
        <v>1.847589E-3</v>
      </c>
      <c r="G6" s="3">
        <f t="shared" si="2"/>
        <v>0.99409194143620494</v>
      </c>
      <c r="H6" s="3">
        <f t="shared" si="0"/>
        <v>1.8366733359861764E-3</v>
      </c>
      <c r="I6" s="1">
        <f t="shared" si="3"/>
        <v>618.02033422513159</v>
      </c>
      <c r="J6" s="5">
        <f t="shared" si="4"/>
        <v>228016911.40872782</v>
      </c>
    </row>
    <row r="7" spans="1:10" x14ac:dyDescent="0.25">
      <c r="A7">
        <f t="shared" si="5"/>
        <v>5</v>
      </c>
      <c r="B7">
        <f t="shared" si="6"/>
        <v>45</v>
      </c>
      <c r="C7" s="8">
        <v>400000</v>
      </c>
      <c r="D7" s="9">
        <v>0.02</v>
      </c>
      <c r="E7" s="2">
        <f t="shared" si="1"/>
        <v>0.90392079679999982</v>
      </c>
      <c r="F7" s="7">
        <v>2.0097180000000002E-3</v>
      </c>
      <c r="G7" s="3">
        <f t="shared" si="2"/>
        <v>0.99225526810021869</v>
      </c>
      <c r="H7" s="3">
        <f t="shared" si="0"/>
        <v>1.9941532728958355E-3</v>
      </c>
      <c r="I7" s="1">
        <f t="shared" si="3"/>
        <v>664.08289013037529</v>
      </c>
      <c r="J7" s="5">
        <f t="shared" si="4"/>
        <v>240111334.07515824</v>
      </c>
    </row>
    <row r="8" spans="1:10" x14ac:dyDescent="0.25">
      <c r="A8">
        <f t="shared" si="5"/>
        <v>6</v>
      </c>
      <c r="B8">
        <f t="shared" si="6"/>
        <v>46</v>
      </c>
      <c r="C8" s="8">
        <v>400000</v>
      </c>
      <c r="D8" s="9">
        <v>0.02</v>
      </c>
      <c r="E8" s="2">
        <f t="shared" si="1"/>
        <v>0.8858423808639998</v>
      </c>
      <c r="F8" s="7">
        <v>2.245773E-3</v>
      </c>
      <c r="G8" s="3">
        <f t="shared" si="2"/>
        <v>0.99026111482732282</v>
      </c>
      <c r="H8" s="3">
        <f t="shared" si="0"/>
        <v>2.2239016746291012E-3</v>
      </c>
      <c r="I8" s="1">
        <f t="shared" si="3"/>
        <v>706.60219322791386</v>
      </c>
      <c r="J8" s="5">
        <f t="shared" si="4"/>
        <v>250375267.6690957</v>
      </c>
    </row>
    <row r="9" spans="1:10" x14ac:dyDescent="0.25">
      <c r="A9">
        <f t="shared" si="5"/>
        <v>7</v>
      </c>
      <c r="B9">
        <f t="shared" si="6"/>
        <v>47</v>
      </c>
      <c r="C9" s="8">
        <v>400000</v>
      </c>
      <c r="D9" s="9">
        <v>0.02</v>
      </c>
      <c r="E9" s="2">
        <f t="shared" si="1"/>
        <v>0.86812553324671982</v>
      </c>
      <c r="F9" s="7">
        <v>2.4396460000000002E-3</v>
      </c>
      <c r="G9" s="3">
        <f t="shared" si="2"/>
        <v>0.98803721315269377</v>
      </c>
      <c r="H9" s="3">
        <f t="shared" si="0"/>
        <v>2.4104610349191171E-3</v>
      </c>
      <c r="I9" s="1">
        <f t="shared" si="3"/>
        <v>772.25033087026475</v>
      </c>
      <c r="J9" s="5">
        <f t="shared" si="4"/>
        <v>268164092.11468175</v>
      </c>
    </row>
    <row r="10" spans="1:10" x14ac:dyDescent="0.25">
      <c r="A10">
        <f t="shared" si="5"/>
        <v>8</v>
      </c>
      <c r="B10">
        <f t="shared" si="6"/>
        <v>48</v>
      </c>
      <c r="C10" s="8">
        <v>400000</v>
      </c>
      <c r="D10" s="9">
        <v>0.02</v>
      </c>
      <c r="E10" s="2">
        <f t="shared" si="1"/>
        <v>0.85076302258178538</v>
      </c>
      <c r="F10" s="7">
        <v>2.673216E-3</v>
      </c>
      <c r="G10" s="3">
        <f t="shared" si="2"/>
        <v>0.98562675211777462</v>
      </c>
      <c r="H10" s="3">
        <f t="shared" si="0"/>
        <v>2.6347932037892692E-3</v>
      </c>
      <c r="I10" s="1">
        <f t="shared" si="3"/>
        <v>820.29244635336261</v>
      </c>
      <c r="J10" s="5">
        <f t="shared" si="4"/>
        <v>279149792.42423749</v>
      </c>
    </row>
    <row r="11" spans="1:10" x14ac:dyDescent="0.25">
      <c r="A11">
        <f t="shared" si="5"/>
        <v>9</v>
      </c>
      <c r="B11">
        <f t="shared" si="6"/>
        <v>49</v>
      </c>
      <c r="C11" s="8">
        <v>400000</v>
      </c>
      <c r="D11" s="9">
        <v>0.02</v>
      </c>
      <c r="E11" s="2">
        <f t="shared" si="1"/>
        <v>0.83374776213014967</v>
      </c>
      <c r="F11" s="7">
        <v>2.9517710000000002E-3</v>
      </c>
      <c r="G11" s="3">
        <f t="shared" si="2"/>
        <v>0.98299195891398528</v>
      </c>
      <c r="H11" s="3">
        <f t="shared" si="0"/>
        <v>2.9015671575554933E-3</v>
      </c>
      <c r="I11" s="1">
        <f t="shared" si="3"/>
        <v>878.70117493401222</v>
      </c>
      <c r="J11" s="5">
        <f t="shared" si="4"/>
        <v>293046055.2729463</v>
      </c>
    </row>
    <row r="12" spans="1:10" x14ac:dyDescent="0.25">
      <c r="A12">
        <f>A11+1</f>
        <v>10</v>
      </c>
      <c r="B12">
        <f t="shared" si="6"/>
        <v>50</v>
      </c>
      <c r="C12" s="7"/>
      <c r="D12" s="9">
        <v>0.02</v>
      </c>
      <c r="E12" s="2">
        <f t="shared" si="1"/>
        <v>0.81707280688754658</v>
      </c>
      <c r="G12" s="3"/>
      <c r="I12" s="1">
        <f t="shared" si="3"/>
        <v>948.31664871863484</v>
      </c>
      <c r="J12" s="5">
        <f t="shared" si="4"/>
        <v>309937498.39469063</v>
      </c>
    </row>
    <row r="14" spans="1:10" x14ac:dyDescent="0.25">
      <c r="H14" s="4" t="s">
        <v>9</v>
      </c>
      <c r="I14" s="6">
        <f>SUM(I3:I12)</f>
        <v>7032.6359242831795</v>
      </c>
    </row>
    <row r="15" spans="1:10" x14ac:dyDescent="0.25">
      <c r="H15" s="4" t="s">
        <v>11</v>
      </c>
      <c r="I15" s="6">
        <f>SQRT(SUM(J3:J12)-I14^2)</f>
        <v>49425.221742976384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Butt</dc:creator>
  <cp:lastModifiedBy>Jed</cp:lastModifiedBy>
  <dcterms:created xsi:type="dcterms:W3CDTF">2020-07-08T23:51:38Z</dcterms:created>
  <dcterms:modified xsi:type="dcterms:W3CDTF">2020-09-20T18:44:45Z</dcterms:modified>
</cp:coreProperties>
</file>