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בריאות" sheetId="1" r:id="rId4"/>
    <sheet state="visible" name="רווחה" sheetId="2" r:id="rId5"/>
    <sheet state="visible" name="חינוך" sheetId="3" r:id="rId6"/>
    <sheet state="visible" name="עליה וקליטה" sheetId="4" r:id="rId7"/>
  </sheets>
  <definedNames/>
  <calcPr/>
  <extLst>
    <ext uri="GoogleSheetsCustomDataVersion1">
      <go:sheetsCustomData xmlns:go="http://customooxmlschemas.google.com/" r:id="rId8" roundtripDataSignature="AMtx7mgu44wiHssvVfHU8kVvwTw1UST+VA=="/>
    </ext>
  </extLst>
</workbook>
</file>

<file path=xl/comments1.xml><?xml version="1.0" encoding="utf-8"?>
<comments xmlns:r="http://schemas.openxmlformats.org/officeDocument/2006/relationships" xmlns="http://schemas.openxmlformats.org/spreadsheetml/2006/main">
  <authors>
    <author/>
  </authors>
  <commentList>
    <comment authorId="0" ref="F62">
      <text>
        <t xml:space="preserve">======
ID#AAAAHpmg6VU
מחבר    (2021-01-20 12:41:32)
הוסטל לגברים אלימים והוסטל לע. מין</t>
      </text>
    </comment>
    <comment authorId="0" ref="F61">
      <text>
        <t xml:space="preserve">======
ID#AAAAHpmg6VM
מחבר    (2021-01-20 12:41:32)
טיפולים לע. מין בקהילה+מסגרות בקהילה</t>
      </text>
    </comment>
    <comment authorId="0" ref="G11">
      <text>
        <t xml:space="preserve">======
ID#AAAAHpmg6VQ
מחבר    (2021-01-20 12:41:32)
י90 ילדים - כל הדרכה ילד וזוג הורים</t>
      </text>
    </comment>
    <comment authorId="0" ref="F5">
      <text>
        <t xml:space="preserve">======
ID#AAAAHpmg6VE
מחבר    (2021-01-20 12:41:32)
בשנת 2017 דווחה ההוצאה בנטו ( ללא השתתפות רשויות)</t>
      </text>
    </comment>
    <comment authorId="0" ref="F63">
      <text>
        <t xml:space="preserve">======
ID#AAAAHpmg6VI
מחבר    (2021-01-20 12:41:32)
התקנה הינה מכסתית, ואין חריגה במכסות</t>
      </text>
    </comment>
  </commentList>
  <extLst>
    <ext uri="GoogleSheetsCustomDataVersion1">
      <go:sheetsCustomData xmlns:go="http://customooxmlschemas.google.com/" r:id="rId1" roundtripDataSignature="AMtx7mhom1vgOmhC7FaIDaGYNWwfGNmgXg=="/>
    </ext>
  </extLst>
</comments>
</file>

<file path=xl/comments2.xml><?xml version="1.0" encoding="utf-8"?>
<comments xmlns:r="http://schemas.openxmlformats.org/officeDocument/2006/relationships" xmlns="http://schemas.openxmlformats.org/spreadsheetml/2006/main">
  <authors>
    <author/>
  </authors>
  <commentList>
    <comment authorId="0" ref="A1">
      <text>
        <t xml:space="preserve">======
ID#AAAAHpmg6Vo
Adam Kariv    (2021-01-20 12:43:28)
@niryariv@gmail.com
_Assigned to Nir Yariv_</t>
      </text>
    </comment>
  </commentList>
  <extLst>
    <ext uri="GoogleSheetsCustomDataVersion1">
      <go:sheetsCustomData xmlns:go="http://customooxmlschemas.google.com/" r:id="rId1" roundtripDataSignature="AMtx7mj0DVNHIB0jgYVt++31nhc4DVIOHQ=="/>
    </ext>
  </extLst>
</comments>
</file>

<file path=xl/sharedStrings.xml><?xml version="1.0" encoding="utf-8"?>
<sst xmlns="http://schemas.openxmlformats.org/spreadsheetml/2006/main" count="558" uniqueCount="527">
  <si>
    <t xml:space="preserve"> ספר השירותים החברתיים המסופקים במיקור חוץ - משרד הבריאות</t>
  </si>
  <si>
    <t>מינהל/ חטיבה</t>
  </si>
  <si>
    <t>אגף</t>
  </si>
  <si>
    <t>מחלקה</t>
  </si>
  <si>
    <t>שם השירות</t>
  </si>
  <si>
    <t>תיאור השירות</t>
  </si>
  <si>
    <t>תקציב (אלש"ח)</t>
  </si>
  <si>
    <t xml:space="preserve">מספר מקבלי  שירות </t>
  </si>
  <si>
    <t>חטיבת רפואה</t>
  </si>
  <si>
    <t>האגף לגריאטריה</t>
  </si>
  <si>
    <t>רכישת קודים גריאטריים</t>
  </si>
  <si>
    <t>שרותי אשפוז גריאטריים עבור חולים סיעודיים ו/או תשושי נפש, אשר מקבלים סיוע במימון אשפוזם ממשרד הבריאות, תוך הקפדה על רמת השירות ואיכותו, באמצעות סטנדרטים ופיקוח קבוע על המוסדות. קביעת תעריפים לסלי האשפוז השונים, המשקפים את רמת השירותים, המתקנים, ותקינת כ"א במוסד</t>
  </si>
  <si>
    <t>התקשרות עם הג'וינט אשל לפיתוח תוכנית ושירותים לזקנים בישראל לשנים 2019-2021</t>
  </si>
  <si>
    <t>משרד הבריאות מתכלל מגוון תכניות מטעם משרדי הבריאות, הרווחה, שוויון חברתי, הרשות לניצולי שואה באוצר, במימון משותף עם הג'וינט</t>
  </si>
  <si>
    <t>עשרות אלפים</t>
  </si>
  <si>
    <t xml:space="preserve">שירותי ביצוע בדיקות הערכה תפקודית לקשישים </t>
  </si>
  <si>
    <t>ביקור בית ע"י אחות אצל כל פונה המבקש אשפוז סיעודי מסובסד, ותבצע הערכה תפקודית כנדרש ע"פ חוזר מנהל הרפואה 20/2009</t>
  </si>
  <si>
    <t>האגף לבריאות הנפש</t>
  </si>
  <si>
    <t>שיקום נכי נפש בקהילה- שירותי שיקום בדיור (הוסטלים)</t>
  </si>
  <si>
    <t>דיור מוגן בתנאי פנימיה (הוסטלים) עם צוות רב מקצועי הנותן מענה 24/7</t>
  </si>
  <si>
    <t>מגורים טיפוליים</t>
  </si>
  <si>
    <t>המסגרת משמשת למקום מגורים למטופלים הזקוקים לליווי וסיוע בכל תחומי החיים. המגורים נועדו לאפשר למטופלים לחיות באיכות חיים אופטימלית עם ליווי שוטף</t>
  </si>
  <si>
    <t>שיקום נכי נפש בקהילה- שירותי שיקום בדיור (דיור מוגן)</t>
  </si>
  <si>
    <t>מגוון שירותי דיור מוגן המותאמים באופן אישי וייחודי לרמת התפקוד של המשתקם ולרצונותיו</t>
  </si>
  <si>
    <t>שיקום נכי נפש בקהילה- שירותי שיקום תעסוקה (תעסוקה נתמכת ומעברית)</t>
  </si>
  <si>
    <t>שירותי תעסוקה נתמכת ומעברית  - מתמודדים עובדים בשוק החופשי ביחסי עבודה ומקבלים ליווי שיקומי</t>
  </si>
  <si>
    <t>שיקום נכי נפש בקהילה - שירותי שיקום תעסוקה (מפעל מוגן)</t>
  </si>
  <si>
    <t>שירותי מפעל מוגן לשיקום נכי נפש בקהילה</t>
  </si>
  <si>
    <t>שיקום נכי נפש בקהילה- שרותי פנאי וחברה  (מועדונים חברתיים)</t>
  </si>
  <si>
    <t>מועדונים חברתיים</t>
  </si>
  <si>
    <t>שיקום נכי נפש בקהילה- חונכות</t>
  </si>
  <si>
    <t>סיוע למתמודדים עם נכות נפשית בפיתוח מיומניות חברתיות לשילוב בקהילה בתחום החברתי.</t>
  </si>
  <si>
    <t>שיקום נכי נפש בקהילה- סומכות</t>
  </si>
  <si>
    <t xml:space="preserve">קידום המשתקם בביתו ובקהילה, בתפקוד אישי יומיומי בבית ובקהילה, בתחומי החיים השונים, באמצעות עובדי סמך- מקצועיים, ובהנחיית עובדים מקצועיים. </t>
  </si>
  <si>
    <t>שיקום נכי נפש בקהילה - שירותי שיקום תעסוקה- תעסוקה מוגנת בשוק החופשי</t>
  </si>
  <si>
    <t xml:space="preserve">שירותי תעסוקה מוגנים בעסקים חברתיים בשוק העבודה כגון: חנויות, בתי קפה, </t>
  </si>
  <si>
    <t>שיקום נכי נפש בקהילה - שירותי שיקום תעסוקה- מועדון תעסוקתי</t>
  </si>
  <si>
    <t>שירות שיקום טרום תעסוקתי</t>
  </si>
  <si>
    <t xml:space="preserve">תכנית עמיתים </t>
  </si>
  <si>
    <t>תכנית שמטרתה שיקום והחלמה של אנשים המתמודדים עם מגבלה נפשית באמצעות ליויי מקצועי בהשתלבותם בפעילות פנאי וחברה.</t>
  </si>
  <si>
    <t>לפי יישובים</t>
  </si>
  <si>
    <t>שיקום נכי נפש בקהילה-מרכזי ייעוץ למשפחות</t>
  </si>
  <si>
    <t xml:space="preserve"> מרכזי יעוץ, הדרכה והנחיה למשפחות מתמודדים בתחום בריאות הנפש</t>
  </si>
  <si>
    <t xml:space="preserve">שיקום נכי נפש בקהילה- השכלה </t>
  </si>
  <si>
    <t>הפניה, מימון וליווי ללימודים על תיכוניים והשכלה גבוהה עבור מתמודדים עם נכות נפשית</t>
  </si>
  <si>
    <t xml:space="preserve">מכינה והכשרה לקראת לימודים גבוהים ותעסוקה </t>
  </si>
  <si>
    <t>שירות לליווי של מתמודדים עם נכות נפשית לקראת לימודים גבוהים</t>
  </si>
  <si>
    <t>שיקום נכי נפש בקהילה- תיאום טיפול</t>
  </si>
  <si>
    <t>מינוי מתאם טיפול האחראי ליישום ותיאום מתן כל השירותים הניתנים לנכה הנפש</t>
  </si>
  <si>
    <t>שיקום נכי נפש בקהילה - שירותי שיקום תעסוקה (ליווי ביזמות עסקית)</t>
  </si>
  <si>
    <t>ליווי יזמים שמתמודדים עם מגבלה נפשית להקמה ואחזקת עסק עצמאי</t>
  </si>
  <si>
    <t>שיקום נכי נפש בקהילה - שירותי שיקום תעסוקה (בית מדרש שיקומי)</t>
  </si>
  <si>
    <t xml:space="preserve">בתי מדרש ייעודיים לאוכלוסיית מתמודדי נפש, מותאמים ליכולות ולצרכים השיקומיים </t>
  </si>
  <si>
    <t xml:space="preserve">שיקום נכי נפש בקהילה- שרותי פנאי וחברה </t>
  </si>
  <si>
    <t xml:space="preserve">פעילויות שונות בתחום שיקום נכי נפש בקהילה: פעילויות פנאי בתחום הספורט, קורסים לצמצום הפער הדיגיטלי, חונכות אקדמאית, השכלה בסיסית והעשרה </t>
  </si>
  <si>
    <t xml:space="preserve">הפעלת התכנית הלאומית להערכת מדדי תוצאה </t>
  </si>
  <si>
    <t>שירות מדידה תוצאתית תחומי חיים בקרב מקבלי שירותי שיקום הניתנים מתוקף חוק השיקום</t>
  </si>
  <si>
    <t>שיקום נכי נפש בקהילה - שירותי שיקום תעסוקה (מסגרות העוסקות באומנות)</t>
  </si>
  <si>
    <t>מסגרות מוגנות שמספקות פעילות אומנותית למקבלי השירות: מוסיקה, אומנות פלסטית, תיאטרון, כתיבה, וידאו ארט וכיו"ב.</t>
  </si>
  <si>
    <t>שיקום נכי נפש בקהילה - שירותי שיקום תעסוקה (תורמים במדים)</t>
  </si>
  <si>
    <t>שילוב מתמודדים בשירות צבאי כמתנדבים, בליווי שיקומי</t>
  </si>
  <si>
    <t>תכנית סוקרי איכות</t>
  </si>
  <si>
    <t>מקבלי שירותי שיקום במערך השיקום בקהילה וצוותי השקום המקבלים משוב</t>
  </si>
  <si>
    <t xml:space="preserve">עמיתים לזכיות </t>
  </si>
  <si>
    <t>קיום הסברות בנוגע לזכיות הניתנות בהתאם לסל שיקום,  לרפורמה בבריאות הנפש, חוק הנגישות לאנשים עם מוגבלויות וזכויות של אנשים עם מוגבלויות.</t>
  </si>
  <si>
    <t>צרכנים נותני שירות-ליווי מעסיקים</t>
  </si>
  <si>
    <t xml:space="preserve">התכנית מספקת מערך ליווי והדרכה לצוותי שיקום וטיפול במטרה לסייע לשילוב של אדם עם נכות נפשית כעובד מן המניין בתפקידים למתן עזרה במסגרות השיקום והטיפול בבריאות הנפש (צרכן נותן שירות ועמית מומחה). </t>
  </si>
  <si>
    <t>שילוב עמיתים מומחים</t>
  </si>
  <si>
    <t>פיילוט שילוב עמיתים מומחים בשני בי"ח פסיכיאטרים ממשלתיים</t>
  </si>
  <si>
    <t xml:space="preserve"> אוטיזם וטראומה נפשית</t>
  </si>
  <si>
    <t>טיפול בריאותי מקדם לילדים אוטיסטים</t>
  </si>
  <si>
    <t>טיפול רגשי, פארארפואי והתנהגותי לילדים המאובחנים על רצף האוטיזם, הניתן ע"י צוות רב מקצועי של מטפלים ממקצועות הבריאות, במטרה לקדם את הילד לתפקוד עצמאי מיטבי</t>
  </si>
  <si>
    <t>שעת חירום- מרכזי חוסן</t>
  </si>
  <si>
    <t>מרכזים להגברת החוסן החברתי ויכולת התמודדות של תושבי הדרום, עוטף עזה ויהודה ושומרון עם המצב הבטחוני</t>
  </si>
  <si>
    <t>טיפול בהתמכרויות</t>
  </si>
  <si>
    <t>מרכזים לטיפול תרופתי ממושך</t>
  </si>
  <si>
    <t>שירות אמבולטורי אינטגרטיבי המספק טיפול רפואי ותרופתי באמצעות: מתדון,  סובקסון ותרופות אחרות אשר אושרו ע"י המחלקה לטיפול בהתמכרויות. כולל מגוון טיפולים פסיכוסוציאליים והתערבויות בתחום קידום בריאות (פרטניים, קבוצתיים, משפחתיים ושיקומיים)</t>
  </si>
  <si>
    <t>אשפוזיות גמילה מסמים, אלכוהול וחומרים פסיכואקטיביים</t>
  </si>
  <si>
    <t xml:space="preserve">אשפוזיות גמילה ציבוריות בפריסה ארצית, בעלות רישיון כמוסד רפואי או משולב, לטיפול גמילה רפואי ופסיכוסוציאלי בתנאי פנימייה </t>
  </si>
  <si>
    <t xml:space="preserve">שירותי העברה וליווי בכפייה של חולי נפש </t>
  </si>
  <si>
    <t>שירותי הסעות לנפגעי נפש אשר הפסיכיאטר המחוזי קבע כי עליהם להיבדק/ להתאשפז בכפייה</t>
  </si>
  <si>
    <t>טיפול רפואי במרפאות לטיפול למכורים באלכוהול</t>
  </si>
  <si>
    <t xml:space="preserve">מתן שירות רפואי לתחום אלכוהול במסגרות רווחה </t>
  </si>
  <si>
    <t>טיפול באוכלוסיות מיוחדות</t>
  </si>
  <si>
    <t>הסדר ביטוח רפואי לקטינים חסרי מעמד השוהים בישראל</t>
  </si>
  <si>
    <t>ביטוח רפואי בסבסוד ציבורי,  לקטינים חסרי מעמד השוהים בישראל</t>
  </si>
  <si>
    <t>מרפאה לרפואה ראשונית בת"א לחסרי מעמד</t>
  </si>
  <si>
    <t>מתן שירותי רפואה ראשוניים  לטיפול בחסרי מעמד בת"א במימון ממשלתי</t>
  </si>
  <si>
    <t>שירותי בריאות הנפש לאוכלוסיית חסרי המעמד</t>
  </si>
  <si>
    <t>מענה אמבולטורי ארצי בתחום בריאות הנפש לאוכלוסיית הזרים חסרי המעמד שאינם ברי הרחקה</t>
  </si>
  <si>
    <t>רפואה שניונית  לקורבנות סחר ועבדות השוהים במקלטי משרד הרווחה</t>
  </si>
  <si>
    <t>מענה רפואי שניוני   לקורבנות סחר ועבדות השוהים  במקלטי משרד הרווחה .ניתן בבי"ח באיזור המקלטים.</t>
  </si>
  <si>
    <t>רפואה ראשונית לקורבנות סחר ועבדות השוהים במקלטי משרד הרווחה</t>
  </si>
  <si>
    <t>מענה רפואי ראשוני   לקורבנות סחר ועבדות  השוהים במקלטי משרד הרווחה .ניתן ע"י רופא במקלטים.</t>
  </si>
  <si>
    <t>אגף השיקום</t>
  </si>
  <si>
    <t>היחידה הארצית למכשירי שיקום וניידות</t>
  </si>
  <si>
    <t>מכשירי שיקום וניידות – אספקה, התאמה, תיקון וחלוקת מכשירי שיקום וניידות</t>
  </si>
  <si>
    <t xml:space="preserve">אספקת מכשירי שיקום וניידות לרבות, כסאות גלגלים, (ידניים וממונעים), כסאות שירותים, מעלונים, טיולונים, מיטות וכו'. </t>
  </si>
  <si>
    <t>מכשירי שיקום וניידות – אספקת מכשירי שיקום</t>
  </si>
  <si>
    <t>אספקה והתאמה של תותבות עיניים, מכשירי שמיעה לילדים, תותבות שד, עדשות לילדים</t>
  </si>
  <si>
    <t>מתן שירותי תותבות, סדים ונעליים עבור נכי גפיים</t>
  </si>
  <si>
    <t xml:space="preserve">מאגר ספקים מקצועיים בתחום ההתאמה, ההמלצה והאספקה של תותבות, סדים ונעליים עבור נכי גפיים. </t>
  </si>
  <si>
    <t>ייעוץ וניהול אספקת שירותים עבור נכי גפיים</t>
  </si>
  <si>
    <t xml:space="preserve">ניהול פיקוח ובקרה על אספקת מכשירי שיקום בהתאמה אישית ועל התשלום בגינם </t>
  </si>
  <si>
    <t>אגף לבריאות השן</t>
  </si>
  <si>
    <t>בריאות השן לתלמיד ברשויות מקומיות</t>
  </si>
  <si>
    <t>שירות מונע בגני ילדים וסתי ספר הכולל בדיקת רופא שיניים, חינוך לבריאות והדרכה לשמירה על גהות הפה, חלוקת משחות ומברשות שיניים</t>
  </si>
  <si>
    <t>247 רשויות מקומיות</t>
  </si>
  <si>
    <t>טיפולי שיניים לזכאי סל שיקום</t>
  </si>
  <si>
    <t>טיפול שיניים למשתקמים בברה"ן שאושר להם שרות בוועדת סל שיקום</t>
  </si>
  <si>
    <t>עבודה סוציאלית</t>
  </si>
  <si>
    <t>מרכזים אקוטיים לטיפול בנפגעות תקיפה מינית</t>
  </si>
  <si>
    <t xml:space="preserve">מרכזים ייעודים לנפגעי תקיפה מינית שנפגעו ב-7 הימים האחרונים. נמצאים ב-5 בתי חולים בארץ. נותנים מענה בכל שעות היממה. במרכזים קיימים צוותים ייעודיים – רופא, אחות ועו"ס ובמידת הצורך אנשי מקצוע נוספים, שעברו הכשרה בתחום טראומה מינית והם מעניקים טיפול רפואי , עזרה ראשונה נפשית, ובדיקה לאיסוף ראיות משפטיות. </t>
  </si>
  <si>
    <t>תוכנית למניעת אלימות במשפחה</t>
  </si>
  <si>
    <t xml:space="preserve">עו"סים ייעודיים מרכזי נושא בבתי חולים ובקופות החולים למתן מענה ייעודי ומותאם לנפגעי ונפגעות אלימות במשפחה המגיעים למערכת הבריאות. התפקיד כולל גם הכשרת הצוותים במסגרת ומתן ייעוץ לצוותים המטפלים. </t>
  </si>
  <si>
    <t>מרכז לוטם לטיפול בנפגעות תקיפה מינית</t>
  </si>
  <si>
    <t>מרכז לטם הוא מרכז רפואי מתמחה היחיד בארץ בתחום הטראומה המינית. מטפל בנפגעי ונפגעות תקיפה מינית הסובלים מטראומה נפשית וכן מהווה מרכז ידע ומומחיות לגורמים המקצועיים המטפלים בנפגעי/ות תקיפה מינית בארץ</t>
  </si>
  <si>
    <t>תוכנית "משאלת לב לניצולי השואה" במערך האשפוז הגריאטרי</t>
  </si>
  <si>
    <t xml:space="preserve">התוכנית הינה מיזם משותף של האגף לגריאטריה, והשירות הארצי לעבודה סוציאלית עם עמותת עזר מציון. "מטרתה לאפשר לניצולי השואה,  שסבלו טראומה ואובדן  קשה במהלך חייהם, להגשים אירועי חיים ייחודיים, משאלות וחלומות שלא זכו לממוש כגון:  פעילות חברתית-תרבותית , פעילות אישית משפחתית, פעילות קבוצתית ,נופשון.    </t>
  </si>
  <si>
    <t>רופאים בוועדות להערכת מסוכנות</t>
  </si>
  <si>
    <t>רופאים פסיכיאטריים המשתתפים בוועדות משותפות עם משרד הרווחה להערכת מסוכנות במקרים של אלימות במשפחה. נדרשת שיחה בנפרד עם הגבר, עם האישה ושיחה משותפת.. כולל הערכת מסוכנות</t>
  </si>
  <si>
    <t xml:space="preserve">סה"כ חטיבת רפואה </t>
  </si>
  <si>
    <t>בריאות הציבור</t>
  </si>
  <si>
    <t>תזונה</t>
  </si>
  <si>
    <t>דיאטניות למעונות יום שיקומיים</t>
  </si>
  <si>
    <t>מתן טיפול תזונתי לפעוטות בעלי צרכים מיוחדים, תכנון וכתיבת  תפריט המעון בהתאם לצרכים הפעוטות, בקרה על איכות המזון, הדרכת הורים וצוות מטפל במעון.</t>
  </si>
  <si>
    <t>שחפת ואיידס</t>
  </si>
  <si>
    <t>הפעלת מרכזים למזעור נזקים למשתמשי סמים</t>
  </si>
  <si>
    <t xml:space="preserve">5 מרכזים, בערים חיפה, תל אביב, אשדוד, באר שבע וירושלים, המספקים באמצעות מרכז נייח וסיורי רחוב, ציוד הזרקה נקי ותמיכה במכורים לסמים בהזרקה ללא תנאי של שיקום. </t>
  </si>
  <si>
    <t>קידום ומניעת HIV בקרב נוער להט"ב</t>
  </si>
  <si>
    <t>מיזם משותף -  פעילויות הסברה הדרכה בדיקה ואיתור עבור נוער להט"ב באמצעות עמותת איגי ארגון הנוער הגאה</t>
  </si>
  <si>
    <t>אלפים</t>
  </si>
  <si>
    <t>קידום מניעת HIV בקהילת ה-MSM – באמצעות הועד למלחמה באיידס</t>
  </si>
  <si>
    <t xml:space="preserve">מיזם משותף - סיורים, חלוקת קונדומים ובדיקות HIV באירועים ובמסיבות של הקהילה הגאה </t>
  </si>
  <si>
    <t>קידום מניעת HIV בקהילת המהגרים חסרי המעמד בישראל – באמצעות הועד למלחמה באיידס</t>
  </si>
  <si>
    <t xml:space="preserve">מיזם משותף - הרצאות, סיורים, קבוצות, וערבי בדיקה יעודיים. </t>
  </si>
  <si>
    <t>מחלקה לאם לילד ולמתבגר</t>
  </si>
  <si>
    <t>שירותי טיפת חלב בכפר עקב</t>
  </si>
  <si>
    <t>שירות מונע לתינוקות</t>
  </si>
  <si>
    <t>קידום בריאות</t>
  </si>
  <si>
    <t>מגשרים תרבותיים בבריאות הנפש</t>
  </si>
  <si>
    <t>תרגום מילולי, תיווך בין המטופל והצוות וייעוץ לצוות בבי"ח פסיכיאטריים ממשלתיים ובאשפוזיות לגמילה</t>
  </si>
  <si>
    <t>מאות</t>
  </si>
  <si>
    <t>גנטיקה קהילתית</t>
  </si>
  <si>
    <t>בדיקות גנטיות</t>
  </si>
  <si>
    <t xml:space="preserve">בדיקות סקר גנטיות- לאיתור נשאים למחלות גנטיות, בדיקות אבחנתית בהריון ( סיסי שליה/מי שפיר) לאיתור שינויים כרומוזומלים ( CMA )  </t>
  </si>
  <si>
    <t xml:space="preserve">סה"כ בריאות הציבור </t>
  </si>
  <si>
    <t>סה"כ במשרד הבריאות</t>
  </si>
  <si>
    <t>תקציב:</t>
  </si>
  <si>
    <t xml:space="preserve">מקבלי שירות: </t>
  </si>
  <si>
    <t xml:space="preserve"> ספר השירותים החברתיים המסופקים במיקור חוץ - משרד הרווחה</t>
  </si>
  <si>
    <t>מינהל/ אגף</t>
  </si>
  <si>
    <t>אגף/ מחלקה</t>
  </si>
  <si>
    <t>מינהל מוגבלויות</t>
  </si>
  <si>
    <t>שירות דיור תומך</t>
  </si>
  <si>
    <t>דיור - פנימיה</t>
  </si>
  <si>
    <t xml:space="preserve">מסגרות דיור לאנשים עם מוגבלות אשר זקוקים לרמות גבוהות של תמיכות ומוגנות. הרצף כולל מעונות פנימייה, הוסטלים ומערכי דיור. דיירי המסגרות משולבים במסגרות יומיות (חינוכיות או תעסוקתיות). בשעות אחה"צ הדיירים משתתפים בפעילויות פנאי ובנוסף, מופעלות תוכניות אישיות לקידום הדיירים.  </t>
  </si>
  <si>
    <t>דיור בקהילה</t>
  </si>
  <si>
    <t xml:space="preserve">מסגרות דיור בקהילה לאנשים עם מוגבלות בתפקוד גבוה/עצמאי שאינם זקוקים לרמות גבוהות של תמיכות ומוגנות. רצף השירותים כולל הוסטלים, מערכי דיור, מכינות לחיים עצמאיים, דירות בקהילות ייחודיות. </t>
  </si>
  <si>
    <t>השירות לטיפול באדם עם אוטיזם</t>
  </si>
  <si>
    <t>אוטיסטים חוץ ביתי</t>
  </si>
  <si>
    <t>השמת אנשים עם אוטיזם בסידור חוץ ביתי מסגרות דיור המהוות בתים לחיים עבור אנשים עם אוטיזם. 
דיירי המסגרות משולבים במסגרות יומיות (חינוכיות או תעסוקתיות). בשעות אחה"צ הדיירים משתתפים בפעילויות פנאי ובנוסף, מופעלות תוכניות אישיות לקידום הדיירים</t>
  </si>
  <si>
    <t>אוטיסטים בקהילה</t>
  </si>
  <si>
    <t xml:space="preserve">מרכזי יום ותעסוקה +קייטנות +נופשונים +מרכזים למשפחה לאנשים על הרצף האוטיסטי. 
מרכזי יום ותעסוקה בדומה למפעלים מוגנים מסגרות יום לאוטיסטים אשר מקבלים מענה שיקומי תעסוקתי ועיסוקי לשעות היום 
קייטנות – הפוגה לצעירים ובוגרים עם אוטיזם בתקופות של חגים או בקיץ. 
נופשונים- הקלה למשפחה 2 יומיים של לינה מחוץ לבית במהלך השנה לזכות כל אדם 15 ימי לינה בשנה. 
מרכז משלים למשפחה שירותים של יעוץ למשפחות, קבוצות לבני המשפחה הורים אחים סבים וסבתות  לתמיכה הדדית. </t>
  </si>
  <si>
    <t>השירות לשיקום מקצועי תעסוקתי</t>
  </si>
  <si>
    <t>תעסוקה מוגנת וסובסדיה שיקום</t>
  </si>
  <si>
    <t xml:space="preserve">מפעלים מוגנים הם מסגרת יומית לשיקום תעסוקתי, אשר נועדה לסייע לאדם עם מוגבלות פיזית לפתח כישורים תעסוקתיים וכן כלים לניוד על רצף התעסוקה עד ליציאה לשוק חופשי. </t>
  </si>
  <si>
    <t>השירות לעיוור</t>
  </si>
  <si>
    <r>
      <rPr>
        <rFont val="Calibri"/>
        <color theme="1"/>
        <sz val="11.0"/>
      </rPr>
      <t xml:space="preserve">תעסוקה מוגנת </t>
    </r>
  </si>
  <si>
    <t xml:space="preserve">מפעלים מוגנים לעיוורים הם מסגרת יומית לשיקום תעסוקתי, אשר נועדה לסייע לאדם עם ירידה בראיה ועיוורון לפתח כישורים תעסוקתיים וכן כלים לניוד על רצף התעסוקה עד ליציאה לשוק חופשי. </t>
  </si>
  <si>
    <t>שירות לקהילה</t>
  </si>
  <si>
    <t>קהילה- נופשונים לאנשים עם מוגבלות שכלית והתפתחותית</t>
  </si>
  <si>
    <t>שירות פנאי כולל לינה לילדים ולמבוגרים עם מוגבלויות בעיקר בסופי שבוע ובחופשות. מאפשר להורים לצאת לחופשה מהטיפול בילדיהם.</t>
  </si>
  <si>
    <t>קהילה - קייטנות לאנשים עם מוגבלות שכלית והתפתחותית</t>
  </si>
  <si>
    <t>קייטנה לילדים עם מוגבלויות בחודשי הקיץ, הפגה ופנאי.</t>
  </si>
  <si>
    <t>השירות לשיקום וטיפול בקהילה</t>
  </si>
  <si>
    <t xml:space="preserve">הדרכות להורים </t>
  </si>
  <si>
    <t>השירות ניתן להורים של פעוטות עם לקות שמיעה בביתם. השירות כולל הדרכה של קלינאית תקשורת ועובדת סוציאלית לגבי הנגשת סביבת הילד, אבני דרך התפתחותיות וכו'</t>
  </si>
  <si>
    <t>הפעלת תחנות מידע לליקויי שמיעה וחירשים</t>
  </si>
  <si>
    <t>ליווי והכוונה של אנשים עם מוגבלות בשמיעה (חדשים וותיקים) לקבלת שירותים, מידע על עזרי שיקום ותהליכי שיקום ותמיכה רגשית ראשונית</t>
  </si>
  <si>
    <t>סה"כ  מינהל מוגבלויות</t>
  </si>
  <si>
    <t xml:space="preserve"> מינהל שירותים אישיים וחברתיים</t>
  </si>
  <si>
    <t>ילד ונוער</t>
  </si>
  <si>
    <t>חוץ ביתי- טיפוליות, שיקומיות ופוסט אישפוזיות</t>
  </si>
  <si>
    <t>פנימיות ילד ונוער</t>
  </si>
  <si>
    <t>חוץ ביתי- אומנה</t>
  </si>
  <si>
    <t>אומנה</t>
  </si>
  <si>
    <t>מרכזי חירום אינטרניים</t>
  </si>
  <si>
    <t>מרכזי חירום לילדים שהוצאו מביתם לפי צו</t>
  </si>
  <si>
    <t>פנימיות יום</t>
  </si>
  <si>
    <t>מסגרות ללא לינה לילדים, כולל כל שירותי פנימייה רגילה</t>
  </si>
  <si>
    <t xml:space="preserve">פגיעות מיניות - מרכזים לנפגעים </t>
  </si>
  <si>
    <t>מרכזי טיפול לנפגעים ולפוגעים בפגיעות מיניות</t>
  </si>
  <si>
    <t>פגיעות מיניות - מרכזי הגנה</t>
  </si>
  <si>
    <t>מרכזי הגנה לטיפול מיידי שלנפגעח פגיעות מיניות</t>
  </si>
  <si>
    <t>קהילה - מרכזי חירום אקסטרניים</t>
  </si>
  <si>
    <t>מרכזים שאליהם מגיעות משפחות שמקבלות טיפול/הדרכה הורית/ משפחתית. משפחות קצה קשות. עד 40 משפחות בכל מרכז.</t>
  </si>
  <si>
    <t>בתי מעבר</t>
  </si>
  <si>
    <t>ילדים שמגיעים במצבי חירום, שהוצאו מיידית מביתם בגילאי 2-6</t>
  </si>
  <si>
    <t>הראל- ביטוח שיניים במסגרות חוץ ביתיות</t>
  </si>
  <si>
    <t>ביטוח שיניים לילדים במסגרות החוץ ביתיות</t>
  </si>
  <si>
    <t>מרכזי הורים ילדים</t>
  </si>
  <si>
    <t>מרכזי טיפול להורים ולילדים יחד</t>
  </si>
  <si>
    <t>השירות לרווחת הפרט והמשפחה</t>
  </si>
  <si>
    <t xml:space="preserve"> משפחות ופרטים במצוקה בקהילה - שירות סמך מקצועי</t>
  </si>
  <si>
    <t xml:space="preserve"> מתן שירות בבית למטופלי רווחה. בטיפול מיועד לאוכולסיות רווחה שונות.</t>
  </si>
  <si>
    <t xml:space="preserve"> נושמים לרווחה במרכזי עוצמה</t>
  </si>
  <si>
    <t>תכנית ממוקדת במשפחות החיות בעוני והדרה והפעלת 97 מרכזים ברחבי הארץ</t>
  </si>
  <si>
    <t>כ-3,000 משפחות מלוות ועוד 12,000 מקבלי שירות במרכזים</t>
  </si>
  <si>
    <t>שירותי הגנה וטיפול חוץ ביתי למשפחות נפגעות אלימות במשפחה (מקלטים ודירות מעבר לנשים נפגעות אלימות וילדיהן)</t>
  </si>
  <si>
    <t>מקלטים ודירות מעבר שמפוזרים בחלקי הארץ הנותן טיפול לנשים מוכות וילדיהן</t>
  </si>
  <si>
    <t>משפחות ויחידים בקצה הרצף - דרי רחוב</t>
  </si>
  <si>
    <t xml:space="preserve">
 מסגרות ארציות ומקומיות לטיפול בדרי רחוב, כשבכל את מן המסגרות יש הגדרה של אוכלוסיית היעד, מטרות הטיפול, התעריף, הצוות המטפל, משך הטיפול, כללי ההתנהגות, ורצף הטיפול הניתן.
</t>
  </si>
  <si>
    <t xml:space="preserve"> משפחות ופרטים במצוקה בקהילה - תכניות לשיקום כלכלי – תכנית "אשת חייל"</t>
  </si>
  <si>
    <t>תכנית לשיקום תעסוקתי לנשים בכל אזורי הארץ</t>
  </si>
  <si>
    <t>מסגרת ארצית לטיפול בקורבנות סחר בבני אדם</t>
  </si>
  <si>
    <t>מוסדות טיפול עם לינה לקורבנות סחר</t>
  </si>
  <si>
    <t>משפחות ופרטים במצוקה בקהילה - תכניות לשיקום כלכלי – תעסוקה לרווחה</t>
  </si>
  <si>
    <t xml:space="preserve">תכנית המסייעת לשקום תעסוקתי </t>
  </si>
  <si>
    <t>משפחות נפגעות אובדן פתאומי ושכול - תאונות דרכים (מרכז הסיוע למשפחות נפגעי תאונות דרכים)</t>
  </si>
  <si>
    <t xml:space="preserve">טיפול בבני משפחה שנפגעו מאובדן ושכול (מרכז סיוע למשפחות נפגעי תאונת דרכים, עבירות המתה, תכנית הסיוע לאחר איורע אובדני). </t>
  </si>
  <si>
    <t>משפחות נפגעות אלימות במשפחה - שירותי הגנה וטיפול חוץ ביתי- לנשים יוצאות מקלטים</t>
  </si>
  <si>
    <t>אישה שיוצאת ממקלט לפי קרטריונים זכאית לקבל מענק של 10,000 להתארגנות ראשונית</t>
  </si>
  <si>
    <t>מסגרת פנימייתית טיפולית לצעירות ונשים נפגעות תקיפה מינית</t>
  </si>
  <si>
    <t>השירות ניתן עבור נפגעות תקיפה מינית מגילאי 18 ומעלה ומשמש כחלופה אשפוזית</t>
  </si>
  <si>
    <t xml:space="preserve"> משפחות ופרטים במצוקה בקהילה - סדנאות לשיפור תפקוד והעשרת חיי המשפחה</t>
  </si>
  <si>
    <t>סדנא בתנאי נופש ל- 3 ימים הנערכת בבית מלון</t>
  </si>
  <si>
    <t>התנדבות</t>
  </si>
  <si>
    <t>שירות לאומי - משרד העבודה והרווחה - זרוע רווחה (עמותות מפעילות: אגודה להתנדבות, בת עמי, ש"ל, עמינדב)</t>
  </si>
  <si>
    <t xml:space="preserve">שיבוץ מתנדבי שירות לאומי בשירותי הרווחה השינויים </t>
  </si>
  <si>
    <t>כלל מערך הרווחה</t>
  </si>
  <si>
    <t>מערכת Helpi לסיוע הד הוק (עמותת נא להתערב)</t>
  </si>
  <si>
    <t xml:space="preserve">מתן מענים מידים לצרכי לקוחות רווחה באמצעות מתנדבי גופים עסקיים </t>
  </si>
  <si>
    <t>עבודה קהילתית</t>
  </si>
  <si>
    <t>מעברים</t>
  </si>
  <si>
    <t>מרכזים לפיתוח כלכלי קהילתי ותעסוקתי במגזר הכפרי</t>
  </si>
  <si>
    <t>371 יישובים</t>
  </si>
  <si>
    <t>צח"י</t>
  </si>
  <si>
    <t>הקמה, הכשרה ושימור צוותי חוסן וחירום ישוביים במגזר הכפרי</t>
  </si>
  <si>
    <t>579 יישובים במתכונת מלאה+ 186 במתכונת חלקית</t>
  </si>
  <si>
    <t>הפעלת תכנית מטה למרכזי גישור ודיאלוג בקהילה, בפריסה ארצית</t>
  </si>
  <si>
    <t>פיתוח ידע, הכשרות, ימי עיון וליווי יוזמות לצוות ופיעלים ומתנדבים במרכזי גישור ודיאלוג בקהילה</t>
  </si>
  <si>
    <t>63 רשויות מקומיות (מרכזי גישור ודיאלוג בקהילה או יוזמות להקמה)</t>
  </si>
  <si>
    <t>מתן שירותי מטה לפיתוח אחריות קהילתית בקהילות פונקציונאליות ברחבי הארץ</t>
  </si>
  <si>
    <t>פיתוח תכניות, פיתוח ידע, הכשרות, ימי עיון לעבודה קהילתית בתחום של ילדים ובני נוער בסיכון ובתחום אלימות במשפחה</t>
  </si>
  <si>
    <t>מדובר בפיתוח תפיסות חדשניות ופיילוטים ולכן אין נתונים סדירים</t>
  </si>
  <si>
    <t>צח"ש</t>
  </si>
  <si>
    <t>הקמה והכשרת צוותי חוסן וחירום שכונתיים ברשויות מקומיות</t>
  </si>
  <si>
    <t>6 רשויות מקומיות</t>
  </si>
  <si>
    <t>שירות למען הילד</t>
  </si>
  <si>
    <t>אימוץ- בתי מעבר לילדים הממתינים לאימוץ</t>
  </si>
  <si>
    <t>הפעלת בית ילדים לילדים המועמדים לאימוץ מעון רעים באזור ירושלים ומעון פעמונים באיזור המרכז</t>
  </si>
  <si>
    <t>אימוץ - יעוץ וליווי למשפחות מאמצות</t>
  </si>
  <si>
    <t>אספקת שירותי אבחון ייעוץ וטיפול במשפחות מאמצות ולמאומצים בפריסה ארצית</t>
  </si>
  <si>
    <t>אימוץ - מרכז רפואי לילדים המועמדים לאימוץ</t>
  </si>
  <si>
    <t>מתן שירותי ייעוץ בדיקה ואבחון רפואי ופסיכודיאגנוסטי של ילדים המיועדים לאימוץ בשיראל מכל רחבי הארץ</t>
  </si>
  <si>
    <t xml:space="preserve">סה"כ  מנהל שירותים אישיים וחברתיים </t>
  </si>
  <si>
    <t>מינהל הסיוע לבתי המשפט ותקון</t>
  </si>
  <si>
    <t>רשות חסות הנוער</t>
  </si>
  <si>
    <t>חסות הנוער - חוץ ביתי</t>
  </si>
  <si>
    <t>הסעות חירום מתחנות משטרה למסגרות, קורות גג, הוסטלים ופנימיות ומעונות ממשלתיים</t>
  </si>
  <si>
    <t>חסות הנוער - פנימיות והוסטלים</t>
  </si>
  <si>
    <t>נוער בסיכון -מסגרות פתוחות</t>
  </si>
  <si>
    <t>חסות הנוער - מעונות ממשלתיים</t>
  </si>
  <si>
    <t xml:space="preserve">נוער בסיכון </t>
  </si>
  <si>
    <t>חסות הנוער - קורות גג</t>
  </si>
  <si>
    <t>מסגרת חירום- לינה בודדת</t>
  </si>
  <si>
    <t>חסות הנוער - מחסות לעצמאות</t>
  </si>
  <si>
    <t>ליווי בוגרי מסגרות חסות נוער</t>
  </si>
  <si>
    <t>חסות הנוער - הסעות מוקד</t>
  </si>
  <si>
    <t>הסעות חירום מתחנות משטרה למסגרות</t>
  </si>
  <si>
    <t>כלל מושמים</t>
  </si>
  <si>
    <t>השירות לטיפול בהתמכרויות</t>
  </si>
  <si>
    <t>נפגעי התמכרויות – מסגרות חוץ ביתיות</t>
  </si>
  <si>
    <t>מתן מענה של קהילה טיפולית לבוגרים המכורים לסמים אלכוהול והימורים</t>
  </si>
  <si>
    <t>נפגעי התמכרויות – בקהילה נפגעי אלכוהול ונוער על רצף ההתמכרות</t>
  </si>
  <si>
    <t>מענה אמבולטורי אבחוני וטיפולי לבני נוער ולבוגרים נפגעי הימורים ואלכוהול</t>
  </si>
  <si>
    <t>השירות לנוער, צעירות וצעירים</t>
  </si>
  <si>
    <t>נוער צעירים וצעירות - בתים חמים במכרז</t>
  </si>
  <si>
    <t>מרכזי ערב לנוער (בית חם,מט"ל, מחוברים,מעגל)</t>
  </si>
  <si>
    <t>נוער צעירים וצעירות - נפגעות סחר בנשים</t>
  </si>
  <si>
    <t>מקלט עבור נשים וילדיהם אשר נפגעו בסחר בזנות</t>
  </si>
  <si>
    <t>נוער צעירים וצעירות - דירות לחסרי עורף משפחתי</t>
  </si>
  <si>
    <t>מתן קורת גג לצערים וצעירות במצבי תעסוקה (כולל בנות ובוגרות שירות לאומי ומגזר חרדי)</t>
  </si>
  <si>
    <t>נוער צעירים וצעירות- חוזרים בשאלה</t>
  </si>
  <si>
    <t>מרכזי יעוץ ודירות מעבר עבור צעירים בסיכון, חוזרים בשאלה מהמגזר החרדי (ייעוץ, ליווי ושילוב במסגרת הקהילה)</t>
  </si>
  <si>
    <t>נוער צעירים וצעירות- ידידים</t>
  </si>
  <si>
    <t>תכניות חונכות אישית וקבוצתית לבני נוער עובר חוק ובמצבי סיכון ומצוקה מכל המגזרים בפריסה ארצית</t>
  </si>
  <si>
    <t>נוער צעירים וצעירות - ניידת עלם איתור ואיבחון</t>
  </si>
  <si>
    <t>הצבת 15 ניידות על"ם בערים מרכזיות ע"מ לאתר ולאבחן נוער בסיכון, והפנייתו לשירותי הרווחה</t>
  </si>
  <si>
    <t>נוער צעירים וצעירות - מנטורינג והכשרה לצה"ל ותעסוקה</t>
  </si>
  <si>
    <t>הכנת צעירים וצעירות בסיכון לשירות צבאי/לאומי והמשך ליווי במהלך השירות הצבאי/לאומי</t>
  </si>
  <si>
    <t>שירות המבחן למבוגרים</t>
  </si>
  <si>
    <t>שירות המבחן למבוגרים - בקהילה</t>
  </si>
  <si>
    <t>טיפול לעברייני מין בקהילה +מסגרות בקהילה</t>
  </si>
  <si>
    <t>שירות המבחן למבוגרים – מסגרות, תכניות טיפול, תכניות תומכות אבחון וטיפול</t>
  </si>
  <si>
    <t>הוסטלים לעברייני מין/אלימות</t>
  </si>
  <si>
    <t>השירות לשיקום נוער</t>
  </si>
  <si>
    <t>שיקום נוער - מפתנים ומיתרים</t>
  </si>
  <si>
    <t>הקמה והפעלה של מסגרות טיפוליות, שיקומיות, חינוכיות בקהילה, לטיפול כוללני בבני נוער על קצה רצף הסיכון והסכנה.</t>
  </si>
  <si>
    <t>שירות המבחן לנוער</t>
  </si>
  <si>
    <t>שרות המבחן לנוער</t>
  </si>
  <si>
    <t>אבחון, טיפול, יעוץ והדרכה (פרטני וקבוצתי)לקטינים עוברי חוק (עבירות מין/אלימות/תעבורה)</t>
  </si>
  <si>
    <t>השירות לחקירת ילדים חקירות מיוחדות</t>
  </si>
  <si>
    <t>חקירות ילדים</t>
  </si>
  <si>
    <t>טיפול ומתן מענים חקירתיים לילדים עד גיל 14 כנפגעים עדים וחשודים בעבירות מין ואלימות</t>
  </si>
  <si>
    <t>סה"כ  אגף לשירותי תקון ונוער מנותק</t>
  </si>
  <si>
    <t>אגף בכיר לאזרחים ותיקים</t>
  </si>
  <si>
    <t>שירות לאזרח הוותיק</t>
  </si>
  <si>
    <t>מוסדי - בתי אבות</t>
  </si>
  <si>
    <t>תשלום עבור שהיית קשישים בבתי אבות</t>
  </si>
  <si>
    <t>חוץ ביתי - נופשונים</t>
  </si>
  <si>
    <t>סידור זמני בבית אבות במקרים מסויימים:חגים, לאחר אשפוז, וכד'</t>
  </si>
  <si>
    <t>קהילה - ניצולי שואה - שירות טלפוני - ערן</t>
  </si>
  <si>
    <t>קן סיוע טלפוני לניצולי שואה ובני משפחותיהם</t>
  </si>
  <si>
    <t>מוסדי - בתי אבות (פיקוח)</t>
  </si>
  <si>
    <t>פיקוח של אחיות בבתי אבות (מחוז צפון ומרכז)</t>
  </si>
  <si>
    <t xml:space="preserve">סה"כ אגף בכיר לאזרחים ותיקים </t>
  </si>
  <si>
    <t>סה"כ במשרד העבודה, הרווחה והשירותים החברתיים</t>
  </si>
  <si>
    <t xml:space="preserve"> ספר השירותים החברתיים המסופקים במיקור חוץ - משרד החינוך</t>
  </si>
  <si>
    <t>מינהל פדגוגי</t>
  </si>
  <si>
    <t>תוכניות משלימות למידה</t>
  </si>
  <si>
    <t>מתן שירותים מינהליים להפעלת תוכניות הזנה של משרד החינוך</t>
  </si>
  <si>
    <t>הפעלת מערך כולל של מסגרות יום לימודיות ותוכניות תוספתיות (מיל"ת)</t>
  </si>
  <si>
    <t>הפעלת סל תרבות ארצי</t>
  </si>
  <si>
    <t>מינהלת לניהול רכישת ספרי לימוד</t>
  </si>
  <si>
    <t>הפעלת תוכניות לאורח חיים בריא</t>
  </si>
  <si>
    <t>חינוך יסודי</t>
  </si>
  <si>
    <t>מתן שירותי ניהול ותפעול של תכניות העשרה (קרב)</t>
  </si>
  <si>
    <t>הפעלת תוכניות בנושא מגדר</t>
  </si>
  <si>
    <t>אגף א' לחינוך תלמידים ונוער בסיכון</t>
  </si>
  <si>
    <t>הפעלת שירותי חינוך והשכלה לנוער מנותק</t>
  </si>
  <si>
    <t>תכנון הנחייה ליווי מעקב והפעלת תוכניות אגף שח"ר</t>
  </si>
  <si>
    <t>550 בתי ספר</t>
  </si>
  <si>
    <t>תוכנית פותחים עתיד לבני נוער בסיכון</t>
  </si>
  <si>
    <t>הפעלת תוכניות להעצמה</t>
  </si>
  <si>
    <t>153 בתי ספר</t>
  </si>
  <si>
    <t>תוכנית אסכולה לשיפור ההישגים והעלאת שיעור הזכאים לתעודת בגרות בכיתות אתגר בבתי ספר מקיפים</t>
  </si>
  <si>
    <t>15 בתי ספר</t>
  </si>
  <si>
    <t xml:space="preserve">אגף א' תקציב ומינהל </t>
  </si>
  <si>
    <t>מינהלת תפעול תכניות פדגוגיות במגזר הערבי הדרוזי והבדואי</t>
  </si>
  <si>
    <t>1,200 בתי ספר</t>
  </si>
  <si>
    <t>טיפול רפואי ראשוני לתלמידים שנפצעו במוסדות חינוך</t>
  </si>
  <si>
    <t>תוכנית הדרכה בעזרה ראשונה לתלמידי כתות י</t>
  </si>
  <si>
    <t>4,079 קבוצות</t>
  </si>
  <si>
    <t>תוכנית מפרש-תכנית לקידום יוזמות חדשניות של מנהלים וצוותיהם המיושמות בבתי הספר</t>
  </si>
  <si>
    <t>150 בתי ספר</t>
  </si>
  <si>
    <t>מיזם משותף לעידוד יוזמות חינוכיות -פיתוח יוזמות חינוכיות של מורים וגננות</t>
  </si>
  <si>
    <t>120 בתי ספר</t>
  </si>
  <si>
    <t>חינוך מיוחד</t>
  </si>
  <si>
    <t>הפעלת שירותי חינוך לתלמידים חולים בביתם</t>
  </si>
  <si>
    <t>אספקת שירותים רפואיים לתלמידים במסגרות החינוך המיוחד</t>
  </si>
  <si>
    <t xml:space="preserve"> ביצוע תכניות חוויתיות לתלמידי החינוך המיוחד הלומדים במסגרות החנ"מ</t>
  </si>
  <si>
    <t>הפעלת שירותי חינוך לילדים חולים בבתי חולים</t>
  </si>
  <si>
    <t>אספקת סדרות של הפוגה חינוך והעשרה לתלמידים חולים במחלות כרונייות ומסכנות חיים</t>
  </si>
  <si>
    <t>רכישת ציוד לתלמידים לקויי ראיה</t>
  </si>
  <si>
    <t>מחוננים</t>
  </si>
  <si>
    <t>תכנית קדם עתידים</t>
  </si>
  <si>
    <t>מיזם משותף- חינוך לפסגות</t>
  </si>
  <si>
    <t>תוכנית אלפא</t>
  </si>
  <si>
    <t>תכנית אודיסיאה</t>
  </si>
  <si>
    <t>מיזם משותף- מצויינות 2000</t>
  </si>
  <si>
    <t>210 בתי ספר</t>
  </si>
  <si>
    <t>עריכת מבחני קבלה לתלמידים מחוננים</t>
  </si>
  <si>
    <t>ימי למידה באקדמיה לכיתות מחוננים</t>
  </si>
  <si>
    <t>פרוייקט מנחים עמיתים</t>
  </si>
  <si>
    <t>מיזם משותף - רוח צעירה</t>
  </si>
  <si>
    <t>שפ"י</t>
  </si>
  <si>
    <t>שירותי הפעלת וועדות מומחים יעוץ והדרכה ושירותים פסיכולוגיים</t>
  </si>
  <si>
    <t xml:space="preserve">88,000 שעות </t>
  </si>
  <si>
    <t>חינוך על יסודי</t>
  </si>
  <si>
    <t>הפעלת תוכנית לשיפור זכאות לבגרות- לב"ם</t>
  </si>
  <si>
    <t>המחצית השלישית-סמסטר קיץ</t>
  </si>
  <si>
    <t>אגף יישומי חוק ומדיניות</t>
  </si>
  <si>
    <t>הפקה ואספקת ספרי קריאה בגנ"י (ספריית פיג'מה)</t>
  </si>
  <si>
    <t xml:space="preserve">  5681 גנים</t>
  </si>
  <si>
    <t>רכישת מארזי ספרים והפצתם</t>
  </si>
  <si>
    <t>2846 בתי ספר</t>
  </si>
  <si>
    <t>אגף זה"ב, נגישות ואורח חיים בטוח</t>
  </si>
  <si>
    <t>הפעלת תוכניות בנושא זהירות בדרכים</t>
  </si>
  <si>
    <t>כלל מוסדות החינוך</t>
  </si>
  <si>
    <t>פרוייקט אור ירוק-סינמה דרייב לתלמידי כיתות  י"א המפגיש אותם  עם סיטואציות מעולם הנהיגה כגון אלכוהול ונהיגה , לחץ חברתי ועוד</t>
  </si>
  <si>
    <t>זה"ב בחברה הבדואית ובחברה היהודית</t>
  </si>
  <si>
    <t>540 בתי ספר</t>
  </si>
  <si>
    <t>זה"ב בגן - העברה בן דורית</t>
  </si>
  <si>
    <t>1550 בתי ספר</t>
  </si>
  <si>
    <t>קליטת תלמידים עולים</t>
  </si>
  <si>
    <t>תכנית להפעלת מגשרים לתלמידים בני הקהילה האתיופית</t>
  </si>
  <si>
    <t>ארגון והפעלת תוכנית "עם ומדינה" - פעילויות להעצמת הזהות היהודית ישראלית של תלמידים עולים במערכת החינוך</t>
  </si>
  <si>
    <t>סה"כ מינהל פדגוגי</t>
  </si>
  <si>
    <t>מינהל חברה ונוער</t>
  </si>
  <si>
    <t>הפעלת המתנס"ים</t>
  </si>
  <si>
    <t>151 מתנסים</t>
  </si>
  <si>
    <t>הפעלת תוכנית חינוכית להעמקת הזהות האזרחית והזהות היהודית ציונית</t>
  </si>
  <si>
    <t>ארגון וביצוע של שירותי הטסה וקרקע של משלחות תלמידים לפולין</t>
  </si>
  <si>
    <t>הפעלת סמינרים ומחנות בתנאי פנימיה לתלמידים למדריכים ולרכזי טיולים</t>
  </si>
  <si>
    <t>הפעלת תהליך הכנה והכוונה לשירות משמעותי בצה"ל בקרב בני נוער מהפריפריה</t>
  </si>
  <si>
    <t>חידון התנ"ך העולמי - יום העצמאות</t>
  </si>
  <si>
    <t>הפעלת תכנית להכנת בני נוער במסגרות מיקוד ו/או בסיכון להשתלבות חברתית נורמטיבית והכוונתם לשירות צבאי או לאומי אזרחי משמעותי</t>
  </si>
  <si>
    <t>הפעלת תוכניות פנאי לבעלי מוגבלויות</t>
  </si>
  <si>
    <t>1000 רשויות</t>
  </si>
  <si>
    <t xml:space="preserve">בניית טיולים </t>
  </si>
  <si>
    <t xml:space="preserve">יום ירושלים </t>
  </si>
  <si>
    <t>עמ"ן- עיר מתנדבת נוער</t>
  </si>
  <si>
    <t>210 רשויות</t>
  </si>
  <si>
    <t>סה"כ מינהל חברה ונוער</t>
  </si>
  <si>
    <t>מינהל מדע וטכנולוגיה</t>
  </si>
  <si>
    <t>ארגון והפעלת תוכניות לשילוב וחשיפת תלמידים בתעשיה</t>
  </si>
  <si>
    <t>הפעלת פרוייקטים חינוכיים לחיזוק וקידום טכנולוגי  מדעי במחוזות דרום וצפון</t>
  </si>
  <si>
    <t>31,121 בתי ספר</t>
  </si>
  <si>
    <t>תוכנית ביוטק</t>
  </si>
  <si>
    <t>סה"כ מינהל מדע וטכנולוגיה</t>
  </si>
  <si>
    <t>מזכירות פדגוגית</t>
  </si>
  <si>
    <t xml:space="preserve">אגף מורשת </t>
  </si>
  <si>
    <t>פרוייקט התנ"ך- הסיפור של כולנו</t>
  </si>
  <si>
    <t>הציבור הרחב</t>
  </si>
  <si>
    <t>מיזם משותף- תרבות ישראל במערכת החינוך הממלכתית</t>
  </si>
  <si>
    <t>50 בתי ספר</t>
  </si>
  <si>
    <t xml:space="preserve">תוכנית בארי </t>
  </si>
  <si>
    <t>125 בתי ספר</t>
  </si>
  <si>
    <t>מיזם משותף להפעלת תוכנית מארג לקידום מצויינות בחינוך יהודי ציוני ואזרחי במערכת החינוך הממלכתית</t>
  </si>
  <si>
    <t>20 בתי ספר</t>
  </si>
  <si>
    <t>מיזם משותף הפעלת תוכנית יצירת תרבות יהודית במוסדות תל"י</t>
  </si>
  <si>
    <t>77 בתי ספר</t>
  </si>
  <si>
    <t xml:space="preserve">אגף רוח וחברה </t>
  </si>
  <si>
    <t>הדרכות תלמידים בבתי משפט</t>
  </si>
  <si>
    <t>סופר אורח- תוכנית של בתי ספר מארחים מפגשים עם סופר כיתות:ד'-יב'.</t>
  </si>
  <si>
    <t>250 בתי ספר</t>
  </si>
  <si>
    <t xml:space="preserve">אגף מדעים </t>
  </si>
  <si>
    <t>הפעלה של מרכזי מורים ארציים במקצועות מדעיים</t>
  </si>
  <si>
    <t>הפעלת מעבדה לסיוע ותמיכה בהוראת ביולוגיה</t>
  </si>
  <si>
    <t>600 בתי ספר</t>
  </si>
  <si>
    <t>אגף מורשת עם אגף אומנויות</t>
  </si>
  <si>
    <t xml:space="preserve">פייטן נגן-תוכנית שמקיימת מפגשים בין תלמידים לפייטנים,מיועד לכיתות ד'-ו' אשר לומדים את תוכנים שירים ושורשים </t>
  </si>
  <si>
    <t>סה"כ אגף מזכירות פדגוגית</t>
  </si>
  <si>
    <t>מינהל הכשרה והתפתחות מקצועית לעובדי הוראה</t>
  </si>
  <si>
    <t>פיתוח מקצועי לעובדי הוראה</t>
  </si>
  <si>
    <t>הפעלת מרכז להשתלמויות בתחומי יהדות ודמוקרטיה</t>
  </si>
  <si>
    <t>הפעלת מרכז ארצי להשתלמויות מורים במדעים וטכנולוגיה</t>
  </si>
  <si>
    <t>תוכנית להכשרת מצטיינים מקרב יוצאי יחידות שדה בצה"ל להוראה</t>
  </si>
  <si>
    <t>התמחות וכניסה להוראה</t>
  </si>
  <si>
    <t>ליווי קליטתם של 100 מורים ערבים מצטיינים</t>
  </si>
  <si>
    <t>סה"כ מינהל הכשרה והתפתחות מקצועית לעובדי הוראה</t>
  </si>
  <si>
    <t>מינהל החינוך הדתי</t>
  </si>
  <si>
    <t xml:space="preserve">הפקת חומרי הדרכה וביצוע הדרכה לתלמידי החינוך הממלכתי דתי במסגרת תכנית "הרמב"ם לתלמיד" </t>
  </si>
  <si>
    <t xml:space="preserve">טיפול בנערות בסיכון במוסדות החמ"ד </t>
  </si>
  <si>
    <t xml:space="preserve">סה"כ מינהל החינוך הדתי </t>
  </si>
  <si>
    <t>מינהל תיאום ובקרה</t>
  </si>
  <si>
    <t>אגף לחינוך מבוגרים</t>
  </si>
  <si>
    <t>מערך מבחנים למבוגרים בהשלמת השכלה ובאולפנים</t>
  </si>
  <si>
    <t xml:space="preserve">מאגר יוזמי ומפעילי פעילות למבוגרים </t>
  </si>
  <si>
    <t>סה"כ מינהל תיאום ובקרה</t>
  </si>
  <si>
    <t>אגף א נכסים ולוגיסטיקה</t>
  </si>
  <si>
    <t>טיפולי שיניים לתלמידים שנפגעו בתאונה</t>
  </si>
  <si>
    <t>סה"כ אגף א נכסים ולוגיסטיקה</t>
  </si>
  <si>
    <t>סה"כ משרד החינוך</t>
  </si>
  <si>
    <t xml:space="preserve">תקציב </t>
  </si>
  <si>
    <t xml:space="preserve">מקבלי שירות </t>
  </si>
  <si>
    <t xml:space="preserve"> ספר השירותים החברתיים המסופקים במיקור חוץ - משרד העליה והקליטה</t>
  </si>
  <si>
    <t xml:space="preserve">שם מינהל האגף </t>
  </si>
  <si>
    <t xml:space="preserve">שם האגף / מחלקה </t>
  </si>
  <si>
    <t xml:space="preserve">שם השירות </t>
  </si>
  <si>
    <t>תקציב 2018 אלפי ₪</t>
  </si>
  <si>
    <t>מספר מקבלי שירות</t>
  </si>
  <si>
    <t>דיור</t>
  </si>
  <si>
    <t>הפעלת מרכזי קליטה (טיפול בעולים, ללא שכירות)</t>
  </si>
  <si>
    <t>הפעלה של 15 מרכזי קליטה לעולי אתיופיה באמצעות הסוכנות היהודית. במסגרת ההסכם הסוכנות דוגאת לשירותים כגון: אבטחת המרכז, לימודי עברית וגיור, חוגים, ליווי העולים בקבלת השירות בכל מוסדות המדינה, סיורים להכרת הארץ. לצורך מתן השירותים, מועסקים כ-160 עובדים.</t>
  </si>
  <si>
    <t>אולפני עברית - ציוד והפעלה (יחד עם משרד החינוך)</t>
  </si>
  <si>
    <t>התקשרות עם הסוכנות היהודית להפעלה הלוגיסטית של האולפנים ללימודי עברית ברחבי הארץ.</t>
  </si>
  <si>
    <t>סה"כ האגף לדיור</t>
  </si>
  <si>
    <t>חטיבת פרט</t>
  </si>
  <si>
    <t>אגף תעסוקה</t>
  </si>
  <si>
    <t>הפעלת מרכזי תעסוקה לעולים ותושבים חוזרים בארץ ובחו"ל</t>
  </si>
  <si>
    <t>הפעלת מרכזים להכנת העולים והשמתם בתעסוקה</t>
  </si>
  <si>
    <t>ארגון, הפעלה ומימון קורסי הכנה לרישוי</t>
  </si>
  <si>
    <t>ארגון, הפעלה ומימון קורסי הכנה לרישוי (כגון רופאים, סיעוד, רו"ח, עו"ד ועוד)</t>
  </si>
  <si>
    <t>יזמות</t>
  </si>
  <si>
    <t>מעלו"ת :סיוע לעולים בפתיחת עסק</t>
  </si>
  <si>
    <t>ליווי עולים יזמים בפתיחת עסק, לרבות ליווי עסקי, כתבית תוכנית עסקית, סדנאות והכנת תיק לקרן הלוואות</t>
  </si>
  <si>
    <t>ביזנס IL: עידוד עולים ליזמות</t>
  </si>
  <si>
    <t>מוקד מידע עסקי ארצי לעולים ולתושבים חוזרים אשר הגיעו או חזרו ארצה ולעולים פוטנציאליים המתכננים הקמת עסק</t>
  </si>
  <si>
    <t>מנהל הסטודנטים</t>
  </si>
  <si>
    <t>שירותי מעטפ"ת- ליווי חברתי אקדמי סוציאלי ואישי לסטודנטים עולים</t>
  </si>
  <si>
    <t xml:space="preserve">ליווי חברתי אקדמי סוציאלי ואישי לסטודנטים עולים זכאי סיוע המינהל.  </t>
  </si>
  <si>
    <t>ייעוץ והכוון לבחירת מסלול לימודים</t>
  </si>
  <si>
    <t>צעירים</t>
  </si>
  <si>
    <t>הפעלת תוכניות לצעירים במרכז העלייה וקליטה בית ברודצקי בת"א</t>
  </si>
  <si>
    <t xml:space="preserve">תכנית בשיתוף הסוכנות היהודית לצעירים עולים בגילאי 18 עד 35 "מהמטוס – לתוכנית" הכנה והנגשה לשירותי המשרד השונים, מיצוי זכויות וזכאויות. התוכניות מתקיימות במספר מקומות  ברחבי הארץ  כ- 1200  צעירים בשנה בליווי מדריכים ועו"סים. התכנית מתקיימת  בירושלים, ת"א, חיפה ,רעננה ואריאל.   </t>
  </si>
  <si>
    <t>מרכז צעירים תלפיות מזרח - ירושלים</t>
  </si>
  <si>
    <t>מרכז צעירים רעננה</t>
  </si>
  <si>
    <t>מרכזי צעירים חיפה</t>
  </si>
  <si>
    <t>מרכז צעירים אריאל</t>
  </si>
  <si>
    <t>קליטה במדע</t>
  </si>
  <si>
    <t>ייעוץ הכוונה וליווי תעסוקתי למדענים עולים ותושבים חוזרים</t>
  </si>
  <si>
    <t xml:space="preserve">שירותי ייעוץ וליווי אישי למדענים עולים ולתושבים חוזרים, וטיפול בהשמתם בתעסוקת מחקר ופיתוח בישראל 
</t>
  </si>
  <si>
    <t>קליטה במדע ואגף היזמות</t>
  </si>
  <si>
    <t xml:space="preserve">שמירה על קשר עם מדענים ישראלים השוהים בחו"ל </t>
  </si>
  <si>
    <t xml:space="preserve">שמירה על קשר עם מדענים ישראלים השוהים בחו"ל (בעיקר בצפון אמריקה) באמצעות ארגון Science Abroad לצורך עידוד חזרתם והשתלבותם במקום תעסוקה בארץ וחשיפה לסיוע המוצע ע"י המרכז לקליטה במדע. </t>
  </si>
  <si>
    <t xml:space="preserve">צה"ל </t>
  </si>
  <si>
    <t>תוכנית ליווי ומנטורינג לחיילים עולים בודדים לאחר שחרור</t>
  </si>
  <si>
    <t xml:space="preserve">הכוונה וייעוץ לצעירים המסיימים את שירותם הצבאי וניצבים בפני אתגר ההשתלבות באזרחות. </t>
  </si>
  <si>
    <t>סה"כ חטיבת פרט</t>
  </si>
  <si>
    <t>חטיבת רשויות, ארגונים וקהילה</t>
  </si>
  <si>
    <t>קליטה בקהילה</t>
  </si>
  <si>
    <t>פרויקט יע"ל תגבור לימודי לגילאי הייסודי</t>
  </si>
  <si>
    <r>
      <rPr>
        <rFont val="Calibri"/>
        <color theme="1"/>
        <sz val="11.0"/>
      </rPr>
      <t xml:space="preserve">תכנית לתגבור לימודי בחינוך הלא פורמלי אחרי שעות הלימודים, לתלמידי חינוך </t>
    </r>
    <r>
      <rPr>
        <rFont val="Arial"/>
        <b/>
        <color theme="1"/>
        <sz val="11.0"/>
      </rPr>
      <t>יסודי</t>
    </r>
    <r>
      <rPr>
        <rFont val="Arial"/>
        <color theme="1"/>
        <sz val="11.0"/>
      </rPr>
      <t xml:space="preserve">. התכנית כוללת 6 שעות תגבור שבועיות.  התכנית בשיתוף עם אגף קל"ע במשרד החינוך. </t>
    </r>
  </si>
  <si>
    <t>פרויקט "עולים לתאטרון"</t>
  </si>
  <si>
    <t>הנגשת הצגות תיאטרון לעולים בפריסה ארצית. ההצגות הן של תיאטראות מובילים ומשקפות את ההוויה הישראלית.</t>
  </si>
  <si>
    <t>הפעלת פרויקט פלא – תגבור לימודי לתלמידי כיתות ז'-י"ב</t>
  </si>
  <si>
    <r>
      <rPr>
        <rFont val="Calibri"/>
        <color theme="1"/>
        <sz val="11.0"/>
      </rPr>
      <t xml:space="preserve">תכנית לתגבור לימודי בחינוך הלא פורמלי אחרי שעות הלימודים, לתלמידי חינוך </t>
    </r>
    <r>
      <rPr>
        <rFont val="Arial"/>
        <b/>
        <color theme="1"/>
        <sz val="11.0"/>
      </rPr>
      <t>על יסודי</t>
    </r>
    <r>
      <rPr>
        <rFont val="Arial"/>
        <color theme="1"/>
        <sz val="11.0"/>
      </rPr>
      <t>. התכנית כוללת 7 שעות תגבור שבועיות + שעתיים העצמה שבועית + הזנה והיא פרוסה בכ- 30 רשויות ופועלת בכ- 70 מוקדים).</t>
    </r>
  </si>
  <si>
    <t>שרות הרווחה</t>
  </si>
  <si>
    <t>קליטה מיטיבה</t>
  </si>
  <si>
    <t xml:space="preserve">ליווי משפחות ויחידים שנקלעו למצבי מצוקה ומשבר במהלך קליטתם בארץ. </t>
  </si>
  <si>
    <t>221 משפחות</t>
  </si>
  <si>
    <t>קליטת עולי אתיופיה</t>
  </si>
  <si>
    <t xml:space="preserve">תוכנית גישור ויישוב סכסוכים בעדה האתיופית </t>
  </si>
  <si>
    <t>15 יישובים</t>
  </si>
  <si>
    <t>פנימיות עם מגמת לימודי משטרה</t>
  </si>
  <si>
    <t>סה"כ חטיבת רשויות ארגונים וקהילה</t>
  </si>
  <si>
    <t>עידוד עלייה</t>
  </si>
  <si>
    <t>תכנית הכנה לצה"ל - תכנית לחיילים בודדים</t>
  </si>
  <si>
    <t xml:space="preserve">תכנית ליווי לחיילים עולים בודדים לבוגרי תכניות בארץ  </t>
  </si>
  <si>
    <t>גרעין "צבר" - ליווי עולים צעירים המתגייסים לצה"ל</t>
  </si>
  <si>
    <t>תכנית ליווי לחיילים עולים בודדים שמתחילה בחו"ל</t>
  </si>
  <si>
    <t>סה"כ</t>
  </si>
  <si>
    <t>סה"כ תקציב במשרד העלייה והקליטה</t>
  </si>
  <si>
    <t>מקבלי שירות</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</si>
</sst>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 #,##0"/>
    <numFmt numFmtId="165" formatCode="_ * #,##0_ ;_ * \-#,##0_ ;_ * &quot;-&quot;??_ ;_ @_ "/>
    <numFmt numFmtId="166" formatCode="_ &quot;₪&quot;\ * #,##0_ ;_ &quot;₪&quot;\ * \-#,##0_ ;_ &quot;₪&quot;\ * &quot;-&quot;??_ ;_ @_ "/>
    <numFmt numFmtId="167" formatCode="#,###,"/>
    <numFmt numFmtId="168" formatCode="#,###\ \א\ל\ש\ח"/>
  </numFmts>
  <fonts count="13">
    <font>
      <sz val="11.0"/>
      <color theme="1"/>
      <name val="Arial"/>
    </font>
    <font>
      <b/>
      <sz val="14.0"/>
      <color theme="1"/>
      <name val="Calibri"/>
    </font>
    <font/>
    <font>
      <sz val="11.0"/>
      <color theme="1"/>
      <name val="Calibri"/>
    </font>
    <font>
      <b/>
      <sz val="11.0"/>
      <color theme="0"/>
      <name val="Gisha"/>
    </font>
    <font>
      <b/>
      <sz val="16.0"/>
      <color rgb="FFFF0000"/>
      <name val="Calibri"/>
    </font>
    <font>
      <b/>
      <sz val="12.0"/>
      <color theme="1"/>
      <name val="Calibri"/>
    </font>
    <font>
      <b/>
      <sz val="14.0"/>
      <color rgb="FFFF0000"/>
      <name val="Calibri"/>
    </font>
    <font>
      <b/>
      <sz val="11.0"/>
      <color theme="1"/>
      <name val="Calibri"/>
    </font>
    <font>
      <sz val="14.0"/>
      <color theme="1"/>
      <name val="Calibri"/>
    </font>
    <font>
      <sz val="14.0"/>
      <color rgb="FFFF0000"/>
      <name val="Calibri"/>
    </font>
    <font>
      <sz val="11.0"/>
      <color theme="1"/>
      <name val="Gisha"/>
    </font>
    <font>
      <b/>
      <sz val="16.0"/>
      <color theme="1"/>
      <name val="Calibri"/>
    </font>
  </fonts>
  <fills count="5">
    <fill>
      <patternFill patternType="none"/>
    </fill>
    <fill>
      <patternFill patternType="lightGray"/>
    </fill>
    <fill>
      <patternFill patternType="solid">
        <fgColor theme="4"/>
        <bgColor theme="4"/>
      </patternFill>
    </fill>
    <fill>
      <patternFill patternType="solid">
        <fgColor theme="0"/>
        <bgColor theme="0"/>
      </patternFill>
    </fill>
    <fill>
      <patternFill patternType="solid">
        <fgColor rgb="FFC4BD97"/>
        <bgColor rgb="FFC4BD97"/>
      </patternFill>
    </fill>
  </fills>
  <borders count="57">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medium">
        <color rgb="FF000000"/>
      </top>
      <bottom style="thin">
        <color rgb="FF000000"/>
      </bottom>
    </border>
    <border>
      <left style="thin">
        <color theme="0"/>
      </left>
      <right style="thin">
        <color theme="0"/>
      </right>
      <top style="medium">
        <color rgb="FF000000"/>
      </top>
      <bottom style="thin">
        <color theme="0"/>
      </bottom>
    </border>
    <border>
      <left style="thin">
        <color theme="0"/>
      </left>
      <right style="medium">
        <color rgb="FF000000"/>
      </right>
      <top style="medium">
        <color rgb="FF000000"/>
      </top>
      <bottom style="thin">
        <color theme="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bottom style="medium">
        <color rgb="FF000000"/>
      </bottom>
    </border>
    <border>
      <right style="medium">
        <color rgb="FF000000"/>
      </right>
      <bottom style="medium">
        <color rgb="FF000000"/>
      </bottom>
    </border>
    <border>
      <left style="medium">
        <color rgb="FF000000"/>
      </left>
      <bottom style="medium">
        <color rgb="FF000000"/>
      </bottom>
    </border>
    <border>
      <bottom style="thin">
        <color theme="0"/>
      </bottom>
    </border>
    <border>
      <left style="thin">
        <color theme="0"/>
      </left>
      <right style="thin">
        <color theme="0"/>
      </right>
      <top style="thin">
        <color theme="0"/>
      </top>
      <bottom style="thin">
        <color theme="0"/>
      </bottom>
    </border>
    <border>
      <left style="thin">
        <color rgb="FF000000"/>
      </left>
      <right style="thin">
        <color rgb="FF000000"/>
      </right>
      <top style="thin">
        <color theme="0"/>
      </top>
    </border>
    <border>
      <right style="medium">
        <color rgb="FF000000"/>
      </right>
      <top style="medium">
        <color rgb="FF000000"/>
      </top>
      <bottom style="medium">
        <color rgb="FF000000"/>
      </bottom>
    </border>
    <border>
      <right style="thin">
        <color rgb="FF000000"/>
      </right>
      <top style="thin">
        <color rgb="FF000000"/>
      </top>
      <bottom style="thin">
        <color rgb="FF000000"/>
      </bottom>
    </border>
    <border>
      <right style="thin">
        <color rgb="FF000000"/>
      </right>
      <top style="medium">
        <color rgb="FF000000"/>
      </top>
    </border>
    <border>
      <right style="thin">
        <color rgb="FF000000"/>
      </right>
    </border>
    <border>
      <left style="thin">
        <color rgb="FF000000"/>
      </left>
      <top style="thin">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rder>
    <border>
      <left style="medium">
        <color rgb="FF000000"/>
      </left>
      <right style="thin">
        <color rgb="FF000000"/>
      </right>
      <bottom style="medium">
        <color rgb="FF000000"/>
      </bottom>
    </border>
    <border>
      <left style="medium">
        <color rgb="FF000000"/>
      </left>
      <top style="thin">
        <color rgb="FF000000"/>
      </top>
      <bottom style="thin">
        <color rgb="FF000000"/>
      </bottom>
    </border>
    <border>
      <left style="thin">
        <color rgb="FF000000"/>
      </left>
      <top style="medium">
        <color rgb="FF000000"/>
      </top>
      <bottom style="medium">
        <color rgb="FF000000"/>
      </bottom>
    </border>
    <border>
      <left style="thin">
        <color rgb="FF000000"/>
      </left>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
      <left/>
      <right style="thin">
        <color theme="0"/>
      </right>
      <top style="thin">
        <color theme="0"/>
      </top>
      <bottom/>
    </border>
    <border>
      <left style="thin">
        <color theme="0"/>
      </left>
      <right style="thin">
        <color theme="0"/>
      </right>
      <top style="thin">
        <color theme="0"/>
      </top>
      <bottom/>
    </border>
    <border>
      <left style="thin">
        <color rgb="FF000000"/>
      </left>
      <top style="medium">
        <color rgb="FF000000"/>
      </top>
    </border>
    <border>
      <left style="thin">
        <color rgb="FF000000"/>
      </left>
      <right style="medium">
        <color rgb="FF000000"/>
      </right>
      <top style="thin">
        <color rgb="FF000000"/>
      </top>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bottom style="thin">
        <color rgb="FF000000"/>
      </bottom>
    </border>
    <border>
      <right style="thin">
        <color rgb="FF000000"/>
      </right>
      <top style="thin">
        <color rgb="FF000000"/>
      </top>
    </border>
    <border>
      <left style="thin">
        <color rgb="FF000000"/>
      </left>
      <top style="thin">
        <color rgb="FF000000"/>
      </top>
    </border>
    <border>
      <left style="medium">
        <color rgb="FF000000"/>
      </left>
      <right style="thin">
        <color rgb="FF000000"/>
      </right>
      <top style="thin">
        <color rgb="FF000000"/>
      </top>
    </border>
    <border>
      <left/>
      <right/>
      <top style="medium">
        <color rgb="FF000000"/>
      </top>
      <bottom style="medium">
        <color rgb="FF000000"/>
      </bottom>
    </border>
    <border>
      <left/>
      <right/>
      <top style="thin">
        <color rgb="FF000000"/>
      </top>
      <bottom style="medium">
        <color rgb="FF000000"/>
      </bottom>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shrinkToFit="0" vertical="center" wrapText="1"/>
    </xf>
    <xf borderId="5" fillId="2" fontId="4" numFmtId="0" xfId="0" applyAlignment="1" applyBorder="1" applyFill="1" applyFont="1">
      <alignment horizontal="center" readingOrder="0" shrinkToFit="0" vertical="center" wrapText="1"/>
    </xf>
    <xf borderId="5" fillId="2" fontId="4" numFmtId="164" xfId="0" applyAlignment="1" applyBorder="1" applyFont="1" applyNumberFormat="1">
      <alignment horizontal="center" readingOrder="0" shrinkToFit="0" vertical="center" wrapText="1"/>
    </xf>
    <xf borderId="6" fillId="2" fontId="4" numFmtId="0" xfId="0" applyAlignment="1" applyBorder="1" applyFont="1">
      <alignment horizontal="center" readingOrder="0" shrinkToFit="0" vertical="center" wrapText="1"/>
    </xf>
    <xf borderId="7" fillId="0" fontId="3" numFmtId="0" xfId="0" applyAlignment="1" applyBorder="1" applyFont="1">
      <alignment horizontal="center" shrinkToFit="0" vertical="center" wrapText="1"/>
    </xf>
    <xf borderId="8" fillId="0" fontId="3" numFmtId="0" xfId="0" applyAlignment="1" applyBorder="1" applyFont="1">
      <alignment horizontal="center" readingOrder="0" shrinkToFit="0" vertical="center" wrapText="1"/>
    </xf>
    <xf borderId="9" fillId="0" fontId="3" numFmtId="0" xfId="0" applyAlignment="1" applyBorder="1" applyFont="1">
      <alignment horizontal="right" readingOrder="0" shrinkToFit="0" vertical="center" wrapText="1"/>
    </xf>
    <xf borderId="9" fillId="0" fontId="3" numFmtId="164" xfId="0" applyAlignment="1" applyBorder="1" applyFont="1" applyNumberFormat="1">
      <alignment horizontal="center" shrinkToFit="0" vertical="center" wrapText="1"/>
    </xf>
    <xf borderId="10" fillId="0" fontId="3" numFmtId="3" xfId="0" applyAlignment="1" applyBorder="1" applyFont="1" applyNumberFormat="1">
      <alignment horizontal="center" shrinkToFit="0" vertical="center" wrapText="1"/>
    </xf>
    <xf borderId="11" fillId="0" fontId="2" numFmtId="0" xfId="0" applyBorder="1" applyFont="1"/>
    <xf borderId="10" fillId="0" fontId="3" numFmtId="0" xfId="0" applyAlignment="1" applyBorder="1" applyFont="1">
      <alignment horizontal="center" readingOrder="0" shrinkToFit="0" vertical="center" wrapText="1"/>
    </xf>
    <xf borderId="12" fillId="0" fontId="2" numFmtId="0" xfId="0" applyBorder="1" applyFont="1"/>
    <xf borderId="0" fillId="0" fontId="3" numFmtId="0" xfId="0" applyFont="1"/>
    <xf borderId="10" fillId="0" fontId="3" numFmtId="0" xfId="0" applyAlignment="1" applyBorder="1" applyFont="1">
      <alignment horizontal="center" shrinkToFit="0" vertical="center" wrapText="1"/>
    </xf>
    <xf borderId="0" fillId="0" fontId="5" numFmtId="0" xfId="0" applyAlignment="1" applyFont="1">
      <alignment shrinkToFit="0" wrapText="1"/>
    </xf>
    <xf borderId="0" fillId="0" fontId="3" numFmtId="164" xfId="0" applyFont="1" applyNumberFormat="1"/>
    <xf borderId="13" fillId="0" fontId="3" numFmtId="0" xfId="0" applyAlignment="1" applyBorder="1" applyFont="1">
      <alignment horizontal="center" shrinkToFit="0" vertical="center" wrapText="1"/>
    </xf>
    <xf borderId="14" fillId="0" fontId="2" numFmtId="0" xfId="0" applyBorder="1" applyFont="1"/>
    <xf borderId="15" fillId="0" fontId="3" numFmtId="0" xfId="0" applyAlignment="1" applyBorder="1" applyFont="1">
      <alignment horizontal="right" readingOrder="0" shrinkToFit="0" vertical="center" wrapText="1"/>
    </xf>
    <xf borderId="15" fillId="0" fontId="3" numFmtId="164" xfId="0" applyAlignment="1" applyBorder="1" applyFont="1" applyNumberFormat="1">
      <alignment horizontal="center" shrinkToFit="0" vertical="center" wrapText="1"/>
    </xf>
    <xf borderId="16" fillId="0" fontId="3" numFmtId="0" xfId="0" applyAlignment="1" applyBorder="1" applyFont="1">
      <alignment horizontal="center" shrinkToFit="0" vertical="center" wrapText="1"/>
    </xf>
    <xf borderId="17" fillId="0" fontId="6" numFmtId="0" xfId="0" applyAlignment="1" applyBorder="1" applyFont="1">
      <alignment horizontal="center" readingOrder="0" shrinkToFit="0" vertical="center" wrapText="1"/>
    </xf>
    <xf borderId="18" fillId="0" fontId="2" numFmtId="0" xfId="0" applyBorder="1" applyFont="1"/>
    <xf borderId="19" fillId="0" fontId="2" numFmtId="0" xfId="0" applyBorder="1" applyFont="1"/>
    <xf borderId="20" fillId="0" fontId="6" numFmtId="164" xfId="0" applyAlignment="1" applyBorder="1" applyFont="1" applyNumberFormat="1">
      <alignment horizontal="center" shrinkToFit="0" vertical="center" wrapText="1"/>
    </xf>
    <xf borderId="21" fillId="0" fontId="6" numFmtId="165" xfId="0" applyAlignment="1" applyBorder="1" applyFont="1" applyNumberFormat="1">
      <alignment horizontal="center" shrinkToFit="0" vertical="center" wrapText="1"/>
    </xf>
    <xf borderId="20" fillId="0" fontId="3" numFmtId="0" xfId="0" applyAlignment="1" applyBorder="1" applyFont="1">
      <alignment horizontal="center" readingOrder="0" shrinkToFit="0" vertical="center" wrapText="1"/>
    </xf>
    <xf borderId="22" fillId="0" fontId="3" numFmtId="0" xfId="0" applyAlignment="1" applyBorder="1" applyFont="1">
      <alignment horizontal="center" readingOrder="0" shrinkToFit="0" vertical="center" wrapText="1"/>
    </xf>
    <xf borderId="22" fillId="0" fontId="3" numFmtId="0" xfId="0" applyAlignment="1" applyBorder="1" applyFont="1">
      <alignment horizontal="right" readingOrder="0" shrinkToFit="0" vertical="center" wrapText="1"/>
    </xf>
    <xf borderId="22" fillId="0" fontId="3" numFmtId="164" xfId="0" applyAlignment="1" applyBorder="1" applyFont="1" applyNumberFormat="1">
      <alignment horizontal="center" shrinkToFit="0" vertical="center" wrapText="1"/>
    </xf>
    <xf borderId="23" fillId="0" fontId="3" numFmtId="3" xfId="0" applyAlignment="1" applyBorder="1" applyFont="1" applyNumberFormat="1">
      <alignment horizontal="center" shrinkToFit="0" vertical="center" wrapText="1"/>
    </xf>
    <xf borderId="0" fillId="0" fontId="7" numFmtId="0" xfId="0" applyFont="1"/>
    <xf borderId="9" fillId="0" fontId="3" numFmtId="0" xfId="0" applyAlignment="1" applyBorder="1" applyFont="1">
      <alignment horizontal="center" readingOrder="0" shrinkToFit="0" vertical="center" wrapText="1"/>
    </xf>
    <xf borderId="15" fillId="0" fontId="3" numFmtId="0" xfId="0" applyAlignment="1" applyBorder="1" applyFont="1">
      <alignment horizontal="center" readingOrder="0" shrinkToFit="0" vertical="center" wrapText="1"/>
    </xf>
    <xf borderId="16" fillId="0" fontId="3" numFmtId="3" xfId="0" applyAlignment="1" applyBorder="1" applyFont="1" applyNumberFormat="1">
      <alignment horizontal="center" shrinkToFit="0" vertical="center" wrapText="1"/>
    </xf>
    <xf borderId="24" fillId="0" fontId="6" numFmtId="164" xfId="0" applyAlignment="1" applyBorder="1" applyFont="1" applyNumberFormat="1">
      <alignment horizontal="center" shrinkToFit="0" vertical="center" wrapText="1"/>
    </xf>
    <xf borderId="25" fillId="0" fontId="6" numFmtId="165" xfId="0" applyAlignment="1" applyBorder="1" applyFont="1" applyNumberFormat="1">
      <alignment horizontal="center" shrinkToFit="0" vertical="center" wrapText="1"/>
    </xf>
    <xf borderId="1" fillId="0" fontId="6" numFmtId="0" xfId="0" applyAlignment="1" applyBorder="1" applyFont="1">
      <alignment horizontal="center" readingOrder="0" shrinkToFit="0" vertical="center" wrapText="1"/>
    </xf>
    <xf borderId="1" fillId="0" fontId="6" numFmtId="164" xfId="0" applyAlignment="1" applyBorder="1" applyFont="1" applyNumberFormat="1">
      <alignment horizontal="center" readingOrder="0" vertical="center"/>
    </xf>
    <xf borderId="3" fillId="0" fontId="6" numFmtId="0" xfId="0" applyAlignment="1" applyBorder="1" applyFont="1">
      <alignment horizontal="center" readingOrder="0" vertical="center"/>
    </xf>
    <xf borderId="26" fillId="0" fontId="2" numFmtId="0" xfId="0" applyBorder="1" applyFont="1"/>
    <xf borderId="24" fillId="0" fontId="2" numFmtId="0" xfId="0" applyBorder="1" applyFont="1"/>
    <xf borderId="25" fillId="0" fontId="2" numFmtId="0" xfId="0" applyBorder="1" applyFont="1"/>
    <xf borderId="26" fillId="0" fontId="6" numFmtId="164" xfId="0" applyAlignment="1" applyBorder="1" applyFont="1" applyNumberFormat="1">
      <alignment horizontal="center" vertical="center"/>
    </xf>
    <xf borderId="25" fillId="0" fontId="6" numFmtId="165" xfId="0" applyAlignment="1" applyBorder="1" applyFont="1" applyNumberFormat="1">
      <alignment horizontal="center" vertical="center"/>
    </xf>
    <xf borderId="0" fillId="0" fontId="3" numFmtId="0" xfId="0" applyAlignment="1" applyFont="1">
      <alignment shrinkToFit="0" wrapText="1"/>
    </xf>
    <xf borderId="27" fillId="0" fontId="1" numFmtId="0" xfId="0" applyAlignment="1" applyBorder="1" applyFont="1">
      <alignment horizontal="center" readingOrder="0" shrinkToFit="0" wrapText="1"/>
    </xf>
    <xf borderId="27" fillId="0" fontId="2" numFmtId="0" xfId="0" applyBorder="1" applyFont="1"/>
    <xf borderId="0" fillId="0" fontId="1" numFmtId="0" xfId="0" applyAlignment="1" applyFont="1">
      <alignment shrinkToFit="0" wrapText="1"/>
    </xf>
    <xf borderId="28" fillId="2" fontId="4" numFmtId="0" xfId="0" applyAlignment="1" applyBorder="1" applyFont="1">
      <alignment horizontal="center" readingOrder="0" shrinkToFit="0" vertical="center" wrapText="1"/>
    </xf>
    <xf borderId="9" fillId="0" fontId="3" numFmtId="0" xfId="0" applyAlignment="1" applyBorder="1" applyFont="1">
      <alignment shrinkToFit="0" wrapText="1"/>
    </xf>
    <xf borderId="29" fillId="0" fontId="3" numFmtId="0" xfId="0" applyAlignment="1" applyBorder="1" applyFont="1">
      <alignment horizontal="center" readingOrder="0" shrinkToFit="0" vertical="center" wrapText="1"/>
    </xf>
    <xf borderId="9" fillId="0" fontId="3" numFmtId="166" xfId="0" applyAlignment="1" applyBorder="1" applyFont="1" applyNumberFormat="1">
      <alignment horizontal="center" shrinkToFit="0" vertical="center" wrapText="1"/>
    </xf>
    <xf borderId="9" fillId="0" fontId="3" numFmtId="165" xfId="0" applyAlignment="1" applyBorder="1" applyFont="1" applyNumberFormat="1">
      <alignment horizontal="center" shrinkToFit="0" vertical="center" wrapText="1"/>
    </xf>
    <xf borderId="0" fillId="0" fontId="3" numFmtId="166" xfId="0" applyAlignment="1" applyFont="1" applyNumberFormat="1">
      <alignment shrinkToFit="0" wrapText="1"/>
    </xf>
    <xf borderId="8" fillId="0" fontId="3" numFmtId="0" xfId="0" applyAlignment="1" applyBorder="1" applyFont="1">
      <alignment horizontal="right" readingOrder="0" shrinkToFit="0" vertical="center" wrapText="1"/>
    </xf>
    <xf borderId="8" fillId="0" fontId="3" numFmtId="166" xfId="0" applyAlignment="1" applyBorder="1" applyFont="1" applyNumberFormat="1">
      <alignment horizontal="center" shrinkToFit="0" vertical="center" wrapText="1"/>
    </xf>
    <xf borderId="8" fillId="0" fontId="3" numFmtId="165" xfId="0" applyAlignment="1" applyBorder="1" applyFont="1" applyNumberFormat="1">
      <alignment horizontal="center" shrinkToFit="0" vertical="center" wrapText="1"/>
    </xf>
    <xf borderId="17" fillId="0" fontId="8" numFmtId="0" xfId="0" applyAlignment="1" applyBorder="1" applyFont="1">
      <alignment horizontal="center" readingOrder="0" shrinkToFit="0" wrapText="1"/>
    </xf>
    <xf borderId="18" fillId="0" fontId="8" numFmtId="164" xfId="0" applyAlignment="1" applyBorder="1" applyFont="1" applyNumberFormat="1">
      <alignment horizontal="center" shrinkToFit="0" wrapText="1"/>
    </xf>
    <xf borderId="30" fillId="0" fontId="8" numFmtId="3" xfId="0" applyAlignment="1" applyBorder="1" applyFont="1" applyNumberFormat="1">
      <alignment horizontal="center" shrinkToFit="0" wrapText="1"/>
    </xf>
    <xf borderId="9" fillId="0" fontId="3" numFmtId="165" xfId="0" applyAlignment="1" applyBorder="1" applyFont="1" applyNumberFormat="1">
      <alignment shrinkToFit="0" vertical="center" wrapText="1"/>
    </xf>
    <xf borderId="12" fillId="0" fontId="3" numFmtId="165" xfId="0" applyAlignment="1" applyBorder="1" applyFont="1" applyNumberFormat="1">
      <alignment shrinkToFit="0" vertical="center" wrapText="1"/>
    </xf>
    <xf borderId="9" fillId="0" fontId="3" numFmtId="165" xfId="0" applyAlignment="1" applyBorder="1" applyFont="1" applyNumberFormat="1">
      <alignment horizontal="center" readingOrder="2" shrinkToFit="0" vertical="center" wrapText="1"/>
    </xf>
    <xf borderId="0" fillId="0" fontId="3" numFmtId="164" xfId="0" applyAlignment="1" applyFont="1" applyNumberFormat="1">
      <alignment shrinkToFit="0" wrapText="1"/>
    </xf>
    <xf borderId="9" fillId="0" fontId="3" numFmtId="3" xfId="0" applyAlignment="1" applyBorder="1" applyFont="1" applyNumberFormat="1">
      <alignment horizontal="center" shrinkToFit="0" vertical="center" wrapText="1"/>
    </xf>
    <xf borderId="0" fillId="0" fontId="9" numFmtId="0" xfId="0" applyAlignment="1" applyFont="1">
      <alignment horizontal="center" shrinkToFit="0" vertical="center" wrapText="1"/>
    </xf>
    <xf borderId="0" fillId="0" fontId="9" numFmtId="1" xfId="0" applyAlignment="1" applyFont="1" applyNumberFormat="1">
      <alignment horizontal="center" shrinkToFit="0" vertical="center" wrapText="1"/>
    </xf>
    <xf borderId="0" fillId="0" fontId="9" numFmtId="166" xfId="0" applyAlignment="1" applyFont="1" applyNumberFormat="1">
      <alignment horizontal="center" shrinkToFit="0" vertical="center" wrapText="1"/>
    </xf>
    <xf borderId="0" fillId="0" fontId="9" numFmtId="165" xfId="0" applyAlignment="1" applyFont="1" applyNumberFormat="1">
      <alignment horizontal="center" shrinkToFit="0" vertical="center" wrapText="1"/>
    </xf>
    <xf borderId="31" fillId="0" fontId="3" numFmtId="165" xfId="0" applyAlignment="1" applyBorder="1" applyFont="1" applyNumberFormat="1">
      <alignment shrinkToFit="0" vertical="center" wrapText="1"/>
    </xf>
    <xf borderId="8" fillId="0" fontId="3" numFmtId="3" xfId="0" applyAlignment="1" applyBorder="1" applyFont="1" applyNumberFormat="1">
      <alignment horizontal="center" shrinkToFit="0" vertical="center" wrapText="1"/>
    </xf>
    <xf borderId="0" fillId="0" fontId="10" numFmtId="166" xfId="0" applyAlignment="1" applyFont="1" applyNumberFormat="1">
      <alignment horizontal="center" shrinkToFit="0" vertical="center" wrapText="1"/>
    </xf>
    <xf borderId="0" fillId="0" fontId="10" numFmtId="165" xfId="0" applyAlignment="1" applyFont="1" applyNumberFormat="1">
      <alignment horizontal="center" shrinkToFit="0" vertical="center" wrapText="1"/>
    </xf>
    <xf borderId="9" fillId="0" fontId="3" numFmtId="0" xfId="0" applyAlignment="1" applyBorder="1" applyFont="1">
      <alignment horizontal="center" shrinkToFit="0" vertical="center" wrapText="1"/>
    </xf>
    <xf borderId="8" fillId="0" fontId="3" numFmtId="165" xfId="0" applyAlignment="1" applyBorder="1" applyFont="1" applyNumberFormat="1">
      <alignment horizontal="right" readingOrder="2" shrinkToFit="0" vertical="center" wrapText="1"/>
    </xf>
    <xf borderId="9" fillId="0" fontId="0" numFmtId="0" xfId="0" applyAlignment="1" applyBorder="1" applyFont="1">
      <alignment horizontal="right" readingOrder="0" shrinkToFit="0" vertical="center" wrapText="1"/>
    </xf>
    <xf borderId="9" fillId="0" fontId="0" numFmtId="165" xfId="0" applyAlignment="1" applyBorder="1" applyFont="1" applyNumberFormat="1">
      <alignment horizontal="center" readingOrder="0" shrinkToFit="0" vertical="center" wrapText="1"/>
    </xf>
    <xf borderId="9" fillId="0" fontId="0" numFmtId="3" xfId="0" applyAlignment="1" applyBorder="1" applyFont="1" applyNumberFormat="1">
      <alignment horizontal="center" shrinkToFit="0" vertical="center" wrapText="1"/>
    </xf>
    <xf borderId="0" fillId="0" fontId="9" numFmtId="166" xfId="0" applyAlignment="1" applyFont="1" applyNumberFormat="1">
      <alignment horizontal="right" shrinkToFit="0" vertical="center" wrapText="1"/>
    </xf>
    <xf borderId="31" fillId="0" fontId="3" numFmtId="2" xfId="0" applyAlignment="1" applyBorder="1" applyFont="1" applyNumberFormat="1">
      <alignment horizontal="center" readingOrder="2" shrinkToFit="0" vertical="center" wrapText="1"/>
    </xf>
    <xf borderId="0" fillId="0" fontId="9" numFmtId="164" xfId="0" applyAlignment="1" applyFont="1" applyNumberFormat="1">
      <alignment horizontal="center" shrinkToFit="0" vertical="center" wrapText="1"/>
    </xf>
    <xf borderId="9" fillId="0" fontId="3" numFmtId="0" xfId="0" applyAlignment="1" applyBorder="1" applyFont="1">
      <alignment horizontal="center" readingOrder="2" shrinkToFit="0" vertical="center" wrapText="1"/>
    </xf>
    <xf borderId="9" fillId="0" fontId="3" numFmtId="2" xfId="0" applyAlignment="1" applyBorder="1" applyFont="1" applyNumberFormat="1">
      <alignment horizontal="center" readingOrder="2" shrinkToFit="0" vertical="center" wrapText="1"/>
    </xf>
    <xf borderId="17" fillId="0" fontId="8" numFmtId="0" xfId="0" applyAlignment="1" applyBorder="1" applyFont="1">
      <alignment horizontal="center" readingOrder="0" shrinkToFit="0" vertical="center" wrapText="1"/>
    </xf>
    <xf borderId="32" fillId="0" fontId="3" numFmtId="0" xfId="0" applyAlignment="1" applyBorder="1" applyFont="1">
      <alignment horizontal="center" readingOrder="0" shrinkToFit="0" vertical="center" wrapText="1"/>
    </xf>
    <xf borderId="33" fillId="0" fontId="2" numFmtId="0" xfId="0" applyBorder="1" applyFont="1"/>
    <xf borderId="8" fillId="0" fontId="3" numFmtId="164" xfId="0" applyAlignment="1" applyBorder="1" applyFont="1" applyNumberFormat="1">
      <alignment horizontal="center" shrinkToFit="0" vertical="center" wrapText="1"/>
    </xf>
    <xf borderId="9" fillId="0" fontId="3" numFmtId="3" xfId="0" applyAlignment="1" applyBorder="1" applyFont="1" applyNumberFormat="1">
      <alignment horizontal="center" readingOrder="0" shrinkToFit="0" vertical="center" wrapText="1"/>
    </xf>
    <xf borderId="34" fillId="0" fontId="3" numFmtId="0" xfId="0" applyAlignment="1" applyBorder="1" applyFont="1">
      <alignment shrinkToFit="0" wrapText="1"/>
    </xf>
    <xf borderId="30" fillId="0" fontId="2" numFmtId="0" xfId="0" applyBorder="1" applyFont="1"/>
    <xf borderId="2" fillId="0" fontId="8" numFmtId="164" xfId="0" applyAlignment="1" applyBorder="1" applyFont="1" applyNumberFormat="1">
      <alignment horizontal="center" shrinkToFit="0" wrapText="1"/>
    </xf>
    <xf borderId="3" fillId="0" fontId="8" numFmtId="3" xfId="0" applyAlignment="1" applyBorder="1" applyFont="1" applyNumberFormat="1">
      <alignment horizontal="center" shrinkToFit="0" wrapText="1"/>
    </xf>
    <xf borderId="35" fillId="0" fontId="3" numFmtId="0" xfId="0" applyAlignment="1" applyBorder="1" applyFont="1">
      <alignment horizontal="center" readingOrder="0" shrinkToFit="0" vertical="center" wrapText="1"/>
    </xf>
    <xf borderId="22" fillId="0" fontId="3" numFmtId="164" xfId="0" applyAlignment="1" applyBorder="1" applyFont="1" applyNumberFormat="1">
      <alignment horizontal="center" readingOrder="2" shrinkToFit="0" vertical="center" wrapText="1"/>
    </xf>
    <xf borderId="36" fillId="0" fontId="2" numFmtId="0" xfId="0" applyBorder="1" applyFont="1"/>
    <xf borderId="9" fillId="0" fontId="3" numFmtId="164" xfId="0" applyAlignment="1" applyBorder="1" applyFont="1" applyNumberFormat="1">
      <alignment horizontal="center" readingOrder="2" shrinkToFit="0" vertical="center" wrapText="1"/>
    </xf>
    <xf borderId="37" fillId="0" fontId="2" numFmtId="0" xfId="0" applyBorder="1" applyFont="1"/>
    <xf borderId="15" fillId="0" fontId="3" numFmtId="164" xfId="0" applyAlignment="1" applyBorder="1" applyFont="1" applyNumberFormat="1">
      <alignment horizontal="center" readingOrder="2" shrinkToFit="0" vertical="center" wrapText="1"/>
    </xf>
    <xf borderId="17" fillId="0" fontId="8" numFmtId="164" xfId="0" applyAlignment="1" applyBorder="1" applyFont="1" applyNumberFormat="1">
      <alignment horizontal="center" shrinkToFit="0" vertical="center" wrapText="1"/>
    </xf>
    <xf borderId="30" fillId="0" fontId="8" numFmtId="164" xfId="0" applyAlignment="1" applyBorder="1" applyFont="1" applyNumberFormat="1">
      <alignment horizontal="center" shrinkToFit="0" vertical="center" wrapText="1"/>
    </xf>
    <xf borderId="1" fillId="0" fontId="8" numFmtId="0" xfId="0" applyAlignment="1" applyBorder="1" applyFont="1">
      <alignment horizontal="center" readingOrder="0" shrinkToFit="0" vertical="center" wrapText="1"/>
    </xf>
    <xf borderId="2" fillId="0" fontId="8" numFmtId="0" xfId="0" applyAlignment="1" applyBorder="1" applyFont="1">
      <alignment horizontal="center" shrinkToFit="0" vertical="center" wrapText="1"/>
    </xf>
    <xf borderId="2" fillId="0" fontId="8" numFmtId="0" xfId="0" applyAlignment="1" applyBorder="1" applyFont="1">
      <alignment horizontal="center" readingOrder="0" vertical="center"/>
    </xf>
    <xf borderId="3" fillId="0" fontId="8" numFmtId="0" xfId="0" applyAlignment="1" applyBorder="1" applyFont="1">
      <alignment horizontal="center" readingOrder="0" vertical="center"/>
    </xf>
    <xf borderId="26" fillId="0" fontId="8" numFmtId="0" xfId="0" applyAlignment="1" applyBorder="1" applyFont="1">
      <alignment horizontal="center" shrinkToFit="0" vertical="center" wrapText="1"/>
    </xf>
    <xf borderId="24" fillId="0" fontId="8" numFmtId="0" xfId="0" applyAlignment="1" applyBorder="1" applyFont="1">
      <alignment horizontal="center" shrinkToFit="0" vertical="center" wrapText="1"/>
    </xf>
    <xf borderId="24" fillId="0" fontId="8" numFmtId="166" xfId="0" applyAlignment="1" applyBorder="1" applyFont="1" applyNumberFormat="1">
      <alignment horizontal="center" vertical="center"/>
    </xf>
    <xf borderId="25" fillId="0" fontId="8" numFmtId="165" xfId="0" applyAlignment="1" applyBorder="1" applyFont="1" applyNumberFormat="1">
      <alignment horizontal="center" vertical="center"/>
    </xf>
    <xf borderId="1" fillId="0" fontId="3" numFmtId="0" xfId="0" applyAlignment="1" applyBorder="1" applyFont="1">
      <alignment horizontal="center" shrinkToFit="0" vertical="center" wrapText="1"/>
    </xf>
    <xf borderId="38" fillId="0" fontId="3" numFmtId="0" xfId="0" applyAlignment="1" applyBorder="1" applyFont="1">
      <alignment horizontal="center" shrinkToFit="0" vertical="center" wrapText="1"/>
    </xf>
    <xf borderId="23" fillId="0" fontId="3" numFmtId="165" xfId="0" applyAlignment="1" applyBorder="1" applyFont="1" applyNumberFormat="1">
      <alignment shrinkToFit="0" vertical="center" wrapText="1"/>
    </xf>
    <xf borderId="10" fillId="0" fontId="3" numFmtId="165" xfId="0" applyAlignment="1" applyBorder="1" applyFont="1" applyNumberFormat="1">
      <alignment shrinkToFit="0" vertical="center" wrapText="1"/>
    </xf>
    <xf borderId="10" fillId="0" fontId="3" numFmtId="165" xfId="0" applyAlignment="1" applyBorder="1" applyFont="1" applyNumberFormat="1">
      <alignment readingOrder="0" shrinkToFit="0" vertical="center" wrapText="1"/>
    </xf>
    <xf borderId="9" fillId="0" fontId="3" numFmtId="3" xfId="0" applyAlignment="1" applyBorder="1" applyFont="1" applyNumberFormat="1">
      <alignment horizontal="right" readingOrder="0" shrinkToFit="0" vertical="center" wrapText="1"/>
    </xf>
    <xf borderId="16" fillId="0" fontId="3" numFmtId="165" xfId="0" applyAlignment="1" applyBorder="1" applyFont="1" applyNumberFormat="1">
      <alignment shrinkToFit="0" vertical="center" wrapText="1"/>
    </xf>
    <xf borderId="7" fillId="0" fontId="8" numFmtId="0" xfId="0" applyAlignment="1" applyBorder="1" applyFont="1">
      <alignment horizontal="center" shrinkToFit="0" vertical="center" wrapText="1"/>
    </xf>
    <xf borderId="39" fillId="0" fontId="6" numFmtId="0" xfId="0" applyAlignment="1" applyBorder="1" applyFont="1">
      <alignment horizontal="center" readingOrder="0" shrinkToFit="0" vertical="center" wrapText="1"/>
    </xf>
    <xf borderId="18" fillId="0" fontId="6" numFmtId="0" xfId="0" applyAlignment="1" applyBorder="1" applyFont="1">
      <alignment horizontal="center" shrinkToFit="0" vertical="center" wrapText="1"/>
    </xf>
    <xf borderId="19" fillId="0" fontId="6" numFmtId="0" xfId="0" applyAlignment="1" applyBorder="1" applyFont="1">
      <alignment horizontal="center" shrinkToFit="0" vertical="center" wrapText="1"/>
    </xf>
    <xf borderId="11" fillId="0" fontId="6" numFmtId="164" xfId="0" applyAlignment="1" applyBorder="1" applyFont="1" applyNumberFormat="1">
      <alignment horizontal="center" shrinkToFit="0" vertical="center" wrapText="1"/>
    </xf>
    <xf borderId="11" fillId="0" fontId="6" numFmtId="165" xfId="0" applyAlignment="1" applyBorder="1" applyFont="1" applyNumberFormat="1">
      <alignment horizontal="center" shrinkToFit="0" vertical="center" wrapText="1"/>
    </xf>
    <xf borderId="23" fillId="0" fontId="3" numFmtId="0" xfId="0" applyAlignment="1" applyBorder="1" applyFont="1">
      <alignment horizontal="center" readingOrder="2" shrinkToFit="0" vertical="center" wrapText="1"/>
    </xf>
    <xf borderId="10" fillId="0" fontId="3" numFmtId="165" xfId="0" applyAlignment="1" applyBorder="1" applyFont="1" applyNumberFormat="1">
      <alignment horizontal="center" readingOrder="2" shrinkToFit="0" vertical="center" wrapText="1"/>
    </xf>
    <xf borderId="10" fillId="0" fontId="3" numFmtId="0" xfId="0" applyAlignment="1" applyBorder="1" applyFont="1">
      <alignment horizontal="center" readingOrder="2" shrinkToFit="0" vertical="center" wrapText="1"/>
    </xf>
    <xf borderId="10" fillId="0" fontId="3" numFmtId="3" xfId="0" applyAlignment="1" applyBorder="1" applyFont="1" applyNumberFormat="1">
      <alignment horizontal="center" readingOrder="2" shrinkToFit="0" vertical="center" wrapText="1"/>
    </xf>
    <xf borderId="16" fillId="0" fontId="3" numFmtId="165" xfId="0" applyAlignment="1" applyBorder="1" applyFont="1" applyNumberFormat="1">
      <alignment horizontal="center" readingOrder="2" shrinkToFit="0" vertical="center" wrapText="1"/>
    </xf>
    <xf borderId="40" fillId="0" fontId="6" numFmtId="0" xfId="0" applyAlignment="1" applyBorder="1" applyFont="1">
      <alignment horizontal="center" readingOrder="0" shrinkToFit="0" vertical="center" wrapText="1"/>
    </xf>
    <xf borderId="0" fillId="0" fontId="6" numFmtId="0" xfId="0" applyAlignment="1" applyFont="1">
      <alignment horizontal="center" shrinkToFit="0" vertical="center" wrapText="1"/>
    </xf>
    <xf borderId="33" fillId="0" fontId="6" numFmtId="0" xfId="0" applyAlignment="1" applyBorder="1" applyFont="1">
      <alignment horizontal="center" shrinkToFit="0" vertical="center" wrapText="1"/>
    </xf>
    <xf borderId="23" fillId="0" fontId="3" numFmtId="165" xfId="0" applyAlignment="1" applyBorder="1" applyFont="1" applyNumberFormat="1">
      <alignment horizontal="center" readingOrder="2" shrinkToFit="0" vertical="center" wrapText="1"/>
    </xf>
    <xf borderId="15" fillId="0" fontId="3" numFmtId="0" xfId="0" applyAlignment="1" applyBorder="1" applyFont="1">
      <alignment readingOrder="0" shrinkToFit="0" vertical="center" wrapText="1"/>
    </xf>
    <xf borderId="16" fillId="0" fontId="3" numFmtId="0" xfId="0" applyAlignment="1" applyBorder="1" applyFont="1">
      <alignment horizontal="center" readingOrder="2" shrinkToFit="0" vertical="center" wrapText="1"/>
    </xf>
    <xf borderId="41" fillId="0" fontId="3" numFmtId="0" xfId="0" applyAlignment="1" applyBorder="1" applyFont="1">
      <alignment horizontal="center" readingOrder="0" shrinkToFit="0" vertical="center" wrapText="1"/>
    </xf>
    <xf borderId="42" fillId="0" fontId="3" numFmtId="0" xfId="0" applyAlignment="1" applyBorder="1" applyFont="1">
      <alignment horizontal="center" readingOrder="0" shrinkToFit="0" vertical="center" wrapText="1"/>
    </xf>
    <xf borderId="42" fillId="0" fontId="3" numFmtId="0" xfId="0" applyAlignment="1" applyBorder="1" applyFont="1">
      <alignment horizontal="right" readingOrder="0" shrinkToFit="0" vertical="center" wrapText="1"/>
    </xf>
    <xf borderId="42" fillId="0" fontId="3" numFmtId="164" xfId="0" applyAlignment="1" applyBorder="1" applyFont="1" applyNumberFormat="1">
      <alignment horizontal="center" shrinkToFit="0" vertical="center" wrapText="1"/>
    </xf>
    <xf borderId="43" fillId="0" fontId="3" numFmtId="165" xfId="0" applyAlignment="1" applyBorder="1" applyFont="1" applyNumberFormat="1">
      <alignment horizontal="center" readingOrder="2" shrinkToFit="0" vertical="center" wrapText="1"/>
    </xf>
    <xf borderId="42" fillId="0" fontId="6" numFmtId="164" xfId="0" applyAlignment="1" applyBorder="1" applyFont="1" applyNumberFormat="1">
      <alignment horizontal="center" shrinkToFit="0" vertical="center" wrapText="1"/>
    </xf>
    <xf borderId="43" fillId="0" fontId="6" numFmtId="165" xfId="0" applyAlignment="1" applyBorder="1" applyFont="1" applyNumberFormat="1">
      <alignment horizontal="center" shrinkToFit="0" vertical="center" wrapText="1"/>
    </xf>
    <xf borderId="0" fillId="0" fontId="3" numFmtId="0" xfId="0" applyAlignment="1" applyFont="1">
      <alignment horizontal="center" readingOrder="2"/>
    </xf>
    <xf borderId="2" fillId="0" fontId="6" numFmtId="0" xfId="0" applyAlignment="1" applyBorder="1" applyFont="1">
      <alignment horizontal="center" shrinkToFit="0" vertical="center" wrapText="1"/>
    </xf>
    <xf borderId="3" fillId="0" fontId="6" numFmtId="0" xfId="0" applyAlignment="1" applyBorder="1" applyFont="1">
      <alignment horizontal="center" shrinkToFit="0" vertical="center" wrapText="1"/>
    </xf>
    <xf borderId="1" fillId="0" fontId="6" numFmtId="0" xfId="0" applyAlignment="1" applyBorder="1" applyFont="1">
      <alignment horizontal="center" readingOrder="0" vertical="center"/>
    </xf>
    <xf borderId="3" fillId="0" fontId="6" numFmtId="0" xfId="0" applyAlignment="1" applyBorder="1" applyFont="1">
      <alignment horizontal="center" readingOrder="2" vertical="center"/>
    </xf>
    <xf borderId="26" fillId="0" fontId="6" numFmtId="0" xfId="0" applyAlignment="1" applyBorder="1" applyFont="1">
      <alignment horizontal="center" shrinkToFit="0" vertical="center" wrapText="1"/>
    </xf>
    <xf borderId="24" fillId="0" fontId="6" numFmtId="0" xfId="0" applyAlignment="1" applyBorder="1" applyFont="1">
      <alignment horizontal="center" shrinkToFit="0" vertical="center" wrapText="1"/>
    </xf>
    <xf borderId="25" fillId="0" fontId="6" numFmtId="0" xfId="0" applyAlignment="1" applyBorder="1" applyFont="1">
      <alignment horizontal="center" shrinkToFit="0" vertical="center" wrapText="1"/>
    </xf>
    <xf borderId="44" fillId="0" fontId="6" numFmtId="165" xfId="0" applyAlignment="1" applyBorder="1" applyFont="1" applyNumberFormat="1">
      <alignment horizontal="center" vertical="center"/>
    </xf>
    <xf borderId="0" fillId="0" fontId="3" numFmtId="0" xfId="0" applyAlignment="1" applyFont="1">
      <alignment horizontal="center" vertical="center"/>
    </xf>
    <xf borderId="27" fillId="0" fontId="1" numFmtId="0" xfId="0" applyAlignment="1" applyBorder="1" applyFont="1">
      <alignment horizontal="center" readingOrder="0" shrinkToFit="0" vertical="center" wrapText="1"/>
    </xf>
    <xf borderId="9" fillId="0" fontId="3" numFmtId="0" xfId="0" applyAlignment="1" applyBorder="1" applyFont="1">
      <alignment horizontal="center" vertical="center"/>
    </xf>
    <xf borderId="45" fillId="2" fontId="4" numFmtId="0" xfId="0" applyAlignment="1" applyBorder="1" applyFont="1">
      <alignment horizontal="center" readingOrder="0" shrinkToFit="0" vertical="center" wrapText="1"/>
    </xf>
    <xf borderId="46" fillId="2" fontId="4" numFmtId="0" xfId="0" applyAlignment="1" applyBorder="1" applyFont="1">
      <alignment horizontal="center" readingOrder="0" shrinkToFit="0" vertical="center" wrapText="1"/>
    </xf>
    <xf borderId="2" fillId="0" fontId="11" numFmtId="0" xfId="0" applyAlignment="1" applyBorder="1" applyFont="1">
      <alignment horizontal="center" readingOrder="0" shrinkToFit="0" vertical="center" wrapText="1"/>
    </xf>
    <xf borderId="32" fillId="0" fontId="2" numFmtId="0" xfId="0" applyBorder="1" applyFont="1"/>
    <xf borderId="22" fillId="0" fontId="3" numFmtId="3" xfId="0" applyAlignment="1" applyBorder="1" applyFont="1" applyNumberFormat="1">
      <alignment horizontal="center" shrinkToFit="0" vertical="center" wrapText="1"/>
    </xf>
    <xf borderId="2" fillId="0" fontId="8" numFmtId="0" xfId="0" applyAlignment="1" applyBorder="1" applyFont="1">
      <alignment horizontal="center" readingOrder="0" shrinkToFit="0" vertical="center" wrapText="1"/>
    </xf>
    <xf borderId="47" fillId="0" fontId="8" numFmtId="164" xfId="0" applyAlignment="1" applyBorder="1" applyFont="1" applyNumberFormat="1">
      <alignment horizontal="center" shrinkToFit="0" vertical="center" wrapText="1"/>
    </xf>
    <xf borderId="21" fillId="0" fontId="8" numFmtId="3" xfId="0" applyAlignment="1" applyBorder="1" applyFont="1" applyNumberFormat="1">
      <alignment horizontal="center" shrinkToFit="0" vertical="center" wrapText="1"/>
    </xf>
    <xf borderId="34" fillId="0" fontId="3" numFmtId="0" xfId="0" applyAlignment="1" applyBorder="1" applyFont="1">
      <alignment horizontal="center" vertical="center"/>
    </xf>
    <xf borderId="20" fillId="3" fontId="3" numFmtId="0" xfId="0" applyAlignment="1" applyBorder="1" applyFill="1" applyFont="1">
      <alignment horizontal="center" readingOrder="0" shrinkToFit="0" vertical="center" wrapText="1"/>
    </xf>
    <xf borderId="22" fillId="3" fontId="3" numFmtId="0" xfId="0" applyAlignment="1" applyBorder="1" applyFont="1">
      <alignment horizontal="center" readingOrder="0" shrinkToFit="0" vertical="center" wrapText="1"/>
    </xf>
    <xf borderId="9" fillId="3" fontId="3" numFmtId="0" xfId="0" applyAlignment="1" applyBorder="1" applyFont="1">
      <alignment horizontal="center" readingOrder="2" shrinkToFit="0" vertical="center" wrapText="1"/>
    </xf>
    <xf borderId="9" fillId="3" fontId="3" numFmtId="0" xfId="0" applyAlignment="1" applyBorder="1" applyFont="1">
      <alignment horizontal="center" readingOrder="0" shrinkToFit="0" vertical="center" wrapText="1"/>
    </xf>
    <xf borderId="0" fillId="0" fontId="3" numFmtId="3" xfId="0" applyFont="1" applyNumberFormat="1"/>
    <xf borderId="15" fillId="0" fontId="3" numFmtId="3" xfId="0" applyAlignment="1" applyBorder="1" applyFont="1" applyNumberFormat="1">
      <alignment horizontal="center" shrinkToFit="0" vertical="center" wrapText="1"/>
    </xf>
    <xf borderId="39" fillId="0" fontId="8" numFmtId="164" xfId="0" applyAlignment="1" applyBorder="1" applyFont="1" applyNumberFormat="1">
      <alignment horizontal="center" shrinkToFit="0" vertical="center" wrapText="1"/>
    </xf>
    <xf borderId="43" fillId="0" fontId="8" numFmtId="3" xfId="0" applyAlignment="1" applyBorder="1" applyFont="1" applyNumberFormat="1">
      <alignment horizontal="center" shrinkToFit="0" vertical="center" wrapText="1"/>
    </xf>
    <xf borderId="9" fillId="0" fontId="3" numFmtId="167" xfId="0" applyAlignment="1" applyBorder="1" applyFont="1" applyNumberFormat="1">
      <alignment horizontal="center" shrinkToFit="0" vertical="center" wrapText="1"/>
    </xf>
    <xf borderId="10" fillId="0" fontId="3" numFmtId="3" xfId="0" applyAlignment="1" applyBorder="1" applyFont="1" applyNumberFormat="1">
      <alignment horizontal="center" readingOrder="0" shrinkToFit="0" vertical="center" wrapText="1"/>
    </xf>
    <xf borderId="15" fillId="0" fontId="3" numFmtId="0" xfId="0" applyAlignment="1" applyBorder="1" applyFont="1">
      <alignment horizontal="center" shrinkToFit="0" vertical="center" wrapText="1"/>
    </xf>
    <xf borderId="48" fillId="0" fontId="3" numFmtId="3" xfId="0" applyAlignment="1" applyBorder="1" applyFont="1" applyNumberFormat="1">
      <alignment horizontal="center" shrinkToFit="0" vertical="center" wrapText="1"/>
    </xf>
    <xf borderId="39" fillId="0" fontId="8" numFmtId="0" xfId="0" applyAlignment="1" applyBorder="1" applyFont="1">
      <alignment horizontal="center" readingOrder="0" shrinkToFit="0" vertical="center" wrapText="1"/>
    </xf>
    <xf borderId="41" fillId="0" fontId="8" numFmtId="164" xfId="0" applyAlignment="1" applyBorder="1" applyFont="1" applyNumberFormat="1">
      <alignment horizontal="center" shrinkToFit="0" vertical="center" wrapText="1"/>
    </xf>
    <xf borderId="49" fillId="0" fontId="3" numFmtId="0" xfId="0" applyAlignment="1" applyBorder="1" applyFont="1">
      <alignment horizontal="center" readingOrder="0" shrinkToFit="0" vertical="center" wrapText="1"/>
    </xf>
    <xf borderId="50" fillId="0" fontId="3" numFmtId="0" xfId="0" applyAlignment="1" applyBorder="1" applyFont="1">
      <alignment horizontal="center" shrinkToFit="0" vertical="center" wrapText="1"/>
    </xf>
    <xf borderId="4" fillId="0" fontId="3" numFmtId="0" xfId="0" applyAlignment="1" applyBorder="1" applyFont="1">
      <alignment horizontal="center" readingOrder="0" shrinkToFit="0" vertical="center" wrapText="1"/>
    </xf>
    <xf borderId="12" fillId="0" fontId="3" numFmtId="3" xfId="0" applyAlignment="1" applyBorder="1" applyFont="1" applyNumberFormat="1">
      <alignment horizontal="center" shrinkToFit="0" vertical="center" wrapText="1"/>
    </xf>
    <xf borderId="51" fillId="0" fontId="3" numFmtId="3" xfId="0" applyAlignment="1" applyBorder="1" applyFont="1" applyNumberFormat="1">
      <alignment horizontal="center" shrinkToFit="0" vertical="center" wrapText="1"/>
    </xf>
    <xf borderId="8" fillId="0" fontId="3" numFmtId="0" xfId="0" applyAlignment="1" applyBorder="1" applyFont="1">
      <alignment horizontal="center" vertical="center"/>
    </xf>
    <xf borderId="52" fillId="0" fontId="3" numFmtId="0" xfId="0" applyAlignment="1" applyBorder="1" applyFont="1">
      <alignment horizontal="center" shrinkToFit="0" vertical="center" wrapText="1"/>
    </xf>
    <xf borderId="53" fillId="0" fontId="3" numFmtId="0" xfId="0" applyAlignment="1" applyBorder="1" applyFont="1">
      <alignment horizontal="center" shrinkToFit="0" vertical="center" wrapText="1"/>
    </xf>
    <xf borderId="54" fillId="0" fontId="3" numFmtId="0" xfId="0" applyAlignment="1" applyBorder="1" applyFont="1">
      <alignment horizontal="center" readingOrder="0" shrinkToFit="0" vertical="center" wrapText="1"/>
    </xf>
    <xf borderId="17" fillId="0" fontId="3" numFmtId="0" xfId="0" applyAlignment="1" applyBorder="1" applyFont="1">
      <alignment horizontal="center" vertical="center"/>
    </xf>
    <xf borderId="18" fillId="0" fontId="8" numFmtId="0" xfId="0" applyAlignment="1" applyBorder="1" applyFont="1">
      <alignment horizontal="center" readingOrder="0" shrinkToFit="0" vertical="center" wrapText="1"/>
    </xf>
    <xf borderId="18" fillId="0" fontId="8" numFmtId="0" xfId="0" applyAlignment="1" applyBorder="1" applyFont="1">
      <alignment horizontal="center" shrinkToFit="0" vertical="center" wrapText="1"/>
    </xf>
    <xf borderId="19" fillId="0" fontId="8" numFmtId="0" xfId="0" applyAlignment="1" applyBorder="1" applyFont="1">
      <alignment horizontal="center" shrinkToFit="0" vertical="center" wrapText="1"/>
    </xf>
    <xf borderId="30" fillId="0" fontId="8" numFmtId="3" xfId="0" applyAlignment="1" applyBorder="1" applyFont="1" applyNumberFormat="1">
      <alignment horizontal="center" shrinkToFit="0" vertical="center" wrapText="1"/>
    </xf>
    <xf borderId="1" fillId="4" fontId="8" numFmtId="0" xfId="0" applyAlignment="1" applyBorder="1" applyFill="1" applyFont="1">
      <alignment horizontal="center" readingOrder="0" shrinkToFit="0" vertical="center" wrapText="1"/>
    </xf>
    <xf borderId="55" fillId="4" fontId="8" numFmtId="168" xfId="0" applyAlignment="1" applyBorder="1" applyFont="1" applyNumberFormat="1">
      <alignment horizontal="center" readingOrder="2" shrinkToFit="0" vertical="center" wrapText="1"/>
    </xf>
    <xf borderId="43" fillId="4" fontId="8" numFmtId="168" xfId="0" applyAlignment="1" applyBorder="1" applyFont="1" applyNumberFormat="1">
      <alignment horizontal="center" readingOrder="2" shrinkToFit="0" vertical="center" wrapText="1"/>
    </xf>
    <xf borderId="56" fillId="4" fontId="8" numFmtId="168" xfId="0" applyAlignment="1" applyBorder="1" applyFont="1" applyNumberFormat="1">
      <alignment horizontal="center" readingOrder="2" shrinkToFit="0" vertical="center" wrapText="1"/>
    </xf>
    <xf borderId="16" fillId="4" fontId="8" numFmtId="165" xfId="0" applyAlignment="1" applyBorder="1" applyFont="1" applyNumberFormat="1">
      <alignment horizontal="center" readingOrder="2" shrinkToFit="0" vertical="center" wrapText="1"/>
    </xf>
    <xf borderId="0" fillId="0" fontId="9" numFmtId="0" xfId="0" applyAlignment="1" applyFont="1">
      <alignment vertical="center"/>
    </xf>
    <xf borderId="0" fillId="0" fontId="9" numFmtId="3" xfId="0" applyAlignment="1" applyFont="1" applyNumberFormat="1">
      <alignment horizontal="center" vertical="center"/>
    </xf>
    <xf borderId="0" fillId="0" fontId="9" numFmtId="0" xfId="0" applyAlignment="1" applyFont="1">
      <alignment horizontal="right" readingOrder="2" vertical="center"/>
    </xf>
    <xf borderId="0" fillId="0" fontId="9" numFmtId="0" xfId="0" applyAlignment="1" applyFont="1">
      <alignment horizontal="left" vertical="center"/>
    </xf>
    <xf borderId="0" fillId="0" fontId="1" numFmtId="0" xfId="0" applyAlignment="1" applyFont="1">
      <alignment vertical="center"/>
    </xf>
    <xf borderId="0" fillId="0" fontId="1" numFmtId="0" xfId="0" applyFont="1"/>
    <xf borderId="0" fillId="0" fontId="6" numFmtId="0" xfId="0" applyAlignment="1" applyFont="1">
      <alignment horizontal="center"/>
    </xf>
    <xf borderId="0" fillId="0" fontId="12" numFmtId="168" xfId="0" applyAlignment="1" applyFont="1" applyNumberFormat="1">
      <alignment horizontal="right" readingOrder="2"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 width="5.25"/>
    <col customWidth="1" min="2" max="2" width="11.88"/>
    <col customWidth="1" min="3" max="3" width="13.63"/>
    <col customWidth="1" min="4" max="4" width="12.75"/>
    <col customWidth="1" min="5" max="5" width="25.38"/>
    <col customWidth="1" min="6" max="6" width="98.25"/>
    <col customWidth="1" min="7" max="7" width="18.5"/>
    <col customWidth="1" min="8" max="8" width="27.25"/>
    <col customWidth="1" min="9" max="9" width="10.88"/>
    <col customWidth="1" min="10" max="10" width="12.75"/>
    <col customWidth="1" min="11" max="26" width="8.63"/>
  </cols>
  <sheetData>
    <row r="1" ht="14.25" customHeight="1">
      <c r="A1" s="1" t="s">
        <v>0</v>
      </c>
      <c r="B1" s="2"/>
      <c r="C1" s="2"/>
      <c r="D1" s="2"/>
      <c r="E1" s="2"/>
      <c r="F1" s="2"/>
      <c r="G1" s="2"/>
      <c r="H1" s="3"/>
    </row>
    <row r="2" ht="14.25" customHeight="1">
      <c r="A2" s="4"/>
      <c r="B2" s="5" t="s">
        <v>1</v>
      </c>
      <c r="C2" s="5" t="s">
        <v>2</v>
      </c>
      <c r="D2" s="5" t="s">
        <v>3</v>
      </c>
      <c r="E2" s="5" t="s">
        <v>4</v>
      </c>
      <c r="F2" s="5" t="s">
        <v>5</v>
      </c>
      <c r="G2" s="6" t="s">
        <v>6</v>
      </c>
      <c r="H2" s="7" t="s">
        <v>7</v>
      </c>
    </row>
    <row r="3" ht="14.25" customHeight="1">
      <c r="A3" s="8">
        <v>1.0</v>
      </c>
      <c r="B3" s="9" t="s">
        <v>8</v>
      </c>
      <c r="C3" s="9" t="s">
        <v>9</v>
      </c>
      <c r="D3" s="9" t="s">
        <v>9</v>
      </c>
      <c r="E3" s="10" t="s">
        <v>10</v>
      </c>
      <c r="F3" s="10" t="s">
        <v>11</v>
      </c>
      <c r="G3" s="11">
        <v>2238000.0</v>
      </c>
      <c r="H3" s="12">
        <v>14000.0</v>
      </c>
    </row>
    <row r="4" ht="14.25" customHeight="1">
      <c r="A4" s="8">
        <v>2.0</v>
      </c>
      <c r="B4" s="13"/>
      <c r="C4" s="13"/>
      <c r="D4" s="13"/>
      <c r="E4" s="10" t="s">
        <v>12</v>
      </c>
      <c r="F4" s="10" t="s">
        <v>13</v>
      </c>
      <c r="G4" s="11">
        <v>13000.0</v>
      </c>
      <c r="H4" s="14" t="s">
        <v>14</v>
      </c>
    </row>
    <row r="5" ht="14.25" customHeight="1">
      <c r="A5" s="8">
        <v>3.0</v>
      </c>
      <c r="B5" s="13"/>
      <c r="C5" s="15"/>
      <c r="D5" s="15"/>
      <c r="E5" s="10" t="s">
        <v>15</v>
      </c>
      <c r="F5" s="10" t="s">
        <v>16</v>
      </c>
      <c r="G5" s="11">
        <v>2000.0</v>
      </c>
      <c r="H5" s="12">
        <v>14000.0</v>
      </c>
      <c r="J5" s="16"/>
      <c r="K5" s="16"/>
    </row>
    <row r="6" ht="14.25" customHeight="1">
      <c r="A6" s="8">
        <v>4.0</v>
      </c>
      <c r="B6" s="13"/>
      <c r="C6" s="9" t="s">
        <v>17</v>
      </c>
      <c r="D6" s="9" t="s">
        <v>17</v>
      </c>
      <c r="E6" s="10" t="s">
        <v>18</v>
      </c>
      <c r="F6" s="10" t="s">
        <v>19</v>
      </c>
      <c r="G6" s="11">
        <v>340000.0</v>
      </c>
      <c r="H6" s="12">
        <v>6000.0</v>
      </c>
      <c r="J6" s="16"/>
      <c r="K6" s="16"/>
    </row>
    <row r="7" ht="14.25" customHeight="1">
      <c r="A7" s="8">
        <v>5.0</v>
      </c>
      <c r="B7" s="13"/>
      <c r="C7" s="13"/>
      <c r="D7" s="13"/>
      <c r="E7" s="10" t="s">
        <v>20</v>
      </c>
      <c r="F7" s="10" t="s">
        <v>21</v>
      </c>
      <c r="G7" s="11">
        <v>110000.0</v>
      </c>
      <c r="H7" s="17">
        <v>599.0</v>
      </c>
      <c r="J7" s="18"/>
      <c r="K7" s="16"/>
    </row>
    <row r="8" ht="14.25" customHeight="1">
      <c r="A8" s="8">
        <v>6.0</v>
      </c>
      <c r="B8" s="13"/>
      <c r="C8" s="13"/>
      <c r="D8" s="13"/>
      <c r="E8" s="10" t="s">
        <v>22</v>
      </c>
      <c r="F8" s="10" t="s">
        <v>23</v>
      </c>
      <c r="G8" s="11">
        <v>295000.0</v>
      </c>
      <c r="H8" s="12">
        <v>10000.0</v>
      </c>
      <c r="J8" s="16"/>
      <c r="K8" s="16"/>
    </row>
    <row r="9" ht="14.25" customHeight="1">
      <c r="A9" s="8">
        <v>7.0</v>
      </c>
      <c r="B9" s="13"/>
      <c r="C9" s="13"/>
      <c r="D9" s="13"/>
      <c r="E9" s="10" t="s">
        <v>24</v>
      </c>
      <c r="F9" s="10" t="s">
        <v>25</v>
      </c>
      <c r="G9" s="11">
        <v>97000.0</v>
      </c>
      <c r="H9" s="12">
        <v>7700.0</v>
      </c>
      <c r="J9" s="16"/>
      <c r="K9" s="16"/>
    </row>
    <row r="10" ht="14.25" customHeight="1">
      <c r="A10" s="8">
        <v>8.0</v>
      </c>
      <c r="B10" s="13"/>
      <c r="C10" s="13"/>
      <c r="D10" s="13"/>
      <c r="E10" s="10" t="s">
        <v>26</v>
      </c>
      <c r="F10" s="10" t="s">
        <v>27</v>
      </c>
      <c r="G10" s="11">
        <v>77000.0</v>
      </c>
      <c r="H10" s="12">
        <v>7100.0</v>
      </c>
    </row>
    <row r="11" ht="14.25" customHeight="1">
      <c r="A11" s="8">
        <v>9.0</v>
      </c>
      <c r="B11" s="13"/>
      <c r="C11" s="13"/>
      <c r="D11" s="13"/>
      <c r="E11" s="10" t="s">
        <v>28</v>
      </c>
      <c r="F11" s="10" t="s">
        <v>29</v>
      </c>
      <c r="G11" s="11">
        <v>46000.0</v>
      </c>
      <c r="H11" s="12">
        <v>9800.0</v>
      </c>
    </row>
    <row r="12" ht="14.25" customHeight="1">
      <c r="A12" s="8">
        <v>10.0</v>
      </c>
      <c r="B12" s="13"/>
      <c r="C12" s="13"/>
      <c r="D12" s="13"/>
      <c r="E12" s="10" t="s">
        <v>30</v>
      </c>
      <c r="F12" s="10" t="s">
        <v>31</v>
      </c>
      <c r="G12" s="11">
        <v>28500.0</v>
      </c>
      <c r="H12" s="12">
        <v>1700.0</v>
      </c>
    </row>
    <row r="13" ht="14.25" customHeight="1">
      <c r="A13" s="8">
        <v>11.0</v>
      </c>
      <c r="B13" s="13"/>
      <c r="C13" s="13"/>
      <c r="D13" s="13"/>
      <c r="E13" s="10" t="s">
        <v>32</v>
      </c>
      <c r="F13" s="10" t="s">
        <v>33</v>
      </c>
      <c r="G13" s="11">
        <v>28000.0</v>
      </c>
      <c r="H13" s="12">
        <v>1700.0</v>
      </c>
    </row>
    <row r="14" ht="14.25" customHeight="1">
      <c r="A14" s="8">
        <v>12.0</v>
      </c>
      <c r="B14" s="13"/>
      <c r="C14" s="13"/>
      <c r="D14" s="13"/>
      <c r="E14" s="10" t="s">
        <v>34</v>
      </c>
      <c r="F14" s="10" t="s">
        <v>35</v>
      </c>
      <c r="G14" s="11">
        <v>27600.0</v>
      </c>
      <c r="H14" s="12">
        <v>1800.0</v>
      </c>
    </row>
    <row r="15" ht="14.25" customHeight="1">
      <c r="A15" s="8">
        <v>13.0</v>
      </c>
      <c r="B15" s="13"/>
      <c r="C15" s="13"/>
      <c r="D15" s="13"/>
      <c r="E15" s="10" t="s">
        <v>36</v>
      </c>
      <c r="F15" s="10" t="s">
        <v>37</v>
      </c>
      <c r="G15" s="11">
        <v>22000.0</v>
      </c>
      <c r="H15" s="12">
        <v>1650.0</v>
      </c>
    </row>
    <row r="16" ht="19.5" customHeight="1">
      <c r="A16" s="8">
        <v>14.0</v>
      </c>
      <c r="B16" s="13"/>
      <c r="C16" s="13"/>
      <c r="D16" s="13"/>
      <c r="E16" s="10" t="s">
        <v>38</v>
      </c>
      <c r="F16" s="10" t="s">
        <v>39</v>
      </c>
      <c r="G16" s="11">
        <v>20000.0</v>
      </c>
      <c r="H16" s="14" t="s">
        <v>40</v>
      </c>
    </row>
    <row r="17" ht="14.25" customHeight="1">
      <c r="A17" s="8">
        <v>15.0</v>
      </c>
      <c r="B17" s="13"/>
      <c r="C17" s="13"/>
      <c r="D17" s="13"/>
      <c r="E17" s="10" t="s">
        <v>41</v>
      </c>
      <c r="F17" s="10" t="s">
        <v>42</v>
      </c>
      <c r="G17" s="11">
        <v>15000.0</v>
      </c>
      <c r="H17" s="12">
        <v>10000.0</v>
      </c>
    </row>
    <row r="18" ht="14.25" customHeight="1">
      <c r="A18" s="8">
        <v>16.0</v>
      </c>
      <c r="B18" s="13"/>
      <c r="C18" s="13"/>
      <c r="D18" s="13"/>
      <c r="E18" s="10" t="s">
        <v>43</v>
      </c>
      <c r="F18" s="10" t="s">
        <v>44</v>
      </c>
      <c r="G18" s="11">
        <v>11000.0</v>
      </c>
      <c r="H18" s="17">
        <v>100.0</v>
      </c>
    </row>
    <row r="19" ht="14.25" customHeight="1">
      <c r="A19" s="8">
        <v>17.0</v>
      </c>
      <c r="B19" s="13"/>
      <c r="C19" s="13"/>
      <c r="D19" s="13"/>
      <c r="E19" s="10" t="s">
        <v>45</v>
      </c>
      <c r="F19" s="10" t="s">
        <v>46</v>
      </c>
      <c r="G19" s="11">
        <v>9000.0</v>
      </c>
      <c r="H19" s="17">
        <v>187.0</v>
      </c>
    </row>
    <row r="20" ht="14.25" customHeight="1">
      <c r="A20" s="8">
        <v>18.0</v>
      </c>
      <c r="B20" s="13"/>
      <c r="C20" s="13"/>
      <c r="D20" s="13"/>
      <c r="E20" s="10" t="s">
        <v>47</v>
      </c>
      <c r="F20" s="10" t="s">
        <v>48</v>
      </c>
      <c r="G20" s="11">
        <v>8000.0</v>
      </c>
      <c r="H20" s="12">
        <v>3000.0</v>
      </c>
    </row>
    <row r="21" ht="14.25" customHeight="1">
      <c r="A21" s="8">
        <v>19.0</v>
      </c>
      <c r="B21" s="13"/>
      <c r="C21" s="13"/>
      <c r="D21" s="13"/>
      <c r="E21" s="10" t="s">
        <v>49</v>
      </c>
      <c r="F21" s="10" t="s">
        <v>50</v>
      </c>
      <c r="G21" s="11">
        <v>6900.0</v>
      </c>
      <c r="H21" s="17">
        <v>650.0</v>
      </c>
    </row>
    <row r="22" ht="14.25" customHeight="1">
      <c r="A22" s="8">
        <v>20.0</v>
      </c>
      <c r="B22" s="13"/>
      <c r="C22" s="13"/>
      <c r="D22" s="13"/>
      <c r="E22" s="10" t="s">
        <v>51</v>
      </c>
      <c r="F22" s="10" t="s">
        <v>52</v>
      </c>
      <c r="G22" s="11">
        <v>6000.0</v>
      </c>
      <c r="H22" s="17">
        <v>250.0</v>
      </c>
    </row>
    <row r="23" ht="14.25" customHeight="1">
      <c r="A23" s="8">
        <v>21.0</v>
      </c>
      <c r="B23" s="13"/>
      <c r="C23" s="13"/>
      <c r="D23" s="13"/>
      <c r="E23" s="10" t="s">
        <v>53</v>
      </c>
      <c r="F23" s="10" t="s">
        <v>54</v>
      </c>
      <c r="G23" s="11">
        <v>4880.0</v>
      </c>
      <c r="H23" s="12">
        <v>1240.0</v>
      </c>
    </row>
    <row r="24" ht="14.25" customHeight="1">
      <c r="A24" s="8">
        <v>22.0</v>
      </c>
      <c r="B24" s="13"/>
      <c r="C24" s="13"/>
      <c r="D24" s="13"/>
      <c r="E24" s="10" t="s">
        <v>55</v>
      </c>
      <c r="F24" s="10" t="s">
        <v>56</v>
      </c>
      <c r="G24" s="11">
        <v>4000.0</v>
      </c>
      <c r="H24" s="12">
        <v>26000.0</v>
      </c>
    </row>
    <row r="25" ht="14.25" customHeight="1">
      <c r="A25" s="8">
        <v>23.0</v>
      </c>
      <c r="B25" s="13"/>
      <c r="C25" s="13"/>
      <c r="D25" s="13"/>
      <c r="E25" s="10" t="s">
        <v>57</v>
      </c>
      <c r="F25" s="10" t="s">
        <v>58</v>
      </c>
      <c r="G25" s="11">
        <v>2300.0</v>
      </c>
      <c r="H25" s="17">
        <v>180.0</v>
      </c>
    </row>
    <row r="26" ht="14.25" customHeight="1">
      <c r="A26" s="8">
        <v>24.0</v>
      </c>
      <c r="B26" s="13"/>
      <c r="C26" s="13"/>
      <c r="D26" s="13"/>
      <c r="E26" s="10" t="s">
        <v>59</v>
      </c>
      <c r="F26" s="10" t="s">
        <v>60</v>
      </c>
      <c r="G26" s="11">
        <v>1500.0</v>
      </c>
      <c r="H26" s="17">
        <v>150.0</v>
      </c>
    </row>
    <row r="27" ht="14.25" customHeight="1">
      <c r="A27" s="8">
        <v>25.0</v>
      </c>
      <c r="B27" s="13"/>
      <c r="C27" s="13"/>
      <c r="D27" s="13"/>
      <c r="E27" s="10" t="s">
        <v>61</v>
      </c>
      <c r="F27" s="10" t="s">
        <v>62</v>
      </c>
      <c r="G27" s="11">
        <v>1500.0</v>
      </c>
      <c r="H27" s="12">
        <v>4000.0</v>
      </c>
    </row>
    <row r="28" ht="14.25" customHeight="1">
      <c r="A28" s="8">
        <v>26.0</v>
      </c>
      <c r="B28" s="13"/>
      <c r="C28" s="13"/>
      <c r="D28" s="13"/>
      <c r="E28" s="10" t="s">
        <v>63</v>
      </c>
      <c r="F28" s="10" t="s">
        <v>64</v>
      </c>
      <c r="G28" s="11">
        <v>800.0</v>
      </c>
      <c r="H28" s="12">
        <v>8000.0</v>
      </c>
    </row>
    <row r="29" ht="14.25" customHeight="1">
      <c r="A29" s="8">
        <v>27.0</v>
      </c>
      <c r="B29" s="13"/>
      <c r="C29" s="13"/>
      <c r="D29" s="13"/>
      <c r="E29" s="10" t="s">
        <v>65</v>
      </c>
      <c r="F29" s="10" t="s">
        <v>66</v>
      </c>
      <c r="G29" s="11">
        <v>730.0</v>
      </c>
      <c r="H29" s="17">
        <v>600.0</v>
      </c>
    </row>
    <row r="30" ht="14.25" customHeight="1">
      <c r="A30" s="8">
        <v>28.0</v>
      </c>
      <c r="B30" s="13"/>
      <c r="C30" s="13"/>
      <c r="D30" s="15"/>
      <c r="E30" s="10" t="s">
        <v>67</v>
      </c>
      <c r="F30" s="10" t="s">
        <v>68</v>
      </c>
      <c r="G30" s="11">
        <v>450.0</v>
      </c>
      <c r="H30" s="17">
        <v>500.0</v>
      </c>
    </row>
    <row r="31" ht="14.25" customHeight="1">
      <c r="A31" s="8">
        <v>29.0</v>
      </c>
      <c r="B31" s="13"/>
      <c r="C31" s="13"/>
      <c r="D31" s="9" t="s">
        <v>69</v>
      </c>
      <c r="E31" s="10" t="s">
        <v>70</v>
      </c>
      <c r="F31" s="10" t="s">
        <v>71</v>
      </c>
      <c r="G31" s="11">
        <v>350000.0</v>
      </c>
      <c r="H31" s="12">
        <v>4053.0</v>
      </c>
    </row>
    <row r="32" ht="20.25" customHeight="1">
      <c r="A32" s="8">
        <v>30.0</v>
      </c>
      <c r="B32" s="13"/>
      <c r="C32" s="13"/>
      <c r="D32" s="15"/>
      <c r="E32" s="10" t="s">
        <v>72</v>
      </c>
      <c r="F32" s="10" t="s">
        <v>73</v>
      </c>
      <c r="G32" s="11">
        <v>12000.0</v>
      </c>
      <c r="H32" s="12">
        <v>23000.0</v>
      </c>
    </row>
    <row r="33" ht="14.25" customHeight="1">
      <c r="A33" s="8">
        <v>31.0</v>
      </c>
      <c r="B33" s="13"/>
      <c r="C33" s="13"/>
      <c r="D33" s="9" t="s">
        <v>74</v>
      </c>
      <c r="E33" s="10" t="s">
        <v>75</v>
      </c>
      <c r="F33" s="10" t="s">
        <v>76</v>
      </c>
      <c r="G33" s="11">
        <v>40000.0</v>
      </c>
      <c r="H33" s="12">
        <v>3500.0</v>
      </c>
    </row>
    <row r="34" ht="14.25" customHeight="1">
      <c r="A34" s="8">
        <v>32.0</v>
      </c>
      <c r="B34" s="13"/>
      <c r="C34" s="13"/>
      <c r="D34" s="13"/>
      <c r="E34" s="10" t="s">
        <v>77</v>
      </c>
      <c r="F34" s="10" t="s">
        <v>78</v>
      </c>
      <c r="G34" s="11">
        <v>31025.0</v>
      </c>
      <c r="H34" s="12">
        <v>2500.0</v>
      </c>
    </row>
    <row r="35" ht="14.25" customHeight="1">
      <c r="A35" s="8">
        <v>33.0</v>
      </c>
      <c r="B35" s="13"/>
      <c r="C35" s="13"/>
      <c r="D35" s="13"/>
      <c r="E35" s="10" t="s">
        <v>79</v>
      </c>
      <c r="F35" s="10" t="s">
        <v>80</v>
      </c>
      <c r="G35" s="11">
        <v>7500.0</v>
      </c>
      <c r="H35" s="12">
        <v>6000.0</v>
      </c>
    </row>
    <row r="36" ht="14.25" customHeight="1">
      <c r="A36" s="8">
        <v>34.0</v>
      </c>
      <c r="B36" s="13"/>
      <c r="C36" s="13"/>
      <c r="D36" s="15"/>
      <c r="E36" s="10" t="s">
        <v>81</v>
      </c>
      <c r="F36" s="10" t="s">
        <v>82</v>
      </c>
      <c r="G36" s="11">
        <v>1400.0</v>
      </c>
      <c r="H36" s="17">
        <v>100.0</v>
      </c>
      <c r="I36" s="19"/>
      <c r="J36" s="19"/>
    </row>
    <row r="37" ht="28.5" customHeight="1">
      <c r="A37" s="8">
        <v>35.0</v>
      </c>
      <c r="B37" s="13"/>
      <c r="C37" s="13"/>
      <c r="D37" s="9" t="s">
        <v>83</v>
      </c>
      <c r="E37" s="10" t="s">
        <v>84</v>
      </c>
      <c r="F37" s="10" t="s">
        <v>85</v>
      </c>
      <c r="G37" s="11">
        <v>14500.0</v>
      </c>
      <c r="H37" s="12">
        <v>8000.0</v>
      </c>
    </row>
    <row r="38" ht="14.25" customHeight="1">
      <c r="A38" s="8">
        <v>36.0</v>
      </c>
      <c r="B38" s="13"/>
      <c r="C38" s="13"/>
      <c r="D38" s="13"/>
      <c r="E38" s="10" t="s">
        <v>86</v>
      </c>
      <c r="F38" s="10" t="s">
        <v>87</v>
      </c>
      <c r="G38" s="11">
        <v>4000.0</v>
      </c>
      <c r="H38" s="12">
        <v>34000.0</v>
      </c>
      <c r="I38" s="19"/>
    </row>
    <row r="39" ht="14.25" customHeight="1">
      <c r="A39" s="8">
        <v>37.0</v>
      </c>
      <c r="B39" s="13"/>
      <c r="C39" s="13"/>
      <c r="D39" s="13"/>
      <c r="E39" s="10" t="s">
        <v>88</v>
      </c>
      <c r="F39" s="10" t="s">
        <v>89</v>
      </c>
      <c r="G39" s="11">
        <v>1200.0</v>
      </c>
      <c r="H39" s="17">
        <v>300.0</v>
      </c>
    </row>
    <row r="40" ht="14.25" customHeight="1">
      <c r="A40" s="8">
        <v>38.0</v>
      </c>
      <c r="B40" s="13"/>
      <c r="C40" s="13"/>
      <c r="D40" s="13"/>
      <c r="E40" s="10" t="s">
        <v>90</v>
      </c>
      <c r="F40" s="10" t="s">
        <v>91</v>
      </c>
      <c r="G40" s="11">
        <v>500.0</v>
      </c>
      <c r="H40" s="17">
        <v>70.0</v>
      </c>
    </row>
    <row r="41" ht="14.25" customHeight="1">
      <c r="A41" s="8">
        <v>39.0</v>
      </c>
      <c r="B41" s="13"/>
      <c r="C41" s="15"/>
      <c r="D41" s="15"/>
      <c r="E41" s="10" t="s">
        <v>92</v>
      </c>
      <c r="F41" s="10" t="s">
        <v>93</v>
      </c>
      <c r="G41" s="11">
        <v>145.0</v>
      </c>
      <c r="H41" s="17">
        <v>70.0</v>
      </c>
    </row>
    <row r="42" ht="14.25" customHeight="1">
      <c r="A42" s="8">
        <v>40.0</v>
      </c>
      <c r="B42" s="13"/>
      <c r="C42" s="9" t="s">
        <v>94</v>
      </c>
      <c r="D42" s="9" t="s">
        <v>95</v>
      </c>
      <c r="E42" s="10" t="s">
        <v>96</v>
      </c>
      <c r="F42" s="10" t="s">
        <v>97</v>
      </c>
      <c r="G42" s="11">
        <v>121500.0</v>
      </c>
      <c r="H42" s="12">
        <v>4000.0</v>
      </c>
      <c r="I42" s="19"/>
    </row>
    <row r="43" ht="42.75" customHeight="1">
      <c r="A43" s="8">
        <v>41.0</v>
      </c>
      <c r="B43" s="13"/>
      <c r="C43" s="13"/>
      <c r="D43" s="15"/>
      <c r="E43" s="10" t="s">
        <v>98</v>
      </c>
      <c r="F43" s="10" t="s">
        <v>99</v>
      </c>
      <c r="G43" s="11">
        <v>23400.0</v>
      </c>
      <c r="H43" s="12">
        <v>7000.0</v>
      </c>
    </row>
    <row r="44" ht="14.25" customHeight="1">
      <c r="A44" s="8">
        <v>42.0</v>
      </c>
      <c r="B44" s="13"/>
      <c r="C44" s="13"/>
      <c r="D44" s="9" t="s">
        <v>94</v>
      </c>
      <c r="E44" s="10" t="s">
        <v>100</v>
      </c>
      <c r="F44" s="10" t="s">
        <v>101</v>
      </c>
      <c r="G44" s="11">
        <v>61177.0</v>
      </c>
      <c r="H44" s="12">
        <v>22000.0</v>
      </c>
      <c r="I44" s="19"/>
    </row>
    <row r="45" ht="14.25" customHeight="1">
      <c r="A45" s="8">
        <v>43.0</v>
      </c>
      <c r="B45" s="13"/>
      <c r="C45" s="15"/>
      <c r="D45" s="15"/>
      <c r="E45" s="10" t="s">
        <v>102</v>
      </c>
      <c r="F45" s="10" t="s">
        <v>103</v>
      </c>
      <c r="G45" s="11">
        <v>3000.0</v>
      </c>
      <c r="H45" s="12">
        <v>22000.0</v>
      </c>
    </row>
    <row r="46" ht="14.25" customHeight="1">
      <c r="A46" s="8">
        <v>44.0</v>
      </c>
      <c r="B46" s="13"/>
      <c r="C46" s="9" t="s">
        <v>104</v>
      </c>
      <c r="D46" s="9" t="s">
        <v>104</v>
      </c>
      <c r="E46" s="10" t="s">
        <v>105</v>
      </c>
      <c r="F46" s="10" t="s">
        <v>106</v>
      </c>
      <c r="G46" s="11">
        <v>40000.0</v>
      </c>
      <c r="H46" s="14" t="s">
        <v>107</v>
      </c>
    </row>
    <row r="47" ht="28.5" customHeight="1">
      <c r="A47" s="8">
        <v>45.0</v>
      </c>
      <c r="B47" s="13"/>
      <c r="C47" s="15"/>
      <c r="D47" s="15"/>
      <c r="E47" s="10" t="s">
        <v>108</v>
      </c>
      <c r="F47" s="10" t="s">
        <v>109</v>
      </c>
      <c r="G47" s="11">
        <v>8000.0</v>
      </c>
      <c r="H47" s="12">
        <v>22000.0</v>
      </c>
      <c r="I47" s="19"/>
    </row>
    <row r="48" ht="14.25" customHeight="1">
      <c r="A48" s="8">
        <v>46.0</v>
      </c>
      <c r="B48" s="13"/>
      <c r="C48" s="9" t="s">
        <v>110</v>
      </c>
      <c r="D48" s="9" t="s">
        <v>110</v>
      </c>
      <c r="E48" s="10" t="s">
        <v>111</v>
      </c>
      <c r="F48" s="10" t="s">
        <v>112</v>
      </c>
      <c r="G48" s="11">
        <v>3700.0</v>
      </c>
      <c r="H48" s="17">
        <v>650.0</v>
      </c>
      <c r="I48" s="19"/>
    </row>
    <row r="49" ht="14.25" customHeight="1">
      <c r="A49" s="8">
        <v>47.0</v>
      </c>
      <c r="B49" s="13"/>
      <c r="C49" s="13"/>
      <c r="D49" s="13"/>
      <c r="E49" s="10" t="s">
        <v>113</v>
      </c>
      <c r="F49" s="10" t="s">
        <v>114</v>
      </c>
      <c r="G49" s="11">
        <v>2264.0</v>
      </c>
      <c r="H49" s="12">
        <v>7909.0</v>
      </c>
    </row>
    <row r="50" ht="14.25" customHeight="1">
      <c r="A50" s="8">
        <v>48.0</v>
      </c>
      <c r="B50" s="13"/>
      <c r="C50" s="13"/>
      <c r="D50" s="13"/>
      <c r="E50" s="10" t="s">
        <v>115</v>
      </c>
      <c r="F50" s="10" t="s">
        <v>116</v>
      </c>
      <c r="G50" s="11">
        <v>1146.0</v>
      </c>
      <c r="H50" s="14" t="s">
        <v>107</v>
      </c>
    </row>
    <row r="51" ht="14.25" customHeight="1">
      <c r="A51" s="8">
        <v>49.0</v>
      </c>
      <c r="B51" s="13"/>
      <c r="C51" s="13"/>
      <c r="D51" s="13"/>
      <c r="E51" s="10" t="s">
        <v>117</v>
      </c>
      <c r="F51" s="10" t="s">
        <v>118</v>
      </c>
      <c r="G51" s="11">
        <v>1000.0</v>
      </c>
      <c r="H51" s="17">
        <v>500.0</v>
      </c>
    </row>
    <row r="52" ht="14.25" customHeight="1">
      <c r="A52" s="20">
        <v>50.0</v>
      </c>
      <c r="B52" s="21"/>
      <c r="C52" s="21"/>
      <c r="D52" s="21"/>
      <c r="E52" s="22" t="s">
        <v>119</v>
      </c>
      <c r="F52" s="22" t="s">
        <v>120</v>
      </c>
      <c r="G52" s="23">
        <v>200.0</v>
      </c>
      <c r="H52" s="24">
        <v>20.0</v>
      </c>
    </row>
    <row r="53" ht="16.5" customHeight="1">
      <c r="A53" s="25" t="s">
        <v>121</v>
      </c>
      <c r="B53" s="26"/>
      <c r="C53" s="26"/>
      <c r="D53" s="26"/>
      <c r="E53" s="26"/>
      <c r="F53" s="27"/>
      <c r="G53" s="28">
        <f t="shared" ref="G53:H53" si="1">SUM(G3:G52)</f>
        <v>4143817</v>
      </c>
      <c r="H53" s="29">
        <f t="shared" si="1"/>
        <v>298578</v>
      </c>
    </row>
    <row r="54" ht="14.25" customHeight="1">
      <c r="A54" s="4">
        <v>51.0</v>
      </c>
      <c r="B54" s="30" t="s">
        <v>122</v>
      </c>
      <c r="C54" s="31" t="s">
        <v>123</v>
      </c>
      <c r="D54" s="31" t="s">
        <v>123</v>
      </c>
      <c r="E54" s="32" t="s">
        <v>124</v>
      </c>
      <c r="F54" s="32" t="s">
        <v>125</v>
      </c>
      <c r="G54" s="33">
        <v>3000.0</v>
      </c>
      <c r="H54" s="34">
        <v>2961.0</v>
      </c>
    </row>
    <row r="55" ht="14.25" customHeight="1">
      <c r="A55" s="8">
        <v>52.0</v>
      </c>
      <c r="B55" s="13"/>
      <c r="C55" s="9" t="s">
        <v>126</v>
      </c>
      <c r="D55" s="9" t="s">
        <v>126</v>
      </c>
      <c r="E55" s="10" t="s">
        <v>127</v>
      </c>
      <c r="F55" s="10" t="s">
        <v>128</v>
      </c>
      <c r="G55" s="11">
        <v>1300.0</v>
      </c>
      <c r="H55" s="12">
        <v>1500.0</v>
      </c>
      <c r="J55" s="16"/>
      <c r="K55" s="16"/>
      <c r="L55" s="16"/>
      <c r="M55" s="16"/>
    </row>
    <row r="56" ht="14.25" customHeight="1">
      <c r="A56" s="8">
        <v>53.0</v>
      </c>
      <c r="B56" s="13"/>
      <c r="C56" s="13"/>
      <c r="D56" s="13"/>
      <c r="E56" s="10" t="s">
        <v>129</v>
      </c>
      <c r="F56" s="10" t="s">
        <v>130</v>
      </c>
      <c r="G56" s="11">
        <v>330.0</v>
      </c>
      <c r="H56" s="14" t="s">
        <v>131</v>
      </c>
      <c r="J56" s="16"/>
      <c r="K56" s="16"/>
      <c r="L56" s="16"/>
      <c r="M56" s="16"/>
    </row>
    <row r="57" ht="26.25" customHeight="1">
      <c r="A57" s="8">
        <v>54.0</v>
      </c>
      <c r="B57" s="13"/>
      <c r="C57" s="13"/>
      <c r="D57" s="13"/>
      <c r="E57" s="10" t="s">
        <v>132</v>
      </c>
      <c r="F57" s="10" t="s">
        <v>133</v>
      </c>
      <c r="G57" s="11">
        <v>300.0</v>
      </c>
      <c r="H57" s="14" t="s">
        <v>131</v>
      </c>
      <c r="J57" s="35"/>
      <c r="K57" s="35"/>
      <c r="L57" s="35"/>
      <c r="M57" s="16"/>
    </row>
    <row r="58" ht="14.25" customHeight="1">
      <c r="A58" s="8">
        <v>55.0</v>
      </c>
      <c r="B58" s="13"/>
      <c r="C58" s="15"/>
      <c r="D58" s="15"/>
      <c r="E58" s="10" t="s">
        <v>134</v>
      </c>
      <c r="F58" s="10" t="s">
        <v>135</v>
      </c>
      <c r="G58" s="11">
        <v>180.0</v>
      </c>
      <c r="H58" s="14" t="s">
        <v>131</v>
      </c>
      <c r="I58" s="19"/>
      <c r="J58" s="16"/>
      <c r="K58" s="16"/>
      <c r="L58" s="16"/>
      <c r="M58" s="16"/>
    </row>
    <row r="59" ht="14.25" customHeight="1">
      <c r="A59" s="8">
        <v>56.0</v>
      </c>
      <c r="B59" s="13"/>
      <c r="C59" s="36" t="s">
        <v>136</v>
      </c>
      <c r="D59" s="36" t="s">
        <v>136</v>
      </c>
      <c r="E59" s="10" t="s">
        <v>137</v>
      </c>
      <c r="F59" s="10" t="s">
        <v>138</v>
      </c>
      <c r="G59" s="11">
        <v>800.0</v>
      </c>
      <c r="H59" s="17"/>
    </row>
    <row r="60" ht="14.25" customHeight="1">
      <c r="A60" s="8">
        <v>57.0</v>
      </c>
      <c r="B60" s="13"/>
      <c r="C60" s="36" t="s">
        <v>139</v>
      </c>
      <c r="D60" s="36" t="s">
        <v>139</v>
      </c>
      <c r="E60" s="10" t="s">
        <v>140</v>
      </c>
      <c r="F60" s="10" t="s">
        <v>141</v>
      </c>
      <c r="G60" s="11">
        <v>400.0</v>
      </c>
      <c r="H60" s="14" t="s">
        <v>142</v>
      </c>
    </row>
    <row r="61" ht="14.25" customHeight="1">
      <c r="A61" s="20">
        <v>58.0</v>
      </c>
      <c r="B61" s="21"/>
      <c r="C61" s="37" t="s">
        <v>143</v>
      </c>
      <c r="D61" s="37" t="s">
        <v>143</v>
      </c>
      <c r="E61" s="22" t="s">
        <v>144</v>
      </c>
      <c r="F61" s="22" t="s">
        <v>145</v>
      </c>
      <c r="G61" s="23">
        <v>100.0</v>
      </c>
      <c r="H61" s="38">
        <v>76000.0</v>
      </c>
      <c r="I61" s="19"/>
    </row>
    <row r="62" ht="16.5" customHeight="1">
      <c r="A62" s="25" t="s">
        <v>146</v>
      </c>
      <c r="B62" s="26"/>
      <c r="C62" s="26"/>
      <c r="D62" s="26"/>
      <c r="E62" s="26"/>
      <c r="F62" s="26"/>
      <c r="G62" s="39">
        <f>SUM(G54:G61)</f>
        <v>6410</v>
      </c>
      <c r="H62" s="40">
        <f>SUM(H61)</f>
        <v>76000</v>
      </c>
    </row>
    <row r="63" ht="14.25" customHeight="1">
      <c r="G63" s="19"/>
    </row>
    <row r="64" ht="14.25" customHeight="1">
      <c r="A64" s="41" t="s">
        <v>147</v>
      </c>
      <c r="B64" s="2"/>
      <c r="C64" s="2"/>
      <c r="D64" s="2"/>
      <c r="E64" s="2"/>
      <c r="F64" s="3"/>
      <c r="G64" s="42" t="s">
        <v>148</v>
      </c>
      <c r="H64" s="43" t="s">
        <v>149</v>
      </c>
    </row>
    <row r="65" ht="14.25" customHeight="1">
      <c r="A65" s="44"/>
      <c r="B65" s="45"/>
      <c r="C65" s="45"/>
      <c r="D65" s="45"/>
      <c r="E65" s="45"/>
      <c r="F65" s="46"/>
      <c r="G65" s="47">
        <f t="shared" ref="G65:H65" si="2">G62+G53</f>
        <v>4150227</v>
      </c>
      <c r="H65" s="48">
        <f t="shared" si="2"/>
        <v>374578</v>
      </c>
    </row>
    <row r="66" ht="14.25" customHeight="1">
      <c r="E66" s="49"/>
      <c r="G66" s="19"/>
    </row>
    <row r="67" ht="14.25" customHeight="1">
      <c r="G67" s="19"/>
    </row>
    <row r="68" ht="14.25" customHeight="1">
      <c r="G68" s="19"/>
    </row>
    <row r="69" ht="14.25" customHeight="1">
      <c r="G69" s="19"/>
    </row>
    <row r="70" ht="14.25" customHeight="1">
      <c r="G70" s="19"/>
    </row>
    <row r="71" ht="14.25" customHeight="1">
      <c r="G71" s="19"/>
    </row>
    <row r="72" ht="14.25" customHeight="1">
      <c r="G72" s="19"/>
    </row>
    <row r="73" ht="14.25" customHeight="1">
      <c r="G73" s="19"/>
    </row>
    <row r="74" ht="14.25" customHeight="1">
      <c r="G74" s="19"/>
    </row>
    <row r="75" ht="14.25" customHeight="1">
      <c r="G75" s="19"/>
    </row>
    <row r="76" ht="14.25" customHeight="1">
      <c r="G76" s="19"/>
    </row>
    <row r="77" ht="14.25" customHeight="1">
      <c r="G77" s="19"/>
    </row>
    <row r="78" ht="14.25" customHeight="1">
      <c r="G78" s="19"/>
    </row>
    <row r="79" ht="14.25" customHeight="1">
      <c r="G79" s="19"/>
    </row>
    <row r="80" ht="14.25" customHeight="1">
      <c r="G80" s="19"/>
    </row>
    <row r="81" ht="14.25" customHeight="1">
      <c r="G81" s="19"/>
    </row>
    <row r="82" ht="14.25" customHeight="1">
      <c r="G82" s="19"/>
    </row>
    <row r="83" ht="14.25" customHeight="1">
      <c r="G83" s="19"/>
    </row>
    <row r="84" ht="14.25" customHeight="1">
      <c r="G84" s="19"/>
    </row>
    <row r="85" ht="14.25" customHeight="1">
      <c r="G85" s="19"/>
    </row>
    <row r="86" ht="14.25" customHeight="1">
      <c r="G86" s="19"/>
    </row>
    <row r="87" ht="14.25" customHeight="1">
      <c r="G87" s="19"/>
    </row>
    <row r="88" ht="14.25" customHeight="1">
      <c r="G88" s="19"/>
    </row>
    <row r="89" ht="14.25" customHeight="1">
      <c r="G89" s="19"/>
    </row>
    <row r="90" ht="14.25" customHeight="1">
      <c r="G90" s="19"/>
    </row>
    <row r="91" ht="14.25" customHeight="1">
      <c r="G91" s="19"/>
    </row>
    <row r="92" ht="14.25" customHeight="1">
      <c r="G92" s="19"/>
    </row>
    <row r="93" ht="14.25" customHeight="1">
      <c r="G93" s="19"/>
    </row>
    <row r="94" ht="14.25" customHeight="1">
      <c r="G94" s="19"/>
    </row>
    <row r="95" ht="14.25" customHeight="1">
      <c r="G95" s="19"/>
    </row>
    <row r="96" ht="14.25" customHeight="1">
      <c r="G96" s="19"/>
    </row>
    <row r="97" ht="14.25" customHeight="1">
      <c r="G97" s="19"/>
    </row>
    <row r="98" ht="14.25" customHeight="1">
      <c r="G98" s="19"/>
    </row>
    <row r="99" ht="14.25" customHeight="1">
      <c r="G99" s="19"/>
    </row>
    <row r="100" ht="14.25" customHeight="1">
      <c r="G100" s="19"/>
    </row>
    <row r="101" ht="14.25" customHeight="1">
      <c r="G101" s="19"/>
    </row>
    <row r="102" ht="14.25" customHeight="1">
      <c r="G102" s="19"/>
    </row>
    <row r="103" ht="14.25" customHeight="1">
      <c r="G103" s="19"/>
    </row>
    <row r="104" ht="14.25" customHeight="1">
      <c r="G104" s="19"/>
    </row>
    <row r="105" ht="14.25" customHeight="1">
      <c r="G105" s="19"/>
    </row>
    <row r="106" ht="14.25" customHeight="1">
      <c r="G106" s="19"/>
    </row>
    <row r="107" ht="14.25" customHeight="1">
      <c r="G107" s="19"/>
    </row>
    <row r="108" ht="14.25" customHeight="1">
      <c r="G108" s="19"/>
    </row>
    <row r="109" ht="14.25" customHeight="1">
      <c r="G109" s="19"/>
    </row>
    <row r="110" ht="14.25" customHeight="1">
      <c r="G110" s="19"/>
    </row>
    <row r="111" ht="14.25" customHeight="1">
      <c r="G111" s="19"/>
    </row>
    <row r="112" ht="14.25" customHeight="1">
      <c r="G112" s="19"/>
    </row>
    <row r="113" ht="14.25" customHeight="1">
      <c r="G113" s="19"/>
    </row>
    <row r="114" ht="14.25" customHeight="1">
      <c r="G114" s="19"/>
    </row>
    <row r="115" ht="14.25" customHeight="1">
      <c r="G115" s="19"/>
    </row>
    <row r="116" ht="14.25" customHeight="1">
      <c r="G116" s="19"/>
    </row>
    <row r="117" ht="14.25" customHeight="1">
      <c r="G117" s="19"/>
    </row>
    <row r="118" ht="14.25" customHeight="1">
      <c r="G118" s="19"/>
    </row>
    <row r="119" ht="14.25" customHeight="1">
      <c r="G119" s="19"/>
    </row>
    <row r="120" ht="14.25" customHeight="1">
      <c r="G120" s="19"/>
    </row>
    <row r="121" ht="14.25" customHeight="1">
      <c r="G121" s="19"/>
    </row>
    <row r="122" ht="14.25" customHeight="1">
      <c r="G122" s="19"/>
    </row>
    <row r="123" ht="14.25" customHeight="1">
      <c r="G123" s="19"/>
    </row>
    <row r="124" ht="14.25" customHeight="1">
      <c r="G124" s="19"/>
    </row>
    <row r="125" ht="14.25" customHeight="1">
      <c r="G125" s="19"/>
    </row>
    <row r="126" ht="14.25" customHeight="1">
      <c r="G126" s="19"/>
    </row>
    <row r="127" ht="14.25" customHeight="1">
      <c r="G127" s="19"/>
    </row>
    <row r="128" ht="14.25" customHeight="1">
      <c r="G128" s="19"/>
    </row>
    <row r="129" ht="14.25" customHeight="1">
      <c r="G129" s="19"/>
    </row>
    <row r="130" ht="14.25" customHeight="1">
      <c r="G130" s="19"/>
    </row>
    <row r="131" ht="14.25" customHeight="1">
      <c r="G131" s="19"/>
    </row>
    <row r="132" ht="14.25" customHeight="1">
      <c r="G132" s="19"/>
    </row>
    <row r="133" ht="14.25" customHeight="1">
      <c r="G133" s="19"/>
    </row>
    <row r="134" ht="14.25" customHeight="1">
      <c r="G134" s="19"/>
    </row>
    <row r="135" ht="14.25" customHeight="1">
      <c r="G135" s="19"/>
    </row>
    <row r="136" ht="14.25" customHeight="1">
      <c r="G136" s="19"/>
    </row>
    <row r="137" ht="14.25" customHeight="1">
      <c r="G137" s="19"/>
    </row>
    <row r="138" ht="14.25" customHeight="1">
      <c r="G138" s="19"/>
    </row>
    <row r="139" ht="14.25" customHeight="1">
      <c r="G139" s="19"/>
    </row>
    <row r="140" ht="14.25" customHeight="1">
      <c r="G140" s="19"/>
    </row>
    <row r="141" ht="14.25" customHeight="1">
      <c r="G141" s="19"/>
    </row>
    <row r="142" ht="14.25" customHeight="1">
      <c r="G142" s="19"/>
    </row>
    <row r="143" ht="14.25" customHeight="1">
      <c r="G143" s="19"/>
    </row>
    <row r="144" ht="14.25" customHeight="1">
      <c r="G144" s="19"/>
    </row>
    <row r="145" ht="14.25" customHeight="1">
      <c r="G145" s="19"/>
    </row>
    <row r="146" ht="14.25" customHeight="1">
      <c r="G146" s="19"/>
    </row>
    <row r="147" ht="14.25" customHeight="1">
      <c r="G147" s="19"/>
    </row>
    <row r="148" ht="14.25" customHeight="1">
      <c r="G148" s="19"/>
    </row>
    <row r="149" ht="14.25" customHeight="1">
      <c r="G149" s="19"/>
    </row>
    <row r="150" ht="14.25" customHeight="1">
      <c r="G150" s="19"/>
    </row>
    <row r="151" ht="14.25" customHeight="1">
      <c r="G151" s="19"/>
    </row>
    <row r="152" ht="14.25" customHeight="1">
      <c r="G152" s="19"/>
    </row>
    <row r="153" ht="14.25" customHeight="1">
      <c r="G153" s="19"/>
    </row>
    <row r="154" ht="14.25" customHeight="1">
      <c r="G154" s="19"/>
    </row>
    <row r="155" ht="14.25" customHeight="1">
      <c r="G155" s="19"/>
    </row>
    <row r="156" ht="14.25" customHeight="1">
      <c r="G156" s="19"/>
    </row>
    <row r="157" ht="14.25" customHeight="1">
      <c r="G157" s="19"/>
    </row>
    <row r="158" ht="14.25" customHeight="1">
      <c r="G158" s="19"/>
    </row>
    <row r="159" ht="14.25" customHeight="1">
      <c r="G159" s="19"/>
    </row>
    <row r="160" ht="14.25" customHeight="1">
      <c r="G160" s="19"/>
    </row>
    <row r="161" ht="14.25" customHeight="1">
      <c r="G161" s="19"/>
    </row>
    <row r="162" ht="14.25" customHeight="1">
      <c r="G162" s="19"/>
    </row>
    <row r="163" ht="14.25" customHeight="1">
      <c r="G163" s="19"/>
    </row>
    <row r="164" ht="14.25" customHeight="1">
      <c r="G164" s="19"/>
    </row>
    <row r="165" ht="14.25" customHeight="1">
      <c r="G165" s="19"/>
    </row>
    <row r="166" ht="14.25" customHeight="1">
      <c r="G166" s="19"/>
    </row>
    <row r="167" ht="14.25" customHeight="1">
      <c r="G167" s="19"/>
    </row>
    <row r="168" ht="14.25" customHeight="1">
      <c r="G168" s="19"/>
    </row>
    <row r="169" ht="14.25" customHeight="1">
      <c r="G169" s="19"/>
    </row>
    <row r="170" ht="14.25" customHeight="1">
      <c r="G170" s="19"/>
    </row>
    <row r="171" ht="14.25" customHeight="1">
      <c r="G171" s="19"/>
    </row>
    <row r="172" ht="14.25" customHeight="1">
      <c r="G172" s="19"/>
    </row>
    <row r="173" ht="14.25" customHeight="1">
      <c r="G173" s="19"/>
    </row>
    <row r="174" ht="14.25" customHeight="1">
      <c r="G174" s="19"/>
    </row>
    <row r="175" ht="14.25" customHeight="1">
      <c r="G175" s="19"/>
    </row>
    <row r="176" ht="14.25" customHeight="1">
      <c r="G176" s="19"/>
    </row>
    <row r="177" ht="14.25" customHeight="1">
      <c r="G177" s="19"/>
    </row>
    <row r="178" ht="14.25" customHeight="1">
      <c r="G178" s="19"/>
    </row>
    <row r="179" ht="14.25" customHeight="1">
      <c r="G179" s="19"/>
    </row>
    <row r="180" ht="14.25" customHeight="1">
      <c r="G180" s="19"/>
    </row>
    <row r="181" ht="14.25" customHeight="1">
      <c r="G181" s="19"/>
    </row>
    <row r="182" ht="14.25" customHeight="1">
      <c r="G182" s="19"/>
    </row>
    <row r="183" ht="14.25" customHeight="1">
      <c r="G183" s="19"/>
    </row>
    <row r="184" ht="14.25" customHeight="1">
      <c r="G184" s="19"/>
    </row>
    <row r="185" ht="14.25" customHeight="1">
      <c r="G185" s="19"/>
    </row>
    <row r="186" ht="14.25" customHeight="1">
      <c r="G186" s="19"/>
    </row>
    <row r="187" ht="14.25" customHeight="1">
      <c r="G187" s="19"/>
    </row>
    <row r="188" ht="14.25" customHeight="1">
      <c r="G188" s="19"/>
    </row>
    <row r="189" ht="14.25" customHeight="1">
      <c r="G189" s="19"/>
    </row>
    <row r="190" ht="14.25" customHeight="1">
      <c r="G190" s="19"/>
    </row>
    <row r="191" ht="14.25" customHeight="1">
      <c r="G191" s="19"/>
    </row>
    <row r="192" ht="14.25" customHeight="1">
      <c r="G192" s="19"/>
    </row>
    <row r="193" ht="14.25" customHeight="1">
      <c r="G193" s="19"/>
    </row>
    <row r="194" ht="14.25" customHeight="1">
      <c r="G194" s="19"/>
    </row>
    <row r="195" ht="14.25" customHeight="1">
      <c r="G195" s="19"/>
    </row>
    <row r="196" ht="14.25" customHeight="1">
      <c r="G196" s="19"/>
    </row>
    <row r="197" ht="14.25" customHeight="1">
      <c r="G197" s="19"/>
    </row>
    <row r="198" ht="14.25" customHeight="1">
      <c r="G198" s="19"/>
    </row>
    <row r="199" ht="14.25" customHeight="1">
      <c r="G199" s="19"/>
    </row>
    <row r="200" ht="14.25" customHeight="1">
      <c r="G200" s="19"/>
    </row>
    <row r="201" ht="14.25" customHeight="1">
      <c r="G201" s="19"/>
    </row>
    <row r="202" ht="14.25" customHeight="1">
      <c r="G202" s="19"/>
    </row>
    <row r="203" ht="14.25" customHeight="1">
      <c r="G203" s="19"/>
    </row>
    <row r="204" ht="14.25" customHeight="1">
      <c r="G204" s="19"/>
    </row>
    <row r="205" ht="14.25" customHeight="1">
      <c r="G205" s="19"/>
    </row>
    <row r="206" ht="14.25" customHeight="1">
      <c r="G206" s="19"/>
    </row>
    <row r="207" ht="14.25" customHeight="1">
      <c r="G207" s="19"/>
    </row>
    <row r="208" ht="14.25" customHeight="1">
      <c r="G208" s="19"/>
    </row>
    <row r="209" ht="14.25" customHeight="1">
      <c r="G209" s="19"/>
    </row>
    <row r="210" ht="14.25" customHeight="1">
      <c r="G210" s="19"/>
    </row>
    <row r="211" ht="14.25" customHeight="1">
      <c r="G211" s="19"/>
    </row>
    <row r="212" ht="14.25" customHeight="1">
      <c r="G212" s="19"/>
    </row>
    <row r="213" ht="14.25" customHeight="1">
      <c r="G213" s="19"/>
    </row>
    <row r="214" ht="14.25" customHeight="1">
      <c r="G214" s="19"/>
    </row>
    <row r="215" ht="14.25" customHeight="1">
      <c r="G215" s="19"/>
    </row>
    <row r="216" ht="14.25" customHeight="1">
      <c r="G216" s="19"/>
    </row>
    <row r="217" ht="14.25" customHeight="1">
      <c r="G217" s="19"/>
    </row>
    <row r="218" ht="14.25" customHeight="1">
      <c r="G218" s="19"/>
    </row>
    <row r="219" ht="14.25" customHeight="1">
      <c r="G219" s="19"/>
    </row>
    <row r="220" ht="14.25" customHeight="1">
      <c r="G220" s="19"/>
    </row>
    <row r="221" ht="14.25" customHeight="1">
      <c r="G221" s="19"/>
    </row>
    <row r="222" ht="14.25" customHeight="1">
      <c r="G222" s="19"/>
    </row>
    <row r="223" ht="14.25" customHeight="1">
      <c r="G223" s="19"/>
    </row>
    <row r="224" ht="14.25" customHeight="1">
      <c r="G224" s="19"/>
    </row>
    <row r="225" ht="14.25" customHeight="1">
      <c r="G225" s="19"/>
    </row>
    <row r="226" ht="14.25" customHeight="1">
      <c r="G226" s="19"/>
    </row>
    <row r="227" ht="14.25" customHeight="1">
      <c r="G227" s="19"/>
    </row>
    <row r="228" ht="14.25" customHeight="1">
      <c r="G228" s="19"/>
    </row>
    <row r="229" ht="14.25" customHeight="1">
      <c r="G229" s="19"/>
    </row>
    <row r="230" ht="14.25" customHeight="1">
      <c r="G230" s="19"/>
    </row>
    <row r="231" ht="14.25" customHeight="1">
      <c r="G231" s="19"/>
    </row>
    <row r="232" ht="14.25" customHeight="1">
      <c r="G232" s="19"/>
    </row>
    <row r="233" ht="14.25" customHeight="1">
      <c r="G233" s="19"/>
    </row>
    <row r="234" ht="14.25" customHeight="1">
      <c r="G234" s="19"/>
    </row>
    <row r="235" ht="14.25" customHeight="1">
      <c r="G235" s="19"/>
    </row>
    <row r="236" ht="14.25" customHeight="1">
      <c r="G236" s="19"/>
    </row>
    <row r="237" ht="14.25" customHeight="1">
      <c r="G237" s="19"/>
    </row>
    <row r="238" ht="14.25" customHeight="1">
      <c r="G238" s="19"/>
    </row>
    <row r="239" ht="14.25" customHeight="1">
      <c r="G239" s="19"/>
    </row>
    <row r="240" ht="14.25" customHeight="1">
      <c r="G240" s="19"/>
    </row>
    <row r="241" ht="14.25" customHeight="1">
      <c r="G241" s="19"/>
    </row>
    <row r="242" ht="14.25" customHeight="1">
      <c r="G242" s="19"/>
    </row>
    <row r="243" ht="14.25" customHeight="1">
      <c r="G243" s="19"/>
    </row>
    <row r="244" ht="14.25" customHeight="1">
      <c r="G244" s="19"/>
    </row>
    <row r="245" ht="14.25" customHeight="1">
      <c r="G245" s="19"/>
    </row>
    <row r="246" ht="14.25" customHeight="1">
      <c r="G246" s="19"/>
    </row>
    <row r="247" ht="14.25" customHeight="1">
      <c r="G247" s="19"/>
    </row>
    <row r="248" ht="14.25" customHeight="1">
      <c r="G248" s="19"/>
    </row>
    <row r="249" ht="14.25" customHeight="1">
      <c r="G249" s="19"/>
    </row>
    <row r="250" ht="14.25" customHeight="1">
      <c r="G250" s="19"/>
    </row>
    <row r="251" ht="14.25" customHeight="1">
      <c r="G251" s="19"/>
    </row>
    <row r="252" ht="14.25" customHeight="1">
      <c r="G252" s="19"/>
    </row>
    <row r="253" ht="14.25" customHeight="1">
      <c r="G253" s="19"/>
    </row>
    <row r="254" ht="14.25" customHeight="1">
      <c r="G254" s="19"/>
    </row>
    <row r="255" ht="14.25" customHeight="1">
      <c r="G255" s="19"/>
    </row>
    <row r="256" ht="14.25" customHeight="1">
      <c r="G256" s="19"/>
    </row>
    <row r="257" ht="14.25" customHeight="1">
      <c r="G257" s="19"/>
    </row>
    <row r="258" ht="14.25" customHeight="1">
      <c r="G258" s="19"/>
    </row>
    <row r="259" ht="14.25" customHeight="1">
      <c r="G259" s="19"/>
    </row>
    <row r="260" ht="14.25" customHeight="1">
      <c r="G260" s="19"/>
    </row>
    <row r="261" ht="14.25" customHeight="1">
      <c r="G261" s="19"/>
    </row>
    <row r="262" ht="14.25" customHeight="1">
      <c r="G262" s="19"/>
    </row>
    <row r="263" ht="14.25" customHeight="1">
      <c r="G263" s="19"/>
    </row>
    <row r="264" ht="14.25" customHeight="1">
      <c r="G264" s="19"/>
    </row>
    <row r="265" ht="14.25" customHeight="1">
      <c r="G265" s="19"/>
    </row>
    <row r="266" ht="14.25" customHeight="1">
      <c r="G266" s="19"/>
    </row>
    <row r="267" ht="14.25" customHeight="1">
      <c r="G267" s="19"/>
    </row>
    <row r="268" ht="14.25" customHeight="1">
      <c r="G268" s="19"/>
    </row>
    <row r="269" ht="14.25" customHeight="1">
      <c r="G269" s="19"/>
    </row>
    <row r="270" ht="14.25" customHeight="1">
      <c r="G270" s="19"/>
    </row>
    <row r="271" ht="14.25" customHeight="1">
      <c r="G271" s="19"/>
    </row>
    <row r="272" ht="14.25" customHeight="1">
      <c r="G272" s="19"/>
    </row>
    <row r="273" ht="14.25" customHeight="1">
      <c r="G273" s="19"/>
    </row>
    <row r="274" ht="14.25" customHeight="1">
      <c r="G274" s="19"/>
    </row>
    <row r="275" ht="14.25" customHeight="1">
      <c r="G275" s="19"/>
    </row>
    <row r="276" ht="14.25" customHeight="1">
      <c r="G276" s="19"/>
    </row>
    <row r="277" ht="14.25" customHeight="1">
      <c r="G277" s="19"/>
    </row>
    <row r="278" ht="14.25" customHeight="1">
      <c r="G278" s="19"/>
    </row>
    <row r="279" ht="14.25" customHeight="1">
      <c r="G279" s="19"/>
    </row>
    <row r="280" ht="14.25" customHeight="1">
      <c r="G280" s="19"/>
    </row>
    <row r="281" ht="14.25" customHeight="1">
      <c r="G281" s="19"/>
    </row>
    <row r="282" ht="14.25" customHeight="1">
      <c r="G282" s="19"/>
    </row>
    <row r="283" ht="14.25" customHeight="1">
      <c r="G283" s="19"/>
    </row>
    <row r="284" ht="14.25" customHeight="1">
      <c r="G284" s="19"/>
    </row>
    <row r="285" ht="14.25" customHeight="1">
      <c r="G285" s="19"/>
    </row>
    <row r="286" ht="14.25" customHeight="1">
      <c r="G286" s="19"/>
    </row>
    <row r="287" ht="14.25" customHeight="1">
      <c r="G287" s="19"/>
    </row>
    <row r="288" ht="14.25" customHeight="1">
      <c r="G288" s="19"/>
    </row>
    <row r="289" ht="14.25" customHeight="1">
      <c r="G289" s="19"/>
    </row>
    <row r="290" ht="14.25" customHeight="1">
      <c r="G290" s="19"/>
    </row>
    <row r="291" ht="14.25" customHeight="1">
      <c r="G291" s="19"/>
    </row>
    <row r="292" ht="14.25" customHeight="1">
      <c r="G292" s="19"/>
    </row>
    <row r="293" ht="14.25" customHeight="1">
      <c r="G293" s="19"/>
    </row>
    <row r="294" ht="14.25" customHeight="1">
      <c r="G294" s="19"/>
    </row>
    <row r="295" ht="14.25" customHeight="1">
      <c r="G295" s="19"/>
    </row>
    <row r="296" ht="14.25" customHeight="1">
      <c r="G296" s="19"/>
    </row>
    <row r="297" ht="14.25" customHeight="1">
      <c r="G297" s="19"/>
    </row>
    <row r="298" ht="14.25" customHeight="1">
      <c r="G298" s="19"/>
    </row>
    <row r="299" ht="14.25" customHeight="1">
      <c r="G299" s="19"/>
    </row>
    <row r="300" ht="14.25" customHeight="1">
      <c r="G300" s="19"/>
    </row>
    <row r="301" ht="14.25" customHeight="1">
      <c r="G301" s="19"/>
    </row>
    <row r="302" ht="14.25" customHeight="1">
      <c r="G302" s="19"/>
    </row>
    <row r="303" ht="14.25" customHeight="1">
      <c r="G303" s="19"/>
    </row>
    <row r="304" ht="14.25" customHeight="1">
      <c r="G304" s="19"/>
    </row>
    <row r="305" ht="14.25" customHeight="1">
      <c r="G305" s="19"/>
    </row>
    <row r="306" ht="14.25" customHeight="1">
      <c r="G306" s="19"/>
    </row>
    <row r="307" ht="14.25" customHeight="1">
      <c r="G307" s="19"/>
    </row>
    <row r="308" ht="14.25" customHeight="1">
      <c r="G308" s="19"/>
    </row>
    <row r="309" ht="14.25" customHeight="1">
      <c r="G309" s="19"/>
    </row>
    <row r="310" ht="14.25" customHeight="1">
      <c r="G310" s="19"/>
    </row>
    <row r="311" ht="14.25" customHeight="1">
      <c r="G311" s="19"/>
    </row>
    <row r="312" ht="14.25" customHeight="1">
      <c r="G312" s="19"/>
    </row>
    <row r="313" ht="14.25" customHeight="1">
      <c r="G313" s="19"/>
    </row>
    <row r="314" ht="14.25" customHeight="1">
      <c r="G314" s="19"/>
    </row>
    <row r="315" ht="14.25" customHeight="1">
      <c r="G315" s="19"/>
    </row>
    <row r="316" ht="14.25" customHeight="1">
      <c r="G316" s="19"/>
    </row>
    <row r="317" ht="14.25" customHeight="1">
      <c r="G317" s="19"/>
    </row>
    <row r="318" ht="14.25" customHeight="1">
      <c r="G318" s="19"/>
    </row>
    <row r="319" ht="14.25" customHeight="1">
      <c r="G319" s="19"/>
    </row>
    <row r="320" ht="14.25" customHeight="1">
      <c r="G320" s="19"/>
    </row>
    <row r="321" ht="14.25" customHeight="1">
      <c r="G321" s="19"/>
    </row>
    <row r="322" ht="14.25" customHeight="1">
      <c r="G322" s="19"/>
    </row>
    <row r="323" ht="14.25" customHeight="1">
      <c r="G323" s="19"/>
    </row>
    <row r="324" ht="14.25" customHeight="1">
      <c r="G324" s="19"/>
    </row>
    <row r="325" ht="14.25" customHeight="1">
      <c r="G325" s="19"/>
    </row>
    <row r="326" ht="14.25" customHeight="1">
      <c r="G326" s="19"/>
    </row>
    <row r="327" ht="14.25" customHeight="1">
      <c r="G327" s="19"/>
    </row>
    <row r="328" ht="14.25" customHeight="1">
      <c r="G328" s="19"/>
    </row>
    <row r="329" ht="14.25" customHeight="1">
      <c r="G329" s="19"/>
    </row>
    <row r="330" ht="14.25" customHeight="1">
      <c r="G330" s="19"/>
    </row>
    <row r="331" ht="14.25" customHeight="1">
      <c r="G331" s="19"/>
    </row>
    <row r="332" ht="14.25" customHeight="1">
      <c r="G332" s="19"/>
    </row>
    <row r="333" ht="14.25" customHeight="1">
      <c r="G333" s="19"/>
    </row>
    <row r="334" ht="14.25" customHeight="1">
      <c r="G334" s="19"/>
    </row>
    <row r="335" ht="14.25" customHeight="1">
      <c r="G335" s="19"/>
    </row>
    <row r="336" ht="14.25" customHeight="1">
      <c r="G336" s="19"/>
    </row>
    <row r="337" ht="14.25" customHeight="1">
      <c r="G337" s="19"/>
    </row>
    <row r="338" ht="14.25" customHeight="1">
      <c r="G338" s="19"/>
    </row>
    <row r="339" ht="14.25" customHeight="1">
      <c r="G339" s="19"/>
    </row>
    <row r="340" ht="14.25" customHeight="1">
      <c r="G340" s="19"/>
    </row>
    <row r="341" ht="14.25" customHeight="1">
      <c r="G341" s="19"/>
    </row>
    <row r="342" ht="14.25" customHeight="1">
      <c r="G342" s="19"/>
    </row>
    <row r="343" ht="14.25" customHeight="1">
      <c r="G343" s="19"/>
    </row>
    <row r="344" ht="14.25" customHeight="1">
      <c r="G344" s="19"/>
    </row>
    <row r="345" ht="14.25" customHeight="1">
      <c r="G345" s="19"/>
    </row>
    <row r="346" ht="14.25" customHeight="1">
      <c r="G346" s="19"/>
    </row>
    <row r="347" ht="14.25" customHeight="1">
      <c r="G347" s="19"/>
    </row>
    <row r="348" ht="14.25" customHeight="1">
      <c r="G348" s="19"/>
    </row>
    <row r="349" ht="14.25" customHeight="1">
      <c r="G349" s="19"/>
    </row>
    <row r="350" ht="14.25" customHeight="1">
      <c r="G350" s="19"/>
    </row>
    <row r="351" ht="14.25" customHeight="1">
      <c r="G351" s="19"/>
    </row>
    <row r="352" ht="14.25" customHeight="1">
      <c r="G352" s="19"/>
    </row>
    <row r="353" ht="14.25" customHeight="1">
      <c r="G353" s="19"/>
    </row>
    <row r="354" ht="14.25" customHeight="1">
      <c r="G354" s="19"/>
    </row>
    <row r="355" ht="14.25" customHeight="1">
      <c r="G355" s="19"/>
    </row>
    <row r="356" ht="14.25" customHeight="1">
      <c r="G356" s="19"/>
    </row>
    <row r="357" ht="14.25" customHeight="1">
      <c r="G357" s="19"/>
    </row>
    <row r="358" ht="14.25" customHeight="1">
      <c r="G358" s="19"/>
    </row>
    <row r="359" ht="14.25" customHeight="1">
      <c r="G359" s="19"/>
    </row>
    <row r="360" ht="14.25" customHeight="1">
      <c r="G360" s="19"/>
    </row>
    <row r="361" ht="14.25" customHeight="1">
      <c r="G361" s="19"/>
    </row>
    <row r="362" ht="14.25" customHeight="1">
      <c r="G362" s="19"/>
    </row>
    <row r="363" ht="14.25" customHeight="1">
      <c r="G363" s="19"/>
    </row>
    <row r="364" ht="14.25" customHeight="1">
      <c r="G364" s="19"/>
    </row>
    <row r="365" ht="14.25" customHeight="1">
      <c r="G365" s="19"/>
    </row>
    <row r="366" ht="14.25" customHeight="1">
      <c r="G366" s="19"/>
    </row>
    <row r="367" ht="14.25" customHeight="1">
      <c r="G367" s="19"/>
    </row>
    <row r="368" ht="14.25" customHeight="1">
      <c r="G368" s="19"/>
    </row>
    <row r="369" ht="14.25" customHeight="1">
      <c r="G369" s="19"/>
    </row>
    <row r="370" ht="14.25" customHeight="1">
      <c r="G370" s="19"/>
    </row>
    <row r="371" ht="14.25" customHeight="1">
      <c r="G371" s="19"/>
    </row>
    <row r="372" ht="14.25" customHeight="1">
      <c r="G372" s="19"/>
    </row>
    <row r="373" ht="14.25" customHeight="1">
      <c r="G373" s="19"/>
    </row>
    <row r="374" ht="14.25" customHeight="1">
      <c r="G374" s="19"/>
    </row>
    <row r="375" ht="14.25" customHeight="1">
      <c r="G375" s="19"/>
    </row>
    <row r="376" ht="14.25" customHeight="1">
      <c r="G376" s="19"/>
    </row>
    <row r="377" ht="14.25" customHeight="1">
      <c r="G377" s="19"/>
    </row>
    <row r="378" ht="14.25" customHeight="1">
      <c r="G378" s="19"/>
    </row>
    <row r="379" ht="14.25" customHeight="1">
      <c r="G379" s="19"/>
    </row>
    <row r="380" ht="14.25" customHeight="1">
      <c r="G380" s="19"/>
    </row>
    <row r="381" ht="14.25" customHeight="1">
      <c r="G381" s="19"/>
    </row>
    <row r="382" ht="14.25" customHeight="1">
      <c r="G382" s="19"/>
    </row>
    <row r="383" ht="14.25" customHeight="1">
      <c r="G383" s="19"/>
    </row>
    <row r="384" ht="14.25" customHeight="1">
      <c r="G384" s="19"/>
    </row>
    <row r="385" ht="14.25" customHeight="1">
      <c r="G385" s="19"/>
    </row>
    <row r="386" ht="14.25" customHeight="1">
      <c r="G386" s="19"/>
    </row>
    <row r="387" ht="14.25" customHeight="1">
      <c r="G387" s="19"/>
    </row>
    <row r="388" ht="14.25" customHeight="1">
      <c r="G388" s="19"/>
    </row>
    <row r="389" ht="14.25" customHeight="1">
      <c r="G389" s="19"/>
    </row>
    <row r="390" ht="14.25" customHeight="1">
      <c r="G390" s="19"/>
    </row>
    <row r="391" ht="14.25" customHeight="1">
      <c r="G391" s="19"/>
    </row>
    <row r="392" ht="14.25" customHeight="1">
      <c r="G392" s="19"/>
    </row>
    <row r="393" ht="14.25" customHeight="1">
      <c r="G393" s="19"/>
    </row>
    <row r="394" ht="14.25" customHeight="1">
      <c r="G394" s="19"/>
    </row>
    <row r="395" ht="14.25" customHeight="1">
      <c r="G395" s="19"/>
    </row>
    <row r="396" ht="14.25" customHeight="1">
      <c r="G396" s="19"/>
    </row>
    <row r="397" ht="14.25" customHeight="1">
      <c r="G397" s="19"/>
    </row>
    <row r="398" ht="14.25" customHeight="1">
      <c r="G398" s="19"/>
    </row>
    <row r="399" ht="14.25" customHeight="1">
      <c r="G399" s="19"/>
    </row>
    <row r="400" ht="14.25" customHeight="1">
      <c r="G400" s="19"/>
    </row>
    <row r="401" ht="14.25" customHeight="1">
      <c r="G401" s="19"/>
    </row>
    <row r="402" ht="14.25" customHeight="1">
      <c r="G402" s="19"/>
    </row>
    <row r="403" ht="14.25" customHeight="1">
      <c r="G403" s="19"/>
    </row>
    <row r="404" ht="14.25" customHeight="1">
      <c r="G404" s="19"/>
    </row>
    <row r="405" ht="14.25" customHeight="1">
      <c r="G405" s="19"/>
    </row>
    <row r="406" ht="14.25" customHeight="1">
      <c r="G406" s="19"/>
    </row>
    <row r="407" ht="14.25" customHeight="1">
      <c r="G407" s="19"/>
    </row>
    <row r="408" ht="14.25" customHeight="1">
      <c r="G408" s="19"/>
    </row>
    <row r="409" ht="14.25" customHeight="1">
      <c r="G409" s="19"/>
    </row>
    <row r="410" ht="14.25" customHeight="1">
      <c r="G410" s="19"/>
    </row>
    <row r="411" ht="14.25" customHeight="1">
      <c r="G411" s="19"/>
    </row>
    <row r="412" ht="14.25" customHeight="1">
      <c r="G412" s="19"/>
    </row>
    <row r="413" ht="14.25" customHeight="1">
      <c r="G413" s="19"/>
    </row>
    <row r="414" ht="14.25" customHeight="1">
      <c r="G414" s="19"/>
    </row>
    <row r="415" ht="14.25" customHeight="1">
      <c r="G415" s="19"/>
    </row>
    <row r="416" ht="14.25" customHeight="1">
      <c r="G416" s="19"/>
    </row>
    <row r="417" ht="14.25" customHeight="1">
      <c r="G417" s="19"/>
    </row>
    <row r="418" ht="14.25" customHeight="1">
      <c r="G418" s="19"/>
    </row>
    <row r="419" ht="14.25" customHeight="1">
      <c r="G419" s="19"/>
    </row>
    <row r="420" ht="14.25" customHeight="1">
      <c r="G420" s="19"/>
    </row>
    <row r="421" ht="14.25" customHeight="1">
      <c r="G421" s="19"/>
    </row>
    <row r="422" ht="14.25" customHeight="1">
      <c r="G422" s="19"/>
    </row>
    <row r="423" ht="14.25" customHeight="1">
      <c r="G423" s="19"/>
    </row>
    <row r="424" ht="14.25" customHeight="1">
      <c r="G424" s="19"/>
    </row>
    <row r="425" ht="14.25" customHeight="1">
      <c r="G425" s="19"/>
    </row>
    <row r="426" ht="14.25" customHeight="1">
      <c r="G426" s="19"/>
    </row>
    <row r="427" ht="14.25" customHeight="1">
      <c r="G427" s="19"/>
    </row>
    <row r="428" ht="14.25" customHeight="1">
      <c r="G428" s="19"/>
    </row>
    <row r="429" ht="14.25" customHeight="1">
      <c r="G429" s="19"/>
    </row>
    <row r="430" ht="14.25" customHeight="1">
      <c r="G430" s="19"/>
    </row>
    <row r="431" ht="14.25" customHeight="1">
      <c r="G431" s="19"/>
    </row>
    <row r="432" ht="14.25" customHeight="1">
      <c r="G432" s="19"/>
    </row>
    <row r="433" ht="14.25" customHeight="1">
      <c r="G433" s="19"/>
    </row>
    <row r="434" ht="14.25" customHeight="1">
      <c r="G434" s="19"/>
    </row>
    <row r="435" ht="14.25" customHeight="1">
      <c r="G435" s="19"/>
    </row>
    <row r="436" ht="14.25" customHeight="1">
      <c r="G436" s="19"/>
    </row>
    <row r="437" ht="14.25" customHeight="1">
      <c r="G437" s="19"/>
    </row>
    <row r="438" ht="14.25" customHeight="1">
      <c r="G438" s="19"/>
    </row>
    <row r="439" ht="14.25" customHeight="1">
      <c r="G439" s="19"/>
    </row>
    <row r="440" ht="14.25" customHeight="1">
      <c r="G440" s="19"/>
    </row>
    <row r="441" ht="14.25" customHeight="1">
      <c r="G441" s="19"/>
    </row>
    <row r="442" ht="14.25" customHeight="1">
      <c r="G442" s="19"/>
    </row>
    <row r="443" ht="14.25" customHeight="1">
      <c r="G443" s="19"/>
    </row>
    <row r="444" ht="14.25" customHeight="1">
      <c r="G444" s="19"/>
    </row>
    <row r="445" ht="14.25" customHeight="1">
      <c r="G445" s="19"/>
    </row>
    <row r="446" ht="14.25" customHeight="1">
      <c r="G446" s="19"/>
    </row>
    <row r="447" ht="14.25" customHeight="1">
      <c r="G447" s="19"/>
    </row>
    <row r="448" ht="14.25" customHeight="1">
      <c r="G448" s="19"/>
    </row>
    <row r="449" ht="14.25" customHeight="1">
      <c r="G449" s="19"/>
    </row>
    <row r="450" ht="14.25" customHeight="1">
      <c r="G450" s="19"/>
    </row>
    <row r="451" ht="14.25" customHeight="1">
      <c r="G451" s="19"/>
    </row>
    <row r="452" ht="14.25" customHeight="1">
      <c r="G452" s="19"/>
    </row>
    <row r="453" ht="14.25" customHeight="1">
      <c r="G453" s="19"/>
    </row>
    <row r="454" ht="14.25" customHeight="1">
      <c r="G454" s="19"/>
    </row>
    <row r="455" ht="14.25" customHeight="1">
      <c r="G455" s="19"/>
    </row>
    <row r="456" ht="14.25" customHeight="1">
      <c r="G456" s="19"/>
    </row>
    <row r="457" ht="14.25" customHeight="1">
      <c r="G457" s="19"/>
    </row>
    <row r="458" ht="14.25" customHeight="1">
      <c r="G458" s="19"/>
    </row>
    <row r="459" ht="14.25" customHeight="1">
      <c r="G459" s="19"/>
    </row>
    <row r="460" ht="14.25" customHeight="1">
      <c r="G460" s="19"/>
    </row>
    <row r="461" ht="14.25" customHeight="1">
      <c r="G461" s="19"/>
    </row>
    <row r="462" ht="14.25" customHeight="1">
      <c r="G462" s="19"/>
    </row>
    <row r="463" ht="14.25" customHeight="1">
      <c r="G463" s="19"/>
    </row>
    <row r="464" ht="14.25" customHeight="1">
      <c r="G464" s="19"/>
    </row>
    <row r="465" ht="14.25" customHeight="1">
      <c r="G465" s="19"/>
    </row>
    <row r="466" ht="14.25" customHeight="1">
      <c r="G466" s="19"/>
    </row>
    <row r="467" ht="14.25" customHeight="1">
      <c r="G467" s="19"/>
    </row>
    <row r="468" ht="14.25" customHeight="1">
      <c r="G468" s="19"/>
    </row>
    <row r="469" ht="14.25" customHeight="1">
      <c r="G469" s="19"/>
    </row>
    <row r="470" ht="14.25" customHeight="1">
      <c r="G470" s="19"/>
    </row>
    <row r="471" ht="14.25" customHeight="1">
      <c r="G471" s="19"/>
    </row>
    <row r="472" ht="14.25" customHeight="1">
      <c r="G472" s="19"/>
    </row>
    <row r="473" ht="14.25" customHeight="1">
      <c r="G473" s="19"/>
    </row>
    <row r="474" ht="14.25" customHeight="1">
      <c r="G474" s="19"/>
    </row>
    <row r="475" ht="14.25" customHeight="1">
      <c r="G475" s="19"/>
    </row>
    <row r="476" ht="14.25" customHeight="1">
      <c r="G476" s="19"/>
    </row>
    <row r="477" ht="14.25" customHeight="1">
      <c r="G477" s="19"/>
    </row>
    <row r="478" ht="14.25" customHeight="1">
      <c r="G478" s="19"/>
    </row>
    <row r="479" ht="14.25" customHeight="1">
      <c r="G479" s="19"/>
    </row>
    <row r="480" ht="14.25" customHeight="1">
      <c r="G480" s="19"/>
    </row>
    <row r="481" ht="14.25" customHeight="1">
      <c r="G481" s="19"/>
    </row>
    <row r="482" ht="14.25" customHeight="1">
      <c r="G482" s="19"/>
    </row>
    <row r="483" ht="14.25" customHeight="1">
      <c r="G483" s="19"/>
    </row>
    <row r="484" ht="14.25" customHeight="1">
      <c r="G484" s="19"/>
    </row>
    <row r="485" ht="14.25" customHeight="1">
      <c r="G485" s="19"/>
    </row>
    <row r="486" ht="14.25" customHeight="1">
      <c r="G486" s="19"/>
    </row>
    <row r="487" ht="14.25" customHeight="1">
      <c r="G487" s="19"/>
    </row>
    <row r="488" ht="14.25" customHeight="1">
      <c r="G488" s="19"/>
    </row>
    <row r="489" ht="14.25" customHeight="1">
      <c r="G489" s="19"/>
    </row>
    <row r="490" ht="14.25" customHeight="1">
      <c r="G490" s="19"/>
    </row>
    <row r="491" ht="14.25" customHeight="1">
      <c r="G491" s="19"/>
    </row>
    <row r="492" ht="14.25" customHeight="1">
      <c r="G492" s="19"/>
    </row>
    <row r="493" ht="14.25" customHeight="1">
      <c r="G493" s="19"/>
    </row>
    <row r="494" ht="14.25" customHeight="1">
      <c r="G494" s="19"/>
    </row>
    <row r="495" ht="14.25" customHeight="1">
      <c r="G495" s="19"/>
    </row>
    <row r="496" ht="14.25" customHeight="1">
      <c r="G496" s="19"/>
    </row>
    <row r="497" ht="14.25" customHeight="1">
      <c r="G497" s="19"/>
    </row>
    <row r="498" ht="14.25" customHeight="1">
      <c r="G498" s="19"/>
    </row>
    <row r="499" ht="14.25" customHeight="1">
      <c r="G499" s="19"/>
    </row>
    <row r="500" ht="14.25" customHeight="1">
      <c r="G500" s="19"/>
    </row>
    <row r="501" ht="14.25" customHeight="1">
      <c r="G501" s="19"/>
    </row>
    <row r="502" ht="14.25" customHeight="1">
      <c r="G502" s="19"/>
    </row>
    <row r="503" ht="14.25" customHeight="1">
      <c r="G503" s="19"/>
    </row>
    <row r="504" ht="14.25" customHeight="1">
      <c r="G504" s="19"/>
    </row>
    <row r="505" ht="14.25" customHeight="1">
      <c r="G505" s="19"/>
    </row>
    <row r="506" ht="14.25" customHeight="1">
      <c r="G506" s="19"/>
    </row>
    <row r="507" ht="14.25" customHeight="1">
      <c r="G507" s="19"/>
    </row>
    <row r="508" ht="14.25" customHeight="1">
      <c r="G508" s="19"/>
    </row>
    <row r="509" ht="14.25" customHeight="1">
      <c r="G509" s="19"/>
    </row>
    <row r="510" ht="14.25" customHeight="1">
      <c r="G510" s="19"/>
    </row>
    <row r="511" ht="14.25" customHeight="1">
      <c r="G511" s="19"/>
    </row>
    <row r="512" ht="14.25" customHeight="1">
      <c r="G512" s="19"/>
    </row>
    <row r="513" ht="14.25" customHeight="1">
      <c r="G513" s="19"/>
    </row>
    <row r="514" ht="14.25" customHeight="1">
      <c r="G514" s="19"/>
    </row>
    <row r="515" ht="14.25" customHeight="1">
      <c r="G515" s="19"/>
    </row>
    <row r="516" ht="14.25" customHeight="1">
      <c r="G516" s="19"/>
    </row>
    <row r="517" ht="14.25" customHeight="1">
      <c r="G517" s="19"/>
    </row>
    <row r="518" ht="14.25" customHeight="1">
      <c r="G518" s="19"/>
    </row>
    <row r="519" ht="14.25" customHeight="1">
      <c r="G519" s="19"/>
    </row>
    <row r="520" ht="14.25" customHeight="1">
      <c r="G520" s="19"/>
    </row>
    <row r="521" ht="14.25" customHeight="1">
      <c r="G521" s="19"/>
    </row>
    <row r="522" ht="14.25" customHeight="1">
      <c r="G522" s="19"/>
    </row>
    <row r="523" ht="14.25" customHeight="1">
      <c r="G523" s="19"/>
    </row>
    <row r="524" ht="14.25" customHeight="1">
      <c r="G524" s="19"/>
    </row>
    <row r="525" ht="14.25" customHeight="1">
      <c r="G525" s="19"/>
    </row>
    <row r="526" ht="14.25" customHeight="1">
      <c r="G526" s="19"/>
    </row>
    <row r="527" ht="14.25" customHeight="1">
      <c r="G527" s="19"/>
    </row>
    <row r="528" ht="14.25" customHeight="1">
      <c r="G528" s="19"/>
    </row>
    <row r="529" ht="14.25" customHeight="1">
      <c r="G529" s="19"/>
    </row>
    <row r="530" ht="14.25" customHeight="1">
      <c r="G530" s="19"/>
    </row>
    <row r="531" ht="14.25" customHeight="1">
      <c r="G531" s="19"/>
    </row>
    <row r="532" ht="14.25" customHeight="1">
      <c r="G532" s="19"/>
    </row>
    <row r="533" ht="14.25" customHeight="1">
      <c r="G533" s="19"/>
    </row>
    <row r="534" ht="14.25" customHeight="1">
      <c r="G534" s="19"/>
    </row>
    <row r="535" ht="14.25" customHeight="1">
      <c r="G535" s="19"/>
    </row>
    <row r="536" ht="14.25" customHeight="1">
      <c r="G536" s="19"/>
    </row>
    <row r="537" ht="14.25" customHeight="1">
      <c r="G537" s="19"/>
    </row>
    <row r="538" ht="14.25" customHeight="1">
      <c r="G538" s="19"/>
    </row>
    <row r="539" ht="14.25" customHeight="1">
      <c r="G539" s="19"/>
    </row>
    <row r="540" ht="14.25" customHeight="1">
      <c r="G540" s="19"/>
    </row>
    <row r="541" ht="14.25" customHeight="1">
      <c r="G541" s="19"/>
    </row>
    <row r="542" ht="14.25" customHeight="1">
      <c r="G542" s="19"/>
    </row>
    <row r="543" ht="14.25" customHeight="1">
      <c r="G543" s="19"/>
    </row>
    <row r="544" ht="14.25" customHeight="1">
      <c r="G544" s="19"/>
    </row>
    <row r="545" ht="14.25" customHeight="1">
      <c r="G545" s="19"/>
    </row>
    <row r="546" ht="14.25" customHeight="1">
      <c r="G546" s="19"/>
    </row>
    <row r="547" ht="14.25" customHeight="1">
      <c r="G547" s="19"/>
    </row>
    <row r="548" ht="14.25" customHeight="1">
      <c r="G548" s="19"/>
    </row>
    <row r="549" ht="14.25" customHeight="1">
      <c r="G549" s="19"/>
    </row>
    <row r="550" ht="14.25" customHeight="1">
      <c r="G550" s="19"/>
    </row>
    <row r="551" ht="14.25" customHeight="1">
      <c r="G551" s="19"/>
    </row>
    <row r="552" ht="14.25" customHeight="1">
      <c r="G552" s="19"/>
    </row>
    <row r="553" ht="14.25" customHeight="1">
      <c r="G553" s="19"/>
    </row>
    <row r="554" ht="14.25" customHeight="1">
      <c r="G554" s="19"/>
    </row>
    <row r="555" ht="14.25" customHeight="1">
      <c r="G555" s="19"/>
    </row>
    <row r="556" ht="14.25" customHeight="1">
      <c r="G556" s="19"/>
    </row>
    <row r="557" ht="14.25" customHeight="1">
      <c r="G557" s="19"/>
    </row>
    <row r="558" ht="14.25" customHeight="1">
      <c r="G558" s="19"/>
    </row>
    <row r="559" ht="14.25" customHeight="1">
      <c r="G559" s="19"/>
    </row>
    <row r="560" ht="14.25" customHeight="1">
      <c r="G560" s="19"/>
    </row>
    <row r="561" ht="14.25" customHeight="1">
      <c r="G561" s="19"/>
    </row>
    <row r="562" ht="14.25" customHeight="1">
      <c r="G562" s="19"/>
    </row>
    <row r="563" ht="14.25" customHeight="1">
      <c r="G563" s="19"/>
    </row>
    <row r="564" ht="14.25" customHeight="1">
      <c r="G564" s="19"/>
    </row>
    <row r="565" ht="14.25" customHeight="1">
      <c r="G565" s="19"/>
    </row>
    <row r="566" ht="14.25" customHeight="1">
      <c r="G566" s="19"/>
    </row>
    <row r="567" ht="14.25" customHeight="1">
      <c r="G567" s="19"/>
    </row>
    <row r="568" ht="14.25" customHeight="1">
      <c r="G568" s="19"/>
    </row>
    <row r="569" ht="14.25" customHeight="1">
      <c r="G569" s="19"/>
    </row>
    <row r="570" ht="14.25" customHeight="1">
      <c r="G570" s="19"/>
    </row>
    <row r="571" ht="14.25" customHeight="1">
      <c r="G571" s="19"/>
    </row>
    <row r="572" ht="14.25" customHeight="1">
      <c r="G572" s="19"/>
    </row>
    <row r="573" ht="14.25" customHeight="1">
      <c r="G573" s="19"/>
    </row>
    <row r="574" ht="14.25" customHeight="1">
      <c r="G574" s="19"/>
    </row>
    <row r="575" ht="14.25" customHeight="1">
      <c r="G575" s="19"/>
    </row>
    <row r="576" ht="14.25" customHeight="1">
      <c r="G576" s="19"/>
    </row>
    <row r="577" ht="14.25" customHeight="1">
      <c r="G577" s="19"/>
    </row>
    <row r="578" ht="14.25" customHeight="1">
      <c r="G578" s="19"/>
    </row>
    <row r="579" ht="14.25" customHeight="1">
      <c r="G579" s="19"/>
    </row>
    <row r="580" ht="14.25" customHeight="1">
      <c r="G580" s="19"/>
    </row>
    <row r="581" ht="14.25" customHeight="1">
      <c r="G581" s="19"/>
    </row>
    <row r="582" ht="14.25" customHeight="1">
      <c r="G582" s="19"/>
    </row>
    <row r="583" ht="14.25" customHeight="1">
      <c r="G583" s="19"/>
    </row>
    <row r="584" ht="14.25" customHeight="1">
      <c r="G584" s="19"/>
    </row>
    <row r="585" ht="14.25" customHeight="1">
      <c r="G585" s="19"/>
    </row>
    <row r="586" ht="14.25" customHeight="1">
      <c r="G586" s="19"/>
    </row>
    <row r="587" ht="14.25" customHeight="1">
      <c r="G587" s="19"/>
    </row>
    <row r="588" ht="14.25" customHeight="1">
      <c r="G588" s="19"/>
    </row>
    <row r="589" ht="14.25" customHeight="1">
      <c r="G589" s="19"/>
    </row>
    <row r="590" ht="14.25" customHeight="1">
      <c r="G590" s="19"/>
    </row>
    <row r="591" ht="14.25" customHeight="1">
      <c r="G591" s="19"/>
    </row>
    <row r="592" ht="14.25" customHeight="1">
      <c r="G592" s="19"/>
    </row>
    <row r="593" ht="14.25" customHeight="1">
      <c r="G593" s="19"/>
    </row>
    <row r="594" ht="14.25" customHeight="1">
      <c r="G594" s="19"/>
    </row>
    <row r="595" ht="14.25" customHeight="1">
      <c r="G595" s="19"/>
    </row>
    <row r="596" ht="14.25" customHeight="1">
      <c r="G596" s="19"/>
    </row>
    <row r="597" ht="14.25" customHeight="1">
      <c r="G597" s="19"/>
    </row>
    <row r="598" ht="14.25" customHeight="1">
      <c r="G598" s="19"/>
    </row>
    <row r="599" ht="14.25" customHeight="1">
      <c r="G599" s="19"/>
    </row>
    <row r="600" ht="14.25" customHeight="1">
      <c r="G600" s="19"/>
    </row>
    <row r="601" ht="14.25" customHeight="1">
      <c r="G601" s="19"/>
    </row>
    <row r="602" ht="14.25" customHeight="1">
      <c r="G602" s="19"/>
    </row>
    <row r="603" ht="14.25" customHeight="1">
      <c r="G603" s="19"/>
    </row>
    <row r="604" ht="14.25" customHeight="1">
      <c r="G604" s="19"/>
    </row>
    <row r="605" ht="14.25" customHeight="1">
      <c r="G605" s="19"/>
    </row>
    <row r="606" ht="14.25" customHeight="1">
      <c r="G606" s="19"/>
    </row>
    <row r="607" ht="14.25" customHeight="1">
      <c r="G607" s="19"/>
    </row>
    <row r="608" ht="14.25" customHeight="1">
      <c r="G608" s="19"/>
    </row>
    <row r="609" ht="14.25" customHeight="1">
      <c r="G609" s="19"/>
    </row>
    <row r="610" ht="14.25" customHeight="1">
      <c r="G610" s="19"/>
    </row>
    <row r="611" ht="14.25" customHeight="1">
      <c r="G611" s="19"/>
    </row>
    <row r="612" ht="14.25" customHeight="1">
      <c r="G612" s="19"/>
    </row>
    <row r="613" ht="14.25" customHeight="1">
      <c r="G613" s="19"/>
    </row>
    <row r="614" ht="14.25" customHeight="1">
      <c r="G614" s="19"/>
    </row>
    <row r="615" ht="14.25" customHeight="1">
      <c r="G615" s="19"/>
    </row>
    <row r="616" ht="14.25" customHeight="1">
      <c r="G616" s="19"/>
    </row>
    <row r="617" ht="14.25" customHeight="1">
      <c r="G617" s="19"/>
    </row>
    <row r="618" ht="14.25" customHeight="1">
      <c r="G618" s="19"/>
    </row>
    <row r="619" ht="14.25" customHeight="1">
      <c r="G619" s="19"/>
    </row>
    <row r="620" ht="14.25" customHeight="1">
      <c r="G620" s="19"/>
    </row>
    <row r="621" ht="14.25" customHeight="1">
      <c r="G621" s="19"/>
    </row>
    <row r="622" ht="14.25" customHeight="1">
      <c r="G622" s="19"/>
    </row>
    <row r="623" ht="14.25" customHeight="1">
      <c r="G623" s="19"/>
    </row>
    <row r="624" ht="14.25" customHeight="1">
      <c r="G624" s="19"/>
    </row>
    <row r="625" ht="14.25" customHeight="1">
      <c r="G625" s="19"/>
    </row>
    <row r="626" ht="14.25" customHeight="1">
      <c r="G626" s="19"/>
    </row>
    <row r="627" ht="14.25" customHeight="1">
      <c r="G627" s="19"/>
    </row>
    <row r="628" ht="14.25" customHeight="1">
      <c r="G628" s="19"/>
    </row>
    <row r="629" ht="14.25" customHeight="1">
      <c r="G629" s="19"/>
    </row>
    <row r="630" ht="14.25" customHeight="1">
      <c r="G630" s="19"/>
    </row>
    <row r="631" ht="14.25" customHeight="1">
      <c r="G631" s="19"/>
    </row>
    <row r="632" ht="14.25" customHeight="1">
      <c r="G632" s="19"/>
    </row>
    <row r="633" ht="14.25" customHeight="1">
      <c r="G633" s="19"/>
    </row>
    <row r="634" ht="14.25" customHeight="1">
      <c r="G634" s="19"/>
    </row>
    <row r="635" ht="14.25" customHeight="1">
      <c r="G635" s="19"/>
    </row>
    <row r="636" ht="14.25" customHeight="1">
      <c r="G636" s="19"/>
    </row>
    <row r="637" ht="14.25" customHeight="1">
      <c r="G637" s="19"/>
    </row>
    <row r="638" ht="14.25" customHeight="1">
      <c r="G638" s="19"/>
    </row>
    <row r="639" ht="14.25" customHeight="1">
      <c r="G639" s="19"/>
    </row>
    <row r="640" ht="14.25" customHeight="1">
      <c r="G640" s="19"/>
    </row>
    <row r="641" ht="14.25" customHeight="1">
      <c r="G641" s="19"/>
    </row>
    <row r="642" ht="14.25" customHeight="1">
      <c r="G642" s="19"/>
    </row>
    <row r="643" ht="14.25" customHeight="1">
      <c r="G643" s="19"/>
    </row>
    <row r="644" ht="14.25" customHeight="1">
      <c r="G644" s="19"/>
    </row>
    <row r="645" ht="14.25" customHeight="1">
      <c r="G645" s="19"/>
    </row>
    <row r="646" ht="14.25" customHeight="1">
      <c r="G646" s="19"/>
    </row>
    <row r="647" ht="14.25" customHeight="1">
      <c r="G647" s="19"/>
    </row>
    <row r="648" ht="14.25" customHeight="1">
      <c r="G648" s="19"/>
    </row>
    <row r="649" ht="14.25" customHeight="1">
      <c r="G649" s="19"/>
    </row>
    <row r="650" ht="14.25" customHeight="1">
      <c r="G650" s="19"/>
    </row>
    <row r="651" ht="14.25" customHeight="1">
      <c r="G651" s="19"/>
    </row>
    <row r="652" ht="14.25" customHeight="1">
      <c r="G652" s="19"/>
    </row>
    <row r="653" ht="14.25" customHeight="1">
      <c r="G653" s="19"/>
    </row>
    <row r="654" ht="14.25" customHeight="1">
      <c r="G654" s="19"/>
    </row>
    <row r="655" ht="14.25" customHeight="1">
      <c r="G655" s="19"/>
    </row>
    <row r="656" ht="14.25" customHeight="1">
      <c r="G656" s="19"/>
    </row>
    <row r="657" ht="14.25" customHeight="1">
      <c r="G657" s="19"/>
    </row>
    <row r="658" ht="14.25" customHeight="1">
      <c r="G658" s="19"/>
    </row>
    <row r="659" ht="14.25" customHeight="1">
      <c r="G659" s="19"/>
    </row>
    <row r="660" ht="14.25" customHeight="1">
      <c r="G660" s="19"/>
    </row>
    <row r="661" ht="14.25" customHeight="1">
      <c r="G661" s="19"/>
    </row>
    <row r="662" ht="14.25" customHeight="1">
      <c r="G662" s="19"/>
    </row>
    <row r="663" ht="14.25" customHeight="1">
      <c r="G663" s="19"/>
    </row>
    <row r="664" ht="14.25" customHeight="1">
      <c r="G664" s="19"/>
    </row>
    <row r="665" ht="14.25" customHeight="1">
      <c r="G665" s="19"/>
    </row>
    <row r="666" ht="14.25" customHeight="1">
      <c r="G666" s="19"/>
    </row>
    <row r="667" ht="14.25" customHeight="1">
      <c r="G667" s="19"/>
    </row>
    <row r="668" ht="14.25" customHeight="1">
      <c r="G668" s="19"/>
    </row>
    <row r="669" ht="14.25" customHeight="1">
      <c r="G669" s="19"/>
    </row>
    <row r="670" ht="14.25" customHeight="1">
      <c r="G670" s="19"/>
    </row>
    <row r="671" ht="14.25" customHeight="1">
      <c r="G671" s="19"/>
    </row>
    <row r="672" ht="14.25" customHeight="1">
      <c r="G672" s="19"/>
    </row>
    <row r="673" ht="14.25" customHeight="1">
      <c r="G673" s="19"/>
    </row>
    <row r="674" ht="14.25" customHeight="1">
      <c r="G674" s="19"/>
    </row>
    <row r="675" ht="14.25" customHeight="1">
      <c r="G675" s="19"/>
    </row>
    <row r="676" ht="14.25" customHeight="1">
      <c r="G676" s="19"/>
    </row>
    <row r="677" ht="14.25" customHeight="1">
      <c r="G677" s="19"/>
    </row>
    <row r="678" ht="14.25" customHeight="1">
      <c r="G678" s="19"/>
    </row>
    <row r="679" ht="14.25" customHeight="1">
      <c r="G679" s="19"/>
    </row>
    <row r="680" ht="14.25" customHeight="1">
      <c r="G680" s="19"/>
    </row>
    <row r="681" ht="14.25" customHeight="1">
      <c r="G681" s="19"/>
    </row>
    <row r="682" ht="14.25" customHeight="1">
      <c r="G682" s="19"/>
    </row>
    <row r="683" ht="14.25" customHeight="1">
      <c r="G683" s="19"/>
    </row>
    <row r="684" ht="14.25" customHeight="1">
      <c r="G684" s="19"/>
    </row>
    <row r="685" ht="14.25" customHeight="1">
      <c r="G685" s="19"/>
    </row>
    <row r="686" ht="14.25" customHeight="1">
      <c r="G686" s="19"/>
    </row>
    <row r="687" ht="14.25" customHeight="1">
      <c r="G687" s="19"/>
    </row>
    <row r="688" ht="14.25" customHeight="1">
      <c r="G688" s="19"/>
    </row>
    <row r="689" ht="14.25" customHeight="1">
      <c r="G689" s="19"/>
    </row>
    <row r="690" ht="14.25" customHeight="1">
      <c r="G690" s="19"/>
    </row>
    <row r="691" ht="14.25" customHeight="1">
      <c r="G691" s="19"/>
    </row>
    <row r="692" ht="14.25" customHeight="1">
      <c r="G692" s="19"/>
    </row>
    <row r="693" ht="14.25" customHeight="1">
      <c r="G693" s="19"/>
    </row>
    <row r="694" ht="14.25" customHeight="1">
      <c r="G694" s="19"/>
    </row>
    <row r="695" ht="14.25" customHeight="1">
      <c r="G695" s="19"/>
    </row>
    <row r="696" ht="14.25" customHeight="1">
      <c r="G696" s="19"/>
    </row>
    <row r="697" ht="14.25" customHeight="1">
      <c r="G697" s="19"/>
    </row>
    <row r="698" ht="14.25" customHeight="1">
      <c r="G698" s="19"/>
    </row>
    <row r="699" ht="14.25" customHeight="1">
      <c r="G699" s="19"/>
    </row>
    <row r="700" ht="14.25" customHeight="1">
      <c r="G700" s="19"/>
    </row>
    <row r="701" ht="14.25" customHeight="1">
      <c r="G701" s="19"/>
    </row>
    <row r="702" ht="14.25" customHeight="1">
      <c r="G702" s="19"/>
    </row>
    <row r="703" ht="14.25" customHeight="1">
      <c r="G703" s="19"/>
    </row>
    <row r="704" ht="14.25" customHeight="1">
      <c r="G704" s="19"/>
    </row>
    <row r="705" ht="14.25" customHeight="1">
      <c r="G705" s="19"/>
    </row>
    <row r="706" ht="14.25" customHeight="1">
      <c r="G706" s="19"/>
    </row>
    <row r="707" ht="14.25" customHeight="1">
      <c r="G707" s="19"/>
    </row>
    <row r="708" ht="14.25" customHeight="1">
      <c r="G708" s="19"/>
    </row>
    <row r="709" ht="14.25" customHeight="1">
      <c r="G709" s="19"/>
    </row>
    <row r="710" ht="14.25" customHeight="1">
      <c r="G710" s="19"/>
    </row>
    <row r="711" ht="14.25" customHeight="1">
      <c r="G711" s="19"/>
    </row>
    <row r="712" ht="14.25" customHeight="1">
      <c r="G712" s="19"/>
    </row>
    <row r="713" ht="14.25" customHeight="1">
      <c r="G713" s="19"/>
    </row>
    <row r="714" ht="14.25" customHeight="1">
      <c r="G714" s="19"/>
    </row>
    <row r="715" ht="14.25" customHeight="1">
      <c r="G715" s="19"/>
    </row>
    <row r="716" ht="14.25" customHeight="1">
      <c r="G716" s="19"/>
    </row>
    <row r="717" ht="14.25" customHeight="1">
      <c r="G717" s="19"/>
    </row>
    <row r="718" ht="14.25" customHeight="1">
      <c r="G718" s="19"/>
    </row>
    <row r="719" ht="14.25" customHeight="1">
      <c r="G719" s="19"/>
    </row>
    <row r="720" ht="14.25" customHeight="1">
      <c r="G720" s="19"/>
    </row>
    <row r="721" ht="14.25" customHeight="1">
      <c r="G721" s="19"/>
    </row>
    <row r="722" ht="14.25" customHeight="1">
      <c r="G722" s="19"/>
    </row>
    <row r="723" ht="14.25" customHeight="1">
      <c r="G723" s="19"/>
    </row>
    <row r="724" ht="14.25" customHeight="1">
      <c r="G724" s="19"/>
    </row>
    <row r="725" ht="14.25" customHeight="1">
      <c r="G725" s="19"/>
    </row>
    <row r="726" ht="14.25" customHeight="1">
      <c r="G726" s="19"/>
    </row>
    <row r="727" ht="14.25" customHeight="1">
      <c r="G727" s="19"/>
    </row>
    <row r="728" ht="14.25" customHeight="1">
      <c r="G728" s="19"/>
    </row>
    <row r="729" ht="14.25" customHeight="1">
      <c r="G729" s="19"/>
    </row>
    <row r="730" ht="14.25" customHeight="1">
      <c r="G730" s="19"/>
    </row>
    <row r="731" ht="14.25" customHeight="1">
      <c r="G731" s="19"/>
    </row>
    <row r="732" ht="14.25" customHeight="1">
      <c r="G732" s="19"/>
    </row>
    <row r="733" ht="14.25" customHeight="1">
      <c r="G733" s="19"/>
    </row>
    <row r="734" ht="14.25" customHeight="1">
      <c r="G734" s="19"/>
    </row>
    <row r="735" ht="14.25" customHeight="1">
      <c r="G735" s="19"/>
    </row>
    <row r="736" ht="14.25" customHeight="1">
      <c r="G736" s="19"/>
    </row>
    <row r="737" ht="14.25" customHeight="1">
      <c r="G737" s="19"/>
    </row>
    <row r="738" ht="14.25" customHeight="1">
      <c r="G738" s="19"/>
    </row>
    <row r="739" ht="14.25" customHeight="1">
      <c r="G739" s="19"/>
    </row>
    <row r="740" ht="14.25" customHeight="1">
      <c r="G740" s="19"/>
    </row>
    <row r="741" ht="14.25" customHeight="1">
      <c r="G741" s="19"/>
    </row>
    <row r="742" ht="14.25" customHeight="1">
      <c r="G742" s="19"/>
    </row>
    <row r="743" ht="14.25" customHeight="1">
      <c r="G743" s="19"/>
    </row>
    <row r="744" ht="14.25" customHeight="1">
      <c r="G744" s="19"/>
    </row>
    <row r="745" ht="14.25" customHeight="1">
      <c r="G745" s="19"/>
    </row>
    <row r="746" ht="14.25" customHeight="1">
      <c r="G746" s="19"/>
    </row>
    <row r="747" ht="14.25" customHeight="1">
      <c r="G747" s="19"/>
    </row>
    <row r="748" ht="14.25" customHeight="1">
      <c r="G748" s="19"/>
    </row>
    <row r="749" ht="14.25" customHeight="1">
      <c r="G749" s="19"/>
    </row>
    <row r="750" ht="14.25" customHeight="1">
      <c r="G750" s="19"/>
    </row>
    <row r="751" ht="14.25" customHeight="1">
      <c r="G751" s="19"/>
    </row>
    <row r="752" ht="14.25" customHeight="1">
      <c r="G752" s="19"/>
    </row>
    <row r="753" ht="14.25" customHeight="1">
      <c r="G753" s="19"/>
    </row>
    <row r="754" ht="14.25" customHeight="1">
      <c r="G754" s="19"/>
    </row>
    <row r="755" ht="14.25" customHeight="1">
      <c r="G755" s="19"/>
    </row>
    <row r="756" ht="14.25" customHeight="1">
      <c r="G756" s="19"/>
    </row>
    <row r="757" ht="14.25" customHeight="1">
      <c r="G757" s="19"/>
    </row>
    <row r="758" ht="14.25" customHeight="1">
      <c r="G758" s="19"/>
    </row>
    <row r="759" ht="14.25" customHeight="1">
      <c r="G759" s="19"/>
    </row>
    <row r="760" ht="14.25" customHeight="1">
      <c r="G760" s="19"/>
    </row>
    <row r="761" ht="14.25" customHeight="1">
      <c r="G761" s="19"/>
    </row>
    <row r="762" ht="14.25" customHeight="1">
      <c r="G762" s="19"/>
    </row>
    <row r="763" ht="14.25" customHeight="1">
      <c r="G763" s="19"/>
    </row>
    <row r="764" ht="14.25" customHeight="1">
      <c r="G764" s="19"/>
    </row>
    <row r="765" ht="14.25" customHeight="1">
      <c r="G765" s="19"/>
    </row>
    <row r="766" ht="14.25" customHeight="1">
      <c r="G766" s="19"/>
    </row>
    <row r="767" ht="14.25" customHeight="1">
      <c r="G767" s="19"/>
    </row>
    <row r="768" ht="14.25" customHeight="1">
      <c r="G768" s="19"/>
    </row>
    <row r="769" ht="14.25" customHeight="1">
      <c r="G769" s="19"/>
    </row>
    <row r="770" ht="14.25" customHeight="1">
      <c r="G770" s="19"/>
    </row>
    <row r="771" ht="14.25" customHeight="1">
      <c r="G771" s="19"/>
    </row>
    <row r="772" ht="14.25" customHeight="1">
      <c r="G772" s="19"/>
    </row>
    <row r="773" ht="14.25" customHeight="1">
      <c r="G773" s="19"/>
    </row>
    <row r="774" ht="14.25" customHeight="1">
      <c r="G774" s="19"/>
    </row>
    <row r="775" ht="14.25" customHeight="1">
      <c r="G775" s="19"/>
    </row>
    <row r="776" ht="14.25" customHeight="1">
      <c r="G776" s="19"/>
    </row>
    <row r="777" ht="14.25" customHeight="1">
      <c r="G777" s="19"/>
    </row>
    <row r="778" ht="14.25" customHeight="1">
      <c r="G778" s="19"/>
    </row>
    <row r="779" ht="14.25" customHeight="1">
      <c r="G779" s="19"/>
    </row>
    <row r="780" ht="14.25" customHeight="1">
      <c r="G780" s="19"/>
    </row>
    <row r="781" ht="14.25" customHeight="1">
      <c r="G781" s="19"/>
    </row>
    <row r="782" ht="14.25" customHeight="1">
      <c r="G782" s="19"/>
    </row>
    <row r="783" ht="14.25" customHeight="1">
      <c r="G783" s="19"/>
    </row>
    <row r="784" ht="14.25" customHeight="1">
      <c r="G784" s="19"/>
    </row>
    <row r="785" ht="14.25" customHeight="1">
      <c r="G785" s="19"/>
    </row>
    <row r="786" ht="14.25" customHeight="1">
      <c r="G786" s="19"/>
    </row>
    <row r="787" ht="14.25" customHeight="1">
      <c r="G787" s="19"/>
    </row>
    <row r="788" ht="14.25" customHeight="1">
      <c r="G788" s="19"/>
    </row>
    <row r="789" ht="14.25" customHeight="1">
      <c r="G789" s="19"/>
    </row>
    <row r="790" ht="14.25" customHeight="1">
      <c r="G790" s="19"/>
    </row>
    <row r="791" ht="14.25" customHeight="1">
      <c r="G791" s="19"/>
    </row>
    <row r="792" ht="14.25" customHeight="1">
      <c r="G792" s="19"/>
    </row>
    <row r="793" ht="14.25" customHeight="1">
      <c r="G793" s="19"/>
    </row>
    <row r="794" ht="14.25" customHeight="1">
      <c r="G794" s="19"/>
    </row>
    <row r="795" ht="14.25" customHeight="1">
      <c r="G795" s="19"/>
    </row>
    <row r="796" ht="14.25" customHeight="1">
      <c r="G796" s="19"/>
    </row>
    <row r="797" ht="14.25" customHeight="1">
      <c r="G797" s="19"/>
    </row>
    <row r="798" ht="14.25" customHeight="1">
      <c r="G798" s="19"/>
    </row>
    <row r="799" ht="14.25" customHeight="1">
      <c r="G799" s="19"/>
    </row>
    <row r="800" ht="14.25" customHeight="1">
      <c r="G800" s="19"/>
    </row>
    <row r="801" ht="14.25" customHeight="1">
      <c r="G801" s="19"/>
    </row>
    <row r="802" ht="14.25" customHeight="1">
      <c r="G802" s="19"/>
    </row>
    <row r="803" ht="14.25" customHeight="1">
      <c r="G803" s="19"/>
    </row>
    <row r="804" ht="14.25" customHeight="1">
      <c r="G804" s="19"/>
    </row>
    <row r="805" ht="14.25" customHeight="1">
      <c r="G805" s="19"/>
    </row>
    <row r="806" ht="14.25" customHeight="1">
      <c r="G806" s="19"/>
    </row>
    <row r="807" ht="14.25" customHeight="1">
      <c r="G807" s="19"/>
    </row>
    <row r="808" ht="14.25" customHeight="1">
      <c r="G808" s="19"/>
    </row>
    <row r="809" ht="14.25" customHeight="1">
      <c r="G809" s="19"/>
    </row>
    <row r="810" ht="14.25" customHeight="1">
      <c r="G810" s="19"/>
    </row>
    <row r="811" ht="14.25" customHeight="1">
      <c r="G811" s="19"/>
    </row>
    <row r="812" ht="14.25" customHeight="1">
      <c r="G812" s="19"/>
    </row>
    <row r="813" ht="14.25" customHeight="1">
      <c r="G813" s="19"/>
    </row>
    <row r="814" ht="14.25" customHeight="1">
      <c r="G814" s="19"/>
    </row>
    <row r="815" ht="14.25" customHeight="1">
      <c r="G815" s="19"/>
    </row>
    <row r="816" ht="14.25" customHeight="1">
      <c r="G816" s="19"/>
    </row>
    <row r="817" ht="14.25" customHeight="1">
      <c r="G817" s="19"/>
    </row>
    <row r="818" ht="14.25" customHeight="1">
      <c r="G818" s="19"/>
    </row>
    <row r="819" ht="14.25" customHeight="1">
      <c r="G819" s="19"/>
    </row>
    <row r="820" ht="14.25" customHeight="1">
      <c r="G820" s="19"/>
    </row>
    <row r="821" ht="14.25" customHeight="1">
      <c r="G821" s="19"/>
    </row>
    <row r="822" ht="14.25" customHeight="1">
      <c r="G822" s="19"/>
    </row>
    <row r="823" ht="14.25" customHeight="1">
      <c r="G823" s="19"/>
    </row>
    <row r="824" ht="14.25" customHeight="1">
      <c r="G824" s="19"/>
    </row>
    <row r="825" ht="14.25" customHeight="1">
      <c r="G825" s="19"/>
    </row>
    <row r="826" ht="14.25" customHeight="1">
      <c r="G826" s="19"/>
    </row>
    <row r="827" ht="14.25" customHeight="1">
      <c r="G827" s="19"/>
    </row>
    <row r="828" ht="14.25" customHeight="1">
      <c r="G828" s="19"/>
    </row>
    <row r="829" ht="14.25" customHeight="1">
      <c r="G829" s="19"/>
    </row>
    <row r="830" ht="14.25" customHeight="1">
      <c r="G830" s="19"/>
    </row>
    <row r="831" ht="14.25" customHeight="1">
      <c r="G831" s="19"/>
    </row>
    <row r="832" ht="14.25" customHeight="1">
      <c r="G832" s="19"/>
    </row>
    <row r="833" ht="14.25" customHeight="1">
      <c r="G833" s="19"/>
    </row>
    <row r="834" ht="14.25" customHeight="1">
      <c r="G834" s="19"/>
    </row>
    <row r="835" ht="14.25" customHeight="1">
      <c r="G835" s="19"/>
    </row>
    <row r="836" ht="14.25" customHeight="1">
      <c r="G836" s="19"/>
    </row>
    <row r="837" ht="14.25" customHeight="1">
      <c r="G837" s="19"/>
    </row>
    <row r="838" ht="14.25" customHeight="1">
      <c r="G838" s="19"/>
    </row>
    <row r="839" ht="14.25" customHeight="1">
      <c r="G839" s="19"/>
    </row>
    <row r="840" ht="14.25" customHeight="1">
      <c r="G840" s="19"/>
    </row>
    <row r="841" ht="14.25" customHeight="1">
      <c r="G841" s="19"/>
    </row>
    <row r="842" ht="14.25" customHeight="1">
      <c r="G842" s="19"/>
    </row>
    <row r="843" ht="14.25" customHeight="1">
      <c r="G843" s="19"/>
    </row>
    <row r="844" ht="14.25" customHeight="1">
      <c r="G844" s="19"/>
    </row>
    <row r="845" ht="14.25" customHeight="1">
      <c r="G845" s="19"/>
    </row>
    <row r="846" ht="14.25" customHeight="1">
      <c r="G846" s="19"/>
    </row>
    <row r="847" ht="14.25" customHeight="1">
      <c r="G847" s="19"/>
    </row>
    <row r="848" ht="14.25" customHeight="1">
      <c r="G848" s="19"/>
    </row>
    <row r="849" ht="14.25" customHeight="1">
      <c r="G849" s="19"/>
    </row>
    <row r="850" ht="14.25" customHeight="1">
      <c r="G850" s="19"/>
    </row>
    <row r="851" ht="14.25" customHeight="1">
      <c r="G851" s="19"/>
    </row>
    <row r="852" ht="14.25" customHeight="1">
      <c r="G852" s="19"/>
    </row>
    <row r="853" ht="14.25" customHeight="1">
      <c r="G853" s="19"/>
    </row>
    <row r="854" ht="14.25" customHeight="1">
      <c r="G854" s="19"/>
    </row>
    <row r="855" ht="14.25" customHeight="1">
      <c r="G855" s="19"/>
    </row>
    <row r="856" ht="14.25" customHeight="1">
      <c r="G856" s="19"/>
    </row>
    <row r="857" ht="14.25" customHeight="1">
      <c r="G857" s="19"/>
    </row>
    <row r="858" ht="14.25" customHeight="1">
      <c r="G858" s="19"/>
    </row>
    <row r="859" ht="14.25" customHeight="1">
      <c r="G859" s="19"/>
    </row>
    <row r="860" ht="14.25" customHeight="1">
      <c r="G860" s="19"/>
    </row>
    <row r="861" ht="14.25" customHeight="1">
      <c r="G861" s="19"/>
    </row>
    <row r="862" ht="14.25" customHeight="1">
      <c r="G862" s="19"/>
    </row>
    <row r="863" ht="14.25" customHeight="1">
      <c r="G863" s="19"/>
    </row>
    <row r="864" ht="14.25" customHeight="1">
      <c r="G864" s="19"/>
    </row>
    <row r="865" ht="14.25" customHeight="1">
      <c r="G865" s="19"/>
    </row>
    <row r="866" ht="14.25" customHeight="1">
      <c r="G866" s="19"/>
    </row>
    <row r="867" ht="14.25" customHeight="1">
      <c r="G867" s="19"/>
    </row>
    <row r="868" ht="14.25" customHeight="1">
      <c r="G868" s="19"/>
    </row>
    <row r="869" ht="14.25" customHeight="1">
      <c r="G869" s="19"/>
    </row>
    <row r="870" ht="14.25" customHeight="1">
      <c r="G870" s="19"/>
    </row>
    <row r="871" ht="14.25" customHeight="1">
      <c r="G871" s="19"/>
    </row>
    <row r="872" ht="14.25" customHeight="1">
      <c r="G872" s="19"/>
    </row>
    <row r="873" ht="14.25" customHeight="1">
      <c r="G873" s="19"/>
    </row>
    <row r="874" ht="14.25" customHeight="1">
      <c r="G874" s="19"/>
    </row>
    <row r="875" ht="14.25" customHeight="1">
      <c r="G875" s="19"/>
    </row>
    <row r="876" ht="14.25" customHeight="1">
      <c r="G876" s="19"/>
    </row>
    <row r="877" ht="14.25" customHeight="1">
      <c r="G877" s="19"/>
    </row>
    <row r="878" ht="14.25" customHeight="1">
      <c r="G878" s="19"/>
    </row>
    <row r="879" ht="14.25" customHeight="1">
      <c r="G879" s="19"/>
    </row>
    <row r="880" ht="14.25" customHeight="1">
      <c r="G880" s="19"/>
    </row>
    <row r="881" ht="14.25" customHeight="1">
      <c r="G881" s="19"/>
    </row>
    <row r="882" ht="14.25" customHeight="1">
      <c r="G882" s="19"/>
    </row>
    <row r="883" ht="14.25" customHeight="1">
      <c r="G883" s="19"/>
    </row>
    <row r="884" ht="14.25" customHeight="1">
      <c r="G884" s="19"/>
    </row>
    <row r="885" ht="14.25" customHeight="1">
      <c r="G885" s="19"/>
    </row>
    <row r="886" ht="14.25" customHeight="1">
      <c r="G886" s="19"/>
    </row>
    <row r="887" ht="14.25" customHeight="1">
      <c r="G887" s="19"/>
    </row>
    <row r="888" ht="14.25" customHeight="1">
      <c r="G888" s="19"/>
    </row>
    <row r="889" ht="14.25" customHeight="1">
      <c r="G889" s="19"/>
    </row>
    <row r="890" ht="14.25" customHeight="1">
      <c r="G890" s="19"/>
    </row>
    <row r="891" ht="14.25" customHeight="1">
      <c r="G891" s="19"/>
    </row>
    <row r="892" ht="14.25" customHeight="1">
      <c r="G892" s="19"/>
    </row>
    <row r="893" ht="14.25" customHeight="1">
      <c r="G893" s="19"/>
    </row>
    <row r="894" ht="14.25" customHeight="1">
      <c r="G894" s="19"/>
    </row>
    <row r="895" ht="14.25" customHeight="1">
      <c r="G895" s="19"/>
    </row>
    <row r="896" ht="14.25" customHeight="1">
      <c r="G896" s="19"/>
    </row>
    <row r="897" ht="14.25" customHeight="1">
      <c r="G897" s="19"/>
    </row>
    <row r="898" ht="14.25" customHeight="1">
      <c r="G898" s="19"/>
    </row>
    <row r="899" ht="14.25" customHeight="1">
      <c r="G899" s="19"/>
    </row>
    <row r="900" ht="14.25" customHeight="1">
      <c r="G900" s="19"/>
    </row>
    <row r="901" ht="14.25" customHeight="1">
      <c r="G901" s="19"/>
    </row>
    <row r="902" ht="14.25" customHeight="1">
      <c r="G902" s="19"/>
    </row>
    <row r="903" ht="14.25" customHeight="1">
      <c r="G903" s="19"/>
    </row>
    <row r="904" ht="14.25" customHeight="1">
      <c r="G904" s="19"/>
    </row>
    <row r="905" ht="14.25" customHeight="1">
      <c r="G905" s="19"/>
    </row>
    <row r="906" ht="14.25" customHeight="1">
      <c r="G906" s="19"/>
    </row>
    <row r="907" ht="14.25" customHeight="1">
      <c r="G907" s="19"/>
    </row>
    <row r="908" ht="14.25" customHeight="1">
      <c r="G908" s="19"/>
    </row>
    <row r="909" ht="14.25" customHeight="1">
      <c r="G909" s="19"/>
    </row>
    <row r="910" ht="14.25" customHeight="1">
      <c r="G910" s="19"/>
    </row>
    <row r="911" ht="14.25" customHeight="1">
      <c r="G911" s="19"/>
    </row>
    <row r="912" ht="14.25" customHeight="1">
      <c r="G912" s="19"/>
    </row>
    <row r="913" ht="14.25" customHeight="1">
      <c r="G913" s="19"/>
    </row>
    <row r="914" ht="14.25" customHeight="1">
      <c r="G914" s="19"/>
    </row>
    <row r="915" ht="14.25" customHeight="1">
      <c r="G915" s="19"/>
    </row>
    <row r="916" ht="14.25" customHeight="1">
      <c r="G916" s="19"/>
    </row>
    <row r="917" ht="14.25" customHeight="1">
      <c r="G917" s="19"/>
    </row>
    <row r="918" ht="14.25" customHeight="1">
      <c r="G918" s="19"/>
    </row>
    <row r="919" ht="14.25" customHeight="1">
      <c r="G919" s="19"/>
    </row>
    <row r="920" ht="14.25" customHeight="1">
      <c r="G920" s="19"/>
    </row>
    <row r="921" ht="14.25" customHeight="1">
      <c r="G921" s="19"/>
    </row>
    <row r="922" ht="14.25" customHeight="1">
      <c r="G922" s="19"/>
    </row>
    <row r="923" ht="14.25" customHeight="1">
      <c r="G923" s="19"/>
    </row>
    <row r="924" ht="14.25" customHeight="1">
      <c r="G924" s="19"/>
    </row>
    <row r="925" ht="14.25" customHeight="1">
      <c r="G925" s="19"/>
    </row>
    <row r="926" ht="14.25" customHeight="1">
      <c r="G926" s="19"/>
    </row>
    <row r="927" ht="14.25" customHeight="1">
      <c r="G927" s="19"/>
    </row>
    <row r="928" ht="14.25" customHeight="1">
      <c r="G928" s="19"/>
    </row>
    <row r="929" ht="14.25" customHeight="1">
      <c r="G929" s="19"/>
    </row>
    <row r="930" ht="14.25" customHeight="1">
      <c r="G930" s="19"/>
    </row>
    <row r="931" ht="14.25" customHeight="1">
      <c r="G931" s="19"/>
    </row>
    <row r="932" ht="14.25" customHeight="1">
      <c r="G932" s="19"/>
    </row>
    <row r="933" ht="14.25" customHeight="1">
      <c r="G933" s="19"/>
    </row>
    <row r="934" ht="14.25" customHeight="1">
      <c r="G934" s="19"/>
    </row>
    <row r="935" ht="14.25" customHeight="1">
      <c r="G935" s="19"/>
    </row>
    <row r="936" ht="14.25" customHeight="1">
      <c r="G936" s="19"/>
    </row>
    <row r="937" ht="14.25" customHeight="1">
      <c r="G937" s="19"/>
    </row>
    <row r="938" ht="14.25" customHeight="1">
      <c r="G938" s="19"/>
    </row>
    <row r="939" ht="14.25" customHeight="1">
      <c r="G939" s="19"/>
    </row>
    <row r="940" ht="14.25" customHeight="1">
      <c r="G940" s="19"/>
    </row>
    <row r="941" ht="14.25" customHeight="1">
      <c r="G941" s="19"/>
    </row>
    <row r="942" ht="14.25" customHeight="1">
      <c r="G942" s="19"/>
    </row>
    <row r="943" ht="14.25" customHeight="1">
      <c r="G943" s="19"/>
    </row>
    <row r="944" ht="14.25" customHeight="1">
      <c r="G944" s="19"/>
    </row>
    <row r="945" ht="14.25" customHeight="1">
      <c r="G945" s="19"/>
    </row>
    <row r="946" ht="14.25" customHeight="1">
      <c r="G946" s="19"/>
    </row>
    <row r="947" ht="14.25" customHeight="1">
      <c r="G947" s="19"/>
    </row>
    <row r="948" ht="14.25" customHeight="1">
      <c r="G948" s="19"/>
    </row>
    <row r="949" ht="14.25" customHeight="1">
      <c r="G949" s="19"/>
    </row>
    <row r="950" ht="14.25" customHeight="1">
      <c r="G950" s="19"/>
    </row>
    <row r="951" ht="14.25" customHeight="1">
      <c r="G951" s="19"/>
    </row>
    <row r="952" ht="14.25" customHeight="1">
      <c r="G952" s="19"/>
    </row>
    <row r="953" ht="14.25" customHeight="1">
      <c r="G953" s="19"/>
    </row>
    <row r="954" ht="14.25" customHeight="1">
      <c r="G954" s="19"/>
    </row>
    <row r="955" ht="14.25" customHeight="1">
      <c r="G955" s="19"/>
    </row>
    <row r="956" ht="14.25" customHeight="1">
      <c r="G956" s="19"/>
    </row>
    <row r="957" ht="14.25" customHeight="1">
      <c r="G957" s="19"/>
    </row>
    <row r="958" ht="14.25" customHeight="1">
      <c r="G958" s="19"/>
    </row>
    <row r="959" ht="14.25" customHeight="1">
      <c r="G959" s="19"/>
    </row>
    <row r="960" ht="14.25" customHeight="1">
      <c r="G960" s="19"/>
    </row>
    <row r="961" ht="14.25" customHeight="1">
      <c r="G961" s="19"/>
    </row>
    <row r="962" ht="14.25" customHeight="1">
      <c r="G962" s="19"/>
    </row>
    <row r="963" ht="14.25" customHeight="1">
      <c r="G963" s="19"/>
    </row>
    <row r="964" ht="14.25" customHeight="1">
      <c r="G964" s="19"/>
    </row>
    <row r="965" ht="14.25" customHeight="1">
      <c r="G965" s="19"/>
    </row>
    <row r="966" ht="14.25" customHeight="1">
      <c r="G966" s="19"/>
    </row>
    <row r="967" ht="14.25" customHeight="1">
      <c r="G967" s="19"/>
    </row>
    <row r="968" ht="14.25" customHeight="1">
      <c r="G968" s="19"/>
    </row>
    <row r="969" ht="14.25" customHeight="1">
      <c r="G969" s="19"/>
    </row>
    <row r="970" ht="14.25" customHeight="1">
      <c r="G970" s="19"/>
    </row>
    <row r="971" ht="14.25" customHeight="1">
      <c r="G971" s="19"/>
    </row>
    <row r="972" ht="14.25" customHeight="1">
      <c r="G972" s="19"/>
    </row>
    <row r="973" ht="14.25" customHeight="1">
      <c r="G973" s="19"/>
    </row>
    <row r="974" ht="14.25" customHeight="1">
      <c r="G974" s="19"/>
    </row>
    <row r="975" ht="14.25" customHeight="1">
      <c r="G975" s="19"/>
    </row>
    <row r="976" ht="14.25" customHeight="1">
      <c r="G976" s="19"/>
    </row>
    <row r="977" ht="14.25" customHeight="1">
      <c r="G977" s="19"/>
    </row>
    <row r="978" ht="14.25" customHeight="1">
      <c r="G978" s="19"/>
    </row>
    <row r="979" ht="14.25" customHeight="1">
      <c r="G979" s="19"/>
    </row>
    <row r="980" ht="14.25" customHeight="1">
      <c r="G980" s="19"/>
    </row>
    <row r="981" ht="14.25" customHeight="1">
      <c r="G981" s="19"/>
    </row>
    <row r="982" ht="14.25" customHeight="1">
      <c r="G982" s="19"/>
    </row>
    <row r="983" ht="14.25" customHeight="1">
      <c r="G983" s="19"/>
    </row>
    <row r="984" ht="14.25" customHeight="1">
      <c r="G984" s="19"/>
    </row>
    <row r="985" ht="14.25" customHeight="1">
      <c r="G985" s="19"/>
    </row>
    <row r="986" ht="14.25" customHeight="1">
      <c r="G986" s="19"/>
    </row>
    <row r="987" ht="14.25" customHeight="1">
      <c r="G987" s="19"/>
    </row>
    <row r="988" ht="14.25" customHeight="1">
      <c r="G988" s="19"/>
    </row>
    <row r="989" ht="14.25" customHeight="1">
      <c r="G989" s="19"/>
    </row>
    <row r="990" ht="14.25" customHeight="1">
      <c r="G990" s="19"/>
    </row>
    <row r="991" ht="14.25" customHeight="1">
      <c r="G991" s="19"/>
    </row>
    <row r="992" ht="14.25" customHeight="1">
      <c r="G992" s="19"/>
    </row>
    <row r="993" ht="14.25" customHeight="1">
      <c r="G993" s="19"/>
    </row>
    <row r="994" ht="14.25" customHeight="1">
      <c r="G994" s="19"/>
    </row>
    <row r="995" ht="14.25" customHeight="1">
      <c r="G995" s="19"/>
    </row>
    <row r="996" ht="14.25" customHeight="1">
      <c r="G996" s="19"/>
    </row>
    <row r="997" ht="14.25" customHeight="1">
      <c r="G997" s="19"/>
    </row>
    <row r="998" ht="14.25" customHeight="1">
      <c r="G998" s="19"/>
    </row>
    <row r="999" ht="14.25" customHeight="1">
      <c r="G999" s="19"/>
    </row>
    <row r="1000" ht="14.25" customHeight="1">
      <c r="G1000" s="19"/>
    </row>
  </sheetData>
  <mergeCells count="22">
    <mergeCell ref="D33:D36"/>
    <mergeCell ref="D37:D41"/>
    <mergeCell ref="C42:C45"/>
    <mergeCell ref="D42:D43"/>
    <mergeCell ref="D44:D45"/>
    <mergeCell ref="C46:C47"/>
    <mergeCell ref="D46:D47"/>
    <mergeCell ref="C48:C52"/>
    <mergeCell ref="D48:D52"/>
    <mergeCell ref="B54:B61"/>
    <mergeCell ref="C55:C58"/>
    <mergeCell ref="D55:D58"/>
    <mergeCell ref="A62:F62"/>
    <mergeCell ref="A64:F65"/>
    <mergeCell ref="A1:H1"/>
    <mergeCell ref="B3:B52"/>
    <mergeCell ref="C3:C5"/>
    <mergeCell ref="D3:D5"/>
    <mergeCell ref="C6:C41"/>
    <mergeCell ref="D6:D30"/>
    <mergeCell ref="D31:D32"/>
    <mergeCell ref="A53:F5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 width="2.88"/>
    <col customWidth="1" min="2" max="2" width="16.38"/>
    <col customWidth="1" min="3" max="3" width="12.75"/>
    <col customWidth="1" min="4" max="4" width="29.25"/>
    <col customWidth="1" min="5" max="5" width="88.0"/>
    <col customWidth="1" min="6" max="6" width="20.5"/>
    <col customWidth="1" min="7" max="7" width="21.13"/>
    <col customWidth="1" min="8" max="8" width="12.63"/>
    <col customWidth="1" min="9" max="9" width="14.75"/>
    <col customWidth="1" min="10" max="11" width="9.0"/>
    <col customWidth="1" min="12" max="26" width="8.63"/>
  </cols>
  <sheetData>
    <row r="1" ht="18.0" customHeight="1">
      <c r="A1" s="49"/>
      <c r="B1" s="50" t="s">
        <v>150</v>
      </c>
      <c r="C1" s="51"/>
      <c r="D1" s="51"/>
      <c r="E1" s="51"/>
      <c r="F1" s="51"/>
      <c r="G1" s="51"/>
      <c r="H1" s="52"/>
      <c r="I1" s="52"/>
      <c r="J1" s="52"/>
      <c r="K1" s="49"/>
      <c r="L1" s="49"/>
      <c r="M1" s="49"/>
      <c r="N1" s="49"/>
      <c r="O1" s="49"/>
      <c r="P1" s="49"/>
      <c r="Q1" s="49"/>
      <c r="R1" s="49"/>
      <c r="S1" s="49"/>
      <c r="T1" s="49"/>
      <c r="U1" s="49"/>
      <c r="V1" s="49"/>
      <c r="W1" s="49"/>
      <c r="X1" s="49"/>
      <c r="Y1" s="49"/>
      <c r="Z1" s="49"/>
    </row>
    <row r="2" ht="30.0" customHeight="1">
      <c r="A2" s="49"/>
      <c r="B2" s="53" t="s">
        <v>151</v>
      </c>
      <c r="C2" s="53" t="s">
        <v>152</v>
      </c>
      <c r="D2" s="53" t="s">
        <v>4</v>
      </c>
      <c r="E2" s="53" t="s">
        <v>5</v>
      </c>
      <c r="F2" s="53" t="s">
        <v>6</v>
      </c>
      <c r="G2" s="53" t="s">
        <v>7</v>
      </c>
      <c r="H2" s="49"/>
      <c r="I2" s="49"/>
      <c r="J2" s="49"/>
      <c r="K2" s="49"/>
      <c r="L2" s="49"/>
      <c r="M2" s="49"/>
      <c r="N2" s="49"/>
      <c r="O2" s="49"/>
      <c r="P2" s="49"/>
      <c r="Q2" s="49"/>
      <c r="R2" s="49"/>
      <c r="S2" s="49"/>
      <c r="T2" s="49"/>
      <c r="U2" s="49"/>
      <c r="V2" s="49"/>
      <c r="W2" s="49"/>
      <c r="X2" s="49"/>
      <c r="Y2" s="49"/>
      <c r="Z2" s="49"/>
    </row>
    <row r="3" ht="14.25" customHeight="1">
      <c r="A3" s="54">
        <v>1.0</v>
      </c>
      <c r="B3" s="55" t="s">
        <v>153</v>
      </c>
      <c r="C3" s="9" t="s">
        <v>154</v>
      </c>
      <c r="D3" s="10" t="s">
        <v>155</v>
      </c>
      <c r="E3" s="10" t="s">
        <v>156</v>
      </c>
      <c r="F3" s="56">
        <v>922000.0</v>
      </c>
      <c r="G3" s="57">
        <v>6050.0</v>
      </c>
      <c r="H3" s="49"/>
      <c r="I3" s="49"/>
      <c r="J3" s="49"/>
      <c r="K3" s="49"/>
      <c r="L3" s="49"/>
      <c r="M3" s="49"/>
      <c r="N3" s="49"/>
      <c r="O3" s="49"/>
      <c r="P3" s="49"/>
      <c r="Q3" s="49"/>
      <c r="R3" s="49"/>
      <c r="S3" s="49"/>
      <c r="T3" s="49"/>
      <c r="U3" s="49"/>
      <c r="V3" s="49"/>
      <c r="W3" s="49"/>
      <c r="X3" s="49"/>
      <c r="Y3" s="49"/>
      <c r="Z3" s="49"/>
    </row>
    <row r="4" ht="14.25" customHeight="1">
      <c r="A4" s="54">
        <v>2.0</v>
      </c>
      <c r="B4" s="13"/>
      <c r="C4" s="15"/>
      <c r="D4" s="10" t="s">
        <v>157</v>
      </c>
      <c r="E4" s="10" t="s">
        <v>158</v>
      </c>
      <c r="F4" s="56">
        <v>433000.0</v>
      </c>
      <c r="G4" s="57">
        <v>3600.0</v>
      </c>
      <c r="H4" s="58"/>
      <c r="I4" s="18"/>
      <c r="J4" s="49"/>
      <c r="K4" s="49"/>
      <c r="L4" s="49"/>
      <c r="M4" s="49"/>
      <c r="N4" s="49"/>
      <c r="O4" s="49"/>
      <c r="P4" s="49"/>
      <c r="Q4" s="49"/>
      <c r="R4" s="49"/>
      <c r="S4" s="49"/>
      <c r="T4" s="49"/>
      <c r="U4" s="49"/>
      <c r="V4" s="49"/>
      <c r="W4" s="49"/>
      <c r="X4" s="49"/>
      <c r="Y4" s="49"/>
      <c r="Z4" s="49"/>
    </row>
    <row r="5" ht="14.25" customHeight="1">
      <c r="A5" s="54">
        <v>3.0</v>
      </c>
      <c r="B5" s="13"/>
      <c r="C5" s="9" t="s">
        <v>159</v>
      </c>
      <c r="D5" s="10" t="s">
        <v>160</v>
      </c>
      <c r="E5" s="10" t="s">
        <v>161</v>
      </c>
      <c r="F5" s="56">
        <v>343000.0</v>
      </c>
      <c r="G5" s="57">
        <v>2287.0</v>
      </c>
      <c r="H5" s="49"/>
      <c r="I5" s="49"/>
      <c r="J5" s="49"/>
      <c r="K5" s="49"/>
      <c r="L5" s="49"/>
      <c r="M5" s="49"/>
      <c r="N5" s="49"/>
      <c r="O5" s="49"/>
      <c r="P5" s="49"/>
      <c r="Q5" s="49"/>
      <c r="R5" s="49"/>
      <c r="S5" s="49"/>
      <c r="T5" s="49"/>
      <c r="U5" s="49"/>
      <c r="V5" s="49"/>
      <c r="W5" s="49"/>
      <c r="X5" s="49"/>
      <c r="Y5" s="49"/>
      <c r="Z5" s="49"/>
    </row>
    <row r="6" ht="76.5" customHeight="1">
      <c r="A6" s="54">
        <v>4.0</v>
      </c>
      <c r="B6" s="13"/>
      <c r="C6" s="15"/>
      <c r="D6" s="10" t="s">
        <v>162</v>
      </c>
      <c r="E6" s="10" t="s">
        <v>163</v>
      </c>
      <c r="F6" s="56">
        <v>82500.0</v>
      </c>
      <c r="G6" s="57">
        <v>5146.0</v>
      </c>
      <c r="H6" s="58"/>
      <c r="I6" s="49"/>
      <c r="J6" s="49"/>
      <c r="K6" s="49"/>
      <c r="L6" s="49"/>
      <c r="M6" s="49"/>
      <c r="N6" s="49"/>
      <c r="O6" s="49"/>
      <c r="P6" s="49"/>
      <c r="Q6" s="49"/>
      <c r="R6" s="49"/>
      <c r="S6" s="49"/>
      <c r="T6" s="49"/>
      <c r="U6" s="49"/>
      <c r="V6" s="49"/>
      <c r="W6" s="49"/>
      <c r="X6" s="49"/>
      <c r="Y6" s="49"/>
      <c r="Z6" s="49"/>
    </row>
    <row r="7" ht="14.25" customHeight="1">
      <c r="A7" s="54">
        <v>5.0</v>
      </c>
      <c r="B7" s="13"/>
      <c r="C7" s="36" t="s">
        <v>164</v>
      </c>
      <c r="D7" s="10" t="s">
        <v>165</v>
      </c>
      <c r="E7" s="10" t="s">
        <v>166</v>
      </c>
      <c r="F7" s="56">
        <v>62700.0</v>
      </c>
      <c r="G7" s="57">
        <v>2980.0</v>
      </c>
      <c r="H7" s="58"/>
      <c r="I7" s="49"/>
      <c r="J7" s="49"/>
      <c r="K7" s="49"/>
      <c r="L7" s="49"/>
      <c r="M7" s="49"/>
      <c r="N7" s="49"/>
      <c r="O7" s="49"/>
      <c r="P7" s="49"/>
      <c r="Q7" s="49"/>
      <c r="R7" s="49"/>
      <c r="S7" s="49"/>
      <c r="T7" s="49"/>
      <c r="U7" s="49"/>
      <c r="V7" s="49"/>
      <c r="W7" s="49"/>
      <c r="X7" s="49"/>
      <c r="Y7" s="49"/>
      <c r="Z7" s="49"/>
    </row>
    <row r="8" ht="14.25" customHeight="1">
      <c r="A8" s="54">
        <v>6.0</v>
      </c>
      <c r="B8" s="13"/>
      <c r="C8" s="36" t="s">
        <v>167</v>
      </c>
      <c r="D8" s="10" t="s">
        <v>168</v>
      </c>
      <c r="E8" s="10" t="s">
        <v>169</v>
      </c>
      <c r="F8" s="56">
        <v>23175.0</v>
      </c>
      <c r="G8" s="57">
        <v>685.0</v>
      </c>
      <c r="H8" s="58"/>
      <c r="I8" s="49"/>
      <c r="J8" s="49"/>
      <c r="K8" s="49"/>
      <c r="L8" s="49"/>
      <c r="M8" s="49"/>
      <c r="N8" s="49"/>
      <c r="O8" s="49"/>
      <c r="P8" s="49"/>
      <c r="Q8" s="49"/>
      <c r="R8" s="49"/>
      <c r="S8" s="49"/>
      <c r="T8" s="49"/>
      <c r="U8" s="49"/>
      <c r="V8" s="49"/>
      <c r="W8" s="49"/>
      <c r="X8" s="49"/>
      <c r="Y8" s="49"/>
      <c r="Z8" s="49"/>
    </row>
    <row r="9" ht="14.25" customHeight="1">
      <c r="A9" s="54">
        <v>7.0</v>
      </c>
      <c r="B9" s="13"/>
      <c r="C9" s="9" t="s">
        <v>170</v>
      </c>
      <c r="D9" s="10" t="s">
        <v>171</v>
      </c>
      <c r="E9" s="10" t="s">
        <v>172</v>
      </c>
      <c r="F9" s="56">
        <v>10744.0</v>
      </c>
      <c r="G9" s="57">
        <v>2547.0</v>
      </c>
      <c r="H9" s="58"/>
      <c r="I9" s="18"/>
      <c r="J9" s="49"/>
      <c r="K9" s="49"/>
      <c r="L9" s="49"/>
      <c r="M9" s="49"/>
      <c r="N9" s="49"/>
      <c r="O9" s="49"/>
      <c r="P9" s="49"/>
      <c r="Q9" s="49"/>
      <c r="R9" s="49"/>
      <c r="S9" s="49"/>
      <c r="T9" s="49"/>
      <c r="U9" s="49"/>
      <c r="V9" s="49"/>
      <c r="W9" s="49"/>
      <c r="X9" s="49"/>
      <c r="Y9" s="49"/>
      <c r="Z9" s="49"/>
    </row>
    <row r="10" ht="14.25" customHeight="1">
      <c r="A10" s="54">
        <v>8.0</v>
      </c>
      <c r="B10" s="13"/>
      <c r="C10" s="15"/>
      <c r="D10" s="10" t="s">
        <v>173</v>
      </c>
      <c r="E10" s="10" t="s">
        <v>174</v>
      </c>
      <c r="F10" s="56">
        <v>499.0</v>
      </c>
      <c r="G10" s="57">
        <v>837.0</v>
      </c>
      <c r="H10" s="49"/>
      <c r="I10" s="49"/>
      <c r="J10" s="49"/>
      <c r="K10" s="49"/>
      <c r="L10" s="49"/>
      <c r="M10" s="49"/>
      <c r="N10" s="49"/>
      <c r="O10" s="49"/>
      <c r="P10" s="49"/>
      <c r="Q10" s="49"/>
      <c r="R10" s="49"/>
      <c r="S10" s="49"/>
      <c r="T10" s="49"/>
      <c r="U10" s="49"/>
      <c r="V10" s="49"/>
      <c r="W10" s="49"/>
      <c r="X10" s="49"/>
      <c r="Y10" s="49"/>
      <c r="Z10" s="49"/>
    </row>
    <row r="11" ht="14.25" customHeight="1">
      <c r="A11" s="54">
        <v>9.0</v>
      </c>
      <c r="B11" s="13"/>
      <c r="C11" s="9" t="s">
        <v>175</v>
      </c>
      <c r="D11" s="10" t="s">
        <v>176</v>
      </c>
      <c r="E11" s="10" t="s">
        <v>177</v>
      </c>
      <c r="F11" s="56">
        <v>480.0</v>
      </c>
      <c r="G11" s="57">
        <v>270.0</v>
      </c>
      <c r="H11" s="49"/>
      <c r="I11" s="49"/>
      <c r="J11" s="49"/>
      <c r="K11" s="49"/>
      <c r="L11" s="49"/>
      <c r="M11" s="49"/>
      <c r="N11" s="49"/>
      <c r="O11" s="49"/>
      <c r="P11" s="49"/>
      <c r="Q11" s="49"/>
      <c r="R11" s="49"/>
      <c r="S11" s="49"/>
      <c r="T11" s="49"/>
      <c r="U11" s="49"/>
      <c r="V11" s="49"/>
      <c r="W11" s="49"/>
      <c r="X11" s="49"/>
      <c r="Y11" s="49"/>
      <c r="Z11" s="49"/>
    </row>
    <row r="12" ht="14.25" customHeight="1">
      <c r="A12" s="54">
        <v>10.0</v>
      </c>
      <c r="B12" s="21"/>
      <c r="C12" s="21"/>
      <c r="D12" s="59" t="s">
        <v>178</v>
      </c>
      <c r="E12" s="59" t="s">
        <v>179</v>
      </c>
      <c r="F12" s="60">
        <v>750.0</v>
      </c>
      <c r="G12" s="61"/>
      <c r="H12" s="58"/>
      <c r="I12" s="49"/>
      <c r="J12" s="49"/>
      <c r="K12" s="49"/>
      <c r="L12" s="49"/>
      <c r="M12" s="49"/>
      <c r="N12" s="49"/>
      <c r="O12" s="49"/>
      <c r="P12" s="49"/>
      <c r="Q12" s="49"/>
      <c r="R12" s="49"/>
      <c r="S12" s="49"/>
      <c r="T12" s="49"/>
      <c r="U12" s="49"/>
      <c r="V12" s="49"/>
      <c r="W12" s="49"/>
      <c r="X12" s="49"/>
      <c r="Y12" s="49"/>
      <c r="Z12" s="49"/>
    </row>
    <row r="13" ht="15.75" customHeight="1">
      <c r="A13" s="49"/>
      <c r="B13" s="62" t="s">
        <v>180</v>
      </c>
      <c r="C13" s="26"/>
      <c r="D13" s="26"/>
      <c r="E13" s="26"/>
      <c r="F13" s="63">
        <f t="shared" ref="F13:G13" si="1">SUM(F3:F12)</f>
        <v>1878848</v>
      </c>
      <c r="G13" s="64">
        <f t="shared" si="1"/>
        <v>24402</v>
      </c>
      <c r="H13" s="49"/>
      <c r="I13" s="49"/>
      <c r="J13" s="49"/>
      <c r="K13" s="49"/>
      <c r="L13" s="49"/>
      <c r="M13" s="49"/>
      <c r="N13" s="49"/>
      <c r="O13" s="49"/>
      <c r="P13" s="49"/>
      <c r="Q13" s="49"/>
      <c r="R13" s="49"/>
      <c r="S13" s="49"/>
      <c r="T13" s="49"/>
      <c r="U13" s="49"/>
      <c r="V13" s="49"/>
      <c r="W13" s="49"/>
      <c r="X13" s="49"/>
      <c r="Y13" s="49"/>
      <c r="Z13" s="49"/>
    </row>
    <row r="14" ht="14.25" customHeight="1">
      <c r="A14" s="54">
        <v>11.0</v>
      </c>
      <c r="B14" s="30" t="s">
        <v>181</v>
      </c>
      <c r="C14" s="30" t="s">
        <v>182</v>
      </c>
      <c r="D14" s="10" t="s">
        <v>183</v>
      </c>
      <c r="E14" s="10" t="s">
        <v>184</v>
      </c>
      <c r="F14" s="56">
        <v>713800.0</v>
      </c>
      <c r="G14" s="65">
        <v>7500.0</v>
      </c>
      <c r="H14" s="49"/>
      <c r="I14" s="49"/>
      <c r="J14" s="49"/>
      <c r="K14" s="49"/>
      <c r="L14" s="49"/>
      <c r="M14" s="49"/>
      <c r="N14" s="49"/>
      <c r="O14" s="49"/>
      <c r="P14" s="49"/>
      <c r="Q14" s="49"/>
      <c r="R14" s="49"/>
      <c r="S14" s="49"/>
      <c r="T14" s="49"/>
      <c r="U14" s="49"/>
      <c r="V14" s="49"/>
      <c r="W14" s="49"/>
      <c r="X14" s="49"/>
      <c r="Y14" s="49"/>
      <c r="Z14" s="49"/>
    </row>
    <row r="15" ht="14.25" customHeight="1">
      <c r="A15" s="54">
        <v>12.0</v>
      </c>
      <c r="B15" s="13"/>
      <c r="C15" s="13"/>
      <c r="D15" s="10" t="s">
        <v>185</v>
      </c>
      <c r="E15" s="10" t="s">
        <v>186</v>
      </c>
      <c r="F15" s="56">
        <v>130400.0</v>
      </c>
      <c r="G15" s="57">
        <v>3200.0</v>
      </c>
      <c r="H15" s="49"/>
      <c r="I15" s="49"/>
      <c r="J15" s="49"/>
      <c r="K15" s="49"/>
      <c r="L15" s="49"/>
      <c r="M15" s="49"/>
      <c r="N15" s="49"/>
      <c r="O15" s="49"/>
      <c r="P15" s="49"/>
      <c r="Q15" s="49"/>
      <c r="R15" s="49"/>
      <c r="S15" s="49"/>
      <c r="T15" s="49"/>
      <c r="U15" s="49"/>
      <c r="V15" s="49"/>
      <c r="W15" s="49"/>
      <c r="X15" s="49"/>
      <c r="Y15" s="49"/>
      <c r="Z15" s="49"/>
    </row>
    <row r="16" ht="14.25" customHeight="1">
      <c r="A16" s="54">
        <v>13.0</v>
      </c>
      <c r="B16" s="13"/>
      <c r="C16" s="13"/>
      <c r="D16" s="10" t="s">
        <v>187</v>
      </c>
      <c r="E16" s="10" t="s">
        <v>188</v>
      </c>
      <c r="F16" s="56">
        <v>43810.0</v>
      </c>
      <c r="G16" s="57">
        <v>437.0</v>
      </c>
      <c r="H16" s="49"/>
      <c r="I16" s="49"/>
      <c r="J16" s="49"/>
      <c r="K16" s="49"/>
      <c r="L16" s="49"/>
      <c r="M16" s="49"/>
      <c r="N16" s="49"/>
      <c r="O16" s="49"/>
      <c r="P16" s="49"/>
      <c r="Q16" s="49"/>
      <c r="R16" s="49"/>
      <c r="S16" s="49"/>
      <c r="T16" s="49"/>
      <c r="U16" s="49"/>
      <c r="V16" s="49"/>
      <c r="W16" s="49"/>
      <c r="X16" s="49"/>
      <c r="Y16" s="49"/>
      <c r="Z16" s="49"/>
    </row>
    <row r="17" ht="14.25" customHeight="1">
      <c r="A17" s="54">
        <v>14.0</v>
      </c>
      <c r="B17" s="13"/>
      <c r="C17" s="13"/>
      <c r="D17" s="10" t="s">
        <v>189</v>
      </c>
      <c r="E17" s="10" t="s">
        <v>190</v>
      </c>
      <c r="F17" s="56">
        <v>41300.0</v>
      </c>
      <c r="G17" s="66">
        <v>916.0</v>
      </c>
      <c r="H17" s="49"/>
      <c r="I17" s="49"/>
      <c r="J17" s="49"/>
      <c r="K17" s="49"/>
      <c r="L17" s="49"/>
      <c r="M17" s="49"/>
      <c r="N17" s="49"/>
      <c r="O17" s="49"/>
      <c r="P17" s="49"/>
      <c r="Q17" s="49"/>
      <c r="R17" s="49"/>
      <c r="S17" s="49"/>
      <c r="T17" s="49"/>
      <c r="U17" s="49"/>
      <c r="V17" s="49"/>
      <c r="W17" s="49"/>
      <c r="X17" s="49"/>
      <c r="Y17" s="49"/>
      <c r="Z17" s="49"/>
    </row>
    <row r="18" ht="14.25" customHeight="1">
      <c r="A18" s="54">
        <v>15.0</v>
      </c>
      <c r="B18" s="13"/>
      <c r="C18" s="13"/>
      <c r="D18" s="10" t="s">
        <v>191</v>
      </c>
      <c r="E18" s="10" t="s">
        <v>192</v>
      </c>
      <c r="F18" s="56">
        <v>20500.0</v>
      </c>
      <c r="G18" s="57">
        <v>1900.0</v>
      </c>
      <c r="H18" s="49"/>
      <c r="I18" s="49"/>
      <c r="J18" s="49"/>
      <c r="K18" s="49"/>
      <c r="L18" s="49"/>
      <c r="M18" s="49"/>
      <c r="N18" s="49"/>
      <c r="O18" s="49"/>
      <c r="P18" s="49"/>
      <c r="Q18" s="49"/>
      <c r="R18" s="49"/>
      <c r="S18" s="49"/>
      <c r="T18" s="49"/>
      <c r="U18" s="49"/>
      <c r="V18" s="49"/>
      <c r="W18" s="49"/>
      <c r="X18" s="49"/>
      <c r="Y18" s="49"/>
      <c r="Z18" s="49"/>
    </row>
    <row r="19" ht="14.25" customHeight="1">
      <c r="A19" s="54">
        <v>16.0</v>
      </c>
      <c r="B19" s="13"/>
      <c r="C19" s="13"/>
      <c r="D19" s="10" t="s">
        <v>193</v>
      </c>
      <c r="E19" s="10" t="s">
        <v>194</v>
      </c>
      <c r="F19" s="56">
        <v>7000.0</v>
      </c>
      <c r="G19" s="57">
        <v>3500.0</v>
      </c>
      <c r="H19" s="49"/>
      <c r="I19" s="49"/>
      <c r="J19" s="49"/>
      <c r="K19" s="49"/>
      <c r="L19" s="49"/>
      <c r="M19" s="49"/>
      <c r="N19" s="49"/>
      <c r="O19" s="49"/>
      <c r="P19" s="49"/>
      <c r="Q19" s="49"/>
      <c r="R19" s="49"/>
      <c r="S19" s="49"/>
      <c r="T19" s="49"/>
      <c r="U19" s="49"/>
      <c r="V19" s="49"/>
      <c r="W19" s="49"/>
      <c r="X19" s="49"/>
      <c r="Y19" s="49"/>
      <c r="Z19" s="49"/>
    </row>
    <row r="20" ht="14.25" customHeight="1">
      <c r="A20" s="54">
        <v>17.0</v>
      </c>
      <c r="B20" s="13"/>
      <c r="C20" s="13"/>
      <c r="D20" s="10" t="s">
        <v>195</v>
      </c>
      <c r="E20" s="10" t="s">
        <v>196</v>
      </c>
      <c r="F20" s="56">
        <v>5898.0</v>
      </c>
      <c r="G20" s="57">
        <v>423.0</v>
      </c>
      <c r="H20" s="49"/>
      <c r="I20" s="49"/>
      <c r="J20" s="49"/>
      <c r="K20" s="49"/>
      <c r="L20" s="49"/>
      <c r="M20" s="49"/>
      <c r="N20" s="49"/>
      <c r="O20" s="49"/>
      <c r="P20" s="49"/>
      <c r="Q20" s="49"/>
      <c r="R20" s="49"/>
      <c r="S20" s="49"/>
      <c r="T20" s="49"/>
      <c r="U20" s="49"/>
      <c r="V20" s="49"/>
      <c r="W20" s="49"/>
      <c r="X20" s="49"/>
      <c r="Y20" s="49"/>
      <c r="Z20" s="49"/>
    </row>
    <row r="21" ht="14.25" customHeight="1">
      <c r="A21" s="54">
        <v>18.0</v>
      </c>
      <c r="B21" s="13"/>
      <c r="C21" s="13"/>
      <c r="D21" s="10" t="s">
        <v>197</v>
      </c>
      <c r="E21" s="10" t="s">
        <v>198</v>
      </c>
      <c r="F21" s="56">
        <v>3114.596</v>
      </c>
      <c r="G21" s="57">
        <v>33.0</v>
      </c>
      <c r="H21" s="49"/>
      <c r="I21" s="49"/>
      <c r="J21" s="49"/>
      <c r="K21" s="49"/>
      <c r="L21" s="49"/>
      <c r="M21" s="49"/>
      <c r="N21" s="49"/>
      <c r="O21" s="49"/>
      <c r="P21" s="49"/>
      <c r="Q21" s="49"/>
      <c r="R21" s="49"/>
      <c r="S21" s="49"/>
      <c r="T21" s="49"/>
      <c r="U21" s="49"/>
      <c r="V21" s="49"/>
      <c r="W21" s="49"/>
      <c r="X21" s="49"/>
      <c r="Y21" s="49"/>
      <c r="Z21" s="49"/>
    </row>
    <row r="22" ht="14.25" customHeight="1">
      <c r="A22" s="54">
        <v>19.0</v>
      </c>
      <c r="B22" s="13"/>
      <c r="C22" s="13"/>
      <c r="D22" s="10" t="s">
        <v>199</v>
      </c>
      <c r="E22" s="10" t="s">
        <v>200</v>
      </c>
      <c r="F22" s="56">
        <v>2600.0</v>
      </c>
      <c r="G22" s="67">
        <f>14000*12</f>
        <v>168000</v>
      </c>
      <c r="H22" s="49"/>
      <c r="I22" s="49"/>
      <c r="J22" s="49"/>
      <c r="K22" s="49"/>
      <c r="L22" s="49"/>
      <c r="M22" s="49"/>
      <c r="N22" s="49"/>
      <c r="O22" s="49"/>
      <c r="P22" s="49"/>
      <c r="Q22" s="49"/>
      <c r="R22" s="49"/>
      <c r="S22" s="49"/>
      <c r="T22" s="49"/>
      <c r="U22" s="49"/>
      <c r="V22" s="49"/>
      <c r="W22" s="49"/>
      <c r="X22" s="49"/>
      <c r="Y22" s="49"/>
      <c r="Z22" s="49"/>
    </row>
    <row r="23" ht="14.25" customHeight="1">
      <c r="A23" s="54">
        <v>20.0</v>
      </c>
      <c r="B23" s="13"/>
      <c r="C23" s="15"/>
      <c r="D23" s="10" t="s">
        <v>201</v>
      </c>
      <c r="E23" s="10" t="s">
        <v>202</v>
      </c>
      <c r="F23" s="56">
        <v>1900.0</v>
      </c>
      <c r="G23" s="57">
        <v>390.0</v>
      </c>
      <c r="H23" s="68"/>
      <c r="I23" s="49"/>
      <c r="J23" s="49"/>
      <c r="K23" s="49"/>
      <c r="L23" s="49"/>
      <c r="M23" s="49"/>
      <c r="N23" s="49"/>
      <c r="O23" s="49"/>
      <c r="P23" s="49"/>
      <c r="Q23" s="49"/>
      <c r="R23" s="49"/>
      <c r="S23" s="49"/>
      <c r="T23" s="49"/>
      <c r="U23" s="49"/>
      <c r="V23" s="49"/>
      <c r="W23" s="49"/>
      <c r="X23" s="49"/>
      <c r="Y23" s="49"/>
      <c r="Z23" s="49"/>
    </row>
    <row r="24" ht="14.25" customHeight="1">
      <c r="A24" s="54">
        <v>21.0</v>
      </c>
      <c r="B24" s="13"/>
      <c r="C24" s="9" t="s">
        <v>203</v>
      </c>
      <c r="D24" s="10" t="s">
        <v>204</v>
      </c>
      <c r="E24" s="10" t="s">
        <v>205</v>
      </c>
      <c r="F24" s="56">
        <v>117267.0</v>
      </c>
      <c r="G24" s="69">
        <v>15557.0</v>
      </c>
      <c r="H24" s="49"/>
      <c r="I24" s="49"/>
      <c r="J24" s="49"/>
      <c r="K24" s="49"/>
      <c r="L24" s="49"/>
      <c r="M24" s="49"/>
      <c r="N24" s="49"/>
      <c r="O24" s="49"/>
      <c r="P24" s="49"/>
      <c r="Q24" s="49"/>
      <c r="R24" s="49"/>
      <c r="S24" s="49"/>
      <c r="T24" s="49"/>
      <c r="U24" s="49"/>
      <c r="V24" s="49"/>
      <c r="W24" s="49"/>
      <c r="X24" s="49"/>
      <c r="Y24" s="49"/>
      <c r="Z24" s="49"/>
    </row>
    <row r="25" ht="14.25" customHeight="1">
      <c r="A25" s="54">
        <v>22.0</v>
      </c>
      <c r="B25" s="13"/>
      <c r="C25" s="13"/>
      <c r="D25" s="10" t="s">
        <v>206</v>
      </c>
      <c r="E25" s="10" t="s">
        <v>207</v>
      </c>
      <c r="F25" s="56">
        <v>117158.0</v>
      </c>
      <c r="G25" s="36" t="s">
        <v>208</v>
      </c>
      <c r="H25" s="70"/>
      <c r="I25" s="49"/>
      <c r="J25" s="49"/>
      <c r="K25" s="49"/>
      <c r="L25" s="49"/>
      <c r="M25" s="49"/>
      <c r="N25" s="49"/>
      <c r="O25" s="49"/>
      <c r="P25" s="49"/>
      <c r="Q25" s="49"/>
      <c r="R25" s="49"/>
      <c r="S25" s="49"/>
      <c r="T25" s="49"/>
      <c r="U25" s="49"/>
      <c r="V25" s="49"/>
      <c r="W25" s="49"/>
      <c r="X25" s="49"/>
      <c r="Y25" s="49"/>
      <c r="Z25" s="49"/>
    </row>
    <row r="26" ht="14.25" customHeight="1">
      <c r="A26" s="54">
        <v>23.0</v>
      </c>
      <c r="B26" s="13"/>
      <c r="C26" s="13"/>
      <c r="D26" s="10" t="s">
        <v>209</v>
      </c>
      <c r="E26" s="10" t="s">
        <v>210</v>
      </c>
      <c r="F26" s="56">
        <v>32000.0</v>
      </c>
      <c r="G26" s="57">
        <v>1693.0</v>
      </c>
      <c r="H26" s="71"/>
      <c r="I26" s="72"/>
      <c r="J26" s="72"/>
      <c r="K26" s="73"/>
      <c r="L26" s="49"/>
      <c r="M26" s="49"/>
      <c r="N26" s="49"/>
      <c r="O26" s="49"/>
      <c r="P26" s="49"/>
      <c r="Q26" s="49"/>
      <c r="R26" s="49"/>
      <c r="S26" s="49"/>
      <c r="T26" s="49"/>
      <c r="U26" s="49"/>
      <c r="V26" s="49"/>
      <c r="W26" s="49"/>
      <c r="X26" s="49"/>
      <c r="Y26" s="49"/>
      <c r="Z26" s="49"/>
    </row>
    <row r="27" ht="14.25" customHeight="1">
      <c r="A27" s="54">
        <v>24.0</v>
      </c>
      <c r="B27" s="13"/>
      <c r="C27" s="13"/>
      <c r="D27" s="10" t="s">
        <v>211</v>
      </c>
      <c r="E27" s="10" t="s">
        <v>212</v>
      </c>
      <c r="F27" s="56">
        <v>16576.0</v>
      </c>
      <c r="G27" s="74">
        <v>1825.0</v>
      </c>
      <c r="H27" s="49"/>
      <c r="I27" s="18"/>
      <c r="J27" s="72"/>
      <c r="K27" s="73"/>
      <c r="L27" s="49"/>
      <c r="M27" s="49"/>
      <c r="N27" s="49"/>
      <c r="O27" s="49"/>
      <c r="P27" s="49"/>
      <c r="Q27" s="49"/>
      <c r="R27" s="49"/>
      <c r="S27" s="49"/>
      <c r="T27" s="49"/>
      <c r="U27" s="49"/>
      <c r="V27" s="49"/>
      <c r="W27" s="49"/>
      <c r="X27" s="49"/>
      <c r="Y27" s="49"/>
      <c r="Z27" s="49"/>
    </row>
    <row r="28" ht="14.25" customHeight="1">
      <c r="A28" s="54">
        <v>25.0</v>
      </c>
      <c r="B28" s="13"/>
      <c r="C28" s="13"/>
      <c r="D28" s="10" t="s">
        <v>213</v>
      </c>
      <c r="E28" s="10" t="s">
        <v>214</v>
      </c>
      <c r="F28" s="56">
        <v>13665.0</v>
      </c>
      <c r="G28" s="75">
        <v>3276.0</v>
      </c>
      <c r="H28" s="49"/>
      <c r="I28" s="72"/>
      <c r="J28" s="76"/>
      <c r="K28" s="77"/>
      <c r="L28" s="49"/>
      <c r="M28" s="49"/>
      <c r="N28" s="49"/>
      <c r="O28" s="49"/>
      <c r="P28" s="49"/>
      <c r="Q28" s="49"/>
      <c r="R28" s="49"/>
      <c r="S28" s="49"/>
      <c r="T28" s="49"/>
      <c r="U28" s="49"/>
      <c r="V28" s="49"/>
      <c r="W28" s="49"/>
      <c r="X28" s="49"/>
      <c r="Y28" s="49"/>
      <c r="Z28" s="49"/>
    </row>
    <row r="29" ht="14.25" customHeight="1">
      <c r="A29" s="54">
        <v>26.0</v>
      </c>
      <c r="B29" s="13"/>
      <c r="C29" s="13"/>
      <c r="D29" s="10" t="s">
        <v>215</v>
      </c>
      <c r="E29" s="10" t="s">
        <v>216</v>
      </c>
      <c r="F29" s="56">
        <v>7780.0</v>
      </c>
      <c r="G29" s="57">
        <v>138.0</v>
      </c>
      <c r="H29" s="70"/>
      <c r="I29" s="72"/>
      <c r="J29" s="76"/>
      <c r="K29" s="77"/>
      <c r="L29" s="49"/>
      <c r="M29" s="49"/>
      <c r="N29" s="49"/>
      <c r="O29" s="49"/>
      <c r="P29" s="49"/>
      <c r="Q29" s="49"/>
      <c r="R29" s="49"/>
      <c r="S29" s="49"/>
      <c r="T29" s="49"/>
      <c r="U29" s="49"/>
      <c r="V29" s="49"/>
      <c r="W29" s="49"/>
      <c r="X29" s="49"/>
      <c r="Y29" s="49"/>
      <c r="Z29" s="49"/>
    </row>
    <row r="30" ht="14.25" customHeight="1">
      <c r="A30" s="54">
        <v>27.0</v>
      </c>
      <c r="B30" s="13"/>
      <c r="C30" s="13"/>
      <c r="D30" s="10" t="s">
        <v>217</v>
      </c>
      <c r="E30" s="10" t="s">
        <v>218</v>
      </c>
      <c r="F30" s="56">
        <v>7745.0</v>
      </c>
      <c r="G30" s="78">
        <v>500.0</v>
      </c>
      <c r="H30" s="70"/>
      <c r="I30" s="72"/>
      <c r="J30" s="76"/>
      <c r="K30" s="77"/>
      <c r="L30" s="49"/>
      <c r="M30" s="49"/>
      <c r="N30" s="49"/>
      <c r="O30" s="49"/>
      <c r="P30" s="49"/>
      <c r="Q30" s="49"/>
      <c r="R30" s="49"/>
      <c r="S30" s="49"/>
      <c r="T30" s="49"/>
      <c r="U30" s="49"/>
      <c r="V30" s="49"/>
      <c r="W30" s="49"/>
      <c r="X30" s="49"/>
      <c r="Y30" s="49"/>
      <c r="Z30" s="49"/>
    </row>
    <row r="31" ht="14.25" customHeight="1">
      <c r="A31" s="54">
        <v>28.0</v>
      </c>
      <c r="B31" s="13"/>
      <c r="C31" s="13"/>
      <c r="D31" s="10" t="s">
        <v>219</v>
      </c>
      <c r="E31" s="59" t="s">
        <v>220</v>
      </c>
      <c r="F31" s="56">
        <v>6496.0</v>
      </c>
      <c r="G31" s="79">
        <v>1110.0</v>
      </c>
      <c r="H31" s="70"/>
      <c r="I31" s="72"/>
      <c r="J31" s="76"/>
      <c r="K31" s="77"/>
      <c r="L31" s="49"/>
      <c r="M31" s="49"/>
      <c r="N31" s="49"/>
      <c r="O31" s="49"/>
      <c r="P31" s="49"/>
      <c r="Q31" s="49"/>
      <c r="R31" s="49"/>
      <c r="S31" s="49"/>
      <c r="T31" s="49"/>
      <c r="U31" s="49"/>
      <c r="V31" s="49"/>
      <c r="W31" s="49"/>
      <c r="X31" s="49"/>
      <c r="Y31" s="49"/>
      <c r="Z31" s="49"/>
    </row>
    <row r="32" ht="14.25" customHeight="1">
      <c r="A32" s="54">
        <v>29.0</v>
      </c>
      <c r="B32" s="13"/>
      <c r="C32" s="13"/>
      <c r="D32" s="10" t="s">
        <v>221</v>
      </c>
      <c r="E32" s="10" t="s">
        <v>222</v>
      </c>
      <c r="F32" s="56">
        <v>2500.0</v>
      </c>
      <c r="G32" s="57">
        <v>179.0</v>
      </c>
      <c r="H32" s="70"/>
      <c r="I32" s="72"/>
      <c r="J32" s="76"/>
      <c r="K32" s="77"/>
      <c r="L32" s="49"/>
      <c r="M32" s="49"/>
      <c r="N32" s="49"/>
      <c r="O32" s="49"/>
      <c r="P32" s="49"/>
      <c r="Q32" s="49"/>
      <c r="R32" s="49"/>
      <c r="S32" s="49"/>
      <c r="T32" s="49"/>
      <c r="U32" s="49"/>
      <c r="V32" s="49"/>
      <c r="W32" s="49"/>
      <c r="X32" s="49"/>
      <c r="Y32" s="49"/>
      <c r="Z32" s="49"/>
    </row>
    <row r="33" ht="14.25" customHeight="1">
      <c r="A33" s="54">
        <v>30.0</v>
      </c>
      <c r="B33" s="13"/>
      <c r="C33" s="13"/>
      <c r="D33" s="10" t="s">
        <v>223</v>
      </c>
      <c r="E33" s="10" t="s">
        <v>224</v>
      </c>
      <c r="F33" s="56">
        <v>1700.0</v>
      </c>
      <c r="G33" s="57">
        <v>38.0</v>
      </c>
      <c r="H33" s="70"/>
      <c r="I33" s="72"/>
      <c r="J33" s="76"/>
      <c r="K33" s="77"/>
      <c r="L33" s="49"/>
      <c r="M33" s="49"/>
      <c r="N33" s="49"/>
      <c r="O33" s="49"/>
      <c r="P33" s="49"/>
      <c r="Q33" s="49"/>
      <c r="R33" s="49"/>
      <c r="S33" s="49"/>
      <c r="T33" s="49"/>
      <c r="U33" s="49"/>
      <c r="V33" s="49"/>
      <c r="W33" s="49"/>
      <c r="X33" s="49"/>
      <c r="Y33" s="49"/>
      <c r="Z33" s="49"/>
    </row>
    <row r="34" ht="14.25" customHeight="1">
      <c r="A34" s="54">
        <v>31.0</v>
      </c>
      <c r="B34" s="13"/>
      <c r="C34" s="15"/>
      <c r="D34" s="10" t="s">
        <v>225</v>
      </c>
      <c r="E34" s="10" t="s">
        <v>226</v>
      </c>
      <c r="F34" s="56">
        <v>1615.0</v>
      </c>
      <c r="G34" s="78">
        <v>961.0</v>
      </c>
      <c r="H34" s="71"/>
      <c r="I34" s="72"/>
      <c r="J34" s="76"/>
      <c r="K34" s="77"/>
      <c r="L34" s="49"/>
      <c r="M34" s="49"/>
      <c r="N34" s="49"/>
      <c r="O34" s="49"/>
      <c r="P34" s="49"/>
      <c r="Q34" s="49"/>
      <c r="R34" s="49"/>
      <c r="S34" s="49"/>
      <c r="T34" s="49"/>
      <c r="U34" s="49"/>
      <c r="V34" s="49"/>
      <c r="W34" s="49"/>
      <c r="X34" s="49"/>
      <c r="Y34" s="49"/>
      <c r="Z34" s="49"/>
    </row>
    <row r="35" ht="28.5" customHeight="1">
      <c r="A35" s="54">
        <v>32.0</v>
      </c>
      <c r="B35" s="13"/>
      <c r="C35" s="9" t="s">
        <v>227</v>
      </c>
      <c r="D35" s="10" t="s">
        <v>228</v>
      </c>
      <c r="E35" s="80" t="s">
        <v>229</v>
      </c>
      <c r="F35" s="56">
        <v>8733.0</v>
      </c>
      <c r="G35" s="81" t="s">
        <v>230</v>
      </c>
      <c r="H35" s="70"/>
      <c r="I35" s="72"/>
      <c r="J35" s="76"/>
      <c r="K35" s="77"/>
      <c r="L35" s="49"/>
      <c r="M35" s="49"/>
      <c r="N35" s="49"/>
      <c r="O35" s="49"/>
      <c r="P35" s="49"/>
      <c r="Q35" s="49"/>
      <c r="R35" s="49"/>
      <c r="S35" s="49"/>
      <c r="T35" s="49"/>
      <c r="U35" s="49"/>
      <c r="V35" s="49"/>
      <c r="W35" s="49"/>
      <c r="X35" s="49"/>
      <c r="Y35" s="49"/>
      <c r="Z35" s="49"/>
    </row>
    <row r="36" ht="28.5" customHeight="1">
      <c r="A36" s="54">
        <v>33.0</v>
      </c>
      <c r="B36" s="13"/>
      <c r="C36" s="15"/>
      <c r="D36" s="10" t="s">
        <v>231</v>
      </c>
      <c r="E36" s="80" t="s">
        <v>232</v>
      </c>
      <c r="F36" s="56">
        <v>300.0</v>
      </c>
      <c r="G36" s="82">
        <v>5500.0</v>
      </c>
      <c r="H36" s="71"/>
      <c r="I36" s="72"/>
      <c r="J36" s="72"/>
      <c r="K36" s="73"/>
      <c r="L36" s="49"/>
      <c r="M36" s="49"/>
      <c r="N36" s="49"/>
      <c r="O36" s="49"/>
      <c r="P36" s="49"/>
      <c r="Q36" s="49"/>
      <c r="R36" s="49"/>
      <c r="S36" s="49"/>
      <c r="T36" s="49"/>
      <c r="U36" s="49"/>
      <c r="V36" s="49"/>
      <c r="W36" s="49"/>
      <c r="X36" s="49"/>
      <c r="Y36" s="49"/>
      <c r="Z36" s="49"/>
    </row>
    <row r="37" ht="14.25" customHeight="1">
      <c r="A37" s="54">
        <v>34.0</v>
      </c>
      <c r="B37" s="13"/>
      <c r="C37" s="9" t="s">
        <v>233</v>
      </c>
      <c r="D37" s="10" t="s">
        <v>234</v>
      </c>
      <c r="E37" s="10" t="s">
        <v>235</v>
      </c>
      <c r="F37" s="56">
        <v>4329.618</v>
      </c>
      <c r="G37" s="36" t="s">
        <v>236</v>
      </c>
      <c r="H37" s="70"/>
      <c r="I37" s="72"/>
      <c r="J37" s="83"/>
      <c r="K37" s="73"/>
      <c r="L37" s="49"/>
      <c r="M37" s="49"/>
      <c r="N37" s="49"/>
      <c r="O37" s="49"/>
      <c r="P37" s="49"/>
      <c r="Q37" s="49"/>
      <c r="R37" s="49"/>
      <c r="S37" s="49"/>
      <c r="T37" s="49"/>
      <c r="U37" s="49"/>
      <c r="V37" s="49"/>
      <c r="W37" s="49"/>
      <c r="X37" s="49"/>
      <c r="Y37" s="49"/>
      <c r="Z37" s="49"/>
    </row>
    <row r="38" ht="28.5" customHeight="1">
      <c r="A38" s="54">
        <v>35.0</v>
      </c>
      <c r="B38" s="13"/>
      <c r="C38" s="13"/>
      <c r="D38" s="10" t="s">
        <v>237</v>
      </c>
      <c r="E38" s="10" t="s">
        <v>238</v>
      </c>
      <c r="F38" s="56">
        <v>3160.0</v>
      </c>
      <c r="G38" s="84" t="s">
        <v>239</v>
      </c>
      <c r="H38" s="85"/>
      <c r="I38" s="72"/>
      <c r="J38" s="83"/>
      <c r="K38" s="73"/>
      <c r="L38" s="49"/>
      <c r="M38" s="49"/>
      <c r="N38" s="49"/>
      <c r="O38" s="49"/>
      <c r="P38" s="49"/>
      <c r="Q38" s="49"/>
      <c r="R38" s="49"/>
      <c r="S38" s="49"/>
      <c r="T38" s="49"/>
      <c r="U38" s="49"/>
      <c r="V38" s="49"/>
      <c r="W38" s="49"/>
      <c r="X38" s="49"/>
      <c r="Y38" s="49"/>
      <c r="Z38" s="49"/>
    </row>
    <row r="39" ht="14.25" customHeight="1">
      <c r="A39" s="54">
        <v>36.0</v>
      </c>
      <c r="B39" s="13"/>
      <c r="C39" s="13"/>
      <c r="D39" s="10" t="s">
        <v>240</v>
      </c>
      <c r="E39" s="10" t="s">
        <v>241</v>
      </c>
      <c r="F39" s="56">
        <v>450.0</v>
      </c>
      <c r="G39" s="86" t="s">
        <v>242</v>
      </c>
      <c r="H39" s="70"/>
      <c r="I39" s="72"/>
      <c r="J39" s="83"/>
      <c r="K39" s="73"/>
      <c r="L39" s="49"/>
      <c r="M39" s="49"/>
      <c r="N39" s="49"/>
      <c r="O39" s="49"/>
      <c r="P39" s="49"/>
      <c r="Q39" s="49"/>
      <c r="R39" s="49"/>
      <c r="S39" s="49"/>
      <c r="T39" s="49"/>
      <c r="U39" s="49"/>
      <c r="V39" s="49"/>
      <c r="W39" s="49"/>
      <c r="X39" s="49"/>
      <c r="Y39" s="49"/>
      <c r="Z39" s="49"/>
    </row>
    <row r="40" ht="14.25" customHeight="1">
      <c r="A40" s="54">
        <v>37.0</v>
      </c>
      <c r="B40" s="13"/>
      <c r="C40" s="13"/>
      <c r="D40" s="10" t="s">
        <v>243</v>
      </c>
      <c r="E40" s="10" t="s">
        <v>244</v>
      </c>
      <c r="F40" s="56">
        <v>406.0</v>
      </c>
      <c r="G40" s="36" t="s">
        <v>245</v>
      </c>
      <c r="H40" s="85"/>
      <c r="I40" s="72"/>
      <c r="J40" s="83"/>
      <c r="K40" s="73"/>
      <c r="L40" s="49"/>
      <c r="M40" s="49"/>
      <c r="N40" s="49"/>
      <c r="O40" s="49"/>
      <c r="P40" s="49"/>
      <c r="Q40" s="49"/>
      <c r="R40" s="49"/>
      <c r="S40" s="49"/>
      <c r="T40" s="49"/>
      <c r="U40" s="49"/>
      <c r="V40" s="49"/>
      <c r="W40" s="49"/>
      <c r="X40" s="49"/>
      <c r="Y40" s="49"/>
      <c r="Z40" s="49"/>
    </row>
    <row r="41" ht="14.25" customHeight="1">
      <c r="A41" s="54">
        <v>38.0</v>
      </c>
      <c r="B41" s="13"/>
      <c r="C41" s="15"/>
      <c r="D41" s="10" t="s">
        <v>246</v>
      </c>
      <c r="E41" s="10" t="s">
        <v>247</v>
      </c>
      <c r="F41" s="56">
        <v>360.0</v>
      </c>
      <c r="G41" s="87" t="s">
        <v>248</v>
      </c>
      <c r="H41" s="49"/>
      <c r="I41" s="49"/>
      <c r="J41" s="49"/>
      <c r="K41" s="49"/>
      <c r="L41" s="49"/>
      <c r="M41" s="49"/>
      <c r="N41" s="49"/>
      <c r="O41" s="49"/>
      <c r="P41" s="49"/>
      <c r="Q41" s="49"/>
      <c r="R41" s="49"/>
      <c r="S41" s="49"/>
      <c r="T41" s="49"/>
      <c r="U41" s="49"/>
      <c r="V41" s="49"/>
      <c r="W41" s="49"/>
      <c r="X41" s="49"/>
      <c r="Y41" s="49"/>
      <c r="Z41" s="49"/>
    </row>
    <row r="42" ht="14.25" customHeight="1">
      <c r="A42" s="54">
        <v>39.0</v>
      </c>
      <c r="B42" s="13"/>
      <c r="C42" s="9" t="s">
        <v>249</v>
      </c>
      <c r="D42" s="10" t="s">
        <v>250</v>
      </c>
      <c r="E42" s="10" t="s">
        <v>251</v>
      </c>
      <c r="F42" s="56">
        <v>6158.652</v>
      </c>
      <c r="G42" s="78">
        <v>37.0</v>
      </c>
      <c r="H42" s="68"/>
      <c r="I42" s="49"/>
      <c r="J42" s="49"/>
      <c r="K42" s="49"/>
      <c r="L42" s="49"/>
      <c r="M42" s="49"/>
      <c r="N42" s="49"/>
      <c r="O42" s="49"/>
      <c r="P42" s="49"/>
      <c r="Q42" s="49"/>
      <c r="R42" s="49"/>
      <c r="S42" s="49"/>
      <c r="T42" s="49"/>
      <c r="U42" s="49"/>
      <c r="V42" s="49"/>
      <c r="W42" s="49"/>
      <c r="X42" s="49"/>
      <c r="Y42" s="49"/>
      <c r="Z42" s="49"/>
    </row>
    <row r="43" ht="14.25" customHeight="1">
      <c r="A43" s="54">
        <v>40.0</v>
      </c>
      <c r="B43" s="13"/>
      <c r="C43" s="13"/>
      <c r="D43" s="10" t="s">
        <v>252</v>
      </c>
      <c r="E43" s="10" t="s">
        <v>253</v>
      </c>
      <c r="F43" s="56">
        <v>900.0</v>
      </c>
      <c r="G43" s="78">
        <v>90.0</v>
      </c>
      <c r="H43" s="68"/>
      <c r="I43" s="49"/>
      <c r="J43" s="49"/>
      <c r="K43" s="49"/>
      <c r="L43" s="49"/>
      <c r="M43" s="49"/>
      <c r="N43" s="49"/>
      <c r="O43" s="49"/>
      <c r="P43" s="49"/>
      <c r="Q43" s="49"/>
      <c r="R43" s="49"/>
      <c r="S43" s="49"/>
      <c r="T43" s="49"/>
      <c r="U43" s="49"/>
      <c r="V43" s="49"/>
      <c r="W43" s="49"/>
      <c r="X43" s="49"/>
      <c r="Y43" s="49"/>
      <c r="Z43" s="49"/>
    </row>
    <row r="44" ht="14.25" customHeight="1">
      <c r="A44" s="54">
        <v>41.0</v>
      </c>
      <c r="B44" s="13"/>
      <c r="C44" s="21"/>
      <c r="D44" s="10" t="s">
        <v>254</v>
      </c>
      <c r="E44" s="10" t="s">
        <v>255</v>
      </c>
      <c r="F44" s="56">
        <v>160.0</v>
      </c>
      <c r="G44" s="78">
        <v>60.0</v>
      </c>
      <c r="H44" s="68"/>
      <c r="I44" s="49"/>
      <c r="J44" s="49"/>
      <c r="K44" s="49"/>
      <c r="L44" s="49"/>
      <c r="M44" s="49"/>
      <c r="N44" s="49"/>
      <c r="O44" s="49"/>
      <c r="P44" s="49"/>
      <c r="Q44" s="49"/>
      <c r="R44" s="49"/>
      <c r="S44" s="49"/>
      <c r="T44" s="49"/>
      <c r="U44" s="49"/>
      <c r="V44" s="49"/>
      <c r="W44" s="49"/>
      <c r="X44" s="49"/>
      <c r="Y44" s="49"/>
      <c r="Z44" s="49"/>
    </row>
    <row r="45" ht="15.75" customHeight="1">
      <c r="A45" s="54"/>
      <c r="B45" s="88" t="s">
        <v>256</v>
      </c>
      <c r="C45" s="26"/>
      <c r="D45" s="26"/>
      <c r="E45" s="26"/>
      <c r="F45" s="63">
        <f t="shared" ref="F45:G45" si="2">SUM(F14:F44)</f>
        <v>1319781.866</v>
      </c>
      <c r="G45" s="64">
        <f t="shared" si="2"/>
        <v>217263</v>
      </c>
      <c r="H45" s="68"/>
      <c r="I45" s="49"/>
      <c r="J45" s="49"/>
      <c r="K45" s="49"/>
      <c r="L45" s="49"/>
      <c r="M45" s="49"/>
      <c r="N45" s="49"/>
      <c r="O45" s="49"/>
      <c r="P45" s="49"/>
      <c r="Q45" s="49"/>
      <c r="R45" s="49"/>
      <c r="S45" s="49"/>
      <c r="T45" s="49"/>
      <c r="U45" s="49"/>
      <c r="V45" s="49"/>
      <c r="W45" s="49"/>
      <c r="X45" s="49"/>
      <c r="Y45" s="49"/>
      <c r="Z45" s="49"/>
    </row>
    <row r="46" ht="28.5" customHeight="1">
      <c r="A46" s="54">
        <v>42.0</v>
      </c>
      <c r="B46" s="89" t="s">
        <v>257</v>
      </c>
      <c r="C46" s="30" t="s">
        <v>258</v>
      </c>
      <c r="D46" s="10" t="s">
        <v>259</v>
      </c>
      <c r="E46" s="10" t="s">
        <v>260</v>
      </c>
      <c r="F46" s="11">
        <v>175000.0</v>
      </c>
      <c r="G46" s="69">
        <v>2605.0</v>
      </c>
      <c r="H46" s="68"/>
      <c r="I46" s="49"/>
      <c r="J46" s="49"/>
      <c r="K46" s="49"/>
      <c r="L46" s="49"/>
      <c r="M46" s="49"/>
      <c r="N46" s="49"/>
      <c r="O46" s="49"/>
      <c r="P46" s="49"/>
      <c r="Q46" s="49"/>
      <c r="R46" s="49"/>
      <c r="S46" s="49"/>
      <c r="T46" s="49"/>
      <c r="U46" s="49"/>
      <c r="V46" s="49"/>
      <c r="W46" s="49"/>
      <c r="X46" s="49"/>
      <c r="Y46" s="49"/>
      <c r="Z46" s="49"/>
    </row>
    <row r="47" ht="36.0" customHeight="1">
      <c r="A47" s="54">
        <v>43.0</v>
      </c>
      <c r="B47" s="90"/>
      <c r="C47" s="13"/>
      <c r="D47" s="10" t="s">
        <v>261</v>
      </c>
      <c r="E47" s="10" t="s">
        <v>262</v>
      </c>
      <c r="F47" s="11">
        <v>97620.0</v>
      </c>
      <c r="G47" s="69">
        <v>1604.0</v>
      </c>
      <c r="H47" s="68"/>
      <c r="I47" s="49"/>
      <c r="J47" s="49"/>
      <c r="K47" s="49"/>
      <c r="L47" s="49"/>
      <c r="M47" s="49"/>
      <c r="N47" s="49"/>
      <c r="O47" s="49"/>
      <c r="P47" s="49"/>
      <c r="Q47" s="49"/>
      <c r="R47" s="49"/>
      <c r="S47" s="49"/>
      <c r="T47" s="49"/>
      <c r="U47" s="49"/>
      <c r="V47" s="49"/>
      <c r="W47" s="49"/>
      <c r="X47" s="49"/>
      <c r="Y47" s="49"/>
      <c r="Z47" s="49"/>
    </row>
    <row r="48" ht="28.5" customHeight="1">
      <c r="A48" s="54">
        <v>44.0</v>
      </c>
      <c r="B48" s="90"/>
      <c r="C48" s="13"/>
      <c r="D48" s="10" t="s">
        <v>263</v>
      </c>
      <c r="E48" s="10" t="s">
        <v>264</v>
      </c>
      <c r="F48" s="11">
        <v>87000.0</v>
      </c>
      <c r="G48" s="69">
        <v>312.0</v>
      </c>
      <c r="H48" s="68"/>
      <c r="I48" s="49"/>
      <c r="J48" s="49"/>
      <c r="K48" s="49"/>
      <c r="L48" s="49"/>
      <c r="M48" s="49"/>
      <c r="N48" s="49"/>
      <c r="O48" s="49"/>
      <c r="P48" s="49"/>
      <c r="Q48" s="49"/>
      <c r="R48" s="49"/>
      <c r="S48" s="49"/>
      <c r="T48" s="49"/>
      <c r="U48" s="49"/>
      <c r="V48" s="49"/>
      <c r="W48" s="49"/>
      <c r="X48" s="49"/>
      <c r="Y48" s="49"/>
      <c r="Z48" s="49"/>
    </row>
    <row r="49" ht="36.0" customHeight="1">
      <c r="A49" s="54">
        <v>45.0</v>
      </c>
      <c r="B49" s="90"/>
      <c r="C49" s="13"/>
      <c r="D49" s="10" t="s">
        <v>265</v>
      </c>
      <c r="E49" s="10" t="s">
        <v>266</v>
      </c>
      <c r="F49" s="11">
        <v>23835.0</v>
      </c>
      <c r="G49" s="69">
        <v>140.0</v>
      </c>
      <c r="H49" s="68"/>
      <c r="I49" s="49"/>
      <c r="J49" s="49"/>
      <c r="K49" s="49"/>
      <c r="L49" s="49"/>
      <c r="M49" s="49"/>
      <c r="N49" s="49"/>
      <c r="O49" s="49"/>
      <c r="P49" s="49"/>
      <c r="Q49" s="49"/>
      <c r="R49" s="49"/>
      <c r="S49" s="49"/>
      <c r="T49" s="49"/>
      <c r="U49" s="49"/>
      <c r="V49" s="49"/>
      <c r="W49" s="49"/>
      <c r="X49" s="49"/>
      <c r="Y49" s="49"/>
      <c r="Z49" s="49"/>
    </row>
    <row r="50" ht="28.5" customHeight="1">
      <c r="A50" s="54">
        <v>46.0</v>
      </c>
      <c r="B50" s="90"/>
      <c r="C50" s="13"/>
      <c r="D50" s="59" t="s">
        <v>267</v>
      </c>
      <c r="E50" s="59" t="s">
        <v>268</v>
      </c>
      <c r="F50" s="91">
        <v>2741.0</v>
      </c>
      <c r="G50" s="75">
        <v>450.0</v>
      </c>
      <c r="H50" s="68"/>
      <c r="I50" s="49"/>
      <c r="J50" s="49"/>
      <c r="K50" s="49"/>
      <c r="L50" s="49"/>
      <c r="M50" s="49"/>
      <c r="N50" s="49"/>
      <c r="O50" s="49"/>
      <c r="P50" s="49"/>
      <c r="Q50" s="49"/>
      <c r="R50" s="49"/>
      <c r="S50" s="49"/>
      <c r="T50" s="49"/>
      <c r="U50" s="49"/>
      <c r="V50" s="49"/>
      <c r="W50" s="49"/>
      <c r="X50" s="49"/>
      <c r="Y50" s="49"/>
      <c r="Z50" s="49"/>
    </row>
    <row r="51" ht="28.5" customHeight="1">
      <c r="A51" s="54">
        <v>47.0</v>
      </c>
      <c r="B51" s="90"/>
      <c r="C51" s="15"/>
      <c r="D51" s="10" t="s">
        <v>269</v>
      </c>
      <c r="E51" s="10" t="s">
        <v>270</v>
      </c>
      <c r="F51" s="11">
        <v>600.0</v>
      </c>
      <c r="G51" s="92" t="s">
        <v>271</v>
      </c>
      <c r="H51" s="68"/>
      <c r="I51" s="49"/>
      <c r="J51" s="49"/>
      <c r="K51" s="49"/>
      <c r="L51" s="49"/>
      <c r="M51" s="49"/>
      <c r="N51" s="49"/>
      <c r="O51" s="49"/>
      <c r="P51" s="49"/>
      <c r="Q51" s="49"/>
      <c r="R51" s="49"/>
      <c r="S51" s="49"/>
      <c r="T51" s="49"/>
      <c r="U51" s="49"/>
      <c r="V51" s="49"/>
      <c r="W51" s="49"/>
      <c r="X51" s="49"/>
      <c r="Y51" s="49"/>
      <c r="Z51" s="49"/>
    </row>
    <row r="52" ht="28.5" customHeight="1">
      <c r="A52" s="54">
        <v>48.0</v>
      </c>
      <c r="B52" s="90"/>
      <c r="C52" s="9" t="s">
        <v>272</v>
      </c>
      <c r="D52" s="10" t="s">
        <v>273</v>
      </c>
      <c r="E52" s="10" t="s">
        <v>274</v>
      </c>
      <c r="F52" s="11">
        <v>36401.0</v>
      </c>
      <c r="G52" s="78">
        <v>650.0</v>
      </c>
      <c r="H52" s="68"/>
      <c r="I52" s="49"/>
      <c r="J52" s="49"/>
      <c r="K52" s="49"/>
      <c r="L52" s="49"/>
      <c r="M52" s="49"/>
      <c r="N52" s="49"/>
      <c r="O52" s="49"/>
      <c r="P52" s="49"/>
      <c r="Q52" s="49"/>
      <c r="R52" s="49"/>
      <c r="S52" s="49"/>
      <c r="T52" s="49"/>
      <c r="U52" s="49"/>
      <c r="V52" s="49"/>
      <c r="W52" s="49"/>
      <c r="X52" s="49"/>
      <c r="Y52" s="49"/>
      <c r="Z52" s="49"/>
    </row>
    <row r="53" ht="14.25" customHeight="1">
      <c r="A53" s="54">
        <v>49.0</v>
      </c>
      <c r="B53" s="90"/>
      <c r="C53" s="15"/>
      <c r="D53" s="10" t="s">
        <v>275</v>
      </c>
      <c r="E53" s="10" t="s">
        <v>276</v>
      </c>
      <c r="F53" s="11">
        <v>9050.0</v>
      </c>
      <c r="G53" s="78">
        <v>960.0</v>
      </c>
      <c r="H53" s="68"/>
      <c r="I53" s="49"/>
      <c r="J53" s="49"/>
      <c r="K53" s="49"/>
      <c r="L53" s="49"/>
      <c r="M53" s="49"/>
      <c r="N53" s="49"/>
      <c r="O53" s="49"/>
      <c r="P53" s="49"/>
      <c r="Q53" s="49"/>
      <c r="R53" s="49"/>
      <c r="S53" s="49"/>
      <c r="T53" s="49"/>
      <c r="U53" s="49"/>
      <c r="V53" s="49"/>
      <c r="W53" s="49"/>
      <c r="X53" s="49"/>
      <c r="Y53" s="49"/>
      <c r="Z53" s="49"/>
    </row>
    <row r="54" ht="28.5" customHeight="1">
      <c r="A54" s="54">
        <v>50.0</v>
      </c>
      <c r="B54" s="90"/>
      <c r="C54" s="9" t="s">
        <v>277</v>
      </c>
      <c r="D54" s="10" t="s">
        <v>278</v>
      </c>
      <c r="E54" s="10" t="s">
        <v>279</v>
      </c>
      <c r="F54" s="11">
        <v>10423.0</v>
      </c>
      <c r="G54" s="69">
        <v>950.0</v>
      </c>
      <c r="H54" s="68"/>
      <c r="I54" s="49"/>
      <c r="J54" s="49"/>
      <c r="K54" s="49"/>
      <c r="L54" s="49"/>
      <c r="M54" s="49"/>
      <c r="N54" s="49"/>
      <c r="O54" s="49"/>
      <c r="P54" s="49"/>
      <c r="Q54" s="49"/>
      <c r="R54" s="49"/>
      <c r="S54" s="49"/>
      <c r="T54" s="49"/>
      <c r="U54" s="49"/>
      <c r="V54" s="49"/>
      <c r="W54" s="49"/>
      <c r="X54" s="49"/>
      <c r="Y54" s="49"/>
      <c r="Z54" s="49"/>
    </row>
    <row r="55" ht="14.25" customHeight="1">
      <c r="A55" s="54">
        <v>51.0</v>
      </c>
      <c r="B55" s="90"/>
      <c r="C55" s="13"/>
      <c r="D55" s="10" t="s">
        <v>280</v>
      </c>
      <c r="E55" s="10" t="s">
        <v>281</v>
      </c>
      <c r="F55" s="11">
        <v>8340.0</v>
      </c>
      <c r="G55" s="78">
        <v>280.0</v>
      </c>
      <c r="H55" s="68"/>
      <c r="I55" s="49"/>
      <c r="J55" s="49"/>
      <c r="K55" s="49"/>
      <c r="L55" s="49"/>
      <c r="M55" s="49"/>
      <c r="N55" s="49"/>
      <c r="O55" s="49"/>
      <c r="P55" s="49"/>
      <c r="Q55" s="49"/>
      <c r="R55" s="49"/>
      <c r="S55" s="49"/>
      <c r="T55" s="49"/>
      <c r="U55" s="49"/>
      <c r="V55" s="49"/>
      <c r="W55" s="49"/>
      <c r="X55" s="49"/>
      <c r="Y55" s="49"/>
      <c r="Z55" s="49"/>
    </row>
    <row r="56" ht="14.25" customHeight="1">
      <c r="A56" s="54">
        <v>52.0</v>
      </c>
      <c r="B56" s="90"/>
      <c r="C56" s="13"/>
      <c r="D56" s="10" t="s">
        <v>282</v>
      </c>
      <c r="E56" s="10" t="s">
        <v>283</v>
      </c>
      <c r="F56" s="11">
        <v>6842.0</v>
      </c>
      <c r="G56" s="78">
        <v>335.0</v>
      </c>
      <c r="H56" s="68"/>
      <c r="I56" s="49"/>
      <c r="J56" s="49"/>
      <c r="K56" s="49"/>
      <c r="L56" s="49"/>
      <c r="M56" s="49"/>
      <c r="N56" s="49"/>
      <c r="O56" s="49"/>
      <c r="P56" s="49"/>
      <c r="Q56" s="49"/>
      <c r="R56" s="49"/>
      <c r="S56" s="49"/>
      <c r="T56" s="49"/>
      <c r="U56" s="49"/>
      <c r="V56" s="49"/>
      <c r="W56" s="49"/>
      <c r="X56" s="49"/>
      <c r="Y56" s="49"/>
      <c r="Z56" s="49"/>
    </row>
    <row r="57" ht="28.5" customHeight="1">
      <c r="A57" s="54">
        <v>53.0</v>
      </c>
      <c r="B57" s="90"/>
      <c r="C57" s="13"/>
      <c r="D57" s="10" t="s">
        <v>284</v>
      </c>
      <c r="E57" s="10" t="s">
        <v>285</v>
      </c>
      <c r="F57" s="11">
        <v>4011.0</v>
      </c>
      <c r="G57" s="78">
        <v>380.0</v>
      </c>
      <c r="H57" s="68"/>
      <c r="I57" s="49"/>
      <c r="J57" s="49"/>
      <c r="K57" s="49"/>
      <c r="L57" s="49"/>
      <c r="M57" s="49"/>
      <c r="N57" s="49"/>
      <c r="O57" s="49"/>
      <c r="P57" s="49"/>
      <c r="Q57" s="49"/>
      <c r="R57" s="49"/>
      <c r="S57" s="49"/>
      <c r="T57" s="49"/>
      <c r="U57" s="49"/>
      <c r="V57" s="49"/>
      <c r="W57" s="49"/>
      <c r="X57" s="49"/>
      <c r="Y57" s="49"/>
      <c r="Z57" s="49"/>
    </row>
    <row r="58" ht="28.5" customHeight="1">
      <c r="A58" s="54">
        <v>54.0</v>
      </c>
      <c r="B58" s="90"/>
      <c r="C58" s="13"/>
      <c r="D58" s="10" t="s">
        <v>286</v>
      </c>
      <c r="E58" s="10" t="s">
        <v>287</v>
      </c>
      <c r="F58" s="11">
        <v>3476.0</v>
      </c>
      <c r="G58" s="78">
        <v>375.0</v>
      </c>
      <c r="H58" s="68"/>
      <c r="I58" s="49"/>
      <c r="J58" s="49"/>
      <c r="K58" s="49"/>
      <c r="L58" s="49"/>
      <c r="M58" s="49"/>
      <c r="N58" s="49"/>
      <c r="O58" s="49"/>
      <c r="P58" s="49"/>
      <c r="Q58" s="49"/>
      <c r="R58" s="49"/>
      <c r="S58" s="49"/>
      <c r="T58" s="49"/>
      <c r="U58" s="49"/>
      <c r="V58" s="49"/>
      <c r="W58" s="49"/>
      <c r="X58" s="49"/>
      <c r="Y58" s="49"/>
      <c r="Z58" s="49"/>
    </row>
    <row r="59" ht="28.5" customHeight="1">
      <c r="A59" s="54">
        <v>55.0</v>
      </c>
      <c r="B59" s="90"/>
      <c r="C59" s="13"/>
      <c r="D59" s="10" t="s">
        <v>288</v>
      </c>
      <c r="E59" s="10" t="s">
        <v>289</v>
      </c>
      <c r="F59" s="11">
        <v>2970.0</v>
      </c>
      <c r="G59" s="78">
        <v>820.0</v>
      </c>
      <c r="H59" s="68"/>
      <c r="I59" s="49"/>
      <c r="J59" s="49"/>
      <c r="K59" s="49"/>
      <c r="L59" s="49"/>
      <c r="M59" s="49"/>
      <c r="N59" s="49"/>
      <c r="O59" s="49"/>
      <c r="P59" s="49"/>
      <c r="Q59" s="49"/>
      <c r="R59" s="49"/>
      <c r="S59" s="49"/>
      <c r="T59" s="49"/>
      <c r="U59" s="49"/>
      <c r="V59" s="49"/>
      <c r="W59" s="49"/>
      <c r="X59" s="49"/>
      <c r="Y59" s="49"/>
      <c r="Z59" s="49"/>
    </row>
    <row r="60" ht="28.5" customHeight="1">
      <c r="A60" s="54">
        <v>56.0</v>
      </c>
      <c r="B60" s="90"/>
      <c r="C60" s="15"/>
      <c r="D60" s="10" t="s">
        <v>290</v>
      </c>
      <c r="E60" s="10" t="s">
        <v>291</v>
      </c>
      <c r="F60" s="11">
        <v>1970.0</v>
      </c>
      <c r="G60" s="78">
        <v>300.0</v>
      </c>
      <c r="H60" s="68"/>
      <c r="I60" s="49"/>
      <c r="J60" s="49"/>
      <c r="K60" s="49"/>
      <c r="L60" s="49"/>
      <c r="M60" s="49"/>
      <c r="N60" s="49"/>
      <c r="O60" s="49"/>
      <c r="P60" s="49"/>
      <c r="Q60" s="49"/>
      <c r="R60" s="49"/>
      <c r="S60" s="49"/>
      <c r="T60" s="49"/>
      <c r="U60" s="49"/>
      <c r="V60" s="49"/>
      <c r="W60" s="49"/>
      <c r="X60" s="49"/>
      <c r="Y60" s="49"/>
      <c r="Z60" s="49"/>
    </row>
    <row r="61" ht="28.5" customHeight="1">
      <c r="A61" s="54">
        <v>57.0</v>
      </c>
      <c r="B61" s="90"/>
      <c r="C61" s="9" t="s">
        <v>292</v>
      </c>
      <c r="D61" s="10" t="s">
        <v>293</v>
      </c>
      <c r="E61" s="10" t="s">
        <v>294</v>
      </c>
      <c r="F61" s="11">
        <v>11000.0</v>
      </c>
      <c r="G61" s="69">
        <v>6000.0</v>
      </c>
      <c r="H61" s="68"/>
      <c r="I61" s="49"/>
      <c r="J61" s="49"/>
      <c r="K61" s="49"/>
      <c r="L61" s="49"/>
      <c r="M61" s="49"/>
      <c r="N61" s="49"/>
      <c r="O61" s="49"/>
      <c r="P61" s="49"/>
      <c r="Q61" s="49"/>
      <c r="R61" s="49"/>
      <c r="S61" s="49"/>
      <c r="T61" s="49"/>
      <c r="U61" s="49"/>
      <c r="V61" s="49"/>
      <c r="W61" s="49"/>
      <c r="X61" s="49"/>
      <c r="Y61" s="49"/>
      <c r="Z61" s="49"/>
    </row>
    <row r="62" ht="14.25" customHeight="1">
      <c r="A62" s="54">
        <v>58.0</v>
      </c>
      <c r="B62" s="90"/>
      <c r="C62" s="15"/>
      <c r="D62" s="10" t="s">
        <v>295</v>
      </c>
      <c r="E62" s="10" t="s">
        <v>296</v>
      </c>
      <c r="F62" s="11">
        <v>8162.0</v>
      </c>
      <c r="G62" s="78">
        <v>550.0</v>
      </c>
      <c r="H62" s="68"/>
      <c r="I62" s="49"/>
      <c r="J62" s="49"/>
      <c r="K62" s="49"/>
      <c r="L62" s="49"/>
      <c r="M62" s="49"/>
      <c r="N62" s="49"/>
      <c r="O62" s="49"/>
      <c r="P62" s="49"/>
      <c r="Q62" s="49"/>
      <c r="R62" s="49"/>
      <c r="S62" s="49"/>
      <c r="T62" s="49"/>
      <c r="U62" s="49"/>
      <c r="V62" s="49"/>
      <c r="W62" s="49"/>
      <c r="X62" s="49"/>
      <c r="Y62" s="49"/>
      <c r="Z62" s="49"/>
    </row>
    <row r="63" ht="14.25" customHeight="1">
      <c r="A63" s="54">
        <v>59.0</v>
      </c>
      <c r="B63" s="90"/>
      <c r="C63" s="36" t="s">
        <v>297</v>
      </c>
      <c r="D63" s="10" t="s">
        <v>298</v>
      </c>
      <c r="E63" s="10" t="s">
        <v>299</v>
      </c>
      <c r="F63" s="11">
        <v>18794.0</v>
      </c>
      <c r="G63" s="69">
        <v>2216.0</v>
      </c>
      <c r="H63" s="68"/>
      <c r="I63" s="49"/>
      <c r="J63" s="49"/>
      <c r="K63" s="49"/>
      <c r="L63" s="49"/>
      <c r="M63" s="49"/>
      <c r="N63" s="49"/>
      <c r="O63" s="49"/>
      <c r="P63" s="49"/>
      <c r="Q63" s="49"/>
      <c r="R63" s="49"/>
      <c r="S63" s="49"/>
      <c r="T63" s="49"/>
      <c r="U63" s="49"/>
      <c r="V63" s="49"/>
      <c r="W63" s="49"/>
      <c r="X63" s="49"/>
      <c r="Y63" s="49"/>
      <c r="Z63" s="49"/>
    </row>
    <row r="64" ht="14.25" customHeight="1">
      <c r="A64" s="54">
        <v>60.0</v>
      </c>
      <c r="B64" s="90"/>
      <c r="C64" s="36" t="s">
        <v>300</v>
      </c>
      <c r="D64" s="10" t="s">
        <v>301</v>
      </c>
      <c r="E64" s="10" t="s">
        <v>302</v>
      </c>
      <c r="F64" s="11">
        <v>12842.0</v>
      </c>
      <c r="G64" s="69">
        <v>29794.0</v>
      </c>
      <c r="H64" s="68"/>
      <c r="I64" s="49"/>
      <c r="J64" s="49"/>
      <c r="K64" s="49"/>
      <c r="L64" s="49"/>
      <c r="M64" s="49"/>
      <c r="N64" s="49"/>
      <c r="O64" s="49"/>
      <c r="P64" s="49"/>
      <c r="Q64" s="49"/>
      <c r="R64" s="49"/>
      <c r="S64" s="49"/>
      <c r="T64" s="49"/>
      <c r="U64" s="49"/>
      <c r="V64" s="49"/>
      <c r="W64" s="49"/>
      <c r="X64" s="49"/>
      <c r="Y64" s="49"/>
      <c r="Z64" s="49"/>
    </row>
    <row r="65" ht="14.25" customHeight="1">
      <c r="A65" s="54">
        <v>61.0</v>
      </c>
      <c r="B65" s="90"/>
      <c r="C65" s="9" t="s">
        <v>303</v>
      </c>
      <c r="D65" s="59" t="s">
        <v>304</v>
      </c>
      <c r="E65" s="59" t="s">
        <v>305</v>
      </c>
      <c r="F65" s="91">
        <v>2633.0</v>
      </c>
      <c r="G65" s="75">
        <v>13625.0</v>
      </c>
      <c r="H65" s="68"/>
      <c r="I65" s="49"/>
      <c r="J65" s="49"/>
      <c r="K65" s="49"/>
      <c r="L65" s="49"/>
      <c r="M65" s="49"/>
      <c r="N65" s="49"/>
      <c r="O65" s="49"/>
      <c r="P65" s="49"/>
      <c r="Q65" s="49"/>
      <c r="R65" s="49"/>
      <c r="S65" s="49"/>
      <c r="T65" s="49"/>
      <c r="U65" s="49"/>
      <c r="V65" s="49"/>
      <c r="W65" s="49"/>
      <c r="X65" s="49"/>
      <c r="Y65" s="49"/>
      <c r="Z65" s="49"/>
    </row>
    <row r="66" ht="15.75" customHeight="1">
      <c r="A66" s="93"/>
      <c r="B66" s="88" t="s">
        <v>306</v>
      </c>
      <c r="C66" s="26"/>
      <c r="D66" s="26"/>
      <c r="E66" s="94"/>
      <c r="F66" s="95">
        <f t="shared" ref="F66:G66" si="3">SUM(F46:F65)</f>
        <v>523710</v>
      </c>
      <c r="G66" s="96">
        <f t="shared" si="3"/>
        <v>62346</v>
      </c>
      <c r="H66" s="68"/>
      <c r="I66" s="49"/>
      <c r="J66" s="49"/>
      <c r="K66" s="49"/>
      <c r="L66" s="49"/>
      <c r="M66" s="49"/>
      <c r="N66" s="49"/>
      <c r="O66" s="49"/>
      <c r="P66" s="49"/>
      <c r="Q66" s="49"/>
      <c r="R66" s="49"/>
      <c r="S66" s="49"/>
      <c r="T66" s="49"/>
      <c r="U66" s="49"/>
      <c r="V66" s="49"/>
      <c r="W66" s="49"/>
      <c r="X66" s="49"/>
      <c r="Y66" s="49"/>
      <c r="Z66" s="49"/>
    </row>
    <row r="67" ht="28.5" customHeight="1">
      <c r="A67" s="93">
        <v>62.0</v>
      </c>
      <c r="B67" s="97" t="s">
        <v>307</v>
      </c>
      <c r="C67" s="30" t="s">
        <v>308</v>
      </c>
      <c r="D67" s="32" t="s">
        <v>309</v>
      </c>
      <c r="E67" s="32" t="s">
        <v>310</v>
      </c>
      <c r="F67" s="98">
        <v>310157.0</v>
      </c>
      <c r="G67" s="34">
        <v>2670.0</v>
      </c>
      <c r="H67" s="68"/>
      <c r="I67" s="49"/>
      <c r="J67" s="49"/>
      <c r="K67" s="49"/>
      <c r="L67" s="49"/>
      <c r="M67" s="49"/>
      <c r="N67" s="49"/>
      <c r="O67" s="49"/>
      <c r="P67" s="49"/>
      <c r="Q67" s="49"/>
      <c r="R67" s="49"/>
      <c r="S67" s="49"/>
      <c r="T67" s="49"/>
      <c r="U67" s="49"/>
      <c r="V67" s="49"/>
      <c r="W67" s="49"/>
      <c r="X67" s="49"/>
      <c r="Y67" s="49"/>
      <c r="Z67" s="49"/>
    </row>
    <row r="68" ht="14.25" customHeight="1">
      <c r="A68" s="93">
        <v>63.0</v>
      </c>
      <c r="B68" s="99"/>
      <c r="C68" s="13"/>
      <c r="D68" s="10" t="s">
        <v>311</v>
      </c>
      <c r="E68" s="10" t="s">
        <v>312</v>
      </c>
      <c r="F68" s="100">
        <v>2814.0</v>
      </c>
      <c r="G68" s="17">
        <v>780.0</v>
      </c>
      <c r="H68" s="68"/>
      <c r="I68" s="49"/>
      <c r="J68" s="49"/>
      <c r="K68" s="49"/>
      <c r="L68" s="49"/>
      <c r="M68" s="49"/>
      <c r="N68" s="49"/>
      <c r="O68" s="49"/>
      <c r="P68" s="49"/>
      <c r="Q68" s="49"/>
      <c r="R68" s="49"/>
      <c r="S68" s="49"/>
      <c r="T68" s="49"/>
      <c r="U68" s="49"/>
      <c r="V68" s="49"/>
      <c r="W68" s="49"/>
      <c r="X68" s="49"/>
      <c r="Y68" s="49"/>
      <c r="Z68" s="49"/>
    </row>
    <row r="69" ht="14.25" customHeight="1">
      <c r="A69" s="93">
        <v>64.0</v>
      </c>
      <c r="B69" s="99"/>
      <c r="C69" s="13"/>
      <c r="D69" s="10" t="s">
        <v>313</v>
      </c>
      <c r="E69" s="10" t="s">
        <v>314</v>
      </c>
      <c r="F69" s="100">
        <v>400.0</v>
      </c>
      <c r="G69" s="12">
        <v>80000.0</v>
      </c>
      <c r="H69" s="68"/>
      <c r="I69" s="49"/>
      <c r="J69" s="49"/>
      <c r="K69" s="49"/>
      <c r="L69" s="49"/>
      <c r="M69" s="49"/>
      <c r="N69" s="49"/>
      <c r="O69" s="49"/>
      <c r="P69" s="49"/>
      <c r="Q69" s="49"/>
      <c r="R69" s="49"/>
      <c r="S69" s="49"/>
      <c r="T69" s="49"/>
      <c r="U69" s="49"/>
      <c r="V69" s="49"/>
      <c r="W69" s="49"/>
      <c r="X69" s="49"/>
      <c r="Y69" s="49"/>
      <c r="Z69" s="49"/>
    </row>
    <row r="70" ht="15.0" customHeight="1">
      <c r="A70" s="93">
        <v>65.0</v>
      </c>
      <c r="B70" s="101"/>
      <c r="C70" s="21"/>
      <c r="D70" s="22" t="s">
        <v>315</v>
      </c>
      <c r="E70" s="22" t="s">
        <v>316</v>
      </c>
      <c r="F70" s="102">
        <v>400.0</v>
      </c>
      <c r="G70" s="38">
        <v>1700.0</v>
      </c>
      <c r="H70" s="49"/>
      <c r="I70" s="49"/>
      <c r="J70" s="49"/>
      <c r="K70" s="49"/>
      <c r="L70" s="49"/>
      <c r="M70" s="49"/>
      <c r="N70" s="49"/>
      <c r="O70" s="49"/>
      <c r="P70" s="49"/>
      <c r="Q70" s="49"/>
      <c r="R70" s="49"/>
      <c r="S70" s="49"/>
      <c r="T70" s="49"/>
      <c r="U70" s="49"/>
      <c r="V70" s="49"/>
      <c r="W70" s="49"/>
      <c r="X70" s="49"/>
      <c r="Y70" s="49"/>
      <c r="Z70" s="49"/>
    </row>
    <row r="71" ht="15.75" customHeight="1">
      <c r="A71" s="49"/>
      <c r="B71" s="62" t="s">
        <v>317</v>
      </c>
      <c r="C71" s="26"/>
      <c r="D71" s="26"/>
      <c r="E71" s="94"/>
      <c r="F71" s="103">
        <f t="shared" ref="F71:G71" si="4">SUM(F67:F70)</f>
        <v>313771</v>
      </c>
      <c r="G71" s="104">
        <f t="shared" si="4"/>
        <v>85150</v>
      </c>
      <c r="H71" s="49"/>
      <c r="I71" s="49"/>
      <c r="J71" s="49"/>
      <c r="K71" s="49"/>
      <c r="L71" s="49"/>
      <c r="M71" s="49"/>
      <c r="N71" s="49"/>
      <c r="O71" s="49"/>
      <c r="P71" s="49"/>
      <c r="Q71" s="49"/>
      <c r="R71" s="49"/>
      <c r="S71" s="49"/>
      <c r="T71" s="49"/>
      <c r="U71" s="49"/>
      <c r="V71" s="49"/>
      <c r="W71" s="49"/>
      <c r="X71" s="49"/>
      <c r="Y71" s="49"/>
      <c r="Z71" s="49"/>
    </row>
    <row r="72" ht="14.25" customHeight="1">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ht="14.25" customHeight="1">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ht="15.0" customHeight="1">
      <c r="A74" s="105" t="s">
        <v>318</v>
      </c>
      <c r="B74" s="106"/>
      <c r="C74" s="106"/>
      <c r="D74" s="106"/>
      <c r="E74" s="106"/>
      <c r="F74" s="107" t="s">
        <v>148</v>
      </c>
      <c r="G74" s="108" t="s">
        <v>149</v>
      </c>
      <c r="H74" s="49"/>
      <c r="I74" s="49"/>
      <c r="J74" s="49"/>
      <c r="K74" s="49"/>
      <c r="L74" s="49"/>
      <c r="M74" s="49"/>
      <c r="N74" s="49"/>
      <c r="O74" s="49"/>
      <c r="P74" s="49"/>
      <c r="Q74" s="49"/>
      <c r="R74" s="49"/>
      <c r="S74" s="49"/>
      <c r="T74" s="49"/>
      <c r="U74" s="49"/>
      <c r="V74" s="49"/>
      <c r="W74" s="49"/>
      <c r="X74" s="49"/>
      <c r="Y74" s="49"/>
      <c r="Z74" s="49"/>
    </row>
    <row r="75" ht="14.25" customHeight="1">
      <c r="A75" s="109"/>
      <c r="B75" s="110"/>
      <c r="C75" s="110"/>
      <c r="D75" s="110"/>
      <c r="E75" s="110"/>
      <c r="F75" s="111">
        <f t="shared" ref="F75:G75" si="5">F71+F66+F45+F13</f>
        <v>4036110.866</v>
      </c>
      <c r="G75" s="112">
        <f t="shared" si="5"/>
        <v>389161</v>
      </c>
      <c r="H75" s="49"/>
      <c r="I75" s="49"/>
      <c r="J75" s="49"/>
      <c r="K75" s="49"/>
      <c r="L75" s="49"/>
      <c r="M75" s="49"/>
      <c r="N75" s="49"/>
      <c r="O75" s="49"/>
      <c r="P75" s="49"/>
      <c r="Q75" s="49"/>
      <c r="R75" s="49"/>
      <c r="S75" s="49"/>
      <c r="T75" s="49"/>
      <c r="U75" s="49"/>
      <c r="V75" s="49"/>
      <c r="W75" s="49"/>
      <c r="X75" s="49"/>
      <c r="Y75" s="49"/>
      <c r="Z75" s="49"/>
    </row>
    <row r="76" ht="14.25" customHeight="1">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ht="14.25" customHeight="1">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ht="14.25" customHeight="1">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ht="14.25" customHeight="1">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ht="14.25" customHeight="1">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ht="14.25" customHeight="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ht="14.25" customHeight="1">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ht="14.25" customHeight="1">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ht="14.25" customHeight="1">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ht="14.25" customHeight="1">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ht="14.25" customHeight="1">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ht="14.25" customHeight="1">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ht="14.25" customHeight="1">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ht="14.25" customHeight="1">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ht="14.25" customHeight="1">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ht="14.25" customHeight="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ht="14.25" customHeight="1">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ht="14.25" customHeight="1">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ht="14.25" customHeight="1">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ht="14.25" customHeight="1">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ht="14.25" customHeight="1">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ht="14.25" customHeight="1">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ht="14.25" customHeight="1">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ht="14.25" customHeight="1">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ht="14.25" customHeight="1">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ht="14.25" customHeight="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ht="14.25" customHeight="1">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ht="14.25" customHeight="1">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ht="14.25" customHeight="1">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ht="14.25" customHeight="1">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ht="14.25" customHeight="1">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ht="14.25" customHeight="1">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ht="14.25" customHeight="1">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ht="14.25" customHeight="1">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ht="14.25" customHeight="1">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ht="14.25" customHeight="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ht="14.25" customHeight="1">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ht="14.25" customHeight="1">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ht="14.25" customHeight="1">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ht="14.25" customHeight="1">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ht="14.25" customHeight="1">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ht="14.25" customHeight="1">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ht="14.25" customHeight="1">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ht="14.25" customHeight="1">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ht="14.25" customHeight="1">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ht="14.25" customHeight="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ht="14.25" customHeight="1">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ht="14.25" customHeight="1">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ht="14.25" customHeight="1">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ht="14.25" customHeight="1">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ht="14.25" customHeight="1">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ht="14.25" customHeight="1">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ht="14.25" customHeight="1">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ht="14.25" customHeight="1">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ht="14.25" customHeight="1">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ht="14.25" customHeight="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ht="14.25" customHeight="1">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ht="14.25" customHeight="1">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ht="14.25" customHeight="1">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ht="14.25" customHeight="1">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ht="14.25" customHeight="1">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ht="14.25" customHeight="1">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ht="14.25" customHeight="1">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ht="14.25" customHeight="1">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ht="14.25" customHeight="1">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ht="14.25" customHeight="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ht="14.25" customHeight="1">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ht="14.25" customHeight="1">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ht="14.25" customHeight="1">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ht="14.25" customHeight="1">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ht="14.25" customHeight="1">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ht="14.25" customHeight="1">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ht="14.25" customHeight="1">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ht="14.25" customHeight="1">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ht="14.25" customHeight="1">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ht="14.25" customHeight="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ht="14.25" customHeight="1">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ht="14.25" customHeight="1">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ht="14.25" customHeight="1">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ht="14.25" customHeight="1">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ht="14.25" customHeight="1">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ht="14.25" customHeight="1">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ht="14.25" customHeight="1">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ht="14.25" customHeight="1">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ht="14.25" customHeight="1">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ht="14.25" customHeight="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ht="14.25" customHeight="1">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ht="14.25" customHeight="1">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ht="14.25" customHeight="1">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ht="14.25" customHeight="1">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ht="14.25" customHeight="1">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ht="14.25" customHeight="1">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ht="14.25" customHeight="1">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ht="14.25" customHeight="1">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ht="14.25" customHeight="1">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ht="14.25" customHeight="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ht="14.25" customHeight="1">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ht="14.25" customHeight="1">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ht="14.25" customHeight="1">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ht="14.25" customHeight="1">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ht="14.25" customHeight="1">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ht="14.25" customHeight="1">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ht="14.25" customHeight="1">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ht="14.25" customHeight="1">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ht="14.25" customHeight="1">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ht="14.25" customHeight="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ht="14.25" customHeight="1">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ht="14.25" customHeight="1">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ht="14.25" customHeight="1">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ht="14.25" customHeight="1">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ht="14.25" customHeight="1">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ht="14.25" customHeight="1">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ht="14.25" customHeight="1">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ht="14.25" customHeight="1">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ht="14.25" customHeight="1">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ht="14.25" customHeight="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ht="14.25" customHeight="1">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ht="14.25" customHeight="1">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ht="14.25" customHeight="1">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ht="14.25" customHeight="1">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ht="14.25" customHeight="1">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ht="14.25" customHeight="1">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ht="14.25" customHeight="1">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ht="14.25" customHeight="1">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ht="14.25" customHeight="1">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ht="14.25" customHeight="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ht="14.25" customHeight="1">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ht="14.25" customHeight="1">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ht="14.25" customHeight="1">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ht="14.25" customHeight="1">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ht="14.25" customHeight="1">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ht="14.25" customHeight="1">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ht="14.25" customHeight="1">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ht="14.25" customHeight="1">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ht="14.25" customHeight="1">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ht="14.25" customHeight="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ht="14.25" customHeight="1">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ht="14.25" customHeight="1">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ht="14.25" customHeight="1">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ht="14.25" customHeight="1">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ht="14.25" customHeight="1">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ht="14.25" customHeight="1">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ht="14.25" customHeight="1">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ht="14.25" customHeight="1">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ht="14.25" customHeight="1">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ht="14.25" customHeight="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ht="14.25" customHeight="1">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ht="14.25" customHeight="1">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ht="14.25" customHeight="1">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ht="14.25" customHeight="1">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ht="14.25" customHeight="1">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ht="14.25" customHeight="1">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ht="14.25" customHeight="1">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ht="14.25" customHeight="1">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ht="14.25" customHeight="1">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ht="14.25" customHeight="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ht="14.25" customHeight="1">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ht="14.25" customHeight="1">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ht="14.25" customHeight="1">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ht="14.25" customHeight="1">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ht="14.25" customHeight="1">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ht="14.25" customHeight="1">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ht="14.25" customHeight="1">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ht="14.25" customHeight="1">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ht="14.25" customHeight="1">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ht="14.25" customHeight="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ht="14.25" customHeight="1">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ht="14.25" customHeight="1">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ht="14.25" customHeight="1">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ht="14.25" customHeight="1">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ht="14.25" customHeight="1">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ht="14.25" customHeight="1">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ht="14.25" customHeight="1">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ht="14.25" customHeight="1">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ht="14.25" customHeight="1">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ht="14.25" customHeight="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ht="14.25" customHeight="1">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ht="14.25" customHeight="1">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ht="14.25" customHeight="1">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ht="14.25" customHeight="1">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ht="14.25" customHeight="1">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ht="14.25" customHeight="1">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ht="14.25" customHeight="1">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ht="14.25" customHeight="1">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ht="14.25" customHeight="1">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ht="14.25" customHeight="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ht="14.25" customHeight="1">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ht="14.25" customHeight="1">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ht="14.25" customHeight="1">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ht="14.25" customHeight="1">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ht="14.25" customHeight="1">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ht="14.25" customHeight="1">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ht="14.25" customHeight="1">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ht="14.25" customHeight="1">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ht="14.25" customHeight="1">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ht="14.25" customHeight="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ht="14.25" customHeight="1">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ht="14.25" customHeight="1">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ht="14.25" customHeight="1">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ht="14.25" customHeight="1">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ht="14.25" customHeight="1">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ht="14.25" customHeight="1">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ht="14.25" customHeight="1">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ht="14.25" customHeight="1">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ht="14.25" customHeight="1">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ht="14.25" customHeight="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ht="14.25" customHeight="1">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ht="14.25" customHeight="1">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ht="14.25" customHeight="1">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ht="14.25" customHeight="1">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ht="14.25" customHeight="1">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ht="14.25" customHeight="1">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ht="14.25" customHeight="1">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ht="14.25" customHeight="1">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ht="14.25" customHeight="1">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ht="14.25" customHeight="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ht="14.25" customHeight="1">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ht="14.25" customHeight="1">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ht="14.25" customHeight="1">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ht="14.25" customHeight="1">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ht="14.25" customHeight="1">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ht="14.25" customHeight="1">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ht="14.25" customHeight="1">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ht="14.25" customHeight="1">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ht="14.25" customHeight="1">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ht="14.25" customHeight="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ht="14.25" customHeight="1">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ht="14.25" customHeight="1">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ht="14.25" customHeight="1">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ht="14.25" customHeight="1">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ht="14.25" customHeight="1">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ht="14.25" customHeight="1">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ht="14.25" customHeight="1">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ht="14.25" customHeight="1">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ht="14.25" customHeight="1">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ht="14.25" customHeight="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ht="14.25" customHeight="1">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ht="14.25" customHeight="1">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ht="14.25" customHeight="1">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ht="14.25" customHeight="1">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ht="14.25" customHeight="1">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ht="14.25" customHeight="1">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ht="14.25" customHeight="1">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ht="14.25" customHeight="1">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ht="14.25" customHeight="1">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ht="14.25" customHeight="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ht="14.25" customHeight="1">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ht="14.25" customHeight="1">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ht="14.25" customHeight="1">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ht="14.25" customHeight="1">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ht="14.25" customHeight="1">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ht="14.25" customHeight="1">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ht="14.25" customHeight="1">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ht="14.25" customHeight="1">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ht="14.25" customHeight="1">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ht="14.25" customHeight="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ht="14.25" customHeight="1">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ht="14.25" customHeight="1">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ht="14.25" customHeight="1">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ht="14.25" customHeight="1">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ht="14.25" customHeight="1">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ht="14.25" customHeight="1">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ht="14.25" customHeight="1">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ht="14.25" customHeight="1">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ht="14.25" customHeight="1">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ht="14.25" customHeight="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ht="14.25" customHeight="1">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ht="14.25" customHeight="1">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ht="14.25" customHeight="1">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ht="14.25" customHeight="1">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ht="14.25" customHeight="1">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ht="14.25" customHeight="1">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ht="14.25" customHeight="1">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ht="14.25" customHeight="1">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ht="14.25" customHeight="1">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ht="14.25" customHeight="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ht="14.25" customHeight="1">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ht="14.25" customHeight="1">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ht="14.25" customHeight="1">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ht="14.25" customHeight="1">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ht="14.25" customHeight="1">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ht="14.25" customHeight="1">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ht="14.25" customHeight="1">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ht="14.25" customHeight="1">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ht="14.25" customHeight="1">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ht="14.25" customHeight="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ht="14.25" customHeight="1">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ht="14.25" customHeight="1">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ht="14.25" customHeight="1">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ht="14.25" customHeight="1">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ht="14.25" customHeight="1">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ht="14.25" customHeight="1">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ht="14.25" customHeight="1">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ht="14.25" customHeight="1">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ht="14.25" customHeight="1">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ht="14.25" customHeight="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ht="14.25" customHeight="1">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ht="14.25" customHeight="1">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ht="14.25" customHeight="1">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ht="14.25" customHeight="1">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ht="14.25" customHeight="1">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ht="14.25" customHeight="1">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ht="14.25" customHeight="1">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ht="14.25" customHeight="1">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ht="14.25" customHeight="1">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ht="14.25" customHeight="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ht="14.25" customHeight="1">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ht="14.25" customHeight="1">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ht="14.25" customHeight="1">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ht="14.25" customHeight="1">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ht="14.25" customHeight="1">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ht="14.25" customHeight="1">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ht="14.25" customHeight="1">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ht="14.25" customHeight="1">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ht="14.25" customHeight="1">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ht="14.25" customHeight="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ht="14.25" customHeight="1">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ht="14.25" customHeight="1">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ht="14.25" customHeight="1">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ht="14.25" customHeight="1">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ht="14.25" customHeight="1">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ht="14.25" customHeight="1">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ht="14.25" customHeight="1">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ht="14.25" customHeight="1">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ht="14.25" customHeight="1">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ht="14.25" customHeight="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ht="14.25" customHeight="1">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ht="14.25" customHeight="1">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ht="14.25" customHeight="1">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ht="14.25" customHeight="1">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ht="14.25" customHeight="1">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ht="14.25" customHeight="1">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ht="14.25" customHeight="1">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ht="14.25" customHeight="1">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ht="14.25" customHeight="1">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ht="14.25" customHeight="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ht="14.25" customHeight="1">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ht="14.25" customHeight="1">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ht="14.25" customHeight="1">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ht="14.25" customHeight="1">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ht="14.25" customHeight="1">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ht="14.25" customHeight="1">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ht="14.25" customHeight="1">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ht="14.25" customHeight="1">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ht="14.25" customHeight="1">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ht="14.25" customHeight="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ht="14.25" customHeight="1">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ht="14.25" customHeight="1">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ht="14.25" customHeight="1">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ht="14.25" customHeight="1">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ht="14.25" customHeight="1">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ht="14.25" customHeight="1">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ht="14.25" customHeight="1">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ht="14.25" customHeight="1">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ht="14.25" customHeight="1">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ht="14.25" customHeight="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ht="14.25" customHeight="1">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ht="14.25" customHeight="1">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ht="14.25" customHeight="1">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ht="14.25" customHeight="1">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ht="14.25" customHeight="1">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ht="14.25" customHeight="1">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ht="14.25" customHeight="1">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ht="14.25" customHeight="1">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ht="14.25" customHeight="1">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ht="14.25" customHeight="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ht="14.25" customHeight="1">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ht="14.25" customHeight="1">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ht="14.25" customHeight="1">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ht="14.25" customHeight="1">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ht="14.25" customHeight="1">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ht="14.25" customHeight="1">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ht="14.25" customHeight="1">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ht="14.25" customHeight="1">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ht="14.25" customHeight="1">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ht="14.25" customHeight="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ht="14.25" customHeight="1">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ht="14.25" customHeight="1">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ht="14.25" customHeight="1">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ht="14.25" customHeight="1">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ht="14.25" customHeight="1">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ht="14.25" customHeight="1">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ht="14.25" customHeight="1">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ht="14.25" customHeight="1">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ht="14.25" customHeight="1">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ht="14.25" customHeight="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ht="14.25" customHeight="1">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ht="14.25" customHeight="1">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ht="14.25" customHeight="1">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ht="14.25" customHeight="1">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ht="14.25" customHeight="1">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ht="14.25" customHeight="1">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ht="14.25" customHeight="1">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ht="14.25" customHeight="1">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ht="14.25" customHeight="1">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ht="14.25" customHeight="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ht="14.25" customHeight="1">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ht="14.25" customHeight="1">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ht="14.25" customHeight="1">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ht="14.25" customHeight="1">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ht="14.25" customHeight="1">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ht="14.25" customHeight="1">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ht="14.25" customHeight="1">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ht="14.25" customHeight="1">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ht="14.25" customHeight="1">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ht="14.25" customHeight="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ht="14.25" customHeight="1">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ht="14.25" customHeight="1">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ht="14.25" customHeight="1">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ht="14.25" customHeight="1">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ht="14.25" customHeight="1">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ht="14.25" customHeight="1">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ht="14.25" customHeight="1">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ht="14.25" customHeight="1">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ht="14.25" customHeight="1">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ht="14.25" customHeight="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ht="14.25" customHeight="1">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ht="14.25" customHeight="1">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ht="14.25" customHeight="1">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ht="14.25" customHeight="1">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ht="14.25" customHeight="1">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ht="14.25" customHeight="1">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ht="14.25" customHeight="1">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ht="14.25" customHeight="1">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ht="14.25" customHeight="1">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ht="14.25" customHeight="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ht="14.25" customHeight="1">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ht="14.25" customHeight="1">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ht="14.25" customHeight="1">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ht="14.25" customHeight="1">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ht="14.25" customHeight="1">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ht="14.25" customHeight="1">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ht="14.25" customHeight="1">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ht="14.25" customHeight="1">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ht="14.25" customHeight="1">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ht="14.25" customHeight="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ht="14.25" customHeight="1">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ht="14.25" customHeight="1">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ht="14.25" customHeight="1">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ht="14.25" customHeight="1">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ht="14.25" customHeight="1">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ht="14.25" customHeight="1">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ht="14.25" customHeight="1">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ht="14.25" customHeight="1">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ht="14.25" customHeight="1">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ht="14.25" customHeight="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ht="14.25" customHeight="1">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ht="14.25" customHeight="1">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ht="14.25" customHeight="1">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ht="14.25" customHeight="1">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ht="14.25" customHeight="1">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ht="14.25" customHeight="1">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ht="14.25" customHeight="1">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ht="14.25" customHeight="1">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ht="14.25" customHeight="1">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ht="14.25" customHeight="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ht="14.25" customHeight="1">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ht="14.25" customHeight="1">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ht="14.25" customHeight="1">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ht="14.25" customHeight="1">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ht="14.25" customHeight="1">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ht="14.25" customHeight="1">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ht="14.25" customHeight="1">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ht="14.25" customHeight="1">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ht="14.25" customHeight="1">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ht="14.25" customHeight="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ht="14.25" customHeight="1">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ht="14.25" customHeight="1">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ht="14.25" customHeight="1">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ht="14.25" customHeight="1">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ht="14.25" customHeight="1">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ht="14.25" customHeight="1">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ht="14.25" customHeight="1">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ht="14.25" customHeight="1">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ht="14.25" customHeight="1">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ht="14.25" customHeight="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ht="14.25" customHeight="1">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ht="14.25" customHeight="1">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ht="14.25" customHeight="1">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ht="14.25" customHeight="1">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ht="14.25" customHeight="1">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ht="14.25" customHeight="1">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ht="14.25" customHeight="1">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ht="14.25" customHeight="1">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ht="14.25" customHeight="1">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ht="14.25" customHeight="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ht="14.25" customHeight="1">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ht="14.25" customHeight="1">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ht="14.25" customHeight="1">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ht="14.25" customHeight="1">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ht="14.25" customHeight="1">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ht="14.25" customHeight="1">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ht="14.25" customHeight="1">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ht="14.25" customHeight="1">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ht="14.25" customHeight="1">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ht="14.25" customHeight="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ht="14.25" customHeight="1">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ht="14.25" customHeight="1">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ht="14.25" customHeight="1">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ht="14.25" customHeight="1">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ht="14.25" customHeight="1">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ht="14.25" customHeight="1">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ht="14.25" customHeight="1">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ht="14.25" customHeight="1">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ht="14.25" customHeight="1">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ht="14.25" customHeight="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ht="14.25" customHeight="1">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ht="14.25" customHeight="1">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ht="14.25" customHeight="1">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ht="14.25" customHeight="1">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ht="14.25" customHeight="1">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ht="14.25" customHeight="1">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ht="14.25" customHeight="1">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ht="14.25" customHeight="1">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ht="14.25" customHeight="1">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ht="14.25" customHeight="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ht="14.25" customHeight="1">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ht="14.25" customHeight="1">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ht="14.25" customHeight="1">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ht="14.25" customHeight="1">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ht="14.25" customHeight="1">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ht="14.25" customHeight="1">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ht="14.25" customHeight="1">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ht="14.25" customHeight="1">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ht="14.25" customHeight="1">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ht="14.25" customHeight="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ht="14.25" customHeight="1">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ht="14.25" customHeight="1">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ht="14.25" customHeight="1">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ht="14.25" customHeight="1">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ht="14.25" customHeight="1">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ht="14.25" customHeight="1">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ht="14.25" customHeight="1">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ht="14.25" customHeight="1">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ht="14.25" customHeight="1">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ht="14.25" customHeight="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ht="14.25" customHeight="1">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ht="14.25" customHeight="1">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ht="14.25" customHeight="1">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ht="14.25" customHeight="1">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ht="14.25" customHeight="1">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ht="14.25" customHeight="1">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ht="14.25" customHeight="1">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ht="14.25" customHeight="1">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ht="14.25" customHeight="1">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ht="14.25" customHeight="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ht="14.25" customHeight="1">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ht="14.25" customHeight="1">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ht="14.25" customHeight="1">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ht="14.25" customHeight="1">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ht="14.25" customHeight="1">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ht="14.25" customHeight="1">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ht="14.25" customHeight="1">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ht="14.25" customHeight="1">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ht="14.25" customHeight="1">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ht="14.25" customHeight="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ht="14.25" customHeight="1">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ht="14.25" customHeight="1">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ht="14.25" customHeight="1">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ht="14.25" customHeight="1">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ht="14.25" customHeight="1">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ht="14.25" customHeight="1">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ht="14.25" customHeight="1">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ht="14.25" customHeight="1">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ht="14.25" customHeight="1">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ht="14.25" customHeight="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ht="14.25" customHeight="1">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ht="14.25" customHeight="1">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ht="14.25" customHeight="1">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ht="14.25" customHeight="1">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ht="14.25" customHeight="1">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ht="14.25" customHeight="1">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ht="14.25" customHeight="1">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ht="14.25" customHeight="1">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ht="14.25" customHeight="1">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ht="14.25" customHeight="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ht="14.25" customHeight="1">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ht="14.25" customHeight="1">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ht="14.25" customHeight="1">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ht="14.25" customHeight="1">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ht="14.25" customHeight="1">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ht="14.25" customHeight="1">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ht="14.25" customHeight="1">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ht="14.25" customHeight="1">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ht="14.25" customHeight="1">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ht="14.25" customHeight="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ht="14.25" customHeight="1">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ht="14.25" customHeight="1">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ht="14.25" customHeight="1">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ht="14.25" customHeight="1">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ht="14.25" customHeight="1">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ht="14.25" customHeight="1">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ht="14.25" customHeight="1">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ht="14.25" customHeight="1">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ht="14.25" customHeight="1">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ht="14.25" customHeight="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ht="14.25" customHeight="1">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ht="14.25" customHeight="1">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ht="14.25" customHeight="1">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ht="14.25" customHeight="1">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ht="14.25" customHeight="1">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ht="14.25" customHeight="1">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ht="14.25" customHeight="1">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ht="14.25" customHeight="1">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ht="14.25" customHeight="1">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ht="14.25" customHeight="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ht="14.25" customHeight="1">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ht="14.25" customHeight="1">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ht="14.25" customHeight="1">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ht="14.25" customHeight="1">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ht="14.25" customHeight="1">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ht="14.25" customHeight="1">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ht="14.25" customHeight="1">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ht="14.25" customHeight="1">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ht="14.25" customHeight="1">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ht="14.25" customHeight="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ht="14.25" customHeight="1">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ht="14.25" customHeight="1">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ht="14.25" customHeight="1">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ht="14.25" customHeight="1">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ht="14.25" customHeight="1">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ht="14.25" customHeight="1">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ht="14.25" customHeight="1">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ht="14.25" customHeight="1">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ht="14.25" customHeight="1">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ht="14.25" customHeight="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ht="14.25" customHeight="1">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ht="14.25" customHeight="1">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ht="14.25" customHeight="1">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ht="14.25" customHeight="1">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ht="14.25" customHeight="1">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ht="14.25" customHeight="1">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ht="14.25" customHeight="1">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ht="14.25" customHeight="1">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ht="14.25" customHeight="1">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ht="14.25" customHeight="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ht="14.25" customHeight="1">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ht="14.25" customHeight="1">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ht="14.25" customHeight="1">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ht="14.25" customHeight="1">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ht="14.25" customHeight="1">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ht="14.25" customHeight="1">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ht="14.25" customHeight="1">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ht="14.25" customHeight="1">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ht="14.25" customHeight="1">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ht="14.25" customHeight="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ht="14.25" customHeight="1">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ht="14.25" customHeight="1">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ht="14.25" customHeight="1">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ht="14.25" customHeight="1">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ht="14.25" customHeight="1">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ht="14.25" customHeight="1">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ht="14.25" customHeight="1">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ht="14.25" customHeight="1">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ht="14.25" customHeight="1">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ht="14.25" customHeight="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ht="14.25" customHeight="1">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ht="14.25" customHeight="1">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ht="14.25" customHeight="1">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ht="14.25" customHeight="1">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ht="14.25" customHeight="1">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ht="14.25" customHeight="1">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ht="14.25" customHeight="1">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ht="14.25" customHeight="1">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ht="14.25" customHeight="1">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ht="14.25" customHeight="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ht="14.25" customHeight="1">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ht="14.25" customHeight="1">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ht="14.25" customHeight="1">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ht="14.25" customHeight="1">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ht="14.25" customHeight="1">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ht="14.25" customHeight="1">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ht="14.25" customHeight="1">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ht="14.25" customHeight="1">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ht="14.25" customHeight="1">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ht="14.25" customHeight="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ht="14.25" customHeight="1">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ht="14.25" customHeight="1">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ht="14.25" customHeight="1">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ht="14.25" customHeight="1">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ht="14.25" customHeight="1">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ht="14.25" customHeight="1">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ht="14.25" customHeight="1">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ht="14.25" customHeight="1">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ht="14.25" customHeight="1">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ht="14.25" customHeight="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ht="14.25" customHeight="1">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ht="14.25" customHeight="1">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ht="14.25" customHeight="1">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ht="14.25" customHeight="1">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ht="14.25" customHeight="1">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ht="14.25" customHeight="1">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ht="14.25" customHeight="1">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ht="14.25" customHeight="1">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ht="14.25" customHeight="1">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ht="14.25" customHeight="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ht="14.25" customHeight="1">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ht="14.25" customHeight="1">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ht="14.25" customHeight="1">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ht="14.25" customHeight="1">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ht="14.25" customHeight="1">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ht="14.25" customHeight="1">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ht="14.25" customHeight="1">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ht="14.25" customHeight="1">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ht="14.25" customHeight="1">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ht="14.25" customHeight="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ht="14.25" customHeight="1">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ht="14.25" customHeight="1">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ht="14.25" customHeight="1">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ht="14.25" customHeight="1">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ht="14.25" customHeight="1">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ht="14.25" customHeight="1">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ht="14.25" customHeight="1">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ht="14.25" customHeight="1">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ht="14.25" customHeight="1">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ht="14.25" customHeight="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ht="14.25" customHeight="1">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ht="14.25" customHeight="1">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ht="14.25" customHeight="1">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ht="14.25" customHeight="1">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ht="14.25" customHeight="1">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ht="14.25" customHeight="1">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ht="14.25" customHeight="1">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ht="14.25" customHeight="1">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ht="14.25" customHeight="1">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ht="14.25" customHeight="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ht="14.25" customHeight="1">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ht="14.25" customHeight="1">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ht="14.25" customHeight="1">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ht="14.25" customHeight="1">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ht="14.25" customHeight="1">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ht="14.25" customHeight="1">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ht="14.25" customHeight="1">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ht="14.25" customHeight="1">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ht="14.25" customHeight="1">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ht="14.25" customHeight="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ht="14.25" customHeight="1">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ht="14.25" customHeight="1">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ht="14.25" customHeight="1">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ht="14.25" customHeight="1">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ht="14.25" customHeight="1">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ht="14.25" customHeight="1">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ht="14.25" customHeight="1">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ht="14.25" customHeight="1">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ht="14.25" customHeight="1">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ht="14.25" customHeight="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ht="14.25" customHeight="1">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ht="14.25" customHeight="1">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ht="14.25" customHeight="1">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ht="14.25" customHeight="1">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ht="14.25" customHeight="1">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ht="14.25" customHeight="1">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ht="14.25" customHeight="1">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ht="14.25" customHeight="1">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ht="14.25" customHeight="1">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ht="14.25" customHeight="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ht="14.25" customHeight="1">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ht="14.25" customHeight="1">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ht="14.25" customHeight="1">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ht="14.25" customHeight="1">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ht="14.25" customHeight="1">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ht="14.25" customHeight="1">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ht="14.25" customHeight="1">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ht="14.25" customHeight="1">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ht="14.25" customHeight="1">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ht="14.25" customHeight="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ht="14.25" customHeight="1">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ht="14.25" customHeight="1">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ht="14.25" customHeight="1">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ht="14.25" customHeight="1">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ht="14.25" customHeight="1">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ht="14.25" customHeight="1">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ht="14.25" customHeight="1">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ht="14.25" customHeight="1">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ht="14.25" customHeight="1">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ht="14.25" customHeight="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ht="14.25" customHeight="1">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ht="14.25" customHeight="1">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ht="14.25" customHeight="1">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ht="14.25" customHeight="1">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ht="14.25" customHeight="1">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ht="14.25" customHeight="1">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ht="14.25" customHeight="1">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ht="14.25" customHeight="1">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ht="14.25" customHeight="1">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ht="14.25" customHeight="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ht="14.25" customHeight="1">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ht="14.25" customHeight="1">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ht="14.25" customHeight="1">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ht="14.25" customHeight="1">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ht="14.25" customHeight="1">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ht="14.25" customHeight="1">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ht="14.25" customHeight="1">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ht="14.25" customHeight="1">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ht="14.25" customHeight="1">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ht="14.25" customHeight="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ht="14.25" customHeight="1">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ht="14.25" customHeight="1">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ht="14.25" customHeight="1">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ht="14.25" customHeight="1">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ht="14.25" customHeight="1">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ht="14.25" customHeight="1">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ht="14.25" customHeight="1">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ht="14.25" customHeight="1">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ht="14.25" customHeight="1">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ht="14.25" customHeight="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ht="14.25" customHeight="1">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ht="14.25" customHeight="1">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ht="14.25" customHeight="1">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ht="14.25" customHeight="1">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ht="14.25" customHeight="1">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ht="14.25" customHeight="1">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ht="14.25" customHeight="1">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ht="14.25" customHeight="1">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ht="14.25" customHeight="1">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ht="14.25" customHeight="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ht="14.25" customHeight="1">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ht="14.25" customHeight="1">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ht="14.25" customHeight="1">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ht="14.25" customHeight="1">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ht="14.25" customHeight="1">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ht="14.25" customHeight="1">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ht="14.25" customHeight="1">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ht="14.25" customHeight="1">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ht="14.25" customHeight="1">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ht="14.25" customHeight="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ht="14.25" customHeight="1">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ht="14.25" customHeight="1">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ht="14.25" customHeight="1">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ht="14.25" customHeight="1">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ht="14.25" customHeight="1">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ht="14.25" customHeight="1">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ht="14.25" customHeight="1">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ht="14.25" customHeight="1">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ht="14.25" customHeight="1">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ht="14.25" customHeight="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ht="14.25" customHeight="1">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ht="14.25" customHeight="1">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ht="14.25" customHeight="1">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ht="14.25" customHeight="1">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ht="14.25" customHeight="1">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ht="14.25" customHeight="1">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ht="14.25" customHeight="1">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ht="14.25" customHeight="1">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ht="14.25" customHeight="1">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ht="14.25" customHeight="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ht="14.25" customHeight="1">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ht="14.25" customHeight="1">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ht="14.25" customHeight="1">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ht="14.25" customHeight="1">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ht="14.25" customHeight="1">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ht="14.25" customHeight="1">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ht="14.25" customHeight="1">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ht="14.25" customHeight="1">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ht="14.25" customHeight="1">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ht="14.25" customHeight="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ht="14.25" customHeight="1">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ht="14.25" customHeight="1">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ht="14.25" customHeight="1">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ht="14.25" customHeight="1">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ht="14.25" customHeight="1">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ht="14.25" customHeight="1">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ht="14.25" customHeight="1">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ht="14.25" customHeight="1">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ht="14.25" customHeight="1">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ht="14.25" customHeight="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ht="14.25" customHeight="1">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ht="14.25" customHeight="1">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ht="14.25" customHeight="1">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ht="14.25" customHeight="1">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ht="14.25" customHeight="1">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ht="14.25" customHeight="1">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ht="14.25" customHeight="1">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ht="14.25" customHeight="1">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ht="14.25" customHeight="1">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ht="14.25" customHeight="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ht="14.25" customHeight="1">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ht="14.25" customHeight="1">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ht="14.25" customHeight="1">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ht="14.25" customHeight="1">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ht="14.25" customHeight="1">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ht="14.25" customHeight="1">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ht="14.25" customHeight="1">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ht="14.25" customHeight="1">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ht="14.25" customHeight="1">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ht="14.25" customHeight="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ht="14.25" customHeight="1">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ht="14.25" customHeight="1">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ht="14.25" customHeight="1">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ht="14.25" customHeight="1">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ht="14.25" customHeight="1">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ht="14.25" customHeight="1">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ht="14.25" customHeight="1">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ht="14.25" customHeight="1">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ht="14.25" customHeight="1">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ht="14.25" customHeight="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ht="14.25" customHeight="1">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ht="14.25" customHeight="1">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ht="14.25" customHeight="1">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ht="14.25" customHeight="1">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ht="14.25" customHeight="1">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ht="14.25" customHeight="1">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ht="14.25" customHeight="1">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ht="14.25" customHeight="1">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ht="14.25" customHeight="1">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ht="14.25" customHeight="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ht="14.25" customHeight="1">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ht="14.25" customHeight="1">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ht="14.25" customHeight="1">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ht="14.25" customHeight="1">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ht="14.25" customHeight="1">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ht="14.25" customHeight="1">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ht="14.25" customHeight="1">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ht="14.25" customHeight="1">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ht="14.25" customHeight="1">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ht="14.25" customHeight="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ht="14.25" customHeight="1">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ht="14.25" customHeight="1">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ht="14.25" customHeight="1">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ht="14.25" customHeight="1">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ht="14.25" customHeight="1">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ht="14.25" customHeight="1">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ht="14.25" customHeight="1">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row r="999" ht="14.25" customHeight="1">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row>
    <row r="1000" ht="14.25" customHeight="1">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sheetData>
  <mergeCells count="23">
    <mergeCell ref="C11:C12"/>
    <mergeCell ref="C14:C23"/>
    <mergeCell ref="C24:C34"/>
    <mergeCell ref="C35:C36"/>
    <mergeCell ref="B1:G1"/>
    <mergeCell ref="B3:B12"/>
    <mergeCell ref="C3:C4"/>
    <mergeCell ref="C5:C6"/>
    <mergeCell ref="C9:C10"/>
    <mergeCell ref="B13:E13"/>
    <mergeCell ref="B14:B44"/>
    <mergeCell ref="B45:E45"/>
    <mergeCell ref="B46:B65"/>
    <mergeCell ref="B67:B70"/>
    <mergeCell ref="C67:C70"/>
    <mergeCell ref="B71:E71"/>
    <mergeCell ref="C37:C41"/>
    <mergeCell ref="C42:C44"/>
    <mergeCell ref="C46:C51"/>
    <mergeCell ref="C52:C53"/>
    <mergeCell ref="C54:C60"/>
    <mergeCell ref="C61:C62"/>
    <mergeCell ref="B66:E66"/>
  </mergeCells>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 width="4.5"/>
    <col customWidth="1" min="2" max="2" width="21.25"/>
    <col customWidth="1" min="3" max="3" width="19.5"/>
    <col customWidth="1" min="4" max="4" width="63.75"/>
    <col customWidth="1" min="5" max="5" width="26.13"/>
    <col customWidth="1" min="6" max="6" width="17.88"/>
    <col customWidth="1" min="7" max="26" width="8.63"/>
  </cols>
  <sheetData>
    <row r="1" ht="14.25" customHeight="1">
      <c r="A1" s="113"/>
      <c r="B1" s="113"/>
      <c r="C1" s="105" t="s">
        <v>319</v>
      </c>
      <c r="D1" s="2"/>
      <c r="E1" s="2"/>
      <c r="F1" s="3"/>
    </row>
    <row r="2" ht="14.25" customHeight="1">
      <c r="A2" s="114"/>
      <c r="B2" s="53" t="s">
        <v>151</v>
      </c>
      <c r="C2" s="53" t="s">
        <v>152</v>
      </c>
      <c r="D2" s="53" t="s">
        <v>4</v>
      </c>
      <c r="E2" s="6" t="s">
        <v>6</v>
      </c>
      <c r="F2" s="7" t="s">
        <v>7</v>
      </c>
    </row>
    <row r="3" ht="14.25" customHeight="1">
      <c r="A3" s="114">
        <v>1.0</v>
      </c>
      <c r="B3" s="97" t="s">
        <v>320</v>
      </c>
      <c r="C3" s="30" t="s">
        <v>321</v>
      </c>
      <c r="D3" s="32" t="s">
        <v>322</v>
      </c>
      <c r="E3" s="33">
        <v>1050000.0</v>
      </c>
      <c r="F3" s="115">
        <v>825184.0</v>
      </c>
    </row>
    <row r="4" ht="14.25" customHeight="1">
      <c r="A4" s="114">
        <v>2.0</v>
      </c>
      <c r="B4" s="99"/>
      <c r="C4" s="13"/>
      <c r="D4" s="10" t="s">
        <v>323</v>
      </c>
      <c r="E4" s="11">
        <v>86998.0</v>
      </c>
      <c r="F4" s="116">
        <v>31340.0</v>
      </c>
    </row>
    <row r="5" ht="14.25" customHeight="1">
      <c r="A5" s="114">
        <v>3.0</v>
      </c>
      <c r="B5" s="99"/>
      <c r="C5" s="13"/>
      <c r="D5" s="10" t="s">
        <v>324</v>
      </c>
      <c r="E5" s="11">
        <v>42868.486</v>
      </c>
      <c r="F5" s="116">
        <v>1063426.0</v>
      </c>
    </row>
    <row r="6" ht="14.25" customHeight="1">
      <c r="A6" s="114">
        <v>4.0</v>
      </c>
      <c r="B6" s="99"/>
      <c r="C6" s="13"/>
      <c r="D6" s="10" t="s">
        <v>325</v>
      </c>
      <c r="E6" s="11">
        <v>11776.0</v>
      </c>
      <c r="F6" s="116">
        <v>872256.0</v>
      </c>
    </row>
    <row r="7" ht="14.25" customHeight="1">
      <c r="A7" s="114">
        <v>5.0</v>
      </c>
      <c r="B7" s="99"/>
      <c r="C7" s="15"/>
      <c r="D7" s="10" t="s">
        <v>326</v>
      </c>
      <c r="E7" s="11">
        <v>4493.627</v>
      </c>
      <c r="F7" s="116">
        <v>21600.0</v>
      </c>
    </row>
    <row r="8" ht="14.25" customHeight="1">
      <c r="A8" s="114">
        <v>6.0</v>
      </c>
      <c r="B8" s="99"/>
      <c r="C8" s="9" t="s">
        <v>327</v>
      </c>
      <c r="D8" s="10" t="s">
        <v>328</v>
      </c>
      <c r="E8" s="11">
        <v>265000.0</v>
      </c>
      <c r="F8" s="116">
        <v>252000.0</v>
      </c>
    </row>
    <row r="9" ht="14.25" customHeight="1">
      <c r="A9" s="114">
        <v>7.0</v>
      </c>
      <c r="B9" s="99"/>
      <c r="C9" s="15"/>
      <c r="D9" s="10" t="s">
        <v>329</v>
      </c>
      <c r="E9" s="11">
        <v>957.0</v>
      </c>
      <c r="F9" s="116">
        <v>2600.0</v>
      </c>
    </row>
    <row r="10" ht="14.25" customHeight="1">
      <c r="A10" s="114">
        <v>8.0</v>
      </c>
      <c r="B10" s="99"/>
      <c r="C10" s="9" t="s">
        <v>330</v>
      </c>
      <c r="D10" s="10" t="s">
        <v>331</v>
      </c>
      <c r="E10" s="11">
        <v>140000.0</v>
      </c>
      <c r="F10" s="116">
        <v>6300.0</v>
      </c>
    </row>
    <row r="11" ht="14.25" customHeight="1">
      <c r="A11" s="114">
        <v>9.0</v>
      </c>
      <c r="B11" s="99"/>
      <c r="C11" s="13"/>
      <c r="D11" s="10" t="s">
        <v>332</v>
      </c>
      <c r="E11" s="11">
        <v>38400.0</v>
      </c>
      <c r="F11" s="117" t="s">
        <v>333</v>
      </c>
    </row>
    <row r="12" ht="14.25" customHeight="1">
      <c r="A12" s="114">
        <v>10.0</v>
      </c>
      <c r="B12" s="99"/>
      <c r="C12" s="13"/>
      <c r="D12" s="10" t="s">
        <v>334</v>
      </c>
      <c r="E12" s="11">
        <v>9000.0</v>
      </c>
      <c r="F12" s="116">
        <v>4320.0</v>
      </c>
    </row>
    <row r="13" ht="14.25" customHeight="1">
      <c r="A13" s="114">
        <v>11.0</v>
      </c>
      <c r="B13" s="99"/>
      <c r="C13" s="13"/>
      <c r="D13" s="10" t="s">
        <v>335</v>
      </c>
      <c r="E13" s="11">
        <v>3500.0</v>
      </c>
      <c r="F13" s="117" t="s">
        <v>336</v>
      </c>
    </row>
    <row r="14" ht="14.25" customHeight="1">
      <c r="A14" s="114">
        <v>12.0</v>
      </c>
      <c r="B14" s="99"/>
      <c r="C14" s="15"/>
      <c r="D14" s="10" t="s">
        <v>337</v>
      </c>
      <c r="E14" s="11">
        <v>1143.0</v>
      </c>
      <c r="F14" s="117" t="s">
        <v>338</v>
      </c>
    </row>
    <row r="15" ht="14.25" customHeight="1">
      <c r="A15" s="114">
        <v>13.0</v>
      </c>
      <c r="B15" s="99"/>
      <c r="C15" s="9" t="s">
        <v>339</v>
      </c>
      <c r="D15" s="10" t="s">
        <v>340</v>
      </c>
      <c r="E15" s="11">
        <v>95000.0</v>
      </c>
      <c r="F15" s="117" t="s">
        <v>341</v>
      </c>
    </row>
    <row r="16" ht="14.25" customHeight="1">
      <c r="A16" s="114">
        <v>14.0</v>
      </c>
      <c r="B16" s="99"/>
      <c r="C16" s="13"/>
      <c r="D16" s="10" t="s">
        <v>342</v>
      </c>
      <c r="E16" s="11">
        <v>9120.0</v>
      </c>
      <c r="F16" s="116">
        <v>12871.0</v>
      </c>
    </row>
    <row r="17" ht="14.25" customHeight="1">
      <c r="A17" s="114">
        <v>15.0</v>
      </c>
      <c r="B17" s="99"/>
      <c r="C17" s="13"/>
      <c r="D17" s="10" t="s">
        <v>343</v>
      </c>
      <c r="E17" s="11">
        <v>3992.0</v>
      </c>
      <c r="F17" s="117" t="s">
        <v>344</v>
      </c>
    </row>
    <row r="18" ht="14.25" customHeight="1">
      <c r="A18" s="114">
        <v>16.0</v>
      </c>
      <c r="B18" s="99"/>
      <c r="C18" s="13"/>
      <c r="D18" s="10" t="s">
        <v>345</v>
      </c>
      <c r="E18" s="11">
        <v>3482.0</v>
      </c>
      <c r="F18" s="117" t="s">
        <v>346</v>
      </c>
    </row>
    <row r="19" ht="14.25" customHeight="1">
      <c r="A19" s="114">
        <v>17.0</v>
      </c>
      <c r="B19" s="99"/>
      <c r="C19" s="15"/>
      <c r="D19" s="10" t="s">
        <v>347</v>
      </c>
      <c r="E19" s="11">
        <v>2121.0</v>
      </c>
      <c r="F19" s="117" t="s">
        <v>348</v>
      </c>
    </row>
    <row r="20" ht="14.25" customHeight="1">
      <c r="A20" s="114">
        <v>18.0</v>
      </c>
      <c r="B20" s="99"/>
      <c r="C20" s="9" t="s">
        <v>349</v>
      </c>
      <c r="D20" s="10" t="s">
        <v>350</v>
      </c>
      <c r="E20" s="11">
        <v>57891.0</v>
      </c>
      <c r="F20" s="116">
        <v>4500.0</v>
      </c>
    </row>
    <row r="21" ht="14.25" customHeight="1">
      <c r="A21" s="114">
        <v>19.0</v>
      </c>
      <c r="B21" s="99"/>
      <c r="C21" s="13"/>
      <c r="D21" s="10" t="s">
        <v>351</v>
      </c>
      <c r="E21" s="11">
        <v>41989.0</v>
      </c>
      <c r="F21" s="116">
        <v>30000.0</v>
      </c>
    </row>
    <row r="22" ht="14.25" customHeight="1">
      <c r="A22" s="114">
        <v>20.0</v>
      </c>
      <c r="B22" s="99"/>
      <c r="C22" s="13"/>
      <c r="D22" s="10" t="s">
        <v>352</v>
      </c>
      <c r="E22" s="11">
        <v>3999.0</v>
      </c>
      <c r="F22" s="116">
        <v>3500.0</v>
      </c>
    </row>
    <row r="23" ht="14.25" customHeight="1">
      <c r="A23" s="114">
        <v>21.0</v>
      </c>
      <c r="B23" s="99"/>
      <c r="C23" s="13"/>
      <c r="D23" s="10" t="s">
        <v>353</v>
      </c>
      <c r="E23" s="11">
        <v>3511.0</v>
      </c>
      <c r="F23" s="116">
        <v>35000.0</v>
      </c>
    </row>
    <row r="24" ht="14.25" customHeight="1">
      <c r="A24" s="114">
        <v>22.0</v>
      </c>
      <c r="B24" s="99"/>
      <c r="C24" s="13"/>
      <c r="D24" s="10" t="s">
        <v>354</v>
      </c>
      <c r="E24" s="11">
        <v>2673.0</v>
      </c>
      <c r="F24" s="116">
        <v>1505.0</v>
      </c>
    </row>
    <row r="25" ht="14.25" customHeight="1">
      <c r="A25" s="114">
        <v>23.0</v>
      </c>
      <c r="B25" s="99"/>
      <c r="C25" s="15"/>
      <c r="D25" s="10" t="s">
        <v>355</v>
      </c>
      <c r="E25" s="11">
        <v>1092.0</v>
      </c>
      <c r="F25" s="116">
        <v>3500.0</v>
      </c>
    </row>
    <row r="26" ht="14.25" customHeight="1">
      <c r="A26" s="114">
        <v>24.0</v>
      </c>
      <c r="B26" s="99"/>
      <c r="C26" s="9" t="s">
        <v>356</v>
      </c>
      <c r="D26" s="10" t="s">
        <v>357</v>
      </c>
      <c r="E26" s="11">
        <v>28475.0</v>
      </c>
      <c r="F26" s="116">
        <v>16000.0</v>
      </c>
    </row>
    <row r="27" ht="14.25" customHeight="1">
      <c r="A27" s="114">
        <v>25.0</v>
      </c>
      <c r="B27" s="99"/>
      <c r="C27" s="13"/>
      <c r="D27" s="10" t="s">
        <v>358</v>
      </c>
      <c r="E27" s="11">
        <v>8277.0</v>
      </c>
      <c r="F27" s="116">
        <v>1924.0</v>
      </c>
    </row>
    <row r="28" ht="14.25" customHeight="1">
      <c r="A28" s="114">
        <v>26.0</v>
      </c>
      <c r="B28" s="99"/>
      <c r="C28" s="13"/>
      <c r="D28" s="10" t="s">
        <v>359</v>
      </c>
      <c r="E28" s="11">
        <v>7128.0</v>
      </c>
      <c r="F28" s="116">
        <v>770.0</v>
      </c>
    </row>
    <row r="29" ht="14.25" customHeight="1">
      <c r="A29" s="114">
        <v>27.0</v>
      </c>
      <c r="B29" s="99"/>
      <c r="C29" s="13"/>
      <c r="D29" s="10" t="s">
        <v>360</v>
      </c>
      <c r="E29" s="11">
        <v>4504.0</v>
      </c>
      <c r="F29" s="116">
        <v>450.0</v>
      </c>
    </row>
    <row r="30" ht="14.25" customHeight="1">
      <c r="A30" s="114">
        <v>28.0</v>
      </c>
      <c r="B30" s="99"/>
      <c r="C30" s="13"/>
      <c r="D30" s="10" t="s">
        <v>361</v>
      </c>
      <c r="E30" s="11">
        <v>2598.0</v>
      </c>
      <c r="F30" s="117" t="s">
        <v>362</v>
      </c>
    </row>
    <row r="31" ht="14.25" customHeight="1">
      <c r="A31" s="114">
        <v>29.0</v>
      </c>
      <c r="B31" s="99"/>
      <c r="C31" s="13"/>
      <c r="D31" s="10" t="s">
        <v>363</v>
      </c>
      <c r="E31" s="11">
        <v>1953.0</v>
      </c>
      <c r="F31" s="116">
        <v>163627.0</v>
      </c>
    </row>
    <row r="32" ht="14.25" customHeight="1">
      <c r="A32" s="114">
        <v>30.0</v>
      </c>
      <c r="B32" s="99"/>
      <c r="C32" s="13"/>
      <c r="D32" s="10" t="s">
        <v>364</v>
      </c>
      <c r="E32" s="11">
        <v>448.0</v>
      </c>
      <c r="F32" s="116">
        <f>94*28</f>
        <v>2632</v>
      </c>
    </row>
    <row r="33" ht="14.25" customHeight="1">
      <c r="A33" s="114">
        <v>31.0</v>
      </c>
      <c r="B33" s="99"/>
      <c r="C33" s="13"/>
      <c r="D33" s="10" t="s">
        <v>365</v>
      </c>
      <c r="E33" s="11">
        <v>289.0</v>
      </c>
      <c r="F33" s="116">
        <v>15.0</v>
      </c>
    </row>
    <row r="34" ht="14.25" customHeight="1">
      <c r="A34" s="114">
        <v>32.0</v>
      </c>
      <c r="B34" s="99"/>
      <c r="C34" s="15"/>
      <c r="D34" s="10" t="s">
        <v>366</v>
      </c>
      <c r="E34" s="11">
        <v>249.0</v>
      </c>
      <c r="F34" s="116">
        <v>78.0</v>
      </c>
    </row>
    <row r="35" ht="14.25" customHeight="1">
      <c r="A35" s="114">
        <v>33.0</v>
      </c>
      <c r="B35" s="99"/>
      <c r="C35" s="36" t="s">
        <v>367</v>
      </c>
      <c r="D35" s="10" t="s">
        <v>368</v>
      </c>
      <c r="E35" s="11">
        <v>19000.0</v>
      </c>
      <c r="F35" s="117" t="s">
        <v>369</v>
      </c>
    </row>
    <row r="36" ht="14.25" customHeight="1">
      <c r="A36" s="114">
        <v>34.0</v>
      </c>
      <c r="B36" s="99"/>
      <c r="C36" s="9" t="s">
        <v>370</v>
      </c>
      <c r="D36" s="10" t="s">
        <v>371</v>
      </c>
      <c r="E36" s="11">
        <v>10391.0</v>
      </c>
      <c r="F36" s="116">
        <v>15700.0</v>
      </c>
    </row>
    <row r="37" ht="14.25" customHeight="1">
      <c r="A37" s="114">
        <v>35.0</v>
      </c>
      <c r="B37" s="99"/>
      <c r="C37" s="15"/>
      <c r="D37" s="10" t="s">
        <v>372</v>
      </c>
      <c r="E37" s="11">
        <v>7527.0</v>
      </c>
      <c r="F37" s="116">
        <v>6594.0</v>
      </c>
    </row>
    <row r="38" ht="14.25" customHeight="1">
      <c r="A38" s="114">
        <v>36.0</v>
      </c>
      <c r="B38" s="99"/>
      <c r="C38" s="9" t="s">
        <v>373</v>
      </c>
      <c r="D38" s="10" t="s">
        <v>374</v>
      </c>
      <c r="E38" s="11">
        <v>9575.0</v>
      </c>
      <c r="F38" s="117" t="s">
        <v>375</v>
      </c>
    </row>
    <row r="39" ht="14.25" customHeight="1">
      <c r="A39" s="114">
        <v>37.0</v>
      </c>
      <c r="B39" s="99"/>
      <c r="C39" s="15"/>
      <c r="D39" s="10" t="s">
        <v>376</v>
      </c>
      <c r="E39" s="11">
        <v>3880.0</v>
      </c>
      <c r="F39" s="117" t="s">
        <v>377</v>
      </c>
    </row>
    <row r="40" ht="14.25" customHeight="1">
      <c r="A40" s="114">
        <v>38.0</v>
      </c>
      <c r="B40" s="99"/>
      <c r="C40" s="9" t="s">
        <v>378</v>
      </c>
      <c r="D40" s="10" t="s">
        <v>379</v>
      </c>
      <c r="E40" s="11">
        <v>7744.0</v>
      </c>
      <c r="F40" s="117" t="s">
        <v>380</v>
      </c>
    </row>
    <row r="41" ht="14.25" customHeight="1">
      <c r="A41" s="114">
        <v>39.0</v>
      </c>
      <c r="B41" s="99"/>
      <c r="C41" s="13"/>
      <c r="D41" s="10" t="s">
        <v>381</v>
      </c>
      <c r="E41" s="11">
        <v>1500.0</v>
      </c>
      <c r="F41" s="116">
        <v>80000.0</v>
      </c>
    </row>
    <row r="42" ht="14.25" customHeight="1">
      <c r="A42" s="114">
        <v>40.0</v>
      </c>
      <c r="B42" s="99"/>
      <c r="C42" s="13"/>
      <c r="D42" s="10" t="s">
        <v>382</v>
      </c>
      <c r="E42" s="11">
        <v>940.0</v>
      </c>
      <c r="F42" s="117" t="s">
        <v>383</v>
      </c>
    </row>
    <row r="43" ht="14.25" customHeight="1">
      <c r="A43" s="114">
        <v>41.0</v>
      </c>
      <c r="B43" s="99"/>
      <c r="C43" s="15"/>
      <c r="D43" s="10" t="s">
        <v>384</v>
      </c>
      <c r="E43" s="11">
        <v>500.0</v>
      </c>
      <c r="F43" s="117" t="s">
        <v>385</v>
      </c>
    </row>
    <row r="44" ht="14.25" customHeight="1">
      <c r="A44" s="114">
        <v>42.0</v>
      </c>
      <c r="B44" s="99"/>
      <c r="C44" s="9" t="s">
        <v>386</v>
      </c>
      <c r="D44" s="118" t="s">
        <v>387</v>
      </c>
      <c r="E44" s="11">
        <v>6423.0</v>
      </c>
      <c r="F44" s="116">
        <v>2727.0</v>
      </c>
    </row>
    <row r="45" ht="14.25" customHeight="1">
      <c r="A45" s="114">
        <v>43.0</v>
      </c>
      <c r="B45" s="101"/>
      <c r="C45" s="21"/>
      <c r="D45" s="22" t="s">
        <v>388</v>
      </c>
      <c r="E45" s="23">
        <v>601.0</v>
      </c>
      <c r="F45" s="119">
        <v>506.0</v>
      </c>
    </row>
    <row r="46" ht="14.25" customHeight="1">
      <c r="A46" s="120"/>
      <c r="B46" s="121" t="s">
        <v>389</v>
      </c>
      <c r="C46" s="122"/>
      <c r="D46" s="123"/>
      <c r="E46" s="124">
        <f t="shared" ref="E46:F46" si="1">SUM(E3:E45)</f>
        <v>2001008.113</v>
      </c>
      <c r="F46" s="125">
        <f t="shared" si="1"/>
        <v>3460925</v>
      </c>
    </row>
    <row r="47" ht="14.25" customHeight="1">
      <c r="A47" s="114">
        <v>44.0</v>
      </c>
      <c r="B47" s="97" t="s">
        <v>390</v>
      </c>
      <c r="C47" s="30" t="s">
        <v>390</v>
      </c>
      <c r="D47" s="32" t="s">
        <v>391</v>
      </c>
      <c r="E47" s="33">
        <v>162000.0</v>
      </c>
      <c r="F47" s="126" t="s">
        <v>392</v>
      </c>
    </row>
    <row r="48" ht="14.25" customHeight="1">
      <c r="A48" s="114">
        <v>45.0</v>
      </c>
      <c r="B48" s="99"/>
      <c r="C48" s="13"/>
      <c r="D48" s="10" t="s">
        <v>393</v>
      </c>
      <c r="E48" s="11">
        <v>26845.0</v>
      </c>
      <c r="F48" s="127">
        <v>30645.0</v>
      </c>
    </row>
    <row r="49" ht="14.25" customHeight="1">
      <c r="A49" s="114">
        <v>46.0</v>
      </c>
      <c r="B49" s="99"/>
      <c r="C49" s="13"/>
      <c r="D49" s="10" t="s">
        <v>394</v>
      </c>
      <c r="E49" s="11">
        <v>19546.0</v>
      </c>
      <c r="F49" s="127">
        <v>32000.0</v>
      </c>
    </row>
    <row r="50" ht="14.25" customHeight="1">
      <c r="A50" s="114">
        <v>47.0</v>
      </c>
      <c r="B50" s="99"/>
      <c r="C50" s="13"/>
      <c r="D50" s="10" t="s">
        <v>395</v>
      </c>
      <c r="E50" s="11">
        <v>6000.0</v>
      </c>
      <c r="F50" s="127">
        <v>3750.0</v>
      </c>
    </row>
    <row r="51" ht="14.25" customHeight="1">
      <c r="A51" s="114">
        <v>48.0</v>
      </c>
      <c r="B51" s="99"/>
      <c r="C51" s="13"/>
      <c r="D51" s="10" t="s">
        <v>396</v>
      </c>
      <c r="E51" s="11">
        <v>3500.0</v>
      </c>
      <c r="F51" s="127">
        <v>19319.0</v>
      </c>
    </row>
    <row r="52" ht="14.25" customHeight="1">
      <c r="A52" s="114">
        <v>49.0</v>
      </c>
      <c r="B52" s="99"/>
      <c r="C52" s="13"/>
      <c r="D52" s="10" t="s">
        <v>397</v>
      </c>
      <c r="E52" s="11">
        <v>1420.0</v>
      </c>
      <c r="F52" s="128"/>
    </row>
    <row r="53" ht="14.25" customHeight="1">
      <c r="A53" s="114">
        <v>50.0</v>
      </c>
      <c r="B53" s="99"/>
      <c r="C53" s="13"/>
      <c r="D53" s="10" t="s">
        <v>398</v>
      </c>
      <c r="E53" s="11">
        <v>1117.0</v>
      </c>
      <c r="F53" s="127">
        <v>900.0</v>
      </c>
    </row>
    <row r="54" ht="14.25" customHeight="1">
      <c r="A54" s="114">
        <v>51.0</v>
      </c>
      <c r="B54" s="99"/>
      <c r="C54" s="13"/>
      <c r="D54" s="10" t="s">
        <v>399</v>
      </c>
      <c r="E54" s="11">
        <v>985.0</v>
      </c>
      <c r="F54" s="127" t="s">
        <v>400</v>
      </c>
    </row>
    <row r="55" ht="14.25" customHeight="1">
      <c r="A55" s="114">
        <v>52.0</v>
      </c>
      <c r="B55" s="99"/>
      <c r="C55" s="13"/>
      <c r="D55" s="10" t="s">
        <v>401</v>
      </c>
      <c r="E55" s="11">
        <v>779.0</v>
      </c>
      <c r="F55" s="129">
        <v>4750.0</v>
      </c>
    </row>
    <row r="56" ht="14.25" customHeight="1">
      <c r="A56" s="114">
        <v>53.0</v>
      </c>
      <c r="B56" s="99"/>
      <c r="C56" s="13"/>
      <c r="D56" s="10" t="s">
        <v>402</v>
      </c>
      <c r="E56" s="11">
        <v>420.0</v>
      </c>
      <c r="F56" s="129">
        <v>5000.0</v>
      </c>
    </row>
    <row r="57" ht="14.25" customHeight="1">
      <c r="A57" s="114">
        <v>54.0</v>
      </c>
      <c r="B57" s="101"/>
      <c r="C57" s="21"/>
      <c r="D57" s="22" t="s">
        <v>403</v>
      </c>
      <c r="E57" s="23">
        <v>360.0</v>
      </c>
      <c r="F57" s="130" t="s">
        <v>404</v>
      </c>
    </row>
    <row r="58" ht="14.25" customHeight="1">
      <c r="A58" s="8"/>
      <c r="B58" s="131" t="s">
        <v>405</v>
      </c>
      <c r="C58" s="132"/>
      <c r="D58" s="133"/>
      <c r="E58" s="124">
        <f t="shared" ref="E58:F58" si="2">SUM(E47:E57)</f>
        <v>222972</v>
      </c>
      <c r="F58" s="125">
        <f t="shared" si="2"/>
        <v>96364</v>
      </c>
    </row>
    <row r="59" ht="14.25" customHeight="1">
      <c r="A59" s="8">
        <v>55.0</v>
      </c>
      <c r="B59" s="97" t="s">
        <v>406</v>
      </c>
      <c r="C59" s="30" t="s">
        <v>406</v>
      </c>
      <c r="D59" s="32" t="s">
        <v>407</v>
      </c>
      <c r="E59" s="33">
        <v>30117.0</v>
      </c>
      <c r="F59" s="134">
        <v>41000.0</v>
      </c>
    </row>
    <row r="60" ht="14.25" customHeight="1">
      <c r="A60" s="8">
        <v>56.0</v>
      </c>
      <c r="B60" s="99"/>
      <c r="C60" s="13"/>
      <c r="D60" s="10" t="s">
        <v>408</v>
      </c>
      <c r="E60" s="11">
        <v>8547.0</v>
      </c>
      <c r="F60" s="127" t="s">
        <v>409</v>
      </c>
    </row>
    <row r="61" ht="14.25" customHeight="1">
      <c r="A61" s="8">
        <v>57.0</v>
      </c>
      <c r="B61" s="101"/>
      <c r="C61" s="21"/>
      <c r="D61" s="22" t="s">
        <v>410</v>
      </c>
      <c r="E61" s="23">
        <v>584.0</v>
      </c>
      <c r="F61" s="130">
        <v>440.0</v>
      </c>
    </row>
    <row r="62" ht="16.5" customHeight="1">
      <c r="A62" s="8"/>
      <c r="B62" s="121" t="s">
        <v>411</v>
      </c>
      <c r="C62" s="26"/>
      <c r="D62" s="27"/>
      <c r="E62" s="124">
        <f t="shared" ref="E62:F62" si="3">SUM(E59:E61)</f>
        <v>39248</v>
      </c>
      <c r="F62" s="125">
        <f t="shared" si="3"/>
        <v>41440</v>
      </c>
    </row>
    <row r="63" ht="14.25" customHeight="1">
      <c r="A63" s="114">
        <v>58.0</v>
      </c>
      <c r="B63" s="97" t="s">
        <v>412</v>
      </c>
      <c r="C63" s="30" t="s">
        <v>413</v>
      </c>
      <c r="D63" s="32" t="s">
        <v>414</v>
      </c>
      <c r="E63" s="33">
        <v>5000.0</v>
      </c>
      <c r="F63" s="134" t="s">
        <v>415</v>
      </c>
    </row>
    <row r="64" ht="14.25" customHeight="1">
      <c r="A64" s="114">
        <v>59.0</v>
      </c>
      <c r="B64" s="99"/>
      <c r="C64" s="13"/>
      <c r="D64" s="10" t="s">
        <v>416</v>
      </c>
      <c r="E64" s="11">
        <v>3900.0</v>
      </c>
      <c r="F64" s="127" t="s">
        <v>417</v>
      </c>
    </row>
    <row r="65" ht="14.25" customHeight="1">
      <c r="A65" s="114">
        <v>60.0</v>
      </c>
      <c r="B65" s="99"/>
      <c r="C65" s="13"/>
      <c r="D65" s="10" t="s">
        <v>418</v>
      </c>
      <c r="E65" s="11">
        <v>3150.0</v>
      </c>
      <c r="F65" s="127" t="s">
        <v>419</v>
      </c>
    </row>
    <row r="66" ht="14.25" customHeight="1">
      <c r="A66" s="114">
        <v>61.0</v>
      </c>
      <c r="B66" s="99"/>
      <c r="C66" s="13"/>
      <c r="D66" s="10" t="s">
        <v>420</v>
      </c>
      <c r="E66" s="11">
        <v>2500.0</v>
      </c>
      <c r="F66" s="127" t="s">
        <v>421</v>
      </c>
    </row>
    <row r="67" ht="14.25" customHeight="1">
      <c r="A67" s="114">
        <v>62.0</v>
      </c>
      <c r="B67" s="99"/>
      <c r="C67" s="15"/>
      <c r="D67" s="10" t="s">
        <v>422</v>
      </c>
      <c r="E67" s="11">
        <v>850.0</v>
      </c>
      <c r="F67" s="127" t="s">
        <v>423</v>
      </c>
    </row>
    <row r="68" ht="14.25" customHeight="1">
      <c r="A68" s="114">
        <v>63.0</v>
      </c>
      <c r="B68" s="99"/>
      <c r="C68" s="9" t="s">
        <v>424</v>
      </c>
      <c r="D68" s="10" t="s">
        <v>425</v>
      </c>
      <c r="E68" s="11">
        <v>1900.0</v>
      </c>
      <c r="F68" s="127">
        <v>43000.0</v>
      </c>
    </row>
    <row r="69" ht="14.25" customHeight="1">
      <c r="A69" s="114">
        <v>64.0</v>
      </c>
      <c r="B69" s="99"/>
      <c r="C69" s="15"/>
      <c r="D69" s="10" t="s">
        <v>426</v>
      </c>
      <c r="E69" s="11">
        <v>250.0</v>
      </c>
      <c r="F69" s="127" t="s">
        <v>427</v>
      </c>
    </row>
    <row r="70" ht="14.25" customHeight="1">
      <c r="A70" s="114">
        <v>65.0</v>
      </c>
      <c r="B70" s="99"/>
      <c r="C70" s="9" t="s">
        <v>428</v>
      </c>
      <c r="D70" s="10" t="s">
        <v>429</v>
      </c>
      <c r="E70" s="11">
        <v>8000.0</v>
      </c>
      <c r="F70" s="127">
        <v>60000.0</v>
      </c>
    </row>
    <row r="71" ht="14.25" customHeight="1">
      <c r="A71" s="114">
        <v>66.0</v>
      </c>
      <c r="B71" s="99"/>
      <c r="C71" s="15"/>
      <c r="D71" s="10" t="s">
        <v>430</v>
      </c>
      <c r="E71" s="11">
        <v>1750.0</v>
      </c>
      <c r="F71" s="127" t="s">
        <v>431</v>
      </c>
    </row>
    <row r="72" ht="14.25" customHeight="1">
      <c r="A72" s="114">
        <v>67.0</v>
      </c>
      <c r="B72" s="101"/>
      <c r="C72" s="37" t="s">
        <v>432</v>
      </c>
      <c r="D72" s="22" t="s">
        <v>433</v>
      </c>
      <c r="E72" s="23">
        <v>268.0</v>
      </c>
      <c r="F72" s="130">
        <v>11750.0</v>
      </c>
    </row>
    <row r="73" ht="16.5" customHeight="1">
      <c r="A73" s="8"/>
      <c r="B73" s="121" t="s">
        <v>434</v>
      </c>
      <c r="C73" s="26"/>
      <c r="D73" s="27"/>
      <c r="E73" s="124">
        <f t="shared" ref="E73:F73" si="4">SUM(E63:E72)</f>
        <v>27568</v>
      </c>
      <c r="F73" s="125">
        <f t="shared" si="4"/>
        <v>114750</v>
      </c>
    </row>
    <row r="74" ht="28.5" customHeight="1">
      <c r="A74" s="8">
        <v>68.0</v>
      </c>
      <c r="B74" s="97" t="s">
        <v>435</v>
      </c>
      <c r="C74" s="30" t="s">
        <v>436</v>
      </c>
      <c r="D74" s="32" t="s">
        <v>437</v>
      </c>
      <c r="E74" s="33">
        <v>6895.0</v>
      </c>
      <c r="F74" s="134">
        <v>4750.0</v>
      </c>
    </row>
    <row r="75" ht="14.25" customHeight="1">
      <c r="A75" s="8">
        <v>69.0</v>
      </c>
      <c r="B75" s="99"/>
      <c r="C75" s="13"/>
      <c r="D75" s="10" t="s">
        <v>438</v>
      </c>
      <c r="E75" s="11">
        <v>3174.0</v>
      </c>
      <c r="F75" s="127">
        <v>2550.0</v>
      </c>
    </row>
    <row r="76" ht="14.25" customHeight="1">
      <c r="A76" s="8">
        <v>70.0</v>
      </c>
      <c r="B76" s="99"/>
      <c r="C76" s="15"/>
      <c r="D76" s="10" t="s">
        <v>439</v>
      </c>
      <c r="E76" s="11">
        <v>1260.0</v>
      </c>
      <c r="F76" s="128">
        <v>70.0</v>
      </c>
    </row>
    <row r="77" ht="14.25" customHeight="1">
      <c r="A77" s="8">
        <v>71.0</v>
      </c>
      <c r="B77" s="101"/>
      <c r="C77" s="135" t="s">
        <v>440</v>
      </c>
      <c r="D77" s="22" t="s">
        <v>441</v>
      </c>
      <c r="E77" s="23">
        <v>500.0</v>
      </c>
      <c r="F77" s="136">
        <v>400.0</v>
      </c>
    </row>
    <row r="78" ht="16.5" customHeight="1">
      <c r="A78" s="8"/>
      <c r="B78" s="121" t="s">
        <v>442</v>
      </c>
      <c r="C78" s="26"/>
      <c r="D78" s="27"/>
      <c r="E78" s="124">
        <f t="shared" ref="E78:F78" si="5">SUM(E74:E77)</f>
        <v>11829</v>
      </c>
      <c r="F78" s="124">
        <f t="shared" si="5"/>
        <v>7770</v>
      </c>
    </row>
    <row r="79" ht="14.25" customHeight="1">
      <c r="A79" s="114">
        <v>72.0</v>
      </c>
      <c r="B79" s="97" t="s">
        <v>443</v>
      </c>
      <c r="C79" s="30" t="s">
        <v>443</v>
      </c>
      <c r="D79" s="32" t="s">
        <v>444</v>
      </c>
      <c r="E79" s="33">
        <v>5942.0</v>
      </c>
      <c r="F79" s="134">
        <v>11000.0</v>
      </c>
    </row>
    <row r="80" ht="14.25" customHeight="1">
      <c r="A80" s="114">
        <v>73.0</v>
      </c>
      <c r="B80" s="101"/>
      <c r="C80" s="21"/>
      <c r="D80" s="22" t="s">
        <v>445</v>
      </c>
      <c r="E80" s="23">
        <v>970.0</v>
      </c>
      <c r="F80" s="130">
        <v>144.0</v>
      </c>
    </row>
    <row r="81" ht="16.5" customHeight="1">
      <c r="A81" s="8"/>
      <c r="B81" s="121" t="s">
        <v>446</v>
      </c>
      <c r="C81" s="26"/>
      <c r="D81" s="27"/>
      <c r="E81" s="124">
        <f t="shared" ref="E81:F81" si="6">SUM(E79:E80)</f>
        <v>6912</v>
      </c>
      <c r="F81" s="125">
        <f t="shared" si="6"/>
        <v>11144</v>
      </c>
    </row>
    <row r="82" ht="14.25" customHeight="1">
      <c r="A82" s="8">
        <v>74.0</v>
      </c>
      <c r="B82" s="97" t="s">
        <v>447</v>
      </c>
      <c r="C82" s="30" t="s">
        <v>448</v>
      </c>
      <c r="D82" s="32" t="s">
        <v>449</v>
      </c>
      <c r="E82" s="33">
        <v>3500.0</v>
      </c>
      <c r="F82" s="134">
        <v>15000.0</v>
      </c>
    </row>
    <row r="83" ht="14.25" customHeight="1">
      <c r="A83" s="8">
        <v>75.0</v>
      </c>
      <c r="B83" s="101"/>
      <c r="C83" s="21"/>
      <c r="D83" s="22" t="s">
        <v>450</v>
      </c>
      <c r="E83" s="23">
        <v>2500.0</v>
      </c>
      <c r="F83" s="130">
        <f>22*28</f>
        <v>616</v>
      </c>
    </row>
    <row r="84" ht="16.5" customHeight="1">
      <c r="A84" s="8"/>
      <c r="B84" s="121" t="s">
        <v>451</v>
      </c>
      <c r="C84" s="26"/>
      <c r="D84" s="27"/>
      <c r="E84" s="124">
        <f t="shared" ref="E84:F84" si="7">SUM(E82:E83)</f>
        <v>6000</v>
      </c>
      <c r="F84" s="125">
        <f t="shared" si="7"/>
        <v>15616</v>
      </c>
    </row>
    <row r="85" ht="14.25" customHeight="1">
      <c r="A85" s="114">
        <v>76.0</v>
      </c>
      <c r="B85" s="137" t="s">
        <v>452</v>
      </c>
      <c r="C85" s="138" t="s">
        <v>452</v>
      </c>
      <c r="D85" s="139" t="s">
        <v>453</v>
      </c>
      <c r="E85" s="140">
        <v>5975.0</v>
      </c>
      <c r="F85" s="141">
        <v>2300000.0</v>
      </c>
    </row>
    <row r="86" ht="16.5" customHeight="1">
      <c r="B86" s="25" t="s">
        <v>454</v>
      </c>
      <c r="C86" s="26"/>
      <c r="D86" s="27"/>
      <c r="E86" s="142">
        <f t="shared" ref="E86:F86" si="8">E85</f>
        <v>5975</v>
      </c>
      <c r="F86" s="143">
        <f t="shared" si="8"/>
        <v>2300000</v>
      </c>
    </row>
    <row r="87" ht="15.0" customHeight="1">
      <c r="F87" s="144"/>
    </row>
    <row r="88" ht="15.75" customHeight="1">
      <c r="A88" s="41" t="s">
        <v>455</v>
      </c>
      <c r="B88" s="145"/>
      <c r="C88" s="145"/>
      <c r="D88" s="146"/>
      <c r="E88" s="147" t="s">
        <v>456</v>
      </c>
      <c r="F88" s="148" t="s">
        <v>457</v>
      </c>
    </row>
    <row r="89" ht="14.25" customHeight="1">
      <c r="A89" s="149"/>
      <c r="B89" s="150"/>
      <c r="C89" s="150"/>
      <c r="D89" s="151"/>
      <c r="E89" s="47">
        <f t="shared" ref="E89:F89" si="9">E86+E84+E81+E73+E62+E58+E46+E78</f>
        <v>2321512.113</v>
      </c>
      <c r="F89" s="152">
        <f t="shared" si="9"/>
        <v>6048009</v>
      </c>
    </row>
    <row r="90" ht="14.25" customHeight="1">
      <c r="F90" s="144"/>
    </row>
    <row r="91" ht="14.25" customHeight="1">
      <c r="F91" s="144"/>
    </row>
    <row r="92" ht="14.25" customHeight="1">
      <c r="F92" s="144"/>
    </row>
    <row r="93" ht="14.25" customHeight="1">
      <c r="F93" s="144"/>
    </row>
    <row r="94" ht="14.25" customHeight="1">
      <c r="F94" s="144"/>
    </row>
    <row r="95" ht="14.25" customHeight="1">
      <c r="F95" s="144"/>
    </row>
    <row r="96" ht="14.25" customHeight="1">
      <c r="F96" s="144"/>
    </row>
    <row r="97" ht="14.25" customHeight="1">
      <c r="F97" s="144"/>
    </row>
    <row r="98" ht="14.25" customHeight="1">
      <c r="F98" s="144"/>
    </row>
    <row r="99" ht="14.25" customHeight="1">
      <c r="F99" s="144"/>
    </row>
    <row r="100" ht="14.25" customHeight="1">
      <c r="F100" s="144"/>
    </row>
    <row r="101" ht="14.25" customHeight="1">
      <c r="F101" s="144"/>
    </row>
    <row r="102" ht="14.25" customHeight="1">
      <c r="F102" s="144"/>
    </row>
    <row r="103" ht="14.25" customHeight="1">
      <c r="F103" s="144"/>
    </row>
    <row r="104" ht="14.25" customHeight="1">
      <c r="F104" s="144"/>
    </row>
    <row r="105" ht="14.25" customHeight="1">
      <c r="F105" s="144"/>
    </row>
    <row r="106" ht="14.25" customHeight="1">
      <c r="F106" s="144"/>
    </row>
    <row r="107" ht="14.25" customHeight="1">
      <c r="F107" s="144"/>
    </row>
    <row r="108" ht="14.25" customHeight="1">
      <c r="F108" s="144"/>
    </row>
    <row r="109" ht="14.25" customHeight="1">
      <c r="F109" s="144"/>
    </row>
    <row r="110" ht="14.25" customHeight="1">
      <c r="F110" s="144"/>
    </row>
    <row r="111" ht="14.25" customHeight="1">
      <c r="F111" s="144"/>
    </row>
    <row r="112" ht="14.25" customHeight="1">
      <c r="F112" s="144"/>
    </row>
    <row r="113" ht="14.25" customHeight="1">
      <c r="F113" s="144"/>
    </row>
    <row r="114" ht="14.25" customHeight="1">
      <c r="F114" s="144"/>
    </row>
    <row r="115" ht="14.25" customHeight="1">
      <c r="F115" s="144"/>
    </row>
    <row r="116" ht="14.25" customHeight="1">
      <c r="F116" s="144"/>
    </row>
    <row r="117" ht="14.25" customHeight="1">
      <c r="F117" s="144"/>
    </row>
    <row r="118" ht="14.25" customHeight="1">
      <c r="F118" s="144"/>
    </row>
    <row r="119" ht="14.25" customHeight="1">
      <c r="F119" s="144"/>
    </row>
    <row r="120" ht="14.25" customHeight="1">
      <c r="F120" s="144"/>
    </row>
    <row r="121" ht="14.25" customHeight="1">
      <c r="F121" s="144"/>
    </row>
    <row r="122" ht="14.25" customHeight="1">
      <c r="F122" s="144"/>
    </row>
    <row r="123" ht="14.25" customHeight="1">
      <c r="F123" s="144"/>
    </row>
    <row r="124" ht="14.25" customHeight="1">
      <c r="F124" s="144"/>
    </row>
    <row r="125" ht="14.25" customHeight="1">
      <c r="F125" s="144"/>
    </row>
    <row r="126" ht="14.25" customHeight="1">
      <c r="F126" s="144"/>
    </row>
    <row r="127" ht="14.25" customHeight="1">
      <c r="F127" s="144"/>
    </row>
    <row r="128" ht="14.25" customHeight="1">
      <c r="F128" s="144"/>
    </row>
    <row r="129" ht="14.25" customHeight="1">
      <c r="F129" s="144"/>
    </row>
    <row r="130" ht="14.25" customHeight="1">
      <c r="F130" s="144"/>
    </row>
    <row r="131" ht="14.25" customHeight="1">
      <c r="F131" s="144"/>
    </row>
    <row r="132" ht="14.25" customHeight="1">
      <c r="F132" s="144"/>
    </row>
    <row r="133" ht="14.25" customHeight="1">
      <c r="F133" s="144"/>
    </row>
    <row r="134" ht="14.25" customHeight="1">
      <c r="F134" s="144"/>
    </row>
    <row r="135" ht="14.25" customHeight="1">
      <c r="F135" s="144"/>
    </row>
    <row r="136" ht="14.25" customHeight="1">
      <c r="F136" s="144"/>
    </row>
    <row r="137" ht="14.25" customHeight="1">
      <c r="F137" s="144"/>
    </row>
    <row r="138" ht="14.25" customHeight="1">
      <c r="F138" s="144"/>
    </row>
    <row r="139" ht="14.25" customHeight="1">
      <c r="F139" s="144"/>
    </row>
    <row r="140" ht="14.25" customHeight="1">
      <c r="F140" s="144"/>
    </row>
    <row r="141" ht="14.25" customHeight="1">
      <c r="F141" s="144"/>
    </row>
    <row r="142" ht="14.25" customHeight="1">
      <c r="F142" s="144"/>
    </row>
    <row r="143" ht="14.25" customHeight="1">
      <c r="F143" s="144"/>
    </row>
    <row r="144" ht="14.25" customHeight="1">
      <c r="F144" s="144"/>
    </row>
    <row r="145" ht="14.25" customHeight="1">
      <c r="F145" s="144"/>
    </row>
    <row r="146" ht="14.25" customHeight="1">
      <c r="F146" s="144"/>
    </row>
    <row r="147" ht="14.25" customHeight="1">
      <c r="F147" s="144"/>
    </row>
    <row r="148" ht="14.25" customHeight="1">
      <c r="F148" s="144"/>
    </row>
    <row r="149" ht="14.25" customHeight="1">
      <c r="F149" s="144"/>
    </row>
    <row r="150" ht="14.25" customHeight="1">
      <c r="F150" s="144"/>
    </row>
    <row r="151" ht="14.25" customHeight="1">
      <c r="F151" s="144"/>
    </row>
    <row r="152" ht="14.25" customHeight="1">
      <c r="F152" s="144"/>
    </row>
    <row r="153" ht="14.25" customHeight="1">
      <c r="F153" s="144"/>
    </row>
    <row r="154" ht="14.25" customHeight="1">
      <c r="F154" s="144"/>
    </row>
    <row r="155" ht="14.25" customHeight="1">
      <c r="F155" s="144"/>
    </row>
    <row r="156" ht="14.25" customHeight="1">
      <c r="F156" s="144"/>
    </row>
    <row r="157" ht="14.25" customHeight="1">
      <c r="F157" s="144"/>
    </row>
    <row r="158" ht="14.25" customHeight="1">
      <c r="F158" s="144"/>
    </row>
    <row r="159" ht="14.25" customHeight="1">
      <c r="F159" s="144"/>
    </row>
    <row r="160" ht="14.25" customHeight="1">
      <c r="F160" s="144"/>
    </row>
    <row r="161" ht="14.25" customHeight="1">
      <c r="F161" s="144"/>
    </row>
    <row r="162" ht="14.25" customHeight="1">
      <c r="F162" s="144"/>
    </row>
    <row r="163" ht="14.25" customHeight="1">
      <c r="F163" s="144"/>
    </row>
    <row r="164" ht="14.25" customHeight="1">
      <c r="F164" s="144"/>
    </row>
    <row r="165" ht="14.25" customHeight="1">
      <c r="F165" s="144"/>
    </row>
    <row r="166" ht="14.25" customHeight="1">
      <c r="F166" s="144"/>
    </row>
    <row r="167" ht="14.25" customHeight="1">
      <c r="F167" s="144"/>
    </row>
    <row r="168" ht="14.25" customHeight="1">
      <c r="F168" s="144"/>
    </row>
    <row r="169" ht="14.25" customHeight="1">
      <c r="F169" s="144"/>
    </row>
    <row r="170" ht="14.25" customHeight="1">
      <c r="F170" s="144"/>
    </row>
    <row r="171" ht="14.25" customHeight="1">
      <c r="F171" s="144"/>
    </row>
    <row r="172" ht="14.25" customHeight="1">
      <c r="F172" s="144"/>
    </row>
    <row r="173" ht="14.25" customHeight="1">
      <c r="F173" s="144"/>
    </row>
    <row r="174" ht="14.25" customHeight="1">
      <c r="F174" s="144"/>
    </row>
    <row r="175" ht="14.25" customHeight="1">
      <c r="F175" s="144"/>
    </row>
    <row r="176" ht="14.25" customHeight="1">
      <c r="F176" s="144"/>
    </row>
    <row r="177" ht="14.25" customHeight="1">
      <c r="F177" s="144"/>
    </row>
    <row r="178" ht="14.25" customHeight="1">
      <c r="F178" s="144"/>
    </row>
    <row r="179" ht="14.25" customHeight="1">
      <c r="F179" s="144"/>
    </row>
    <row r="180" ht="14.25" customHeight="1">
      <c r="F180" s="144"/>
    </row>
    <row r="181" ht="14.25" customHeight="1">
      <c r="F181" s="144"/>
    </row>
    <row r="182" ht="14.25" customHeight="1">
      <c r="F182" s="144"/>
    </row>
    <row r="183" ht="14.25" customHeight="1">
      <c r="F183" s="144"/>
    </row>
    <row r="184" ht="14.25" customHeight="1">
      <c r="F184" s="144"/>
    </row>
    <row r="185" ht="14.25" customHeight="1">
      <c r="F185" s="144"/>
    </row>
    <row r="186" ht="14.25" customHeight="1">
      <c r="F186" s="144"/>
    </row>
    <row r="187" ht="14.25" customHeight="1">
      <c r="F187" s="144"/>
    </row>
    <row r="188" ht="14.25" customHeight="1">
      <c r="F188" s="144"/>
    </row>
    <row r="189" ht="14.25" customHeight="1">
      <c r="F189" s="144"/>
    </row>
    <row r="190" ht="14.25" customHeight="1">
      <c r="F190" s="144"/>
    </row>
    <row r="191" ht="14.25" customHeight="1">
      <c r="F191" s="144"/>
    </row>
    <row r="192" ht="14.25" customHeight="1">
      <c r="F192" s="144"/>
    </row>
    <row r="193" ht="14.25" customHeight="1">
      <c r="F193" s="144"/>
    </row>
    <row r="194" ht="14.25" customHeight="1">
      <c r="F194" s="144"/>
    </row>
    <row r="195" ht="14.25" customHeight="1">
      <c r="F195" s="144"/>
    </row>
    <row r="196" ht="14.25" customHeight="1">
      <c r="F196" s="144"/>
    </row>
    <row r="197" ht="14.25" customHeight="1">
      <c r="F197" s="144"/>
    </row>
    <row r="198" ht="14.25" customHeight="1">
      <c r="F198" s="144"/>
    </row>
    <row r="199" ht="14.25" customHeight="1">
      <c r="F199" s="144"/>
    </row>
    <row r="200" ht="14.25" customHeight="1">
      <c r="F200" s="144"/>
    </row>
    <row r="201" ht="14.25" customHeight="1">
      <c r="F201" s="144"/>
    </row>
    <row r="202" ht="14.25" customHeight="1">
      <c r="F202" s="144"/>
    </row>
    <row r="203" ht="14.25" customHeight="1">
      <c r="F203" s="144"/>
    </row>
    <row r="204" ht="14.25" customHeight="1">
      <c r="F204" s="144"/>
    </row>
    <row r="205" ht="14.25" customHeight="1">
      <c r="F205" s="144"/>
    </row>
    <row r="206" ht="14.25" customHeight="1">
      <c r="F206" s="144"/>
    </row>
    <row r="207" ht="14.25" customHeight="1">
      <c r="F207" s="144"/>
    </row>
    <row r="208" ht="14.25" customHeight="1">
      <c r="F208" s="144"/>
    </row>
    <row r="209" ht="14.25" customHeight="1">
      <c r="F209" s="144"/>
    </row>
    <row r="210" ht="14.25" customHeight="1">
      <c r="F210" s="144"/>
    </row>
    <row r="211" ht="14.25" customHeight="1">
      <c r="F211" s="144"/>
    </row>
    <row r="212" ht="14.25" customHeight="1">
      <c r="F212" s="144"/>
    </row>
    <row r="213" ht="14.25" customHeight="1">
      <c r="F213" s="144"/>
    </row>
    <row r="214" ht="14.25" customHeight="1">
      <c r="F214" s="144"/>
    </row>
    <row r="215" ht="14.25" customHeight="1">
      <c r="F215" s="144"/>
    </row>
    <row r="216" ht="14.25" customHeight="1">
      <c r="F216" s="144"/>
    </row>
    <row r="217" ht="14.25" customHeight="1">
      <c r="F217" s="144"/>
    </row>
    <row r="218" ht="14.25" customHeight="1">
      <c r="F218" s="144"/>
    </row>
    <row r="219" ht="14.25" customHeight="1">
      <c r="F219" s="144"/>
    </row>
    <row r="220" ht="14.25" customHeight="1">
      <c r="F220" s="144"/>
    </row>
    <row r="221" ht="14.25" customHeight="1">
      <c r="F221" s="144"/>
    </row>
    <row r="222" ht="14.25" customHeight="1">
      <c r="F222" s="144"/>
    </row>
    <row r="223" ht="14.25" customHeight="1">
      <c r="F223" s="144"/>
    </row>
    <row r="224" ht="14.25" customHeight="1">
      <c r="F224" s="144"/>
    </row>
    <row r="225" ht="14.25" customHeight="1">
      <c r="F225" s="144"/>
    </row>
    <row r="226" ht="14.25" customHeight="1">
      <c r="F226" s="144"/>
    </row>
    <row r="227" ht="14.25" customHeight="1">
      <c r="F227" s="144"/>
    </row>
    <row r="228" ht="14.25" customHeight="1">
      <c r="F228" s="144"/>
    </row>
    <row r="229" ht="14.25" customHeight="1">
      <c r="F229" s="144"/>
    </row>
    <row r="230" ht="14.25" customHeight="1">
      <c r="F230" s="144"/>
    </row>
    <row r="231" ht="14.25" customHeight="1">
      <c r="F231" s="144"/>
    </row>
    <row r="232" ht="14.25" customHeight="1">
      <c r="F232" s="144"/>
    </row>
    <row r="233" ht="14.25" customHeight="1">
      <c r="F233" s="144"/>
    </row>
    <row r="234" ht="14.25" customHeight="1">
      <c r="F234" s="144"/>
    </row>
    <row r="235" ht="14.25" customHeight="1">
      <c r="F235" s="144"/>
    </row>
    <row r="236" ht="14.25" customHeight="1">
      <c r="F236" s="144"/>
    </row>
    <row r="237" ht="14.25" customHeight="1">
      <c r="F237" s="144"/>
    </row>
    <row r="238" ht="14.25" customHeight="1">
      <c r="F238" s="144"/>
    </row>
    <row r="239" ht="14.25" customHeight="1">
      <c r="F239" s="144"/>
    </row>
    <row r="240" ht="14.25" customHeight="1">
      <c r="F240" s="144"/>
    </row>
    <row r="241" ht="14.25" customHeight="1">
      <c r="F241" s="144"/>
    </row>
    <row r="242" ht="14.25" customHeight="1">
      <c r="F242" s="144"/>
    </row>
    <row r="243" ht="14.25" customHeight="1">
      <c r="F243" s="144"/>
    </row>
    <row r="244" ht="14.25" customHeight="1">
      <c r="F244" s="144"/>
    </row>
    <row r="245" ht="14.25" customHeight="1">
      <c r="F245" s="144"/>
    </row>
    <row r="246" ht="14.25" customHeight="1">
      <c r="F246" s="144"/>
    </row>
    <row r="247" ht="14.25" customHeight="1">
      <c r="F247" s="144"/>
    </row>
    <row r="248" ht="14.25" customHeight="1">
      <c r="F248" s="144"/>
    </row>
    <row r="249" ht="14.25" customHeight="1">
      <c r="F249" s="144"/>
    </row>
    <row r="250" ht="14.25" customHeight="1">
      <c r="F250" s="144"/>
    </row>
    <row r="251" ht="14.25" customHeight="1">
      <c r="F251" s="144"/>
    </row>
    <row r="252" ht="14.25" customHeight="1">
      <c r="F252" s="144"/>
    </row>
    <row r="253" ht="14.25" customHeight="1">
      <c r="F253" s="144"/>
    </row>
    <row r="254" ht="14.25" customHeight="1">
      <c r="F254" s="144"/>
    </row>
    <row r="255" ht="14.25" customHeight="1">
      <c r="F255" s="144"/>
    </row>
    <row r="256" ht="14.25" customHeight="1">
      <c r="F256" s="144"/>
    </row>
    <row r="257" ht="14.25" customHeight="1">
      <c r="F257" s="144"/>
    </row>
    <row r="258" ht="14.25" customHeight="1">
      <c r="F258" s="144"/>
    </row>
    <row r="259" ht="14.25" customHeight="1">
      <c r="F259" s="144"/>
    </row>
    <row r="260" ht="14.25" customHeight="1">
      <c r="F260" s="144"/>
    </row>
    <row r="261" ht="14.25" customHeight="1">
      <c r="F261" s="144"/>
    </row>
    <row r="262" ht="14.25" customHeight="1">
      <c r="F262" s="144"/>
    </row>
    <row r="263" ht="14.25" customHeight="1">
      <c r="F263" s="144"/>
    </row>
    <row r="264" ht="14.25" customHeight="1">
      <c r="F264" s="144"/>
    </row>
    <row r="265" ht="14.25" customHeight="1">
      <c r="F265" s="144"/>
    </row>
    <row r="266" ht="14.25" customHeight="1">
      <c r="F266" s="144"/>
    </row>
    <row r="267" ht="14.25" customHeight="1">
      <c r="F267" s="144"/>
    </row>
    <row r="268" ht="14.25" customHeight="1">
      <c r="F268" s="144"/>
    </row>
    <row r="269" ht="14.25" customHeight="1">
      <c r="F269" s="144"/>
    </row>
    <row r="270" ht="14.25" customHeight="1">
      <c r="F270" s="144"/>
    </row>
    <row r="271" ht="14.25" customHeight="1">
      <c r="F271" s="144"/>
    </row>
    <row r="272" ht="14.25" customHeight="1">
      <c r="F272" s="144"/>
    </row>
    <row r="273" ht="14.25" customHeight="1">
      <c r="F273" s="144"/>
    </row>
    <row r="274" ht="14.25" customHeight="1">
      <c r="F274" s="144"/>
    </row>
    <row r="275" ht="14.25" customHeight="1">
      <c r="F275" s="144"/>
    </row>
    <row r="276" ht="14.25" customHeight="1">
      <c r="F276" s="144"/>
    </row>
    <row r="277" ht="14.25" customHeight="1">
      <c r="F277" s="144"/>
    </row>
    <row r="278" ht="14.25" customHeight="1">
      <c r="F278" s="144"/>
    </row>
    <row r="279" ht="14.25" customHeight="1">
      <c r="F279" s="144"/>
    </row>
    <row r="280" ht="14.25" customHeight="1">
      <c r="F280" s="144"/>
    </row>
    <row r="281" ht="14.25" customHeight="1">
      <c r="F281" s="144"/>
    </row>
    <row r="282" ht="14.25" customHeight="1">
      <c r="F282" s="144"/>
    </row>
    <row r="283" ht="14.25" customHeight="1">
      <c r="F283" s="144"/>
    </row>
    <row r="284" ht="14.25" customHeight="1">
      <c r="F284" s="144"/>
    </row>
    <row r="285" ht="14.25" customHeight="1">
      <c r="F285" s="144"/>
    </row>
    <row r="286" ht="14.25" customHeight="1">
      <c r="F286" s="144"/>
    </row>
    <row r="287" ht="14.25" customHeight="1">
      <c r="F287" s="144"/>
    </row>
    <row r="288" ht="14.25" customHeight="1">
      <c r="F288" s="144"/>
    </row>
    <row r="289" ht="14.25" customHeight="1">
      <c r="F289" s="144"/>
    </row>
    <row r="290" ht="14.25" customHeight="1">
      <c r="F290" s="144"/>
    </row>
    <row r="291" ht="14.25" customHeight="1">
      <c r="F291" s="144"/>
    </row>
    <row r="292" ht="14.25" customHeight="1">
      <c r="F292" s="144"/>
    </row>
    <row r="293" ht="14.25" customHeight="1">
      <c r="F293" s="144"/>
    </row>
    <row r="294" ht="14.25" customHeight="1">
      <c r="F294" s="144"/>
    </row>
    <row r="295" ht="14.25" customHeight="1">
      <c r="F295" s="144"/>
    </row>
    <row r="296" ht="14.25" customHeight="1">
      <c r="F296" s="144"/>
    </row>
    <row r="297" ht="14.25" customHeight="1">
      <c r="F297" s="144"/>
    </row>
    <row r="298" ht="14.25" customHeight="1">
      <c r="F298" s="144"/>
    </row>
    <row r="299" ht="14.25" customHeight="1">
      <c r="F299" s="144"/>
    </row>
    <row r="300" ht="14.25" customHeight="1">
      <c r="F300" s="144"/>
    </row>
    <row r="301" ht="14.25" customHeight="1">
      <c r="F301" s="144"/>
    </row>
    <row r="302" ht="14.25" customHeight="1">
      <c r="F302" s="144"/>
    </row>
    <row r="303" ht="14.25" customHeight="1">
      <c r="F303" s="144"/>
    </row>
    <row r="304" ht="14.25" customHeight="1">
      <c r="F304" s="144"/>
    </row>
    <row r="305" ht="14.25" customHeight="1">
      <c r="F305" s="144"/>
    </row>
    <row r="306" ht="14.25" customHeight="1">
      <c r="F306" s="144"/>
    </row>
    <row r="307" ht="14.25" customHeight="1">
      <c r="F307" s="144"/>
    </row>
    <row r="308" ht="14.25" customHeight="1">
      <c r="F308" s="144"/>
    </row>
    <row r="309" ht="14.25" customHeight="1">
      <c r="F309" s="144"/>
    </row>
    <row r="310" ht="14.25" customHeight="1">
      <c r="F310" s="144"/>
    </row>
    <row r="311" ht="14.25" customHeight="1">
      <c r="F311" s="144"/>
    </row>
    <row r="312" ht="14.25" customHeight="1">
      <c r="F312" s="144"/>
    </row>
    <row r="313" ht="14.25" customHeight="1">
      <c r="F313" s="144"/>
    </row>
    <row r="314" ht="14.25" customHeight="1">
      <c r="F314" s="144"/>
    </row>
    <row r="315" ht="14.25" customHeight="1">
      <c r="F315" s="144"/>
    </row>
    <row r="316" ht="14.25" customHeight="1">
      <c r="F316" s="144"/>
    </row>
    <row r="317" ht="14.25" customHeight="1">
      <c r="F317" s="144"/>
    </row>
    <row r="318" ht="14.25" customHeight="1">
      <c r="F318" s="144"/>
    </row>
    <row r="319" ht="14.25" customHeight="1">
      <c r="F319" s="144"/>
    </row>
    <row r="320" ht="14.25" customHeight="1">
      <c r="F320" s="144"/>
    </row>
    <row r="321" ht="14.25" customHeight="1">
      <c r="F321" s="144"/>
    </row>
    <row r="322" ht="14.25" customHeight="1">
      <c r="F322" s="144"/>
    </row>
    <row r="323" ht="14.25" customHeight="1">
      <c r="F323" s="144"/>
    </row>
    <row r="324" ht="14.25" customHeight="1">
      <c r="F324" s="144"/>
    </row>
    <row r="325" ht="14.25" customHeight="1">
      <c r="F325" s="144"/>
    </row>
    <row r="326" ht="14.25" customHeight="1">
      <c r="F326" s="144"/>
    </row>
    <row r="327" ht="14.25" customHeight="1">
      <c r="F327" s="144"/>
    </row>
    <row r="328" ht="14.25" customHeight="1">
      <c r="F328" s="144"/>
    </row>
    <row r="329" ht="14.25" customHeight="1">
      <c r="F329" s="144"/>
    </row>
    <row r="330" ht="14.25" customHeight="1">
      <c r="F330" s="144"/>
    </row>
    <row r="331" ht="14.25" customHeight="1">
      <c r="F331" s="144"/>
    </row>
    <row r="332" ht="14.25" customHeight="1">
      <c r="F332" s="144"/>
    </row>
    <row r="333" ht="14.25" customHeight="1">
      <c r="F333" s="144"/>
    </row>
    <row r="334" ht="14.25" customHeight="1">
      <c r="F334" s="144"/>
    </row>
    <row r="335" ht="14.25" customHeight="1">
      <c r="F335" s="144"/>
    </row>
    <row r="336" ht="14.25" customHeight="1">
      <c r="F336" s="144"/>
    </row>
    <row r="337" ht="14.25" customHeight="1">
      <c r="F337" s="144"/>
    </row>
    <row r="338" ht="14.25" customHeight="1">
      <c r="F338" s="144"/>
    </row>
    <row r="339" ht="14.25" customHeight="1">
      <c r="F339" s="144"/>
    </row>
    <row r="340" ht="14.25" customHeight="1">
      <c r="F340" s="144"/>
    </row>
    <row r="341" ht="14.25" customHeight="1">
      <c r="F341" s="144"/>
    </row>
    <row r="342" ht="14.25" customHeight="1">
      <c r="F342" s="144"/>
    </row>
    <row r="343" ht="14.25" customHeight="1">
      <c r="F343" s="144"/>
    </row>
    <row r="344" ht="14.25" customHeight="1">
      <c r="F344" s="144"/>
    </row>
    <row r="345" ht="14.25" customHeight="1">
      <c r="F345" s="144"/>
    </row>
    <row r="346" ht="14.25" customHeight="1">
      <c r="F346" s="144"/>
    </row>
    <row r="347" ht="14.25" customHeight="1">
      <c r="F347" s="144"/>
    </row>
    <row r="348" ht="14.25" customHeight="1">
      <c r="F348" s="144"/>
    </row>
    <row r="349" ht="14.25" customHeight="1">
      <c r="F349" s="144"/>
    </row>
    <row r="350" ht="14.25" customHeight="1">
      <c r="F350" s="144"/>
    </row>
    <row r="351" ht="14.25" customHeight="1">
      <c r="F351" s="144"/>
    </row>
    <row r="352" ht="14.25" customHeight="1">
      <c r="F352" s="144"/>
    </row>
    <row r="353" ht="14.25" customHeight="1">
      <c r="F353" s="144"/>
    </row>
    <row r="354" ht="14.25" customHeight="1">
      <c r="F354" s="144"/>
    </row>
    <row r="355" ht="14.25" customHeight="1">
      <c r="F355" s="144"/>
    </row>
    <row r="356" ht="14.25" customHeight="1">
      <c r="F356" s="144"/>
    </row>
    <row r="357" ht="14.25" customHeight="1">
      <c r="F357" s="144"/>
    </row>
    <row r="358" ht="14.25" customHeight="1">
      <c r="F358" s="144"/>
    </row>
    <row r="359" ht="14.25" customHeight="1">
      <c r="F359" s="144"/>
    </row>
    <row r="360" ht="14.25" customHeight="1">
      <c r="F360" s="144"/>
    </row>
    <row r="361" ht="14.25" customHeight="1">
      <c r="F361" s="144"/>
    </row>
    <row r="362" ht="14.25" customHeight="1">
      <c r="F362" s="144"/>
    </row>
    <row r="363" ht="14.25" customHeight="1">
      <c r="F363" s="144"/>
    </row>
    <row r="364" ht="14.25" customHeight="1">
      <c r="F364" s="144"/>
    </row>
    <row r="365" ht="14.25" customHeight="1">
      <c r="F365" s="144"/>
    </row>
    <row r="366" ht="14.25" customHeight="1">
      <c r="F366" s="144"/>
    </row>
    <row r="367" ht="14.25" customHeight="1">
      <c r="F367" s="144"/>
    </row>
    <row r="368" ht="14.25" customHeight="1">
      <c r="F368" s="144"/>
    </row>
    <row r="369" ht="14.25" customHeight="1">
      <c r="F369" s="144"/>
    </row>
    <row r="370" ht="14.25" customHeight="1">
      <c r="F370" s="144"/>
    </row>
    <row r="371" ht="14.25" customHeight="1">
      <c r="F371" s="144"/>
    </row>
    <row r="372" ht="14.25" customHeight="1">
      <c r="F372" s="144"/>
    </row>
    <row r="373" ht="14.25" customHeight="1">
      <c r="F373" s="144"/>
    </row>
    <row r="374" ht="14.25" customHeight="1">
      <c r="F374" s="144"/>
    </row>
    <row r="375" ht="14.25" customHeight="1">
      <c r="F375" s="144"/>
    </row>
    <row r="376" ht="14.25" customHeight="1">
      <c r="F376" s="144"/>
    </row>
    <row r="377" ht="14.25" customHeight="1">
      <c r="F377" s="144"/>
    </row>
    <row r="378" ht="14.25" customHeight="1">
      <c r="F378" s="144"/>
    </row>
    <row r="379" ht="14.25" customHeight="1">
      <c r="F379" s="144"/>
    </row>
    <row r="380" ht="14.25" customHeight="1">
      <c r="F380" s="144"/>
    </row>
    <row r="381" ht="14.25" customHeight="1">
      <c r="F381" s="144"/>
    </row>
    <row r="382" ht="14.25" customHeight="1">
      <c r="F382" s="144"/>
    </row>
    <row r="383" ht="14.25" customHeight="1">
      <c r="F383" s="144"/>
    </row>
    <row r="384" ht="14.25" customHeight="1">
      <c r="F384" s="144"/>
    </row>
    <row r="385" ht="14.25" customHeight="1">
      <c r="F385" s="144"/>
    </row>
    <row r="386" ht="14.25" customHeight="1">
      <c r="F386" s="144"/>
    </row>
    <row r="387" ht="14.25" customHeight="1">
      <c r="F387" s="144"/>
    </row>
    <row r="388" ht="14.25" customHeight="1">
      <c r="F388" s="144"/>
    </row>
    <row r="389" ht="14.25" customHeight="1">
      <c r="F389" s="144"/>
    </row>
    <row r="390" ht="14.25" customHeight="1">
      <c r="F390" s="144"/>
    </row>
    <row r="391" ht="14.25" customHeight="1">
      <c r="F391" s="144"/>
    </row>
    <row r="392" ht="14.25" customHeight="1">
      <c r="F392" s="144"/>
    </row>
    <row r="393" ht="14.25" customHeight="1">
      <c r="F393" s="144"/>
    </row>
    <row r="394" ht="14.25" customHeight="1">
      <c r="F394" s="144"/>
    </row>
    <row r="395" ht="14.25" customHeight="1">
      <c r="F395" s="144"/>
    </row>
    <row r="396" ht="14.25" customHeight="1">
      <c r="F396" s="144"/>
    </row>
    <row r="397" ht="14.25" customHeight="1">
      <c r="F397" s="144"/>
    </row>
    <row r="398" ht="14.25" customHeight="1">
      <c r="F398" s="144"/>
    </row>
    <row r="399" ht="14.25" customHeight="1">
      <c r="F399" s="144"/>
    </row>
    <row r="400" ht="14.25" customHeight="1">
      <c r="F400" s="144"/>
    </row>
    <row r="401" ht="14.25" customHeight="1">
      <c r="F401" s="144"/>
    </row>
    <row r="402" ht="14.25" customHeight="1">
      <c r="F402" s="144"/>
    </row>
    <row r="403" ht="14.25" customHeight="1">
      <c r="F403" s="144"/>
    </row>
    <row r="404" ht="14.25" customHeight="1">
      <c r="F404" s="144"/>
    </row>
    <row r="405" ht="14.25" customHeight="1">
      <c r="F405" s="144"/>
    </row>
    <row r="406" ht="14.25" customHeight="1">
      <c r="F406" s="144"/>
    </row>
    <row r="407" ht="14.25" customHeight="1">
      <c r="F407" s="144"/>
    </row>
    <row r="408" ht="14.25" customHeight="1">
      <c r="F408" s="144"/>
    </row>
    <row r="409" ht="14.25" customHeight="1">
      <c r="F409" s="144"/>
    </row>
    <row r="410" ht="14.25" customHeight="1">
      <c r="F410" s="144"/>
    </row>
    <row r="411" ht="14.25" customHeight="1">
      <c r="F411" s="144"/>
    </row>
    <row r="412" ht="14.25" customHeight="1">
      <c r="F412" s="144"/>
    </row>
    <row r="413" ht="14.25" customHeight="1">
      <c r="F413" s="144"/>
    </row>
    <row r="414" ht="14.25" customHeight="1">
      <c r="F414" s="144"/>
    </row>
    <row r="415" ht="14.25" customHeight="1">
      <c r="F415" s="144"/>
    </row>
    <row r="416" ht="14.25" customHeight="1">
      <c r="F416" s="144"/>
    </row>
    <row r="417" ht="14.25" customHeight="1">
      <c r="F417" s="144"/>
    </row>
    <row r="418" ht="14.25" customHeight="1">
      <c r="F418" s="144"/>
    </row>
    <row r="419" ht="14.25" customHeight="1">
      <c r="F419" s="144"/>
    </row>
    <row r="420" ht="14.25" customHeight="1">
      <c r="F420" s="144"/>
    </row>
    <row r="421" ht="14.25" customHeight="1">
      <c r="F421" s="144"/>
    </row>
    <row r="422" ht="14.25" customHeight="1">
      <c r="F422" s="144"/>
    </row>
    <row r="423" ht="14.25" customHeight="1">
      <c r="F423" s="144"/>
    </row>
    <row r="424" ht="14.25" customHeight="1">
      <c r="F424" s="144"/>
    </row>
    <row r="425" ht="14.25" customHeight="1">
      <c r="F425" s="144"/>
    </row>
    <row r="426" ht="14.25" customHeight="1">
      <c r="F426" s="144"/>
    </row>
    <row r="427" ht="14.25" customHeight="1">
      <c r="F427" s="144"/>
    </row>
    <row r="428" ht="14.25" customHeight="1">
      <c r="F428" s="144"/>
    </row>
    <row r="429" ht="14.25" customHeight="1">
      <c r="F429" s="144"/>
    </row>
    <row r="430" ht="14.25" customHeight="1">
      <c r="F430" s="144"/>
    </row>
    <row r="431" ht="14.25" customHeight="1">
      <c r="F431" s="144"/>
    </row>
    <row r="432" ht="14.25" customHeight="1">
      <c r="F432" s="144"/>
    </row>
    <row r="433" ht="14.25" customHeight="1">
      <c r="F433" s="144"/>
    </row>
    <row r="434" ht="14.25" customHeight="1">
      <c r="F434" s="144"/>
    </row>
    <row r="435" ht="14.25" customHeight="1">
      <c r="F435" s="144"/>
    </row>
    <row r="436" ht="14.25" customHeight="1">
      <c r="F436" s="144"/>
    </row>
    <row r="437" ht="14.25" customHeight="1">
      <c r="F437" s="144"/>
    </row>
    <row r="438" ht="14.25" customHeight="1">
      <c r="F438" s="144"/>
    </row>
    <row r="439" ht="14.25" customHeight="1">
      <c r="F439" s="144"/>
    </row>
    <row r="440" ht="14.25" customHeight="1">
      <c r="F440" s="144"/>
    </row>
    <row r="441" ht="14.25" customHeight="1">
      <c r="F441" s="144"/>
    </row>
    <row r="442" ht="14.25" customHeight="1">
      <c r="F442" s="144"/>
    </row>
    <row r="443" ht="14.25" customHeight="1">
      <c r="F443" s="144"/>
    </row>
    <row r="444" ht="14.25" customHeight="1">
      <c r="F444" s="144"/>
    </row>
    <row r="445" ht="14.25" customHeight="1">
      <c r="F445" s="144"/>
    </row>
    <row r="446" ht="14.25" customHeight="1">
      <c r="F446" s="144"/>
    </row>
    <row r="447" ht="14.25" customHeight="1">
      <c r="F447" s="144"/>
    </row>
    <row r="448" ht="14.25" customHeight="1">
      <c r="F448" s="144"/>
    </row>
    <row r="449" ht="14.25" customHeight="1">
      <c r="F449" s="144"/>
    </row>
    <row r="450" ht="14.25" customHeight="1">
      <c r="F450" s="144"/>
    </row>
    <row r="451" ht="14.25" customHeight="1">
      <c r="F451" s="144"/>
    </row>
    <row r="452" ht="14.25" customHeight="1">
      <c r="F452" s="144"/>
    </row>
    <row r="453" ht="14.25" customHeight="1">
      <c r="F453" s="144"/>
    </row>
    <row r="454" ht="14.25" customHeight="1">
      <c r="F454" s="144"/>
    </row>
    <row r="455" ht="14.25" customHeight="1">
      <c r="F455" s="144"/>
    </row>
    <row r="456" ht="14.25" customHeight="1">
      <c r="F456" s="144"/>
    </row>
    <row r="457" ht="14.25" customHeight="1">
      <c r="F457" s="144"/>
    </row>
    <row r="458" ht="14.25" customHeight="1">
      <c r="F458" s="144"/>
    </row>
    <row r="459" ht="14.25" customHeight="1">
      <c r="F459" s="144"/>
    </row>
    <row r="460" ht="14.25" customHeight="1">
      <c r="F460" s="144"/>
    </row>
    <row r="461" ht="14.25" customHeight="1">
      <c r="F461" s="144"/>
    </row>
    <row r="462" ht="14.25" customHeight="1">
      <c r="F462" s="144"/>
    </row>
    <row r="463" ht="14.25" customHeight="1">
      <c r="F463" s="144"/>
    </row>
    <row r="464" ht="14.25" customHeight="1">
      <c r="F464" s="144"/>
    </row>
    <row r="465" ht="14.25" customHeight="1">
      <c r="F465" s="144"/>
    </row>
    <row r="466" ht="14.25" customHeight="1">
      <c r="F466" s="144"/>
    </row>
    <row r="467" ht="14.25" customHeight="1">
      <c r="F467" s="144"/>
    </row>
    <row r="468" ht="14.25" customHeight="1">
      <c r="F468" s="144"/>
    </row>
    <row r="469" ht="14.25" customHeight="1">
      <c r="F469" s="144"/>
    </row>
    <row r="470" ht="14.25" customHeight="1">
      <c r="F470" s="144"/>
    </row>
    <row r="471" ht="14.25" customHeight="1">
      <c r="F471" s="144"/>
    </row>
    <row r="472" ht="14.25" customHeight="1">
      <c r="F472" s="144"/>
    </row>
    <row r="473" ht="14.25" customHeight="1">
      <c r="F473" s="144"/>
    </row>
    <row r="474" ht="14.25" customHeight="1">
      <c r="F474" s="144"/>
    </row>
    <row r="475" ht="14.25" customHeight="1">
      <c r="F475" s="144"/>
    </row>
    <row r="476" ht="14.25" customHeight="1">
      <c r="F476" s="144"/>
    </row>
    <row r="477" ht="14.25" customHeight="1">
      <c r="F477" s="144"/>
    </row>
    <row r="478" ht="14.25" customHeight="1">
      <c r="F478" s="144"/>
    </row>
    <row r="479" ht="14.25" customHeight="1">
      <c r="F479" s="144"/>
    </row>
    <row r="480" ht="14.25" customHeight="1">
      <c r="F480" s="144"/>
    </row>
    <row r="481" ht="14.25" customHeight="1">
      <c r="F481" s="144"/>
    </row>
    <row r="482" ht="14.25" customHeight="1">
      <c r="F482" s="144"/>
    </row>
    <row r="483" ht="14.25" customHeight="1">
      <c r="F483" s="144"/>
    </row>
    <row r="484" ht="14.25" customHeight="1">
      <c r="F484" s="144"/>
    </row>
    <row r="485" ht="14.25" customHeight="1">
      <c r="F485" s="144"/>
    </row>
    <row r="486" ht="14.25" customHeight="1">
      <c r="F486" s="144"/>
    </row>
    <row r="487" ht="14.25" customHeight="1">
      <c r="F487" s="144"/>
    </row>
    <row r="488" ht="14.25" customHeight="1">
      <c r="F488" s="144"/>
    </row>
    <row r="489" ht="14.25" customHeight="1">
      <c r="F489" s="144"/>
    </row>
    <row r="490" ht="14.25" customHeight="1">
      <c r="F490" s="144"/>
    </row>
    <row r="491" ht="14.25" customHeight="1">
      <c r="F491" s="144"/>
    </row>
    <row r="492" ht="14.25" customHeight="1">
      <c r="F492" s="144"/>
    </row>
    <row r="493" ht="14.25" customHeight="1">
      <c r="F493" s="144"/>
    </row>
    <row r="494" ht="14.25" customHeight="1">
      <c r="F494" s="144"/>
    </row>
    <row r="495" ht="14.25" customHeight="1">
      <c r="F495" s="144"/>
    </row>
    <row r="496" ht="14.25" customHeight="1">
      <c r="F496" s="144"/>
    </row>
    <row r="497" ht="14.25" customHeight="1">
      <c r="F497" s="144"/>
    </row>
    <row r="498" ht="14.25" customHeight="1">
      <c r="F498" s="144"/>
    </row>
    <row r="499" ht="14.25" customHeight="1">
      <c r="F499" s="144"/>
    </row>
    <row r="500" ht="14.25" customHeight="1">
      <c r="F500" s="144"/>
    </row>
    <row r="501" ht="14.25" customHeight="1">
      <c r="F501" s="144"/>
    </row>
    <row r="502" ht="14.25" customHeight="1">
      <c r="F502" s="144"/>
    </row>
    <row r="503" ht="14.25" customHeight="1">
      <c r="F503" s="144"/>
    </row>
    <row r="504" ht="14.25" customHeight="1">
      <c r="F504" s="144"/>
    </row>
    <row r="505" ht="14.25" customHeight="1">
      <c r="F505" s="144"/>
    </row>
    <row r="506" ht="14.25" customHeight="1">
      <c r="F506" s="144"/>
    </row>
    <row r="507" ht="14.25" customHeight="1">
      <c r="F507" s="144"/>
    </row>
    <row r="508" ht="14.25" customHeight="1">
      <c r="F508" s="144"/>
    </row>
    <row r="509" ht="14.25" customHeight="1">
      <c r="F509" s="144"/>
    </row>
    <row r="510" ht="14.25" customHeight="1">
      <c r="F510" s="144"/>
    </row>
    <row r="511" ht="14.25" customHeight="1">
      <c r="F511" s="144"/>
    </row>
    <row r="512" ht="14.25" customHeight="1">
      <c r="F512" s="144"/>
    </row>
    <row r="513" ht="14.25" customHeight="1">
      <c r="F513" s="144"/>
    </row>
    <row r="514" ht="14.25" customHeight="1">
      <c r="F514" s="144"/>
    </row>
    <row r="515" ht="14.25" customHeight="1">
      <c r="F515" s="144"/>
    </row>
    <row r="516" ht="14.25" customHeight="1">
      <c r="F516" s="144"/>
    </row>
    <row r="517" ht="14.25" customHeight="1">
      <c r="F517" s="144"/>
    </row>
    <row r="518" ht="14.25" customHeight="1">
      <c r="F518" s="144"/>
    </row>
    <row r="519" ht="14.25" customHeight="1">
      <c r="F519" s="144"/>
    </row>
    <row r="520" ht="14.25" customHeight="1">
      <c r="F520" s="144"/>
    </row>
    <row r="521" ht="14.25" customHeight="1">
      <c r="F521" s="144"/>
    </row>
    <row r="522" ht="14.25" customHeight="1">
      <c r="F522" s="144"/>
    </row>
    <row r="523" ht="14.25" customHeight="1">
      <c r="F523" s="144"/>
    </row>
    <row r="524" ht="14.25" customHeight="1">
      <c r="F524" s="144"/>
    </row>
    <row r="525" ht="14.25" customHeight="1">
      <c r="F525" s="144"/>
    </row>
    <row r="526" ht="14.25" customHeight="1">
      <c r="F526" s="144"/>
    </row>
    <row r="527" ht="14.25" customHeight="1">
      <c r="F527" s="144"/>
    </row>
    <row r="528" ht="14.25" customHeight="1">
      <c r="F528" s="144"/>
    </row>
    <row r="529" ht="14.25" customHeight="1">
      <c r="F529" s="144"/>
    </row>
    <row r="530" ht="14.25" customHeight="1">
      <c r="F530" s="144"/>
    </row>
    <row r="531" ht="14.25" customHeight="1">
      <c r="F531" s="144"/>
    </row>
    <row r="532" ht="14.25" customHeight="1">
      <c r="F532" s="144"/>
    </row>
    <row r="533" ht="14.25" customHeight="1">
      <c r="F533" s="144"/>
    </row>
    <row r="534" ht="14.25" customHeight="1">
      <c r="F534" s="144"/>
    </row>
    <row r="535" ht="14.25" customHeight="1">
      <c r="F535" s="144"/>
    </row>
    <row r="536" ht="14.25" customHeight="1">
      <c r="F536" s="144"/>
    </row>
    <row r="537" ht="14.25" customHeight="1">
      <c r="F537" s="144"/>
    </row>
    <row r="538" ht="14.25" customHeight="1">
      <c r="F538" s="144"/>
    </row>
    <row r="539" ht="14.25" customHeight="1">
      <c r="F539" s="144"/>
    </row>
    <row r="540" ht="14.25" customHeight="1">
      <c r="F540" s="144"/>
    </row>
    <row r="541" ht="14.25" customHeight="1">
      <c r="F541" s="144"/>
    </row>
    <row r="542" ht="14.25" customHeight="1">
      <c r="F542" s="144"/>
    </row>
    <row r="543" ht="14.25" customHeight="1">
      <c r="F543" s="144"/>
    </row>
    <row r="544" ht="14.25" customHeight="1">
      <c r="F544" s="144"/>
    </row>
    <row r="545" ht="14.25" customHeight="1">
      <c r="F545" s="144"/>
    </row>
    <row r="546" ht="14.25" customHeight="1">
      <c r="F546" s="144"/>
    </row>
    <row r="547" ht="14.25" customHeight="1">
      <c r="F547" s="144"/>
    </row>
    <row r="548" ht="14.25" customHeight="1">
      <c r="F548" s="144"/>
    </row>
    <row r="549" ht="14.25" customHeight="1">
      <c r="F549" s="144"/>
    </row>
    <row r="550" ht="14.25" customHeight="1">
      <c r="F550" s="144"/>
    </row>
    <row r="551" ht="14.25" customHeight="1">
      <c r="F551" s="144"/>
    </row>
    <row r="552" ht="14.25" customHeight="1">
      <c r="F552" s="144"/>
    </row>
    <row r="553" ht="14.25" customHeight="1">
      <c r="F553" s="144"/>
    </row>
    <row r="554" ht="14.25" customHeight="1">
      <c r="F554" s="144"/>
    </row>
    <row r="555" ht="14.25" customHeight="1">
      <c r="F555" s="144"/>
    </row>
    <row r="556" ht="14.25" customHeight="1">
      <c r="F556" s="144"/>
    </row>
    <row r="557" ht="14.25" customHeight="1">
      <c r="F557" s="144"/>
    </row>
    <row r="558" ht="14.25" customHeight="1">
      <c r="F558" s="144"/>
    </row>
    <row r="559" ht="14.25" customHeight="1">
      <c r="F559" s="144"/>
    </row>
    <row r="560" ht="14.25" customHeight="1">
      <c r="F560" s="144"/>
    </row>
    <row r="561" ht="14.25" customHeight="1">
      <c r="F561" s="144"/>
    </row>
    <row r="562" ht="14.25" customHeight="1">
      <c r="F562" s="144"/>
    </row>
    <row r="563" ht="14.25" customHeight="1">
      <c r="F563" s="144"/>
    </row>
    <row r="564" ht="14.25" customHeight="1">
      <c r="F564" s="144"/>
    </row>
    <row r="565" ht="14.25" customHeight="1">
      <c r="F565" s="144"/>
    </row>
    <row r="566" ht="14.25" customHeight="1">
      <c r="F566" s="144"/>
    </row>
    <row r="567" ht="14.25" customHeight="1">
      <c r="F567" s="144"/>
    </row>
    <row r="568" ht="14.25" customHeight="1">
      <c r="F568" s="144"/>
    </row>
    <row r="569" ht="14.25" customHeight="1">
      <c r="F569" s="144"/>
    </row>
    <row r="570" ht="14.25" customHeight="1">
      <c r="F570" s="144"/>
    </row>
    <row r="571" ht="14.25" customHeight="1">
      <c r="F571" s="144"/>
    </row>
    <row r="572" ht="14.25" customHeight="1">
      <c r="F572" s="144"/>
    </row>
    <row r="573" ht="14.25" customHeight="1">
      <c r="F573" s="144"/>
    </row>
    <row r="574" ht="14.25" customHeight="1">
      <c r="F574" s="144"/>
    </row>
    <row r="575" ht="14.25" customHeight="1">
      <c r="F575" s="144"/>
    </row>
    <row r="576" ht="14.25" customHeight="1">
      <c r="F576" s="144"/>
    </row>
    <row r="577" ht="14.25" customHeight="1">
      <c r="F577" s="144"/>
    </row>
    <row r="578" ht="14.25" customHeight="1">
      <c r="F578" s="144"/>
    </row>
    <row r="579" ht="14.25" customHeight="1">
      <c r="F579" s="144"/>
    </row>
    <row r="580" ht="14.25" customHeight="1">
      <c r="F580" s="144"/>
    </row>
    <row r="581" ht="14.25" customHeight="1">
      <c r="F581" s="144"/>
    </row>
    <row r="582" ht="14.25" customHeight="1">
      <c r="F582" s="144"/>
    </row>
    <row r="583" ht="14.25" customHeight="1">
      <c r="F583" s="144"/>
    </row>
    <row r="584" ht="14.25" customHeight="1">
      <c r="F584" s="144"/>
    </row>
    <row r="585" ht="14.25" customHeight="1">
      <c r="F585" s="144"/>
    </row>
    <row r="586" ht="14.25" customHeight="1">
      <c r="F586" s="144"/>
    </row>
    <row r="587" ht="14.25" customHeight="1">
      <c r="F587" s="144"/>
    </row>
    <row r="588" ht="14.25" customHeight="1">
      <c r="F588" s="144"/>
    </row>
    <row r="589" ht="14.25" customHeight="1">
      <c r="F589" s="144"/>
    </row>
    <row r="590" ht="14.25" customHeight="1">
      <c r="F590" s="144"/>
    </row>
    <row r="591" ht="14.25" customHeight="1">
      <c r="F591" s="144"/>
    </row>
    <row r="592" ht="14.25" customHeight="1">
      <c r="F592" s="144"/>
    </row>
    <row r="593" ht="14.25" customHeight="1">
      <c r="F593" s="144"/>
    </row>
    <row r="594" ht="14.25" customHeight="1">
      <c r="F594" s="144"/>
    </row>
    <row r="595" ht="14.25" customHeight="1">
      <c r="F595" s="144"/>
    </row>
    <row r="596" ht="14.25" customHeight="1">
      <c r="F596" s="144"/>
    </row>
    <row r="597" ht="14.25" customHeight="1">
      <c r="F597" s="144"/>
    </row>
    <row r="598" ht="14.25" customHeight="1">
      <c r="F598" s="144"/>
    </row>
    <row r="599" ht="14.25" customHeight="1">
      <c r="F599" s="144"/>
    </row>
    <row r="600" ht="14.25" customHeight="1">
      <c r="F600" s="144"/>
    </row>
    <row r="601" ht="14.25" customHeight="1">
      <c r="F601" s="144"/>
    </row>
    <row r="602" ht="14.25" customHeight="1">
      <c r="F602" s="144"/>
    </row>
    <row r="603" ht="14.25" customHeight="1">
      <c r="F603" s="144"/>
    </row>
    <row r="604" ht="14.25" customHeight="1">
      <c r="F604" s="144"/>
    </row>
    <row r="605" ht="14.25" customHeight="1">
      <c r="F605" s="144"/>
    </row>
    <row r="606" ht="14.25" customHeight="1">
      <c r="F606" s="144"/>
    </row>
    <row r="607" ht="14.25" customHeight="1">
      <c r="F607" s="144"/>
    </row>
    <row r="608" ht="14.25" customHeight="1">
      <c r="F608" s="144"/>
    </row>
    <row r="609" ht="14.25" customHeight="1">
      <c r="F609" s="144"/>
    </row>
    <row r="610" ht="14.25" customHeight="1">
      <c r="F610" s="144"/>
    </row>
    <row r="611" ht="14.25" customHeight="1">
      <c r="F611" s="144"/>
    </row>
    <row r="612" ht="14.25" customHeight="1">
      <c r="F612" s="144"/>
    </row>
    <row r="613" ht="14.25" customHeight="1">
      <c r="F613" s="144"/>
    </row>
    <row r="614" ht="14.25" customHeight="1">
      <c r="F614" s="144"/>
    </row>
    <row r="615" ht="14.25" customHeight="1">
      <c r="F615" s="144"/>
    </row>
    <row r="616" ht="14.25" customHeight="1">
      <c r="F616" s="144"/>
    </row>
    <row r="617" ht="14.25" customHeight="1">
      <c r="F617" s="144"/>
    </row>
    <row r="618" ht="14.25" customHeight="1">
      <c r="F618" s="144"/>
    </row>
    <row r="619" ht="14.25" customHeight="1">
      <c r="F619" s="144"/>
    </row>
    <row r="620" ht="14.25" customHeight="1">
      <c r="F620" s="144"/>
    </row>
    <row r="621" ht="14.25" customHeight="1">
      <c r="F621" s="144"/>
    </row>
    <row r="622" ht="14.25" customHeight="1">
      <c r="F622" s="144"/>
    </row>
    <row r="623" ht="14.25" customHeight="1">
      <c r="F623" s="144"/>
    </row>
    <row r="624" ht="14.25" customHeight="1">
      <c r="F624" s="144"/>
    </row>
    <row r="625" ht="14.25" customHeight="1">
      <c r="F625" s="144"/>
    </row>
    <row r="626" ht="14.25" customHeight="1">
      <c r="F626" s="144"/>
    </row>
    <row r="627" ht="14.25" customHeight="1">
      <c r="F627" s="144"/>
    </row>
    <row r="628" ht="14.25" customHeight="1">
      <c r="F628" s="144"/>
    </row>
    <row r="629" ht="14.25" customHeight="1">
      <c r="F629" s="144"/>
    </row>
    <row r="630" ht="14.25" customHeight="1">
      <c r="F630" s="144"/>
    </row>
    <row r="631" ht="14.25" customHeight="1">
      <c r="F631" s="144"/>
    </row>
    <row r="632" ht="14.25" customHeight="1">
      <c r="F632" s="144"/>
    </row>
    <row r="633" ht="14.25" customHeight="1">
      <c r="F633" s="144"/>
    </row>
    <row r="634" ht="14.25" customHeight="1">
      <c r="F634" s="144"/>
    </row>
    <row r="635" ht="14.25" customHeight="1">
      <c r="F635" s="144"/>
    </row>
    <row r="636" ht="14.25" customHeight="1">
      <c r="F636" s="144"/>
    </row>
    <row r="637" ht="14.25" customHeight="1">
      <c r="F637" s="144"/>
    </row>
    <row r="638" ht="14.25" customHeight="1">
      <c r="F638" s="144"/>
    </row>
    <row r="639" ht="14.25" customHeight="1">
      <c r="F639" s="144"/>
    </row>
    <row r="640" ht="14.25" customHeight="1">
      <c r="F640" s="144"/>
    </row>
    <row r="641" ht="14.25" customHeight="1">
      <c r="F641" s="144"/>
    </row>
    <row r="642" ht="14.25" customHeight="1">
      <c r="F642" s="144"/>
    </row>
    <row r="643" ht="14.25" customHeight="1">
      <c r="F643" s="144"/>
    </row>
    <row r="644" ht="14.25" customHeight="1">
      <c r="F644" s="144"/>
    </row>
    <row r="645" ht="14.25" customHeight="1">
      <c r="F645" s="144"/>
    </row>
    <row r="646" ht="14.25" customHeight="1">
      <c r="F646" s="144"/>
    </row>
    <row r="647" ht="14.25" customHeight="1">
      <c r="F647" s="144"/>
    </row>
    <row r="648" ht="14.25" customHeight="1">
      <c r="F648" s="144"/>
    </row>
    <row r="649" ht="14.25" customHeight="1">
      <c r="F649" s="144"/>
    </row>
    <row r="650" ht="14.25" customHeight="1">
      <c r="F650" s="144"/>
    </row>
    <row r="651" ht="14.25" customHeight="1">
      <c r="F651" s="144"/>
    </row>
    <row r="652" ht="14.25" customHeight="1">
      <c r="F652" s="144"/>
    </row>
    <row r="653" ht="14.25" customHeight="1">
      <c r="F653" s="144"/>
    </row>
    <row r="654" ht="14.25" customHeight="1">
      <c r="F654" s="144"/>
    </row>
    <row r="655" ht="14.25" customHeight="1">
      <c r="F655" s="144"/>
    </row>
    <row r="656" ht="14.25" customHeight="1">
      <c r="F656" s="144"/>
    </row>
    <row r="657" ht="14.25" customHeight="1">
      <c r="F657" s="144"/>
    </row>
    <row r="658" ht="14.25" customHeight="1">
      <c r="F658" s="144"/>
    </row>
    <row r="659" ht="14.25" customHeight="1">
      <c r="F659" s="144"/>
    </row>
    <row r="660" ht="14.25" customHeight="1">
      <c r="F660" s="144"/>
    </row>
    <row r="661" ht="14.25" customHeight="1">
      <c r="F661" s="144"/>
    </row>
    <row r="662" ht="14.25" customHeight="1">
      <c r="F662" s="144"/>
    </row>
    <row r="663" ht="14.25" customHeight="1">
      <c r="F663" s="144"/>
    </row>
    <row r="664" ht="14.25" customHeight="1">
      <c r="F664" s="144"/>
    </row>
    <row r="665" ht="14.25" customHeight="1">
      <c r="F665" s="144"/>
    </row>
    <row r="666" ht="14.25" customHeight="1">
      <c r="F666" s="144"/>
    </row>
    <row r="667" ht="14.25" customHeight="1">
      <c r="F667" s="144"/>
    </row>
    <row r="668" ht="14.25" customHeight="1">
      <c r="F668" s="144"/>
    </row>
    <row r="669" ht="14.25" customHeight="1">
      <c r="F669" s="144"/>
    </row>
    <row r="670" ht="14.25" customHeight="1">
      <c r="F670" s="144"/>
    </row>
    <row r="671" ht="14.25" customHeight="1">
      <c r="F671" s="144"/>
    </row>
    <row r="672" ht="14.25" customHeight="1">
      <c r="F672" s="144"/>
    </row>
    <row r="673" ht="14.25" customHeight="1">
      <c r="F673" s="144"/>
    </row>
    <row r="674" ht="14.25" customHeight="1">
      <c r="F674" s="144"/>
    </row>
    <row r="675" ht="14.25" customHeight="1">
      <c r="F675" s="144"/>
    </row>
    <row r="676" ht="14.25" customHeight="1">
      <c r="F676" s="144"/>
    </row>
    <row r="677" ht="14.25" customHeight="1">
      <c r="F677" s="144"/>
    </row>
    <row r="678" ht="14.25" customHeight="1">
      <c r="F678" s="144"/>
    </row>
    <row r="679" ht="14.25" customHeight="1">
      <c r="F679" s="144"/>
    </row>
    <row r="680" ht="14.25" customHeight="1">
      <c r="F680" s="144"/>
    </row>
    <row r="681" ht="14.25" customHeight="1">
      <c r="F681" s="144"/>
    </row>
    <row r="682" ht="14.25" customHeight="1">
      <c r="F682" s="144"/>
    </row>
    <row r="683" ht="14.25" customHeight="1">
      <c r="F683" s="144"/>
    </row>
    <row r="684" ht="14.25" customHeight="1">
      <c r="F684" s="144"/>
    </row>
    <row r="685" ht="14.25" customHeight="1">
      <c r="F685" s="144"/>
    </row>
    <row r="686" ht="14.25" customHeight="1">
      <c r="F686" s="144"/>
    </row>
    <row r="687" ht="14.25" customHeight="1">
      <c r="F687" s="144"/>
    </row>
    <row r="688" ht="14.25" customHeight="1">
      <c r="F688" s="144"/>
    </row>
    <row r="689" ht="14.25" customHeight="1">
      <c r="F689" s="144"/>
    </row>
    <row r="690" ht="14.25" customHeight="1">
      <c r="F690" s="144"/>
    </row>
    <row r="691" ht="14.25" customHeight="1">
      <c r="F691" s="144"/>
    </row>
    <row r="692" ht="14.25" customHeight="1">
      <c r="F692" s="144"/>
    </row>
    <row r="693" ht="14.25" customHeight="1">
      <c r="F693" s="144"/>
    </row>
    <row r="694" ht="14.25" customHeight="1">
      <c r="F694" s="144"/>
    </row>
    <row r="695" ht="14.25" customHeight="1">
      <c r="F695" s="144"/>
    </row>
    <row r="696" ht="14.25" customHeight="1">
      <c r="F696" s="144"/>
    </row>
    <row r="697" ht="14.25" customHeight="1">
      <c r="F697" s="144"/>
    </row>
    <row r="698" ht="14.25" customHeight="1">
      <c r="F698" s="144"/>
    </row>
    <row r="699" ht="14.25" customHeight="1">
      <c r="F699" s="144"/>
    </row>
    <row r="700" ht="14.25" customHeight="1">
      <c r="F700" s="144"/>
    </row>
    <row r="701" ht="14.25" customHeight="1">
      <c r="F701" s="144"/>
    </row>
    <row r="702" ht="14.25" customHeight="1">
      <c r="F702" s="144"/>
    </row>
    <row r="703" ht="14.25" customHeight="1">
      <c r="F703" s="144"/>
    </row>
    <row r="704" ht="14.25" customHeight="1">
      <c r="F704" s="144"/>
    </row>
    <row r="705" ht="14.25" customHeight="1">
      <c r="F705" s="144"/>
    </row>
    <row r="706" ht="14.25" customHeight="1">
      <c r="F706" s="144"/>
    </row>
    <row r="707" ht="14.25" customHeight="1">
      <c r="F707" s="144"/>
    </row>
    <row r="708" ht="14.25" customHeight="1">
      <c r="F708" s="144"/>
    </row>
    <row r="709" ht="14.25" customHeight="1">
      <c r="F709" s="144"/>
    </row>
    <row r="710" ht="14.25" customHeight="1">
      <c r="F710" s="144"/>
    </row>
    <row r="711" ht="14.25" customHeight="1">
      <c r="F711" s="144"/>
    </row>
    <row r="712" ht="14.25" customHeight="1">
      <c r="F712" s="144"/>
    </row>
    <row r="713" ht="14.25" customHeight="1">
      <c r="F713" s="144"/>
    </row>
    <row r="714" ht="14.25" customHeight="1">
      <c r="F714" s="144"/>
    </row>
    <row r="715" ht="14.25" customHeight="1">
      <c r="F715" s="144"/>
    </row>
    <row r="716" ht="14.25" customHeight="1">
      <c r="F716" s="144"/>
    </row>
    <row r="717" ht="14.25" customHeight="1">
      <c r="F717" s="144"/>
    </row>
    <row r="718" ht="14.25" customHeight="1">
      <c r="F718" s="144"/>
    </row>
    <row r="719" ht="14.25" customHeight="1">
      <c r="F719" s="144"/>
    </row>
    <row r="720" ht="14.25" customHeight="1">
      <c r="F720" s="144"/>
    </row>
    <row r="721" ht="14.25" customHeight="1">
      <c r="F721" s="144"/>
    </row>
    <row r="722" ht="14.25" customHeight="1">
      <c r="F722" s="144"/>
    </row>
    <row r="723" ht="14.25" customHeight="1">
      <c r="F723" s="144"/>
    </row>
    <row r="724" ht="14.25" customHeight="1">
      <c r="F724" s="144"/>
    </row>
    <row r="725" ht="14.25" customHeight="1">
      <c r="F725" s="144"/>
    </row>
    <row r="726" ht="14.25" customHeight="1">
      <c r="F726" s="144"/>
    </row>
    <row r="727" ht="14.25" customHeight="1">
      <c r="F727" s="144"/>
    </row>
    <row r="728" ht="14.25" customHeight="1">
      <c r="F728" s="144"/>
    </row>
    <row r="729" ht="14.25" customHeight="1">
      <c r="F729" s="144"/>
    </row>
    <row r="730" ht="14.25" customHeight="1">
      <c r="F730" s="144"/>
    </row>
    <row r="731" ht="14.25" customHeight="1">
      <c r="F731" s="144"/>
    </row>
    <row r="732" ht="14.25" customHeight="1">
      <c r="F732" s="144"/>
    </row>
    <row r="733" ht="14.25" customHeight="1">
      <c r="F733" s="144"/>
    </row>
    <row r="734" ht="14.25" customHeight="1">
      <c r="F734" s="144"/>
    </row>
    <row r="735" ht="14.25" customHeight="1">
      <c r="F735" s="144"/>
    </row>
    <row r="736" ht="14.25" customHeight="1">
      <c r="F736" s="144"/>
    </row>
    <row r="737" ht="14.25" customHeight="1">
      <c r="F737" s="144"/>
    </row>
    <row r="738" ht="14.25" customHeight="1">
      <c r="F738" s="144"/>
    </row>
    <row r="739" ht="14.25" customHeight="1">
      <c r="F739" s="144"/>
    </row>
    <row r="740" ht="14.25" customHeight="1">
      <c r="F740" s="144"/>
    </row>
    <row r="741" ht="14.25" customHeight="1">
      <c r="F741" s="144"/>
    </row>
    <row r="742" ht="14.25" customHeight="1">
      <c r="F742" s="144"/>
    </row>
    <row r="743" ht="14.25" customHeight="1">
      <c r="F743" s="144"/>
    </row>
    <row r="744" ht="14.25" customHeight="1">
      <c r="F744" s="144"/>
    </row>
    <row r="745" ht="14.25" customHeight="1">
      <c r="F745" s="144"/>
    </row>
    <row r="746" ht="14.25" customHeight="1">
      <c r="F746" s="144"/>
    </row>
    <row r="747" ht="14.25" customHeight="1">
      <c r="F747" s="144"/>
    </row>
    <row r="748" ht="14.25" customHeight="1">
      <c r="F748" s="144"/>
    </row>
    <row r="749" ht="14.25" customHeight="1">
      <c r="F749" s="144"/>
    </row>
    <row r="750" ht="14.25" customHeight="1">
      <c r="F750" s="144"/>
    </row>
    <row r="751" ht="14.25" customHeight="1">
      <c r="F751" s="144"/>
    </row>
    <row r="752" ht="14.25" customHeight="1">
      <c r="F752" s="144"/>
    </row>
    <row r="753" ht="14.25" customHeight="1">
      <c r="F753" s="144"/>
    </row>
    <row r="754" ht="14.25" customHeight="1">
      <c r="F754" s="144"/>
    </row>
    <row r="755" ht="14.25" customHeight="1">
      <c r="F755" s="144"/>
    </row>
    <row r="756" ht="14.25" customHeight="1">
      <c r="F756" s="144"/>
    </row>
    <row r="757" ht="14.25" customHeight="1">
      <c r="F757" s="144"/>
    </row>
    <row r="758" ht="14.25" customHeight="1">
      <c r="F758" s="144"/>
    </row>
    <row r="759" ht="14.25" customHeight="1">
      <c r="F759" s="144"/>
    </row>
    <row r="760" ht="14.25" customHeight="1">
      <c r="F760" s="144"/>
    </row>
    <row r="761" ht="14.25" customHeight="1">
      <c r="F761" s="144"/>
    </row>
    <row r="762" ht="14.25" customHeight="1">
      <c r="F762" s="144"/>
    </row>
    <row r="763" ht="14.25" customHeight="1">
      <c r="F763" s="144"/>
    </row>
    <row r="764" ht="14.25" customHeight="1">
      <c r="F764" s="144"/>
    </row>
    <row r="765" ht="14.25" customHeight="1">
      <c r="F765" s="144"/>
    </row>
    <row r="766" ht="14.25" customHeight="1">
      <c r="F766" s="144"/>
    </row>
    <row r="767" ht="14.25" customHeight="1">
      <c r="F767" s="144"/>
    </row>
    <row r="768" ht="14.25" customHeight="1">
      <c r="F768" s="144"/>
    </row>
    <row r="769" ht="14.25" customHeight="1">
      <c r="F769" s="144"/>
    </row>
    <row r="770" ht="14.25" customHeight="1">
      <c r="F770" s="144"/>
    </row>
    <row r="771" ht="14.25" customHeight="1">
      <c r="F771" s="144"/>
    </row>
    <row r="772" ht="14.25" customHeight="1">
      <c r="F772" s="144"/>
    </row>
    <row r="773" ht="14.25" customHeight="1">
      <c r="F773" s="144"/>
    </row>
    <row r="774" ht="14.25" customHeight="1">
      <c r="F774" s="144"/>
    </row>
    <row r="775" ht="14.25" customHeight="1">
      <c r="F775" s="144"/>
    </row>
    <row r="776" ht="14.25" customHeight="1">
      <c r="F776" s="144"/>
    </row>
    <row r="777" ht="14.25" customHeight="1">
      <c r="F777" s="144"/>
    </row>
    <row r="778" ht="14.25" customHeight="1">
      <c r="F778" s="144"/>
    </row>
    <row r="779" ht="14.25" customHeight="1">
      <c r="F779" s="144"/>
    </row>
    <row r="780" ht="14.25" customHeight="1">
      <c r="F780" s="144"/>
    </row>
    <row r="781" ht="14.25" customHeight="1">
      <c r="F781" s="144"/>
    </row>
    <row r="782" ht="14.25" customHeight="1">
      <c r="F782" s="144"/>
    </row>
    <row r="783" ht="14.25" customHeight="1">
      <c r="F783" s="144"/>
    </row>
    <row r="784" ht="14.25" customHeight="1">
      <c r="F784" s="144"/>
    </row>
    <row r="785" ht="14.25" customHeight="1">
      <c r="F785" s="144"/>
    </row>
    <row r="786" ht="14.25" customHeight="1">
      <c r="F786" s="144"/>
    </row>
    <row r="787" ht="14.25" customHeight="1">
      <c r="F787" s="144"/>
    </row>
    <row r="788" ht="14.25" customHeight="1">
      <c r="F788" s="144"/>
    </row>
    <row r="789" ht="14.25" customHeight="1">
      <c r="F789" s="144"/>
    </row>
    <row r="790" ht="14.25" customHeight="1">
      <c r="F790" s="144"/>
    </row>
    <row r="791" ht="14.25" customHeight="1">
      <c r="F791" s="144"/>
    </row>
    <row r="792" ht="14.25" customHeight="1">
      <c r="F792" s="144"/>
    </row>
    <row r="793" ht="14.25" customHeight="1">
      <c r="F793" s="144"/>
    </row>
    <row r="794" ht="14.25" customHeight="1">
      <c r="F794" s="144"/>
    </row>
    <row r="795" ht="14.25" customHeight="1">
      <c r="F795" s="144"/>
    </row>
    <row r="796" ht="14.25" customHeight="1">
      <c r="F796" s="144"/>
    </row>
    <row r="797" ht="14.25" customHeight="1">
      <c r="F797" s="144"/>
    </row>
    <row r="798" ht="14.25" customHeight="1">
      <c r="F798" s="144"/>
    </row>
    <row r="799" ht="14.25" customHeight="1">
      <c r="F799" s="144"/>
    </row>
    <row r="800" ht="14.25" customHeight="1">
      <c r="F800" s="144"/>
    </row>
    <row r="801" ht="14.25" customHeight="1">
      <c r="F801" s="144"/>
    </row>
    <row r="802" ht="14.25" customHeight="1">
      <c r="F802" s="144"/>
    </row>
    <row r="803" ht="14.25" customHeight="1">
      <c r="F803" s="144"/>
    </row>
    <row r="804" ht="14.25" customHeight="1">
      <c r="F804" s="144"/>
    </row>
    <row r="805" ht="14.25" customHeight="1">
      <c r="F805" s="144"/>
    </row>
    <row r="806" ht="14.25" customHeight="1">
      <c r="F806" s="144"/>
    </row>
    <row r="807" ht="14.25" customHeight="1">
      <c r="F807" s="144"/>
    </row>
    <row r="808" ht="14.25" customHeight="1">
      <c r="F808" s="144"/>
    </row>
    <row r="809" ht="14.25" customHeight="1">
      <c r="F809" s="144"/>
    </row>
    <row r="810" ht="14.25" customHeight="1">
      <c r="F810" s="144"/>
    </row>
    <row r="811" ht="14.25" customHeight="1">
      <c r="F811" s="144"/>
    </row>
    <row r="812" ht="14.25" customHeight="1">
      <c r="F812" s="144"/>
    </row>
    <row r="813" ht="14.25" customHeight="1">
      <c r="F813" s="144"/>
    </row>
    <row r="814" ht="14.25" customHeight="1">
      <c r="F814" s="144"/>
    </row>
    <row r="815" ht="14.25" customHeight="1">
      <c r="F815" s="144"/>
    </row>
    <row r="816" ht="14.25" customHeight="1">
      <c r="F816" s="144"/>
    </row>
    <row r="817" ht="14.25" customHeight="1">
      <c r="F817" s="144"/>
    </row>
    <row r="818" ht="14.25" customHeight="1">
      <c r="F818" s="144"/>
    </row>
    <row r="819" ht="14.25" customHeight="1">
      <c r="F819" s="144"/>
    </row>
    <row r="820" ht="14.25" customHeight="1">
      <c r="F820" s="144"/>
    </row>
    <row r="821" ht="14.25" customHeight="1">
      <c r="F821" s="144"/>
    </row>
    <row r="822" ht="14.25" customHeight="1">
      <c r="F822" s="144"/>
    </row>
    <row r="823" ht="14.25" customHeight="1">
      <c r="F823" s="144"/>
    </row>
    <row r="824" ht="14.25" customHeight="1">
      <c r="F824" s="144"/>
    </row>
    <row r="825" ht="14.25" customHeight="1">
      <c r="F825" s="144"/>
    </row>
    <row r="826" ht="14.25" customHeight="1">
      <c r="F826" s="144"/>
    </row>
    <row r="827" ht="14.25" customHeight="1">
      <c r="F827" s="144"/>
    </row>
    <row r="828" ht="14.25" customHeight="1">
      <c r="F828" s="144"/>
    </row>
    <row r="829" ht="14.25" customHeight="1">
      <c r="F829" s="144"/>
    </row>
    <row r="830" ht="14.25" customHeight="1">
      <c r="F830" s="144"/>
    </row>
    <row r="831" ht="14.25" customHeight="1">
      <c r="F831" s="144"/>
    </row>
    <row r="832" ht="14.25" customHeight="1">
      <c r="F832" s="144"/>
    </row>
    <row r="833" ht="14.25" customHeight="1">
      <c r="F833" s="144"/>
    </row>
    <row r="834" ht="14.25" customHeight="1">
      <c r="F834" s="144"/>
    </row>
    <row r="835" ht="14.25" customHeight="1">
      <c r="F835" s="144"/>
    </row>
    <row r="836" ht="14.25" customHeight="1">
      <c r="F836" s="144"/>
    </row>
    <row r="837" ht="14.25" customHeight="1">
      <c r="F837" s="144"/>
    </row>
    <row r="838" ht="14.25" customHeight="1">
      <c r="F838" s="144"/>
    </row>
    <row r="839" ht="14.25" customHeight="1">
      <c r="F839" s="144"/>
    </row>
    <row r="840" ht="14.25" customHeight="1">
      <c r="F840" s="144"/>
    </row>
    <row r="841" ht="14.25" customHeight="1">
      <c r="F841" s="144"/>
    </row>
    <row r="842" ht="14.25" customHeight="1">
      <c r="F842" s="144"/>
    </row>
    <row r="843" ht="14.25" customHeight="1">
      <c r="F843" s="144"/>
    </row>
    <row r="844" ht="14.25" customHeight="1">
      <c r="F844" s="144"/>
    </row>
    <row r="845" ht="14.25" customHeight="1">
      <c r="F845" s="144"/>
    </row>
    <row r="846" ht="14.25" customHeight="1">
      <c r="F846" s="144"/>
    </row>
    <row r="847" ht="14.25" customHeight="1">
      <c r="F847" s="144"/>
    </row>
    <row r="848" ht="14.25" customHeight="1">
      <c r="F848" s="144"/>
    </row>
    <row r="849" ht="14.25" customHeight="1">
      <c r="F849" s="144"/>
    </row>
    <row r="850" ht="14.25" customHeight="1">
      <c r="F850" s="144"/>
    </row>
    <row r="851" ht="14.25" customHeight="1">
      <c r="F851" s="144"/>
    </row>
    <row r="852" ht="14.25" customHeight="1">
      <c r="F852" s="144"/>
    </row>
    <row r="853" ht="14.25" customHeight="1">
      <c r="F853" s="144"/>
    </row>
    <row r="854" ht="14.25" customHeight="1">
      <c r="F854" s="144"/>
    </row>
    <row r="855" ht="14.25" customHeight="1">
      <c r="F855" s="144"/>
    </row>
    <row r="856" ht="14.25" customHeight="1">
      <c r="F856" s="144"/>
    </row>
    <row r="857" ht="14.25" customHeight="1">
      <c r="F857" s="144"/>
    </row>
    <row r="858" ht="14.25" customHeight="1">
      <c r="F858" s="144"/>
    </row>
    <row r="859" ht="14.25" customHeight="1">
      <c r="F859" s="144"/>
    </row>
    <row r="860" ht="14.25" customHeight="1">
      <c r="F860" s="144"/>
    </row>
    <row r="861" ht="14.25" customHeight="1">
      <c r="F861" s="144"/>
    </row>
    <row r="862" ht="14.25" customHeight="1">
      <c r="F862" s="144"/>
    </row>
    <row r="863" ht="14.25" customHeight="1">
      <c r="F863" s="144"/>
    </row>
    <row r="864" ht="14.25" customHeight="1">
      <c r="F864" s="144"/>
    </row>
    <row r="865" ht="14.25" customHeight="1">
      <c r="F865" s="144"/>
    </row>
    <row r="866" ht="14.25" customHeight="1">
      <c r="F866" s="144"/>
    </row>
    <row r="867" ht="14.25" customHeight="1">
      <c r="F867" s="144"/>
    </row>
    <row r="868" ht="14.25" customHeight="1">
      <c r="F868" s="144"/>
    </row>
    <row r="869" ht="14.25" customHeight="1">
      <c r="F869" s="144"/>
    </row>
    <row r="870" ht="14.25" customHeight="1">
      <c r="F870" s="144"/>
    </row>
    <row r="871" ht="14.25" customHeight="1">
      <c r="F871" s="144"/>
    </row>
    <row r="872" ht="14.25" customHeight="1">
      <c r="F872" s="144"/>
    </row>
    <row r="873" ht="14.25" customHeight="1">
      <c r="F873" s="144"/>
    </row>
    <row r="874" ht="14.25" customHeight="1">
      <c r="F874" s="144"/>
    </row>
    <row r="875" ht="14.25" customHeight="1">
      <c r="F875" s="144"/>
    </row>
    <row r="876" ht="14.25" customHeight="1">
      <c r="F876" s="144"/>
    </row>
    <row r="877" ht="14.25" customHeight="1">
      <c r="F877" s="144"/>
    </row>
    <row r="878" ht="14.25" customHeight="1">
      <c r="F878" s="144"/>
    </row>
    <row r="879" ht="14.25" customHeight="1">
      <c r="F879" s="144"/>
    </row>
    <row r="880" ht="14.25" customHeight="1">
      <c r="F880" s="144"/>
    </row>
    <row r="881" ht="14.25" customHeight="1">
      <c r="F881" s="144"/>
    </row>
    <row r="882" ht="14.25" customHeight="1">
      <c r="F882" s="144"/>
    </row>
    <row r="883" ht="14.25" customHeight="1">
      <c r="F883" s="144"/>
    </row>
    <row r="884" ht="14.25" customHeight="1">
      <c r="F884" s="144"/>
    </row>
    <row r="885" ht="14.25" customHeight="1">
      <c r="F885" s="144"/>
    </row>
    <row r="886" ht="14.25" customHeight="1">
      <c r="F886" s="144"/>
    </row>
    <row r="887" ht="14.25" customHeight="1">
      <c r="F887" s="144"/>
    </row>
    <row r="888" ht="14.25" customHeight="1">
      <c r="F888" s="144"/>
    </row>
    <row r="889" ht="14.25" customHeight="1">
      <c r="F889" s="144"/>
    </row>
    <row r="890" ht="14.25" customHeight="1">
      <c r="F890" s="144"/>
    </row>
    <row r="891" ht="14.25" customHeight="1">
      <c r="F891" s="144"/>
    </row>
    <row r="892" ht="14.25" customHeight="1">
      <c r="F892" s="144"/>
    </row>
    <row r="893" ht="14.25" customHeight="1">
      <c r="F893" s="144"/>
    </row>
    <row r="894" ht="14.25" customHeight="1">
      <c r="F894" s="144"/>
    </row>
    <row r="895" ht="14.25" customHeight="1">
      <c r="F895" s="144"/>
    </row>
    <row r="896" ht="14.25" customHeight="1">
      <c r="F896" s="144"/>
    </row>
    <row r="897" ht="14.25" customHeight="1">
      <c r="F897" s="144"/>
    </row>
    <row r="898" ht="14.25" customHeight="1">
      <c r="F898" s="144"/>
    </row>
    <row r="899" ht="14.25" customHeight="1">
      <c r="F899" s="144"/>
    </row>
    <row r="900" ht="14.25" customHeight="1">
      <c r="F900" s="144"/>
    </row>
    <row r="901" ht="14.25" customHeight="1">
      <c r="F901" s="144"/>
    </row>
    <row r="902" ht="14.25" customHeight="1">
      <c r="F902" s="144"/>
    </row>
    <row r="903" ht="14.25" customHeight="1">
      <c r="F903" s="144"/>
    </row>
    <row r="904" ht="14.25" customHeight="1">
      <c r="F904" s="144"/>
    </row>
    <row r="905" ht="14.25" customHeight="1">
      <c r="F905" s="144"/>
    </row>
    <row r="906" ht="14.25" customHeight="1">
      <c r="F906" s="144"/>
    </row>
    <row r="907" ht="14.25" customHeight="1">
      <c r="F907" s="144"/>
    </row>
    <row r="908" ht="14.25" customHeight="1">
      <c r="F908" s="144"/>
    </row>
    <row r="909" ht="14.25" customHeight="1">
      <c r="F909" s="144"/>
    </row>
    <row r="910" ht="14.25" customHeight="1">
      <c r="F910" s="144"/>
    </row>
    <row r="911" ht="14.25" customHeight="1">
      <c r="F911" s="144"/>
    </row>
    <row r="912" ht="14.25" customHeight="1">
      <c r="F912" s="144"/>
    </row>
    <row r="913" ht="14.25" customHeight="1">
      <c r="F913" s="144"/>
    </row>
    <row r="914" ht="14.25" customHeight="1">
      <c r="F914" s="144"/>
    </row>
    <row r="915" ht="14.25" customHeight="1">
      <c r="F915" s="144"/>
    </row>
    <row r="916" ht="14.25" customHeight="1">
      <c r="F916" s="144"/>
    </row>
    <row r="917" ht="14.25" customHeight="1">
      <c r="F917" s="144"/>
    </row>
    <row r="918" ht="14.25" customHeight="1">
      <c r="F918" s="144"/>
    </row>
    <row r="919" ht="14.25" customHeight="1">
      <c r="F919" s="144"/>
    </row>
    <row r="920" ht="14.25" customHeight="1">
      <c r="F920" s="144"/>
    </row>
    <row r="921" ht="14.25" customHeight="1">
      <c r="F921" s="144"/>
    </row>
    <row r="922" ht="14.25" customHeight="1">
      <c r="F922" s="144"/>
    </row>
    <row r="923" ht="14.25" customHeight="1">
      <c r="F923" s="144"/>
    </row>
    <row r="924" ht="14.25" customHeight="1">
      <c r="F924" s="144"/>
    </row>
    <row r="925" ht="14.25" customHeight="1">
      <c r="F925" s="144"/>
    </row>
    <row r="926" ht="14.25" customHeight="1">
      <c r="F926" s="144"/>
    </row>
    <row r="927" ht="14.25" customHeight="1">
      <c r="F927" s="144"/>
    </row>
    <row r="928" ht="14.25" customHeight="1">
      <c r="F928" s="144"/>
    </row>
    <row r="929" ht="14.25" customHeight="1">
      <c r="F929" s="144"/>
    </row>
    <row r="930" ht="14.25" customHeight="1">
      <c r="F930" s="144"/>
    </row>
    <row r="931" ht="14.25" customHeight="1">
      <c r="F931" s="144"/>
    </row>
    <row r="932" ht="14.25" customHeight="1">
      <c r="F932" s="144"/>
    </row>
    <row r="933" ht="14.25" customHeight="1">
      <c r="F933" s="144"/>
    </row>
    <row r="934" ht="14.25" customHeight="1">
      <c r="F934" s="144"/>
    </row>
    <row r="935" ht="14.25" customHeight="1">
      <c r="F935" s="144"/>
    </row>
    <row r="936" ht="14.25" customHeight="1">
      <c r="F936" s="144"/>
    </row>
    <row r="937" ht="14.25" customHeight="1">
      <c r="F937" s="144"/>
    </row>
    <row r="938" ht="14.25" customHeight="1">
      <c r="F938" s="144"/>
    </row>
    <row r="939" ht="14.25" customHeight="1">
      <c r="F939" s="144"/>
    </row>
    <row r="940" ht="14.25" customHeight="1">
      <c r="F940" s="144"/>
    </row>
    <row r="941" ht="14.25" customHeight="1">
      <c r="F941" s="144"/>
    </row>
    <row r="942" ht="14.25" customHeight="1">
      <c r="F942" s="144"/>
    </row>
    <row r="943" ht="14.25" customHeight="1">
      <c r="F943" s="144"/>
    </row>
    <row r="944" ht="14.25" customHeight="1">
      <c r="F944" s="144"/>
    </row>
    <row r="945" ht="14.25" customHeight="1">
      <c r="F945" s="144"/>
    </row>
    <row r="946" ht="14.25" customHeight="1">
      <c r="F946" s="144"/>
    </row>
    <row r="947" ht="14.25" customHeight="1">
      <c r="F947" s="144"/>
    </row>
    <row r="948" ht="14.25" customHeight="1">
      <c r="F948" s="144"/>
    </row>
    <row r="949" ht="14.25" customHeight="1">
      <c r="F949" s="144"/>
    </row>
    <row r="950" ht="14.25" customHeight="1">
      <c r="F950" s="144"/>
    </row>
    <row r="951" ht="14.25" customHeight="1">
      <c r="F951" s="144"/>
    </row>
    <row r="952" ht="14.25" customHeight="1">
      <c r="F952" s="144"/>
    </row>
    <row r="953" ht="14.25" customHeight="1">
      <c r="F953" s="144"/>
    </row>
    <row r="954" ht="14.25" customHeight="1">
      <c r="F954" s="144"/>
    </row>
    <row r="955" ht="14.25" customHeight="1">
      <c r="F955" s="144"/>
    </row>
    <row r="956" ht="14.25" customHeight="1">
      <c r="F956" s="144"/>
    </row>
    <row r="957" ht="14.25" customHeight="1">
      <c r="F957" s="144"/>
    </row>
    <row r="958" ht="14.25" customHeight="1">
      <c r="F958" s="144"/>
    </row>
    <row r="959" ht="14.25" customHeight="1">
      <c r="F959" s="144"/>
    </row>
    <row r="960" ht="14.25" customHeight="1">
      <c r="F960" s="144"/>
    </row>
    <row r="961" ht="14.25" customHeight="1">
      <c r="F961" s="144"/>
    </row>
    <row r="962" ht="14.25" customHeight="1">
      <c r="F962" s="144"/>
    </row>
    <row r="963" ht="14.25" customHeight="1">
      <c r="F963" s="144"/>
    </row>
    <row r="964" ht="14.25" customHeight="1">
      <c r="F964" s="144"/>
    </row>
    <row r="965" ht="14.25" customHeight="1">
      <c r="F965" s="144"/>
    </row>
    <row r="966" ht="14.25" customHeight="1">
      <c r="F966" s="144"/>
    </row>
    <row r="967" ht="14.25" customHeight="1">
      <c r="F967" s="144"/>
    </row>
    <row r="968" ht="14.25" customHeight="1">
      <c r="F968" s="144"/>
    </row>
    <row r="969" ht="14.25" customHeight="1">
      <c r="F969" s="144"/>
    </row>
    <row r="970" ht="14.25" customHeight="1">
      <c r="F970" s="144"/>
    </row>
    <row r="971" ht="14.25" customHeight="1">
      <c r="F971" s="144"/>
    </row>
    <row r="972" ht="14.25" customHeight="1">
      <c r="F972" s="144"/>
    </row>
    <row r="973" ht="14.25" customHeight="1">
      <c r="F973" s="144"/>
    </row>
    <row r="974" ht="14.25" customHeight="1">
      <c r="F974" s="144"/>
    </row>
    <row r="975" ht="14.25" customHeight="1">
      <c r="F975" s="144"/>
    </row>
    <row r="976" ht="14.25" customHeight="1">
      <c r="F976" s="144"/>
    </row>
    <row r="977" ht="14.25" customHeight="1">
      <c r="F977" s="144"/>
    </row>
    <row r="978" ht="14.25" customHeight="1">
      <c r="F978" s="144"/>
    </row>
    <row r="979" ht="14.25" customHeight="1">
      <c r="F979" s="144"/>
    </row>
    <row r="980" ht="14.25" customHeight="1">
      <c r="F980" s="144"/>
    </row>
    <row r="981" ht="14.25" customHeight="1">
      <c r="F981" s="144"/>
    </row>
    <row r="982" ht="14.25" customHeight="1">
      <c r="F982" s="144"/>
    </row>
    <row r="983" ht="14.25" customHeight="1">
      <c r="F983" s="144"/>
    </row>
    <row r="984" ht="14.25" customHeight="1">
      <c r="F984" s="144"/>
    </row>
    <row r="985" ht="14.25" customHeight="1">
      <c r="F985" s="144"/>
    </row>
    <row r="986" ht="14.25" customHeight="1">
      <c r="F986" s="144"/>
    </row>
    <row r="987" ht="14.25" customHeight="1">
      <c r="F987" s="144"/>
    </row>
    <row r="988" ht="14.25" customHeight="1">
      <c r="F988" s="144"/>
    </row>
    <row r="989" ht="14.25" customHeight="1">
      <c r="F989" s="144"/>
    </row>
    <row r="990" ht="14.25" customHeight="1">
      <c r="F990" s="144"/>
    </row>
    <row r="991" ht="14.25" customHeight="1">
      <c r="F991" s="144"/>
    </row>
    <row r="992" ht="14.25" customHeight="1">
      <c r="F992" s="144"/>
    </row>
    <row r="993" ht="14.25" customHeight="1">
      <c r="F993" s="144"/>
    </row>
    <row r="994" ht="14.25" customHeight="1">
      <c r="F994" s="144"/>
    </row>
    <row r="995" ht="14.25" customHeight="1">
      <c r="F995" s="144"/>
    </row>
    <row r="996" ht="14.25" customHeight="1">
      <c r="F996" s="144"/>
    </row>
    <row r="997" ht="14.25" customHeight="1">
      <c r="F997" s="144"/>
    </row>
    <row r="998" ht="14.25" customHeight="1">
      <c r="F998" s="144"/>
    </row>
    <row r="999" ht="14.25" customHeight="1">
      <c r="F999" s="144"/>
    </row>
    <row r="1000" ht="14.25" customHeight="1">
      <c r="F1000" s="144"/>
    </row>
  </sheetData>
  <mergeCells count="32">
    <mergeCell ref="C26:C34"/>
    <mergeCell ref="C36:C37"/>
    <mergeCell ref="C1:F1"/>
    <mergeCell ref="B3:B45"/>
    <mergeCell ref="C3:C7"/>
    <mergeCell ref="C8:C9"/>
    <mergeCell ref="C10:C14"/>
    <mergeCell ref="C15:C19"/>
    <mergeCell ref="C20:C25"/>
    <mergeCell ref="C44:C45"/>
    <mergeCell ref="C59:C61"/>
    <mergeCell ref="C63:C67"/>
    <mergeCell ref="C68:C69"/>
    <mergeCell ref="C70:C71"/>
    <mergeCell ref="C74:C76"/>
    <mergeCell ref="C79:C80"/>
    <mergeCell ref="C82:C83"/>
    <mergeCell ref="B63:B72"/>
    <mergeCell ref="B74:B77"/>
    <mergeCell ref="B79:B80"/>
    <mergeCell ref="B82:B83"/>
    <mergeCell ref="B78:D78"/>
    <mergeCell ref="B81:D81"/>
    <mergeCell ref="B84:D84"/>
    <mergeCell ref="B86:D86"/>
    <mergeCell ref="C38:C39"/>
    <mergeCell ref="C40:C43"/>
    <mergeCell ref="B47:B57"/>
    <mergeCell ref="C47:C57"/>
    <mergeCell ref="B59:B61"/>
    <mergeCell ref="B62:D62"/>
    <mergeCell ref="B73:D73"/>
  </mergeCells>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 width="4.75"/>
    <col customWidth="1" min="2" max="2" width="13.63"/>
    <col customWidth="1" min="3" max="3" width="18.25"/>
    <col customWidth="1" min="4" max="4" width="53.38"/>
    <col customWidth="1" min="5" max="5" width="89.0"/>
    <col customWidth="1" min="6" max="6" width="17.63"/>
    <col customWidth="1" min="7" max="7" width="15.13"/>
    <col customWidth="1" min="8" max="8" width="9.0"/>
    <col customWidth="1" min="9" max="26" width="8.63"/>
  </cols>
  <sheetData>
    <row r="1" ht="18.0" customHeight="1">
      <c r="A1" s="153"/>
      <c r="B1" s="154" t="s">
        <v>458</v>
      </c>
      <c r="C1" s="51"/>
      <c r="D1" s="51"/>
      <c r="E1" s="51"/>
      <c r="F1" s="51"/>
      <c r="G1" s="51"/>
      <c r="H1" s="16"/>
      <c r="I1" s="16"/>
      <c r="J1" s="16"/>
      <c r="K1" s="16"/>
      <c r="L1" s="16"/>
      <c r="M1" s="16"/>
      <c r="N1" s="16"/>
      <c r="O1" s="16"/>
      <c r="P1" s="16"/>
      <c r="Q1" s="16"/>
      <c r="R1" s="16"/>
      <c r="S1" s="16"/>
      <c r="T1" s="16"/>
      <c r="U1" s="16"/>
      <c r="V1" s="16"/>
      <c r="W1" s="16"/>
      <c r="X1" s="16"/>
      <c r="Y1" s="16"/>
      <c r="Z1" s="16"/>
    </row>
    <row r="2" ht="14.25" customHeight="1">
      <c r="A2" s="155"/>
      <c r="B2" s="156" t="s">
        <v>459</v>
      </c>
      <c r="C2" s="157" t="s">
        <v>460</v>
      </c>
      <c r="D2" s="157" t="s">
        <v>461</v>
      </c>
      <c r="E2" s="157" t="s">
        <v>5</v>
      </c>
      <c r="F2" s="157" t="s">
        <v>462</v>
      </c>
      <c r="G2" s="157" t="s">
        <v>463</v>
      </c>
      <c r="H2" s="16"/>
      <c r="I2" s="16"/>
      <c r="J2" s="16"/>
      <c r="K2" s="16"/>
      <c r="L2" s="16"/>
      <c r="M2" s="16"/>
      <c r="N2" s="16"/>
      <c r="O2" s="16"/>
      <c r="P2" s="16"/>
      <c r="Q2" s="16"/>
      <c r="R2" s="16"/>
      <c r="S2" s="16"/>
      <c r="T2" s="16"/>
      <c r="U2" s="16"/>
      <c r="V2" s="16"/>
      <c r="W2" s="16"/>
      <c r="X2" s="16"/>
      <c r="Y2" s="16"/>
      <c r="Z2" s="16"/>
    </row>
    <row r="3" ht="14.25" customHeight="1">
      <c r="A3" s="155">
        <v>1.0</v>
      </c>
      <c r="B3" s="158" t="s">
        <v>464</v>
      </c>
      <c r="C3" s="159"/>
      <c r="D3" s="31" t="s">
        <v>465</v>
      </c>
      <c r="E3" s="31" t="s">
        <v>466</v>
      </c>
      <c r="F3" s="69">
        <v>57290.0</v>
      </c>
      <c r="G3" s="160">
        <v>3800.0</v>
      </c>
      <c r="H3" s="16"/>
      <c r="I3" s="16"/>
      <c r="J3" s="16"/>
      <c r="K3" s="16"/>
      <c r="L3" s="16"/>
      <c r="M3" s="16"/>
      <c r="N3" s="16"/>
      <c r="O3" s="16"/>
      <c r="P3" s="16"/>
      <c r="Q3" s="16"/>
      <c r="R3" s="16"/>
      <c r="S3" s="16"/>
      <c r="T3" s="16"/>
      <c r="U3" s="16"/>
      <c r="V3" s="16"/>
      <c r="W3" s="16"/>
      <c r="X3" s="16"/>
      <c r="Y3" s="16"/>
      <c r="Z3" s="16"/>
    </row>
    <row r="4" ht="18.75" customHeight="1">
      <c r="A4" s="155">
        <v>2.0</v>
      </c>
      <c r="C4" s="90"/>
      <c r="D4" s="9" t="s">
        <v>467</v>
      </c>
      <c r="E4" s="9" t="s">
        <v>468</v>
      </c>
      <c r="F4" s="75">
        <v>3894.0</v>
      </c>
      <c r="G4" s="75">
        <v>7000.0</v>
      </c>
      <c r="H4" s="16"/>
      <c r="I4" s="16"/>
      <c r="J4" s="16"/>
      <c r="K4" s="16"/>
      <c r="L4" s="16"/>
      <c r="M4" s="16"/>
      <c r="N4" s="16"/>
      <c r="O4" s="16"/>
      <c r="P4" s="16"/>
      <c r="Q4" s="16"/>
      <c r="R4" s="16"/>
      <c r="S4" s="16"/>
      <c r="T4" s="16"/>
      <c r="U4" s="16"/>
      <c r="V4" s="16"/>
      <c r="W4" s="16"/>
      <c r="X4" s="16"/>
      <c r="Y4" s="16"/>
      <c r="Z4" s="16"/>
    </row>
    <row r="5" ht="14.25" customHeight="1">
      <c r="A5" s="155"/>
      <c r="B5" s="161" t="s">
        <v>469</v>
      </c>
      <c r="C5" s="2"/>
      <c r="D5" s="2"/>
      <c r="E5" s="159"/>
      <c r="F5" s="162">
        <f t="shared" ref="F5:G5" si="1">SUM(F3:F4)</f>
        <v>61184</v>
      </c>
      <c r="G5" s="163">
        <f t="shared" si="1"/>
        <v>10800</v>
      </c>
      <c r="H5" s="16"/>
      <c r="I5" s="16"/>
      <c r="J5" s="16"/>
      <c r="K5" s="16"/>
      <c r="L5" s="16"/>
      <c r="M5" s="16"/>
      <c r="N5" s="16"/>
      <c r="O5" s="16"/>
      <c r="P5" s="16"/>
      <c r="Q5" s="16"/>
      <c r="R5" s="16"/>
      <c r="S5" s="16"/>
      <c r="T5" s="16"/>
      <c r="U5" s="16"/>
      <c r="V5" s="16"/>
      <c r="W5" s="16"/>
      <c r="X5" s="16"/>
      <c r="Y5" s="16"/>
      <c r="Z5" s="16"/>
    </row>
    <row r="6" ht="14.25" customHeight="1">
      <c r="A6" s="164">
        <v>3.0</v>
      </c>
      <c r="B6" s="97" t="s">
        <v>470</v>
      </c>
      <c r="C6" s="165" t="s">
        <v>471</v>
      </c>
      <c r="D6" s="166" t="s">
        <v>472</v>
      </c>
      <c r="E6" s="166" t="s">
        <v>473</v>
      </c>
      <c r="F6" s="160">
        <v>11000.0</v>
      </c>
      <c r="G6" s="34">
        <v>1853.0</v>
      </c>
      <c r="H6" s="16"/>
      <c r="I6" s="16"/>
      <c r="J6" s="16"/>
      <c r="K6" s="16"/>
      <c r="L6" s="16"/>
      <c r="M6" s="16"/>
      <c r="N6" s="16"/>
      <c r="O6" s="16"/>
      <c r="P6" s="16"/>
      <c r="Q6" s="16"/>
      <c r="R6" s="16"/>
      <c r="S6" s="16"/>
      <c r="T6" s="16"/>
      <c r="U6" s="16"/>
      <c r="V6" s="16"/>
      <c r="W6" s="16"/>
      <c r="X6" s="16"/>
      <c r="Y6" s="16"/>
      <c r="Z6" s="16"/>
    </row>
    <row r="7" ht="14.25" customHeight="1">
      <c r="A7" s="164">
        <v>4.0</v>
      </c>
      <c r="B7" s="99"/>
      <c r="C7" s="15"/>
      <c r="D7" s="167" t="s">
        <v>474</v>
      </c>
      <c r="E7" s="168" t="s">
        <v>475</v>
      </c>
      <c r="F7" s="69">
        <v>7120.0</v>
      </c>
      <c r="G7" s="12">
        <v>1583.0</v>
      </c>
      <c r="H7" s="169"/>
      <c r="I7" s="16"/>
      <c r="J7" s="16"/>
      <c r="K7" s="16"/>
      <c r="L7" s="16"/>
      <c r="M7" s="16"/>
      <c r="N7" s="16"/>
      <c r="O7" s="16"/>
      <c r="P7" s="16"/>
      <c r="Q7" s="16"/>
      <c r="R7" s="16"/>
      <c r="S7" s="16"/>
      <c r="T7" s="16"/>
      <c r="U7" s="16"/>
      <c r="V7" s="16"/>
      <c r="W7" s="16"/>
      <c r="X7" s="16"/>
      <c r="Y7" s="16"/>
      <c r="Z7" s="16"/>
    </row>
    <row r="8" ht="14.25" customHeight="1">
      <c r="A8" s="164">
        <v>5.0</v>
      </c>
      <c r="B8" s="99"/>
      <c r="C8" s="9" t="s">
        <v>476</v>
      </c>
      <c r="D8" s="36" t="s">
        <v>477</v>
      </c>
      <c r="E8" s="36" t="s">
        <v>478</v>
      </c>
      <c r="F8" s="69">
        <v>6770.0</v>
      </c>
      <c r="G8" s="12">
        <v>4109.0</v>
      </c>
      <c r="H8" s="16"/>
      <c r="I8" s="16"/>
      <c r="J8" s="16"/>
      <c r="K8" s="16"/>
      <c r="L8" s="16"/>
      <c r="M8" s="16"/>
      <c r="N8" s="16"/>
      <c r="O8" s="16"/>
      <c r="P8" s="16"/>
      <c r="Q8" s="16"/>
      <c r="R8" s="16"/>
      <c r="S8" s="16"/>
      <c r="T8" s="16"/>
      <c r="U8" s="16"/>
      <c r="V8" s="16"/>
      <c r="W8" s="16"/>
      <c r="X8" s="16"/>
      <c r="Y8" s="16"/>
      <c r="Z8" s="16"/>
    </row>
    <row r="9" ht="14.25" customHeight="1">
      <c r="A9" s="164">
        <v>6.0</v>
      </c>
      <c r="B9" s="99"/>
      <c r="C9" s="15"/>
      <c r="D9" s="36" t="s">
        <v>479</v>
      </c>
      <c r="E9" s="36" t="s">
        <v>480</v>
      </c>
      <c r="F9" s="69">
        <v>887.0</v>
      </c>
      <c r="G9" s="12">
        <v>2400.0</v>
      </c>
      <c r="H9" s="169"/>
      <c r="I9" s="16"/>
      <c r="J9" s="16"/>
      <c r="K9" s="16"/>
      <c r="L9" s="16"/>
      <c r="M9" s="16"/>
      <c r="N9" s="16"/>
      <c r="O9" s="16"/>
      <c r="P9" s="16"/>
      <c r="Q9" s="16"/>
      <c r="R9" s="16"/>
      <c r="S9" s="16"/>
      <c r="T9" s="16"/>
      <c r="U9" s="16"/>
      <c r="V9" s="16"/>
      <c r="W9" s="16"/>
      <c r="X9" s="16"/>
      <c r="Y9" s="16"/>
      <c r="Z9" s="16"/>
    </row>
    <row r="10" ht="14.25" customHeight="1">
      <c r="A10" s="164">
        <v>7.0</v>
      </c>
      <c r="B10" s="99"/>
      <c r="C10" s="9" t="s">
        <v>481</v>
      </c>
      <c r="D10" s="36" t="s">
        <v>482</v>
      </c>
      <c r="E10" s="36" t="s">
        <v>483</v>
      </c>
      <c r="F10" s="69">
        <v>5928.0</v>
      </c>
      <c r="G10" s="12">
        <v>5600.0</v>
      </c>
      <c r="H10" s="16"/>
      <c r="I10" s="16"/>
      <c r="J10" s="16"/>
      <c r="K10" s="16"/>
      <c r="L10" s="16"/>
      <c r="M10" s="16"/>
      <c r="N10" s="16"/>
      <c r="O10" s="16"/>
      <c r="P10" s="16"/>
      <c r="Q10" s="16"/>
      <c r="R10" s="16"/>
      <c r="S10" s="16"/>
      <c r="T10" s="16"/>
      <c r="U10" s="16"/>
      <c r="V10" s="16"/>
      <c r="W10" s="16"/>
      <c r="X10" s="16"/>
      <c r="Y10" s="16"/>
      <c r="Z10" s="16"/>
    </row>
    <row r="11" ht="14.25" customHeight="1">
      <c r="A11" s="164">
        <v>8.0</v>
      </c>
      <c r="B11" s="99"/>
      <c r="C11" s="15"/>
      <c r="D11" s="36" t="s">
        <v>484</v>
      </c>
      <c r="E11" s="36" t="s">
        <v>484</v>
      </c>
      <c r="F11" s="69">
        <v>130.0</v>
      </c>
      <c r="G11" s="12">
        <v>145.0</v>
      </c>
      <c r="H11" s="16"/>
      <c r="I11" s="16"/>
      <c r="J11" s="16"/>
      <c r="K11" s="16"/>
      <c r="L11" s="16"/>
      <c r="M11" s="16"/>
      <c r="N11" s="16"/>
      <c r="O11" s="16"/>
      <c r="P11" s="16"/>
      <c r="Q11" s="16"/>
      <c r="R11" s="16"/>
      <c r="S11" s="16"/>
      <c r="T11" s="16"/>
      <c r="U11" s="16"/>
      <c r="V11" s="16"/>
      <c r="W11" s="16"/>
      <c r="X11" s="16"/>
      <c r="Y11" s="16"/>
      <c r="Z11" s="16"/>
    </row>
    <row r="12" ht="14.25" customHeight="1">
      <c r="A12" s="164">
        <v>9.0</v>
      </c>
      <c r="B12" s="99"/>
      <c r="C12" s="9" t="s">
        <v>485</v>
      </c>
      <c r="D12" s="36" t="s">
        <v>486</v>
      </c>
      <c r="E12" s="9" t="s">
        <v>487</v>
      </c>
      <c r="F12" s="69">
        <v>2672.0</v>
      </c>
      <c r="G12" s="12">
        <v>508.0</v>
      </c>
      <c r="H12" s="16"/>
      <c r="I12" s="16"/>
      <c r="J12" s="16"/>
      <c r="K12" s="16"/>
      <c r="L12" s="16"/>
      <c r="M12" s="16"/>
      <c r="N12" s="16"/>
      <c r="O12" s="16"/>
      <c r="P12" s="16"/>
      <c r="Q12" s="16"/>
      <c r="R12" s="16"/>
      <c r="S12" s="16"/>
      <c r="T12" s="16"/>
      <c r="U12" s="16"/>
      <c r="V12" s="16"/>
      <c r="W12" s="16"/>
      <c r="X12" s="16"/>
      <c r="Y12" s="16"/>
      <c r="Z12" s="16"/>
    </row>
    <row r="13" ht="14.25" customHeight="1">
      <c r="A13" s="164">
        <v>10.0</v>
      </c>
      <c r="B13" s="99"/>
      <c r="C13" s="13"/>
      <c r="D13" s="36" t="s">
        <v>488</v>
      </c>
      <c r="E13" s="13"/>
      <c r="F13" s="69">
        <v>1595.0</v>
      </c>
      <c r="G13" s="12">
        <v>250.0</v>
      </c>
      <c r="H13" s="16"/>
      <c r="I13" s="16"/>
      <c r="J13" s="16"/>
      <c r="K13" s="16"/>
      <c r="L13" s="16"/>
      <c r="M13" s="16"/>
      <c r="N13" s="16"/>
      <c r="O13" s="16"/>
      <c r="P13" s="16"/>
      <c r="Q13" s="16"/>
      <c r="R13" s="16"/>
      <c r="S13" s="16"/>
      <c r="T13" s="16"/>
      <c r="U13" s="16"/>
      <c r="V13" s="16"/>
      <c r="W13" s="16"/>
      <c r="X13" s="16"/>
      <c r="Y13" s="16"/>
      <c r="Z13" s="16"/>
    </row>
    <row r="14" ht="14.25" customHeight="1">
      <c r="A14" s="164">
        <v>11.0</v>
      </c>
      <c r="B14" s="99"/>
      <c r="C14" s="13"/>
      <c r="D14" s="36" t="s">
        <v>489</v>
      </c>
      <c r="E14" s="13"/>
      <c r="F14" s="69">
        <v>636.0</v>
      </c>
      <c r="G14" s="12">
        <v>120.0</v>
      </c>
      <c r="H14" s="169"/>
      <c r="I14" s="16"/>
      <c r="J14" s="16"/>
      <c r="K14" s="16"/>
      <c r="L14" s="16"/>
      <c r="M14" s="16"/>
      <c r="N14" s="16"/>
      <c r="O14" s="16"/>
      <c r="P14" s="16"/>
      <c r="Q14" s="16"/>
      <c r="R14" s="16"/>
      <c r="S14" s="16"/>
      <c r="T14" s="16"/>
      <c r="U14" s="16"/>
      <c r="V14" s="16"/>
      <c r="W14" s="16"/>
      <c r="X14" s="16"/>
      <c r="Y14" s="16"/>
      <c r="Z14" s="16"/>
    </row>
    <row r="15" ht="14.25" customHeight="1">
      <c r="A15" s="164">
        <v>12.0</v>
      </c>
      <c r="B15" s="99"/>
      <c r="C15" s="13"/>
      <c r="D15" s="36" t="s">
        <v>490</v>
      </c>
      <c r="E15" s="13"/>
      <c r="F15" s="69">
        <v>387.0</v>
      </c>
      <c r="G15" s="12">
        <v>140.0</v>
      </c>
      <c r="H15" s="16"/>
      <c r="I15" s="16"/>
      <c r="J15" s="16"/>
      <c r="K15" s="16"/>
      <c r="L15" s="16"/>
      <c r="M15" s="16"/>
      <c r="N15" s="16"/>
      <c r="O15" s="16"/>
      <c r="P15" s="16"/>
      <c r="Q15" s="16"/>
      <c r="R15" s="16"/>
      <c r="S15" s="16"/>
      <c r="T15" s="16"/>
      <c r="U15" s="16"/>
      <c r="V15" s="16"/>
      <c r="W15" s="16"/>
      <c r="X15" s="16"/>
      <c r="Y15" s="16"/>
      <c r="Z15" s="16"/>
    </row>
    <row r="16" ht="14.25" customHeight="1">
      <c r="A16" s="164">
        <v>13.0</v>
      </c>
      <c r="B16" s="99"/>
      <c r="C16" s="15"/>
      <c r="D16" s="36" t="s">
        <v>491</v>
      </c>
      <c r="E16" s="15"/>
      <c r="F16" s="69">
        <v>198.0</v>
      </c>
      <c r="G16" s="12">
        <v>50.0</v>
      </c>
      <c r="H16" s="169"/>
      <c r="I16" s="16"/>
      <c r="J16" s="16"/>
      <c r="K16" s="16"/>
      <c r="L16" s="16"/>
      <c r="M16" s="16"/>
      <c r="N16" s="16"/>
      <c r="O16" s="16"/>
      <c r="P16" s="16"/>
      <c r="Q16" s="16"/>
      <c r="R16" s="16"/>
      <c r="S16" s="16"/>
      <c r="T16" s="16"/>
      <c r="U16" s="16"/>
      <c r="V16" s="16"/>
      <c r="W16" s="16"/>
      <c r="X16" s="16"/>
      <c r="Y16" s="16"/>
      <c r="Z16" s="16"/>
    </row>
    <row r="17" ht="14.25" customHeight="1">
      <c r="A17" s="164">
        <v>14.0</v>
      </c>
      <c r="B17" s="99"/>
      <c r="C17" s="36" t="s">
        <v>492</v>
      </c>
      <c r="D17" s="36" t="s">
        <v>493</v>
      </c>
      <c r="E17" s="86" t="s">
        <v>494</v>
      </c>
      <c r="F17" s="69">
        <v>1485.0</v>
      </c>
      <c r="G17" s="12">
        <v>700.0</v>
      </c>
      <c r="H17" s="16"/>
      <c r="I17" s="16"/>
      <c r="J17" s="16"/>
      <c r="K17" s="16"/>
      <c r="L17" s="16"/>
      <c r="M17" s="16"/>
      <c r="N17" s="16"/>
      <c r="O17" s="16"/>
      <c r="P17" s="16"/>
      <c r="Q17" s="16"/>
      <c r="R17" s="16"/>
      <c r="S17" s="16"/>
      <c r="T17" s="16"/>
      <c r="U17" s="16"/>
      <c r="V17" s="16"/>
      <c r="W17" s="16"/>
      <c r="X17" s="16"/>
      <c r="Y17" s="16"/>
      <c r="Z17" s="16"/>
    </row>
    <row r="18" ht="14.25" customHeight="1">
      <c r="A18" s="164">
        <v>15.0</v>
      </c>
      <c r="B18" s="99"/>
      <c r="C18" s="36" t="s">
        <v>495</v>
      </c>
      <c r="D18" s="36" t="s">
        <v>496</v>
      </c>
      <c r="E18" s="36" t="s">
        <v>497</v>
      </c>
      <c r="F18" s="69">
        <v>1000.0</v>
      </c>
      <c r="G18" s="12">
        <v>1500.0</v>
      </c>
      <c r="H18" s="16"/>
      <c r="I18" s="16"/>
      <c r="J18" s="16"/>
      <c r="K18" s="16"/>
      <c r="L18" s="16"/>
      <c r="M18" s="16"/>
      <c r="N18" s="16"/>
      <c r="O18" s="16"/>
      <c r="P18" s="16"/>
      <c r="Q18" s="16"/>
      <c r="R18" s="16"/>
      <c r="S18" s="16"/>
      <c r="T18" s="16"/>
      <c r="U18" s="16"/>
      <c r="V18" s="16"/>
      <c r="W18" s="16"/>
      <c r="X18" s="16"/>
      <c r="Y18" s="16"/>
      <c r="Z18" s="16"/>
    </row>
    <row r="19" ht="14.25" customHeight="1">
      <c r="A19" s="164">
        <v>16.0</v>
      </c>
      <c r="B19" s="101"/>
      <c r="C19" s="37" t="s">
        <v>498</v>
      </c>
      <c r="D19" s="37" t="s">
        <v>499</v>
      </c>
      <c r="E19" s="37" t="s">
        <v>500</v>
      </c>
      <c r="F19" s="170">
        <v>730.0</v>
      </c>
      <c r="G19" s="38">
        <v>400.0</v>
      </c>
      <c r="H19" s="16"/>
      <c r="I19" s="16"/>
      <c r="J19" s="16"/>
      <c r="K19" s="16"/>
      <c r="L19" s="16"/>
      <c r="M19" s="16"/>
      <c r="N19" s="16"/>
      <c r="O19" s="16"/>
      <c r="P19" s="16"/>
      <c r="Q19" s="16"/>
      <c r="R19" s="16"/>
      <c r="S19" s="16"/>
      <c r="T19" s="16"/>
      <c r="U19" s="16"/>
      <c r="V19" s="16"/>
      <c r="W19" s="16"/>
      <c r="X19" s="16"/>
      <c r="Y19" s="16"/>
      <c r="Z19" s="16"/>
    </row>
    <row r="20" ht="14.25" customHeight="1">
      <c r="A20" s="164"/>
      <c r="B20" s="88" t="s">
        <v>501</v>
      </c>
      <c r="C20" s="26"/>
      <c r="D20" s="26"/>
      <c r="E20" s="27"/>
      <c r="F20" s="171">
        <f t="shared" ref="F20:G20" si="2">SUM(F6:F19)</f>
        <v>40538</v>
      </c>
      <c r="G20" s="172">
        <f t="shared" si="2"/>
        <v>19358</v>
      </c>
      <c r="H20" s="16"/>
      <c r="I20" s="16"/>
      <c r="J20" s="16"/>
      <c r="K20" s="16"/>
      <c r="L20" s="16"/>
      <c r="M20" s="16"/>
      <c r="N20" s="16"/>
      <c r="O20" s="16"/>
      <c r="P20" s="16"/>
      <c r="Q20" s="16"/>
      <c r="R20" s="16"/>
      <c r="S20" s="16"/>
      <c r="T20" s="16"/>
      <c r="U20" s="16"/>
      <c r="V20" s="16"/>
      <c r="W20" s="16"/>
      <c r="X20" s="16"/>
      <c r="Y20" s="16"/>
      <c r="Z20" s="16"/>
    </row>
    <row r="21" ht="14.25" customHeight="1">
      <c r="A21" s="164">
        <v>17.0</v>
      </c>
      <c r="B21" s="97" t="s">
        <v>502</v>
      </c>
      <c r="C21" s="30" t="s">
        <v>503</v>
      </c>
      <c r="D21" s="31" t="s">
        <v>504</v>
      </c>
      <c r="E21" s="31" t="s">
        <v>505</v>
      </c>
      <c r="F21" s="160">
        <v>8000.0</v>
      </c>
      <c r="G21" s="34">
        <v>3000.0</v>
      </c>
      <c r="H21" s="16"/>
      <c r="I21" s="16"/>
      <c r="J21" s="16"/>
      <c r="K21" s="16"/>
      <c r="L21" s="16"/>
      <c r="M21" s="16"/>
      <c r="N21" s="16"/>
      <c r="O21" s="16"/>
      <c r="P21" s="16"/>
      <c r="Q21" s="16"/>
      <c r="R21" s="16"/>
      <c r="S21" s="16"/>
      <c r="T21" s="16"/>
      <c r="U21" s="16"/>
      <c r="V21" s="16"/>
      <c r="W21" s="16"/>
      <c r="X21" s="16"/>
      <c r="Y21" s="16"/>
      <c r="Z21" s="16"/>
    </row>
    <row r="22" ht="14.25" customHeight="1">
      <c r="A22" s="164">
        <v>18.0</v>
      </c>
      <c r="B22" s="99"/>
      <c r="C22" s="13"/>
      <c r="D22" s="36" t="s">
        <v>506</v>
      </c>
      <c r="E22" s="36" t="s">
        <v>507</v>
      </c>
      <c r="F22" s="69">
        <v>1600.0</v>
      </c>
      <c r="G22" s="12">
        <v>16000.0</v>
      </c>
      <c r="H22" s="16"/>
      <c r="I22" s="16"/>
      <c r="J22" s="16"/>
      <c r="K22" s="16"/>
      <c r="L22" s="16"/>
      <c r="M22" s="16"/>
      <c r="N22" s="16"/>
      <c r="O22" s="16"/>
      <c r="P22" s="16"/>
      <c r="Q22" s="16"/>
      <c r="R22" s="16"/>
      <c r="S22" s="16"/>
      <c r="T22" s="16"/>
      <c r="U22" s="16"/>
      <c r="V22" s="16"/>
      <c r="W22" s="16"/>
      <c r="X22" s="16"/>
      <c r="Y22" s="16"/>
      <c r="Z22" s="16"/>
    </row>
    <row r="23" ht="14.25" customHeight="1">
      <c r="A23" s="164">
        <v>19.0</v>
      </c>
      <c r="B23" s="99"/>
      <c r="C23" s="15"/>
      <c r="D23" s="36" t="s">
        <v>508</v>
      </c>
      <c r="E23" s="36" t="s">
        <v>509</v>
      </c>
      <c r="F23" s="173">
        <v>18000.0</v>
      </c>
      <c r="G23" s="12">
        <v>3500.0</v>
      </c>
      <c r="H23" s="16"/>
      <c r="I23" s="16"/>
      <c r="J23" s="16"/>
      <c r="K23" s="16"/>
      <c r="L23" s="16"/>
      <c r="M23" s="16"/>
      <c r="N23" s="16"/>
      <c r="O23" s="16"/>
      <c r="P23" s="16"/>
      <c r="Q23" s="16"/>
      <c r="R23" s="16"/>
      <c r="S23" s="16"/>
      <c r="T23" s="16"/>
      <c r="U23" s="16"/>
      <c r="V23" s="16"/>
      <c r="W23" s="16"/>
      <c r="X23" s="16"/>
      <c r="Y23" s="16"/>
      <c r="Z23" s="16"/>
    </row>
    <row r="24" ht="14.25" customHeight="1">
      <c r="A24" s="164">
        <v>20.0</v>
      </c>
      <c r="B24" s="99"/>
      <c r="C24" s="36" t="s">
        <v>510</v>
      </c>
      <c r="D24" s="36" t="s">
        <v>511</v>
      </c>
      <c r="E24" s="36" t="s">
        <v>512</v>
      </c>
      <c r="F24" s="69">
        <v>5245.0</v>
      </c>
      <c r="G24" s="174" t="s">
        <v>513</v>
      </c>
      <c r="H24" s="16"/>
      <c r="I24" s="16"/>
      <c r="J24" s="16"/>
      <c r="K24" s="16"/>
      <c r="L24" s="16"/>
      <c r="M24" s="16"/>
      <c r="N24" s="16"/>
      <c r="O24" s="16"/>
      <c r="P24" s="16"/>
      <c r="Q24" s="16"/>
      <c r="R24" s="16"/>
      <c r="S24" s="16"/>
      <c r="T24" s="16"/>
      <c r="U24" s="16"/>
      <c r="V24" s="16"/>
      <c r="W24" s="16"/>
      <c r="X24" s="16"/>
      <c r="Y24" s="16"/>
      <c r="Z24" s="16"/>
    </row>
    <row r="25" ht="14.25" customHeight="1">
      <c r="A25" s="164">
        <v>21.0</v>
      </c>
      <c r="B25" s="99"/>
      <c r="C25" s="9" t="s">
        <v>514</v>
      </c>
      <c r="D25" s="36" t="s">
        <v>515</v>
      </c>
      <c r="E25" s="78"/>
      <c r="F25" s="78">
        <v>473.0</v>
      </c>
      <c r="G25" s="174" t="s">
        <v>516</v>
      </c>
      <c r="H25" s="16"/>
      <c r="I25" s="16"/>
      <c r="J25" s="16"/>
      <c r="K25" s="16"/>
      <c r="L25" s="16"/>
      <c r="M25" s="16"/>
      <c r="N25" s="16"/>
      <c r="O25" s="16"/>
      <c r="P25" s="16"/>
      <c r="Q25" s="16"/>
      <c r="R25" s="16"/>
      <c r="S25" s="16"/>
      <c r="T25" s="16"/>
      <c r="U25" s="16"/>
      <c r="V25" s="16"/>
      <c r="W25" s="16"/>
      <c r="X25" s="16"/>
      <c r="Y25" s="16"/>
      <c r="Z25" s="16"/>
    </row>
    <row r="26" ht="14.25" customHeight="1">
      <c r="A26" s="164">
        <v>22.0</v>
      </c>
      <c r="B26" s="101"/>
      <c r="C26" s="21"/>
      <c r="D26" s="37" t="s">
        <v>517</v>
      </c>
      <c r="E26" s="175"/>
      <c r="F26" s="75">
        <v>400.0</v>
      </c>
      <c r="G26" s="176">
        <v>80.0</v>
      </c>
      <c r="H26" s="16"/>
      <c r="I26" s="16"/>
      <c r="J26" s="16"/>
      <c r="K26" s="16"/>
      <c r="L26" s="16"/>
      <c r="M26" s="16"/>
      <c r="N26" s="16"/>
      <c r="O26" s="16"/>
      <c r="P26" s="16"/>
      <c r="Q26" s="16"/>
      <c r="R26" s="16"/>
      <c r="S26" s="16"/>
      <c r="T26" s="16"/>
      <c r="U26" s="16"/>
      <c r="V26" s="16"/>
      <c r="W26" s="16"/>
      <c r="X26" s="16"/>
      <c r="Y26" s="16"/>
      <c r="Z26" s="16"/>
    </row>
    <row r="27" ht="14.25" customHeight="1">
      <c r="A27" s="155"/>
      <c r="B27" s="177" t="s">
        <v>518</v>
      </c>
      <c r="C27" s="26"/>
      <c r="D27" s="26"/>
      <c r="E27" s="26"/>
      <c r="F27" s="178">
        <f t="shared" ref="F27:G27" si="3">SUM(F21:F26)</f>
        <v>33718</v>
      </c>
      <c r="G27" s="172">
        <f t="shared" si="3"/>
        <v>22580</v>
      </c>
      <c r="H27" s="16"/>
      <c r="I27" s="16"/>
      <c r="J27" s="16"/>
      <c r="K27" s="16"/>
      <c r="L27" s="16"/>
      <c r="M27" s="16"/>
      <c r="N27" s="16"/>
      <c r="O27" s="16"/>
      <c r="P27" s="16"/>
      <c r="Q27" s="16"/>
      <c r="R27" s="16"/>
      <c r="S27" s="16"/>
      <c r="T27" s="16"/>
      <c r="U27" s="16"/>
      <c r="V27" s="16"/>
      <c r="W27" s="16"/>
      <c r="X27" s="16"/>
      <c r="Y27" s="16"/>
      <c r="Z27" s="16"/>
    </row>
    <row r="28" ht="14.25" customHeight="1">
      <c r="A28" s="155">
        <v>23.0</v>
      </c>
      <c r="B28" s="179" t="s">
        <v>519</v>
      </c>
      <c r="C28" s="180"/>
      <c r="D28" s="181" t="s">
        <v>520</v>
      </c>
      <c r="E28" s="31" t="s">
        <v>521</v>
      </c>
      <c r="F28" s="182">
        <v>4991.0</v>
      </c>
      <c r="G28" s="183">
        <v>480.0</v>
      </c>
      <c r="H28" s="16"/>
      <c r="I28" s="16"/>
      <c r="J28" s="16"/>
      <c r="K28" s="16"/>
      <c r="L28" s="16"/>
      <c r="M28" s="16"/>
      <c r="N28" s="16"/>
      <c r="O28" s="16"/>
      <c r="P28" s="16"/>
      <c r="Q28" s="16"/>
      <c r="R28" s="16"/>
      <c r="S28" s="16"/>
      <c r="T28" s="16"/>
      <c r="U28" s="16"/>
      <c r="V28" s="16"/>
      <c r="W28" s="16"/>
      <c r="X28" s="16"/>
      <c r="Y28" s="16"/>
      <c r="Z28" s="16"/>
    </row>
    <row r="29" ht="14.25" customHeight="1">
      <c r="A29" s="184">
        <v>24.0</v>
      </c>
      <c r="B29" s="185"/>
      <c r="C29" s="186"/>
      <c r="D29" s="187" t="s">
        <v>522</v>
      </c>
      <c r="E29" s="9" t="s">
        <v>523</v>
      </c>
      <c r="F29" s="75">
        <v>4700.0</v>
      </c>
      <c r="G29" s="176">
        <v>320.0</v>
      </c>
      <c r="H29" s="16"/>
      <c r="I29" s="16"/>
      <c r="J29" s="16"/>
      <c r="K29" s="16"/>
      <c r="L29" s="16"/>
      <c r="M29" s="16"/>
      <c r="N29" s="16"/>
      <c r="O29" s="16"/>
      <c r="P29" s="16"/>
      <c r="Q29" s="16"/>
      <c r="R29" s="16"/>
      <c r="S29" s="16"/>
      <c r="T29" s="16"/>
      <c r="U29" s="16"/>
      <c r="V29" s="16"/>
      <c r="W29" s="16"/>
      <c r="X29" s="16"/>
      <c r="Y29" s="16"/>
      <c r="Z29" s="16"/>
    </row>
    <row r="30" ht="14.25" customHeight="1">
      <c r="A30" s="188"/>
      <c r="B30" s="189" t="s">
        <v>524</v>
      </c>
      <c r="C30" s="190"/>
      <c r="D30" s="190"/>
      <c r="E30" s="191"/>
      <c r="F30" s="171">
        <f t="shared" ref="F30:G30" si="4">SUM(F28:F29)</f>
        <v>9691</v>
      </c>
      <c r="G30" s="192">
        <f t="shared" si="4"/>
        <v>800</v>
      </c>
      <c r="H30" s="16"/>
      <c r="I30" s="16"/>
      <c r="J30" s="16"/>
      <c r="K30" s="16"/>
      <c r="L30" s="16"/>
      <c r="M30" s="16"/>
      <c r="N30" s="16"/>
      <c r="O30" s="16"/>
      <c r="P30" s="16"/>
      <c r="Q30" s="16"/>
      <c r="R30" s="16"/>
      <c r="S30" s="16"/>
      <c r="T30" s="16"/>
      <c r="U30" s="16"/>
      <c r="V30" s="16"/>
      <c r="W30" s="16"/>
      <c r="X30" s="16"/>
      <c r="Y30" s="16"/>
      <c r="Z30" s="16"/>
    </row>
    <row r="31" ht="15.75" customHeight="1">
      <c r="A31" s="153"/>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ht="15.75" customHeight="1">
      <c r="A32" s="193" t="s">
        <v>525</v>
      </c>
      <c r="B32" s="2"/>
      <c r="C32" s="2"/>
      <c r="D32" s="2"/>
      <c r="E32" s="3"/>
      <c r="F32" s="194" t="s">
        <v>456</v>
      </c>
      <c r="G32" s="195" t="s">
        <v>526</v>
      </c>
      <c r="H32" s="16"/>
      <c r="I32" s="16"/>
      <c r="J32" s="16"/>
      <c r="K32" s="16"/>
      <c r="L32" s="16"/>
      <c r="M32" s="16"/>
      <c r="N32" s="16"/>
      <c r="O32" s="16"/>
      <c r="P32" s="16"/>
      <c r="Q32" s="16"/>
      <c r="R32" s="16"/>
      <c r="S32" s="16"/>
      <c r="T32" s="16"/>
      <c r="U32" s="16"/>
      <c r="V32" s="16"/>
      <c r="W32" s="16"/>
      <c r="X32" s="16"/>
      <c r="Y32" s="16"/>
      <c r="Z32" s="16"/>
    </row>
    <row r="33" ht="18.75" customHeight="1">
      <c r="A33" s="44"/>
      <c r="B33" s="45"/>
      <c r="C33" s="45"/>
      <c r="D33" s="45"/>
      <c r="E33" s="46"/>
      <c r="F33" s="196">
        <f>SUM(F5+F27+F20+F30)</f>
        <v>145131</v>
      </c>
      <c r="G33" s="197">
        <f>G30+G27+G20+G5</f>
        <v>53538</v>
      </c>
      <c r="H33" s="16"/>
      <c r="I33" s="16"/>
      <c r="J33" s="16"/>
      <c r="K33" s="16"/>
      <c r="L33" s="16"/>
      <c r="M33" s="16"/>
      <c r="N33" s="16"/>
      <c r="O33" s="16"/>
      <c r="P33" s="16"/>
      <c r="Q33" s="16"/>
      <c r="R33" s="16"/>
      <c r="S33" s="16"/>
      <c r="T33" s="16"/>
      <c r="U33" s="16"/>
      <c r="V33" s="16"/>
      <c r="W33" s="16"/>
      <c r="X33" s="16"/>
      <c r="Y33" s="16"/>
      <c r="Z33" s="16"/>
    </row>
    <row r="34" ht="14.25" customHeight="1">
      <c r="A34" s="16"/>
      <c r="B34" s="198"/>
      <c r="C34" s="198"/>
      <c r="D34" s="198"/>
      <c r="E34" s="198"/>
      <c r="F34" s="199"/>
      <c r="G34" s="199"/>
      <c r="H34" s="16"/>
      <c r="I34" s="16"/>
      <c r="J34" s="16"/>
      <c r="K34" s="16"/>
      <c r="L34" s="16"/>
      <c r="M34" s="16"/>
      <c r="N34" s="16"/>
      <c r="O34" s="16"/>
      <c r="P34" s="16"/>
      <c r="Q34" s="16"/>
      <c r="R34" s="16"/>
      <c r="S34" s="16"/>
      <c r="T34" s="16"/>
      <c r="U34" s="16"/>
      <c r="V34" s="16"/>
      <c r="W34" s="16"/>
      <c r="X34" s="16"/>
      <c r="Y34" s="16"/>
      <c r="Z34" s="16"/>
    </row>
    <row r="35" ht="14.25" customHeight="1">
      <c r="A35" s="16"/>
      <c r="B35" s="198"/>
      <c r="C35" s="198"/>
      <c r="D35" s="198"/>
      <c r="E35" s="200"/>
      <c r="F35" s="199"/>
      <c r="G35" s="199"/>
      <c r="H35" s="16"/>
      <c r="I35" s="16"/>
      <c r="J35" s="16"/>
      <c r="K35" s="16"/>
      <c r="L35" s="16"/>
      <c r="M35" s="16"/>
      <c r="N35" s="16"/>
      <c r="O35" s="16"/>
      <c r="P35" s="16"/>
      <c r="Q35" s="16"/>
      <c r="R35" s="16"/>
      <c r="S35" s="16"/>
      <c r="T35" s="16"/>
      <c r="U35" s="16"/>
      <c r="V35" s="16"/>
      <c r="W35" s="16"/>
      <c r="X35" s="16"/>
      <c r="Y35" s="16"/>
      <c r="Z35" s="16"/>
    </row>
    <row r="36" ht="14.25" customHeight="1">
      <c r="A36" s="16"/>
      <c r="B36" s="198"/>
      <c r="C36" s="198"/>
      <c r="D36" s="198"/>
      <c r="E36" s="201"/>
      <c r="F36" s="202"/>
      <c r="G36" s="202"/>
      <c r="H36" s="16"/>
      <c r="I36" s="16"/>
      <c r="J36" s="16"/>
      <c r="K36" s="16"/>
      <c r="L36" s="16"/>
      <c r="M36" s="16"/>
      <c r="N36" s="16"/>
      <c r="O36" s="16"/>
      <c r="P36" s="16"/>
      <c r="Q36" s="16"/>
      <c r="R36" s="16"/>
      <c r="S36" s="16"/>
      <c r="T36" s="16"/>
      <c r="U36" s="16"/>
      <c r="V36" s="16"/>
      <c r="W36" s="16"/>
      <c r="X36" s="16"/>
      <c r="Y36" s="16"/>
      <c r="Z36" s="16"/>
    </row>
    <row r="37" ht="14.25" customHeight="1">
      <c r="A37" s="16"/>
      <c r="B37" s="198"/>
      <c r="C37" s="198"/>
      <c r="D37" s="198"/>
      <c r="E37" s="198"/>
      <c r="F37" s="199"/>
      <c r="G37" s="199"/>
      <c r="H37" s="16"/>
      <c r="I37" s="16"/>
      <c r="J37" s="16"/>
      <c r="K37" s="16"/>
      <c r="L37" s="16"/>
      <c r="M37" s="16"/>
      <c r="N37" s="16"/>
      <c r="O37" s="16"/>
      <c r="P37" s="16"/>
      <c r="Q37" s="16"/>
      <c r="R37" s="16"/>
      <c r="S37" s="16"/>
      <c r="T37" s="16"/>
      <c r="U37" s="16"/>
      <c r="V37" s="16"/>
      <c r="W37" s="16"/>
      <c r="X37" s="16"/>
      <c r="Y37" s="16"/>
      <c r="Z37" s="16"/>
    </row>
    <row r="38" ht="14.25" customHeight="1">
      <c r="A38" s="16"/>
      <c r="B38" s="198"/>
      <c r="C38" s="198"/>
      <c r="D38" s="198"/>
      <c r="E38" s="198"/>
      <c r="F38" s="199"/>
      <c r="G38" s="199"/>
      <c r="H38" s="16"/>
      <c r="I38" s="16"/>
      <c r="J38" s="16"/>
      <c r="K38" s="16"/>
      <c r="L38" s="16"/>
      <c r="M38" s="16"/>
      <c r="N38" s="16"/>
      <c r="O38" s="16"/>
      <c r="P38" s="16"/>
      <c r="Q38" s="16"/>
      <c r="R38" s="16"/>
      <c r="S38" s="16"/>
      <c r="T38" s="16"/>
      <c r="U38" s="16"/>
      <c r="V38" s="16"/>
      <c r="W38" s="16"/>
      <c r="X38" s="16"/>
      <c r="Y38" s="16"/>
      <c r="Z38" s="16"/>
    </row>
    <row r="39" ht="14.25" customHeight="1">
      <c r="A39" s="16"/>
      <c r="B39" s="198"/>
      <c r="C39" s="198"/>
      <c r="D39" s="198"/>
      <c r="E39" s="201"/>
      <c r="F39" s="202"/>
      <c r="G39" s="202"/>
      <c r="H39" s="16"/>
      <c r="I39" s="16"/>
      <c r="J39" s="16"/>
      <c r="K39" s="16"/>
      <c r="L39" s="16"/>
      <c r="M39" s="16"/>
      <c r="N39" s="16"/>
      <c r="O39" s="16"/>
      <c r="P39" s="16"/>
      <c r="Q39" s="16"/>
      <c r="R39" s="16"/>
      <c r="S39" s="16"/>
      <c r="T39" s="16"/>
      <c r="U39" s="16"/>
      <c r="V39" s="16"/>
      <c r="W39" s="16"/>
      <c r="X39" s="16"/>
      <c r="Y39" s="16"/>
      <c r="Z39" s="16"/>
    </row>
    <row r="40" ht="14.25" customHeight="1">
      <c r="A40" s="16"/>
      <c r="B40" s="203"/>
      <c r="C40" s="203"/>
      <c r="D40" s="203"/>
      <c r="E40" s="204"/>
      <c r="F40" s="205"/>
      <c r="G40" s="205"/>
      <c r="H40" s="16"/>
      <c r="I40" s="16"/>
      <c r="J40" s="16"/>
      <c r="K40" s="16"/>
      <c r="L40" s="16"/>
      <c r="M40" s="16"/>
      <c r="N40" s="16"/>
      <c r="O40" s="16"/>
      <c r="P40" s="16"/>
      <c r="Q40" s="16"/>
      <c r="R40" s="16"/>
      <c r="S40" s="16"/>
      <c r="T40" s="16"/>
      <c r="U40" s="16"/>
      <c r="V40" s="16"/>
      <c r="W40" s="16"/>
      <c r="X40" s="16"/>
      <c r="Y40" s="16"/>
      <c r="Z40" s="16"/>
    </row>
    <row r="41" ht="14.2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ht="14.2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ht="14.2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ht="14.2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ht="14.2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ht="14.2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ht="14.2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ht="14.2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ht="14.2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ht="14.2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ht="14.2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ht="14.2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ht="14.2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ht="14.2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ht="14.2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ht="14.2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ht="14.2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ht="14.2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ht="14.2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ht="14.2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ht="14.2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ht="14.2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ht="14.2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ht="14.2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ht="14.2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ht="14.2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ht="14.2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4.2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4.2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4.2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4.2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4.2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4.2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4.2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4.2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4.2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4.2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4.2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4.2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4.2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4.2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4.2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4.2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4.2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4.2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4.2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4.2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4.2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4.2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4.2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4.2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4.2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4.2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4.2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4.2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4.2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4.2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4.2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4.2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4.2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4.2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4.2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4.2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4.2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4.2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4.2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4.2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4.2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4.2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4.2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4.2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4.2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4.2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4.2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4.2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4.2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4.2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4.2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4.2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4.2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4.2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4.2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4.2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4.2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4.2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4.2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4.2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4.2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4.2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4.2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4.2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4.2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4.2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4.2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4.2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4.2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4.2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4.2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4.2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4.2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4.2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4.2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4.2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4.2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4.2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4.2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4.2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4.2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4.2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4.2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4.2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4.2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4.2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4.2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4.2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4.2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4.2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4.2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4.2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4.2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4.2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4.2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4.2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4.2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4.2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4.2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4.2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4.2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4.2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4.2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4.2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4.2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4.2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4.2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4.2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4.2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4.2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4.2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4.2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4.2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4.2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4.2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4.2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4.2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4.2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4.2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4.2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4.2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4.2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4.2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4.2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4.2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4.2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4.2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4.2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4.2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4.2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4.2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4.2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4.2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4.2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4.2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4.2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4.2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4.2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4.2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4.2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4.2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4.2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4.2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4.2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4.2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4.2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4.2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4.2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4.2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4.2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4.2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4.2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4.2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4.2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4.2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4.2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4.2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4.2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4.2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4.2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4.2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4.2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4.2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4.2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4.2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4.2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4.2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4.2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4.2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4.2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4.2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4.2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4.2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4.2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4.2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4.2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4.2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4.2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4.2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4.2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4.2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4.2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4.2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4.2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4.2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4.2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4.2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4.2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4.2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4.2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4.2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4.2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4.2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4.2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4.2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4.2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4.2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4.2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4.2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4.2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4.2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4.2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4.2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4.2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4.2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4.2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4.2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4.2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4.2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4.2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4.2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4.2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4.2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4.2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4.2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4.2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4.2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4.2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4.2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4.2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4.2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4.2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4.2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4.2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4.2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4.2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4.2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4.2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4.2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4.2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4.2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4.2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4.2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4.2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4.2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4.2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4.2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4.2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4.2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4.2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4.2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4.2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4.2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4.2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4.2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4.2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4.2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4.2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4.2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4.2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4.2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4.2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4.2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4.2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4.2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4.2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4.2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4.2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4.2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4.2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4.2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4.2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4.2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4.2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4.2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4.2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4.2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4.2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4.2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4.2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4.2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4.2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4.2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4.2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4.2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4.2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4.2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4.2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4.2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4.2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4.2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4.2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4.2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4.2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4.2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4.2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4.2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4.2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4.2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4.2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4.2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4.2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4.2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4.2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4.2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4.2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4.2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4.2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4.2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4.2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4.2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4.2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4.2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4.2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4.2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4.2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4.2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4.2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4.2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4.2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4.2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4.2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4.2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4.2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4.2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4.2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4.2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4.2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4.2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4.2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4.2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4.2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4.2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4.2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4.2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4.2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4.2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4.2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4.2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4.2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4.2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4.2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4.2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4.2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4.2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4.2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4.2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4.2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4.2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4.2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4.2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4.2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4.2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4.2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4.2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4.2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4.2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4.2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4.2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4.2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4.2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4.2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4.2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4.2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4.2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4.2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4.2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4.2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4.2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4.2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4.2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4.2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4.2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4.2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4.2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4.2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4.2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4.2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4.2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4.2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4.2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4.2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4.2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4.2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4.2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4.2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4.2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4.2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4.2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4.2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4.2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4.2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4.2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4.2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4.2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4.2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4.2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4.2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4.2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4.2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4.2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4.2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4.2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4.2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4.2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4.2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4.2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4.2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4.2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4.2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4.2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4.2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4.2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4.2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4.2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4.2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4.2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4.2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4.2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4.2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4.2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4.2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4.2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4.2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4.2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4.2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4.2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4.2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4.2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4.2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4.2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4.2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4.2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4.2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4.2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4.2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4.2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4.2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4.2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4.2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4.2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4.2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4.2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4.2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4.2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4.2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4.2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4.2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4.2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4.2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4.2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4.2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4.2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4.2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4.2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4.2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4.2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4.2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4.2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4.2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4.2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4.2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4.2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4.2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4.2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4.2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4.2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4.2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4.2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4.2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4.2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4.2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4.2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4.2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4.2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4.2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4.2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4.2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4.2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4.2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4.2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4.2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4.2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4.2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4.2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4.2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4.2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4.2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4.2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4.2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4.2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4.2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4.2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4.2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4.2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4.2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4.2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4.2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4.2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4.2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4.2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4.2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4.2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4.2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4.2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4.2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4.2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4.2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4.2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4.2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4.2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4.2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4.2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4.2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4.2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4.2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4.2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4.2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4.2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4.2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4.2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4.2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4.2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4.2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4.2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4.2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4.2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4.2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4.2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4.2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4.2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4.2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4.2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4.2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4.2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4.2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4.2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4.2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4.2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4.2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4.2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4.2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4.2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4.2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4.2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4.2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4.2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4.2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4.2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4.2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4.2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4.2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4.2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4.2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4.2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4.2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4.2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4.2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4.2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4.2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4.2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4.2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4.2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4.2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4.2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4.2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4.2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4.2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4.2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4.2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4.2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4.2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4.2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4.2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4.2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4.2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4.2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4.2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4.2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4.2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4.2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4.2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4.2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4.2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4.2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4.2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4.2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4.2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4.2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4.2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4.2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4.2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4.2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4.2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4.2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4.2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4.2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4.2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4.2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4.2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4.2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4.2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4.2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4.2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4.2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4.2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4.2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4.2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4.2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4.2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4.2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4.2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4.2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4.2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4.2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4.2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4.2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4.2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4.2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4.2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4.2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4.2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4.2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4.2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4.2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4.2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4.2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4.2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4.2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4.2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4.2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4.2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4.2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4.2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4.2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4.2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4.2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4.2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4.2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4.2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4.2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4.2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4.2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4.2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4.2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4.2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4.2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4.2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4.2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4.2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4.2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4.2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4.2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4.2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4.2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4.2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4.2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4.2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4.2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4.2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4.2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4.2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4.2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4.2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4.2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4.2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4.2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4.2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4.2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4.2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4.2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4.2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4.2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4.2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4.2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4.2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4.2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4.2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4.2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4.2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4.2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4.2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4.2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4.2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4.2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4.2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4.2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4.2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4.2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4.2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4.2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4.2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4.2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4.2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4.2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4.2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4.2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4.2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4.2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4.2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4.2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4.2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4.2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4.2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4.2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4.2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4.2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4.2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4.2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4.2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4.2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4.2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4.2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4.2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4.2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4.2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4.2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4.2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4.2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4.2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4.2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4.2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4.2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4.2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4.2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4.2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4.2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4.2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4.2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4.2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4.2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4.2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4.2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4.2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4.2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4.2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4.2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4.2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4.2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4.2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4.2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4.2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4.2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4.2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4.2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4.2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4.2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4.2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4.2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4.2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4.2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4.2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4.2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4.2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4.2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4.2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4.2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4.2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4.2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4.2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4.2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4.2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4.2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4.2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4.2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4.2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4.2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4.2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4.2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4.2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4.2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4.2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4.2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4.2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4.2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4.2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4.2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4.2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4.2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4.2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4.2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4.2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4.2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4.2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4.2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4.2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4.2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4.2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4.2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4.2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4.2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4.2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4.2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4.2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4.2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4.2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4.2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4.2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4.2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4.2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4.2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4.2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4.2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4.2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4.2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4.2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4.2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4.2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4.2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4.2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4.2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4.2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4.2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4.2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4.2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4.2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4.2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4.2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4.2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4.2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4.2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4.2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4.2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4.2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4.2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4.2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4.2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4.2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4.2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4.2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4.2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4.2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4.2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4.2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4.2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4.2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4.2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4.2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4.2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4.2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4.2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4.2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4.2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4.2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4.2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4.2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4.2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4.2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4.2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4.2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4.2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4.2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4.2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4.2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4.2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4.2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4.2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4.2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4.2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4.2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4.2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4.2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4.2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4.2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4.2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4.2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4.2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4.2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4.2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4.2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4.2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4.2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4.2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4.2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4.2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4.2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4.2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4.2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4.2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4.2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4.2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4.2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4.2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4.2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4.2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4.2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4.2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4.2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4.2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4.2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4.2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4.2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4.2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4.2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4.2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4.2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4.2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4.2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4.2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4.2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4.2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4.2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4.2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4.2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4.2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4.2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4.2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4.2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4.2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4.2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4.2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4.2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4.2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4.2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4.2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4.2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4.2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4.2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4.2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4.2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4.2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4.2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4.2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4.2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4.2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4.2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4.2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4.2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4.2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4.2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4.2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4.2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4.2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4.2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4.2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4.2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4.2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4.2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4.2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4.2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4.2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4.2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4.2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15">
    <mergeCell ref="C12:C16"/>
    <mergeCell ref="E12:E16"/>
    <mergeCell ref="B6:B19"/>
    <mergeCell ref="B21:B26"/>
    <mergeCell ref="C21:C23"/>
    <mergeCell ref="C25:C26"/>
    <mergeCell ref="B27:E27"/>
    <mergeCell ref="A32:E33"/>
    <mergeCell ref="B1:G1"/>
    <mergeCell ref="B3:C4"/>
    <mergeCell ref="B5:E5"/>
    <mergeCell ref="C6:C7"/>
    <mergeCell ref="C8:C9"/>
    <mergeCell ref="C10:C11"/>
    <mergeCell ref="B20:E20"/>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