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cdss-dev\StateDMI\git-repos\cdss-app-statedmi-test\test\regression\commands\ReadCropPatternTSFromParcels\ExpectedResults\"/>
    </mc:Choice>
  </mc:AlternateContent>
  <bookViews>
    <workbookView xWindow="0" yWindow="0" windowWidth="14736" windowHeight="11340"/>
  </bookViews>
  <sheets>
    <sheet name="Test Valid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E120" i="1"/>
  <c r="E119" i="1"/>
  <c r="E106" i="1"/>
  <c r="E105" i="1"/>
  <c r="E99" i="1"/>
  <c r="E94" i="1"/>
  <c r="E63" i="1"/>
  <c r="E62" i="1"/>
  <c r="E61" i="1"/>
  <c r="E60" i="1"/>
  <c r="E34" i="1"/>
  <c r="E64" i="1" l="1"/>
</calcChain>
</file>

<file path=xl/sharedStrings.xml><?xml version="1.0" encoding="utf-8"?>
<sst xmlns="http://schemas.openxmlformats.org/spreadsheetml/2006/main" count="132" uniqueCount="49">
  <si>
    <t>Cross-check years with data in HydroBase within the test period: 2003, 2010, 2013, 2014, 2015, 2016</t>
  </si>
  <si>
    <t>Parcel</t>
  </si>
  <si>
    <t>Crop</t>
  </si>
  <si>
    <t>Area</t>
  </si>
  <si>
    <t>Comment</t>
  </si>
  <si>
    <t>Cells highlighted in green check out.</t>
  </si>
  <si>
    <t>ALFALFA</t>
  </si>
  <si>
    <t>WHEAT_FALL</t>
  </si>
  <si>
    <t>GRASS_PASTURE</t>
  </si>
  <si>
    <t>Irrigation method is not used in the CDS file.</t>
  </si>
  <si>
    <t>Supply</t>
  </si>
  <si>
    <t>Total</t>
  </si>
  <si>
    <t>WEL nodes that have parcels with GW have those parcels added to the locations's area (Supply source is checked to decide).</t>
  </si>
  <si>
    <t>DIV and D&amp;W nodes with parcels with SW have those parcels added to the location's area (Supply source is checked).</t>
  </si>
  <si>
    <t>2000-2002</t>
  </si>
  <si>
    <t>Year(s)</t>
  </si>
  <si>
    <t>Both parcels irrigated this year.</t>
  </si>
  <si>
    <t>2004-2009</t>
  </si>
  <si>
    <t>2011-2012</t>
  </si>
  <si>
    <t>SMALL_GRAINS.TR21</t>
  </si>
  <si>
    <t>No parcel data, filled with interpolation between 2010 and 2013 values.</t>
  </si>
  <si>
    <t>all</t>
  </si>
  <si>
    <t>Irrigation year for division but no parcels irrigated, auto-filed with zeros.</t>
  </si>
  <si>
    <t>Irrigation year for division but no parcels irrigated, auto-filled with zeros.</t>
  </si>
  <si>
    <t>DIV node 6700556 (WDID) - single WDID</t>
  </si>
  <si>
    <t>D&amp;W node 6700587 (WDID) - single WDID</t>
  </si>
  <si>
    <t>SW same WDID</t>
  </si>
  <si>
    <t>CORN_GRAIN</t>
  </si>
  <si>
    <t>Totals</t>
  </si>
  <si>
    <t>All crops</t>
  </si>
  <si>
    <t>Manual checks here are not exhaustive.  Specific cases are checked.</t>
  </si>
  <si>
    <t>D&amp;W node 6700607D - system</t>
  </si>
  <si>
    <t>Large number of records.  Comparing ReadCropPatternTSFromHydroBase shows ALFALFA 17473.891 and new command 17511.590.</t>
  </si>
  <si>
    <t>The difference is 37.699.  StateDMI detects an error in HydroBase load for ditch fraction, 1.000 vs. .3333 applied to 56.545.  .6667*56.545 is 37.696.</t>
  </si>
  <si>
    <t>WEL node 67AWA019 - system</t>
  </si>
  <si>
    <t>Other parcels have surface supply and are not added.</t>
  </si>
  <si>
    <t>SORGHUM_GRAIN</t>
  </si>
  <si>
    <t>2000-2003</t>
  </si>
  <si>
    <t>Since filling backward from 2003, which has not data in HydroBase.</t>
  </si>
  <si>
    <t>No parcel data for this year, no irrigated crops grown.  HydroBase has 100 ParcelUseTS records but no WellsWellToParcels records.  Command file is probably wrong.</t>
  </si>
  <si>
    <t>Interpolated betweens years with data (2003 and 2010).  Unable to fill since starting year is missing.  Commands probably need to be changed.</t>
  </si>
  <si>
    <t>Different parcel with area 30.808 (see 2011) must not be irrigated.</t>
  </si>
  <si>
    <t>Translated to SMALL_GRAINS.TR21 by command file.  Diffferent parcel with area 27.078 (see previous years) must not be irrigated.</t>
  </si>
  <si>
    <t>Did not check in detail.  Logic for year with data is similar to above.  Interpolation is similar to single DIV.</t>
  </si>
  <si>
    <t>Number of records is otherwise too large to check, &gt; 1000.  Need to construct a simpler automated test once files check out.</t>
  </si>
  <si>
    <t>Comparison of old and new commands shows general agreement for D&amp;W systems.</t>
  </si>
  <si>
    <t>Validation checks for Test_ReadCropPatternTSFromParcels_ArkEx test</t>
  </si>
  <si>
    <t>See the Test_ReadCropPatternTSFromParcels_ArkEx_ModelParcelSupply_AfterCDS_out.txt report file.</t>
  </si>
  <si>
    <t>See also the similar Test_ReadCropPatternTSFromHydroBase_ArkEx test, which will run first and can be visually 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</si>
</sst>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workbookViewId="0">
      <selection activeCell="A3" sqref="A3"/>
    </sheetView>
  </sheetViews>
  <sheetFormatPr defaultRowHeight="14.4" x14ac:dyDescent="0.3"/>
  <cols>
    <col min="2" max="2" width="11" customWidth="1"/>
    <col min="3" max="3" width="10.88671875" customWidth="1"/>
    <col min="4" max="4" width="18.21875" customWidth="1"/>
    <col min="5" max="5" width="13.21875" customWidth="1"/>
    <col min="6" max="6" width="18.21875" customWidth="1"/>
  </cols>
  <sheetData>
    <row r="1" spans="1:20" x14ac:dyDescent="0.3">
      <c r="A1" t="s">
        <v>46</v>
      </c>
    </row>
    <row r="2" spans="1:20" x14ac:dyDescent="0.3">
      <c r="A2" t="s">
        <v>48</v>
      </c>
    </row>
    <row r="3" spans="1:20" x14ac:dyDescent="0.3">
      <c r="A3" t="s">
        <v>47</v>
      </c>
    </row>
    <row r="4" spans="1:20" x14ac:dyDescent="0.3">
      <c r="A4" t="s">
        <v>0</v>
      </c>
    </row>
    <row r="5" spans="1:20" x14ac:dyDescent="0.3">
      <c r="A5" t="s">
        <v>5</v>
      </c>
    </row>
    <row r="6" spans="1:20" x14ac:dyDescent="0.3">
      <c r="A6" t="s">
        <v>30</v>
      </c>
    </row>
    <row r="7" spans="1:20" x14ac:dyDescent="0.3">
      <c r="A7" t="s">
        <v>9</v>
      </c>
    </row>
    <row r="8" spans="1:20" x14ac:dyDescent="0.3">
      <c r="A8" t="s">
        <v>13</v>
      </c>
    </row>
    <row r="9" spans="1:20" x14ac:dyDescent="0.3">
      <c r="A9" t="s">
        <v>12</v>
      </c>
    </row>
    <row r="11" spans="1:20" x14ac:dyDescent="0.3">
      <c r="A11" t="s">
        <v>24</v>
      </c>
    </row>
    <row r="12" spans="1:20" x14ac:dyDescent="0.3">
      <c r="B12" t="s">
        <v>15</v>
      </c>
      <c r="C12" t="s">
        <v>1</v>
      </c>
      <c r="D12" t="s">
        <v>2</v>
      </c>
      <c r="E12" t="s">
        <v>3</v>
      </c>
      <c r="F12" t="s">
        <v>10</v>
      </c>
      <c r="G12" t="s">
        <v>4</v>
      </c>
    </row>
    <row r="13" spans="1:20" x14ac:dyDescent="0.3">
      <c r="B13" s="1" t="s">
        <v>37</v>
      </c>
      <c r="D13" s="1" t="s">
        <v>21</v>
      </c>
      <c r="E13" s="1">
        <v>-999</v>
      </c>
      <c r="G13" t="s">
        <v>38</v>
      </c>
    </row>
    <row r="15" spans="1:20" x14ac:dyDescent="0.3">
      <c r="B15" s="1">
        <v>2003</v>
      </c>
      <c r="D15" s="1" t="s">
        <v>21</v>
      </c>
      <c r="E15" s="1">
        <v>-999</v>
      </c>
      <c r="G15" s="3" t="s">
        <v>39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7" spans="2:19" x14ac:dyDescent="0.3">
      <c r="B17" s="1" t="s">
        <v>17</v>
      </c>
      <c r="D17" s="1" t="s">
        <v>21</v>
      </c>
      <c r="E17" s="1">
        <v>-999</v>
      </c>
      <c r="G17" s="3" t="s">
        <v>40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9" spans="2:19" x14ac:dyDescent="0.3">
      <c r="B19" s="1">
        <v>2010</v>
      </c>
      <c r="C19">
        <v>26707369</v>
      </c>
      <c r="D19" s="1" t="s">
        <v>6</v>
      </c>
      <c r="E19" s="1">
        <v>27.077999999999999</v>
      </c>
      <c r="F19" t="s">
        <v>26</v>
      </c>
      <c r="G19" t="s">
        <v>41</v>
      </c>
    </row>
    <row r="21" spans="2:19" x14ac:dyDescent="0.3">
      <c r="B21" s="1">
        <v>2011</v>
      </c>
      <c r="D21" s="1" t="s">
        <v>6</v>
      </c>
      <c r="E21" s="1">
        <v>18.052</v>
      </c>
      <c r="G21" t="s">
        <v>20</v>
      </c>
    </row>
    <row r="22" spans="2:19" x14ac:dyDescent="0.3">
      <c r="D22" s="1" t="s">
        <v>19</v>
      </c>
      <c r="E22" s="1">
        <v>10.269</v>
      </c>
    </row>
    <row r="23" spans="2:19" x14ac:dyDescent="0.3">
      <c r="B23" s="1">
        <v>2012</v>
      </c>
      <c r="D23" s="1" t="s">
        <v>6</v>
      </c>
      <c r="E23" s="1">
        <v>9.0259999999999998</v>
      </c>
    </row>
    <row r="24" spans="2:19" x14ac:dyDescent="0.3">
      <c r="D24" s="1" t="s">
        <v>19</v>
      </c>
      <c r="E24" s="1">
        <v>20.539000000000001</v>
      </c>
    </row>
    <row r="26" spans="2:19" x14ac:dyDescent="0.3">
      <c r="B26" s="1">
        <v>2013</v>
      </c>
      <c r="C26">
        <v>26708251</v>
      </c>
      <c r="D26" s="1" t="s">
        <v>7</v>
      </c>
      <c r="E26" s="1">
        <v>30.808</v>
      </c>
      <c r="F26" t="s">
        <v>26</v>
      </c>
      <c r="G26" t="s">
        <v>42</v>
      </c>
    </row>
    <row r="28" spans="2:19" x14ac:dyDescent="0.3">
      <c r="B28">
        <v>2014</v>
      </c>
      <c r="D28" s="1" t="s">
        <v>21</v>
      </c>
      <c r="E28" s="1">
        <v>0</v>
      </c>
      <c r="G28" t="s">
        <v>22</v>
      </c>
    </row>
    <row r="30" spans="2:19" x14ac:dyDescent="0.3">
      <c r="B30">
        <v>2015</v>
      </c>
      <c r="D30" s="1" t="s">
        <v>21</v>
      </c>
      <c r="E30" s="1">
        <v>0</v>
      </c>
      <c r="G30" t="s">
        <v>23</v>
      </c>
    </row>
    <row r="32" spans="2:19" x14ac:dyDescent="0.3">
      <c r="B32" s="1">
        <v>2016</v>
      </c>
      <c r="C32">
        <v>26707998</v>
      </c>
      <c r="D32" s="1" t="s">
        <v>8</v>
      </c>
      <c r="E32">
        <v>27.077999999999999</v>
      </c>
      <c r="F32" t="s">
        <v>26</v>
      </c>
      <c r="G32" t="s">
        <v>16</v>
      </c>
    </row>
    <row r="33" spans="1:20" x14ac:dyDescent="0.3">
      <c r="C33">
        <v>26708251</v>
      </c>
      <c r="D33" s="1" t="s">
        <v>8</v>
      </c>
      <c r="E33">
        <v>30.808</v>
      </c>
      <c r="F33" t="s">
        <v>26</v>
      </c>
    </row>
    <row r="34" spans="1:20" x14ac:dyDescent="0.3">
      <c r="E34" s="1">
        <f>SUM(E32:E33)</f>
        <v>57.885999999999996</v>
      </c>
      <c r="G34" t="s">
        <v>11</v>
      </c>
    </row>
    <row r="36" spans="1:2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8" spans="1:20" x14ac:dyDescent="0.3">
      <c r="A38" t="s">
        <v>25</v>
      </c>
    </row>
    <row r="39" spans="1:20" x14ac:dyDescent="0.3">
      <c r="B39" t="s">
        <v>15</v>
      </c>
      <c r="C39" t="s">
        <v>1</v>
      </c>
      <c r="D39" t="s">
        <v>2</v>
      </c>
      <c r="E39" t="s">
        <v>3</v>
      </c>
      <c r="F39" t="s">
        <v>10</v>
      </c>
      <c r="G39" t="s">
        <v>4</v>
      </c>
    </row>
    <row r="40" spans="1:20" x14ac:dyDescent="0.3">
      <c r="B40" s="1" t="s">
        <v>14</v>
      </c>
      <c r="D40" s="1" t="s">
        <v>21</v>
      </c>
      <c r="E40" s="1">
        <v>-999</v>
      </c>
      <c r="F40" t="s">
        <v>26</v>
      </c>
      <c r="G40" t="s">
        <v>38</v>
      </c>
    </row>
    <row r="42" spans="1:20" x14ac:dyDescent="0.3">
      <c r="B42" s="1">
        <v>2003</v>
      </c>
      <c r="D42" s="1" t="s">
        <v>21</v>
      </c>
      <c r="E42" s="1">
        <v>-999</v>
      </c>
      <c r="F42" t="s">
        <v>26</v>
      </c>
      <c r="G42" s="3" t="s">
        <v>39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4" spans="1:20" x14ac:dyDescent="0.3">
      <c r="B44" s="1" t="s">
        <v>17</v>
      </c>
      <c r="D44" s="1" t="s">
        <v>21</v>
      </c>
      <c r="E44" s="1">
        <v>-999</v>
      </c>
      <c r="F44" t="s">
        <v>26</v>
      </c>
      <c r="G44" s="3" t="s">
        <v>40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6" spans="1:20" x14ac:dyDescent="0.3">
      <c r="B46" s="1">
        <v>2010</v>
      </c>
      <c r="C46">
        <v>26708451</v>
      </c>
      <c r="D46" t="s">
        <v>7</v>
      </c>
      <c r="E46">
        <v>26.664999999999999</v>
      </c>
      <c r="F46" t="s">
        <v>26</v>
      </c>
    </row>
    <row r="47" spans="1:20" x14ac:dyDescent="0.3">
      <c r="C47">
        <v>26708451</v>
      </c>
      <c r="D47" t="s">
        <v>6</v>
      </c>
      <c r="E47">
        <v>26.141999999999999</v>
      </c>
    </row>
    <row r="48" spans="1:20" x14ac:dyDescent="0.3">
      <c r="C48">
        <v>26708452</v>
      </c>
      <c r="D48" t="s">
        <v>27</v>
      </c>
      <c r="E48">
        <v>10.856999999999999</v>
      </c>
    </row>
    <row r="49" spans="3:5" x14ac:dyDescent="0.3">
      <c r="C49">
        <v>26708454</v>
      </c>
      <c r="D49" t="s">
        <v>6</v>
      </c>
      <c r="E49">
        <v>13.166</v>
      </c>
    </row>
    <row r="50" spans="3:5" x14ac:dyDescent="0.3">
      <c r="C50">
        <v>26708753</v>
      </c>
      <c r="D50" t="s">
        <v>27</v>
      </c>
      <c r="E50">
        <v>24.477</v>
      </c>
    </row>
    <row r="51" spans="3:5" x14ac:dyDescent="0.3">
      <c r="C51">
        <v>26708764</v>
      </c>
      <c r="D51" t="s">
        <v>27</v>
      </c>
      <c r="E51">
        <v>29.806000000000001</v>
      </c>
    </row>
    <row r="52" spans="3:5" x14ac:dyDescent="0.3">
      <c r="C52">
        <v>26708765</v>
      </c>
      <c r="D52" t="s">
        <v>6</v>
      </c>
      <c r="E52">
        <v>22.199000000000002</v>
      </c>
    </row>
    <row r="53" spans="3:5" x14ac:dyDescent="0.3">
      <c r="C53">
        <v>26708766</v>
      </c>
      <c r="D53" t="s">
        <v>6</v>
      </c>
      <c r="E53">
        <v>11.515000000000001</v>
      </c>
    </row>
    <row r="54" spans="3:5" x14ac:dyDescent="0.3">
      <c r="C54">
        <v>26708826</v>
      </c>
      <c r="D54" t="s">
        <v>27</v>
      </c>
      <c r="E54">
        <v>29.870999999999999</v>
      </c>
    </row>
    <row r="55" spans="3:5" x14ac:dyDescent="0.3">
      <c r="C55">
        <v>26710472</v>
      </c>
      <c r="D55" t="s">
        <v>7</v>
      </c>
      <c r="E55">
        <v>9.4949999999999992</v>
      </c>
    </row>
    <row r="56" spans="3:5" x14ac:dyDescent="0.3">
      <c r="C56">
        <v>26711407</v>
      </c>
      <c r="D56" t="s">
        <v>6</v>
      </c>
      <c r="E56">
        <v>31.623999999999999</v>
      </c>
    </row>
    <row r="57" spans="3:5" x14ac:dyDescent="0.3">
      <c r="C57">
        <v>26711408</v>
      </c>
      <c r="D57" t="s">
        <v>27</v>
      </c>
      <c r="E57">
        <v>35.073999999999998</v>
      </c>
    </row>
    <row r="58" spans="3:5" x14ac:dyDescent="0.3">
      <c r="C58">
        <v>26711409</v>
      </c>
      <c r="D58" t="s">
        <v>27</v>
      </c>
      <c r="E58">
        <v>14.615</v>
      </c>
    </row>
    <row r="59" spans="3:5" x14ac:dyDescent="0.3">
      <c r="C59">
        <v>26711410</v>
      </c>
      <c r="D59" t="s">
        <v>8</v>
      </c>
      <c r="E59">
        <v>1.6220000000000001</v>
      </c>
    </row>
    <row r="60" spans="3:5" x14ac:dyDescent="0.3">
      <c r="C60" t="s">
        <v>28</v>
      </c>
      <c r="D60" s="1" t="s">
        <v>6</v>
      </c>
      <c r="E60" s="1">
        <f>SUM(E47,E49,E52,E53,E56)</f>
        <v>104.646</v>
      </c>
    </row>
    <row r="61" spans="3:5" x14ac:dyDescent="0.3">
      <c r="D61" s="1" t="s">
        <v>27</v>
      </c>
      <c r="E61" s="1">
        <f>SUM(E48,E50,E51,E54,E57,E58)</f>
        <v>144.69999999999999</v>
      </c>
    </row>
    <row r="62" spans="3:5" x14ac:dyDescent="0.3">
      <c r="D62" s="1" t="s">
        <v>7</v>
      </c>
      <c r="E62" s="1">
        <f>SUM(E46,E55)</f>
        <v>36.159999999999997</v>
      </c>
    </row>
    <row r="63" spans="3:5" x14ac:dyDescent="0.3">
      <c r="D63" s="1" t="s">
        <v>8</v>
      </c>
      <c r="E63" s="1">
        <f>SUM(E59)</f>
        <v>1.6220000000000001</v>
      </c>
    </row>
    <row r="64" spans="3:5" x14ac:dyDescent="0.3">
      <c r="D64" s="1" t="s">
        <v>29</v>
      </c>
      <c r="E64" s="1">
        <f>SUM(E60,E61,E62,E63)</f>
        <v>287.12799999999999</v>
      </c>
    </row>
    <row r="66" spans="1:18" x14ac:dyDescent="0.3">
      <c r="B66" t="s">
        <v>18</v>
      </c>
      <c r="G66" t="s">
        <v>43</v>
      </c>
    </row>
    <row r="68" spans="1:18" x14ac:dyDescent="0.3">
      <c r="B68">
        <v>2013</v>
      </c>
    </row>
    <row r="70" spans="1:18" x14ac:dyDescent="0.3">
      <c r="B70">
        <v>2014</v>
      </c>
    </row>
    <row r="72" spans="1:18" x14ac:dyDescent="0.3">
      <c r="B72">
        <v>2015</v>
      </c>
    </row>
    <row r="74" spans="1:18" x14ac:dyDescent="0.3">
      <c r="B74">
        <v>2016</v>
      </c>
    </row>
    <row r="76" spans="1:1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8" spans="1:18" x14ac:dyDescent="0.3">
      <c r="A78" t="s">
        <v>31</v>
      </c>
    </row>
    <row r="79" spans="1:18" x14ac:dyDescent="0.3">
      <c r="B79" t="s">
        <v>15</v>
      </c>
      <c r="C79" t="s">
        <v>1</v>
      </c>
      <c r="D79" t="s">
        <v>2</v>
      </c>
      <c r="E79" t="s">
        <v>3</v>
      </c>
      <c r="F79" t="s">
        <v>10</v>
      </c>
      <c r="G79" t="s">
        <v>4</v>
      </c>
    </row>
    <row r="81" spans="1:18" x14ac:dyDescent="0.3">
      <c r="B81">
        <v>2010</v>
      </c>
      <c r="G81" t="s">
        <v>32</v>
      </c>
    </row>
    <row r="82" spans="1:18" x14ac:dyDescent="0.3">
      <c r="G82" t="s">
        <v>33</v>
      </c>
    </row>
    <row r="84" spans="1:18" x14ac:dyDescent="0.3">
      <c r="G84" t="s">
        <v>44</v>
      </c>
    </row>
    <row r="85" spans="1:18" x14ac:dyDescent="0.3">
      <c r="G85" t="s">
        <v>45</v>
      </c>
    </row>
    <row r="87" spans="1:1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9" spans="1:18" x14ac:dyDescent="0.3">
      <c r="A89" t="s">
        <v>34</v>
      </c>
    </row>
    <row r="90" spans="1:18" x14ac:dyDescent="0.3">
      <c r="B90" t="s">
        <v>15</v>
      </c>
      <c r="C90" t="s">
        <v>1</v>
      </c>
      <c r="D90" t="s">
        <v>2</v>
      </c>
      <c r="E90" t="s">
        <v>3</v>
      </c>
      <c r="F90" t="s">
        <v>10</v>
      </c>
      <c r="G90" t="s">
        <v>4</v>
      </c>
    </row>
    <row r="92" spans="1:18" x14ac:dyDescent="0.3">
      <c r="B92" s="1">
        <v>2010</v>
      </c>
      <c r="C92">
        <v>26711098</v>
      </c>
      <c r="D92" s="1" t="s">
        <v>7</v>
      </c>
      <c r="E92">
        <v>53.466999999999999</v>
      </c>
      <c r="G92" t="s">
        <v>35</v>
      </c>
    </row>
    <row r="93" spans="1:18" x14ac:dyDescent="0.3">
      <c r="C93">
        <v>26711099</v>
      </c>
      <c r="D93" s="1" t="s">
        <v>7</v>
      </c>
      <c r="E93">
        <v>60.795999999999999</v>
      </c>
    </row>
    <row r="94" spans="1:18" x14ac:dyDescent="0.3">
      <c r="E94" s="1">
        <f>SUM(E92:E93)</f>
        <v>114.26300000000001</v>
      </c>
    </row>
    <row r="97" spans="2:7" x14ac:dyDescent="0.3">
      <c r="B97" s="1">
        <v>2013</v>
      </c>
      <c r="C97">
        <v>26712095</v>
      </c>
      <c r="D97" s="1" t="s">
        <v>7</v>
      </c>
      <c r="E97">
        <v>53.466999999999999</v>
      </c>
    </row>
    <row r="98" spans="2:7" x14ac:dyDescent="0.3">
      <c r="C98">
        <v>26712096</v>
      </c>
      <c r="D98" s="1" t="s">
        <v>7</v>
      </c>
      <c r="E98">
        <v>60.795999999999999</v>
      </c>
    </row>
    <row r="99" spans="2:7" x14ac:dyDescent="0.3">
      <c r="E99" s="1">
        <f>SUM(E97:E98)</f>
        <v>114.26300000000001</v>
      </c>
    </row>
    <row r="101" spans="2:7" x14ac:dyDescent="0.3">
      <c r="B101" s="1">
        <v>2014</v>
      </c>
      <c r="C101">
        <v>26711835</v>
      </c>
      <c r="D101" t="s">
        <v>36</v>
      </c>
      <c r="E101">
        <v>53.466999999999999</v>
      </c>
    </row>
    <row r="102" spans="2:7" x14ac:dyDescent="0.3">
      <c r="C102">
        <v>26711836</v>
      </c>
      <c r="D102" t="s">
        <v>7</v>
      </c>
      <c r="E102">
        <v>60.795999999999999</v>
      </c>
    </row>
    <row r="103" spans="2:7" x14ac:dyDescent="0.3">
      <c r="C103">
        <v>26712070</v>
      </c>
      <c r="D103" t="s">
        <v>36</v>
      </c>
      <c r="E103">
        <v>178.893</v>
      </c>
    </row>
    <row r="104" spans="2:7" x14ac:dyDescent="0.3">
      <c r="C104">
        <v>26715896</v>
      </c>
      <c r="D104" t="s">
        <v>7</v>
      </c>
      <c r="E104">
        <v>234.49199999999999</v>
      </c>
    </row>
    <row r="105" spans="2:7" x14ac:dyDescent="0.3">
      <c r="C105" t="s">
        <v>11</v>
      </c>
      <c r="D105" s="1" t="s">
        <v>36</v>
      </c>
      <c r="E105" s="1">
        <f>SUM(E101,E103)</f>
        <v>232.36</v>
      </c>
    </row>
    <row r="106" spans="2:7" x14ac:dyDescent="0.3">
      <c r="D106" s="1" t="s">
        <v>7</v>
      </c>
      <c r="E106" s="1">
        <f>SUM(E102,E104)</f>
        <v>295.28800000000001</v>
      </c>
    </row>
    <row r="108" spans="2:7" x14ac:dyDescent="0.3">
      <c r="B108" s="1">
        <v>2015</v>
      </c>
      <c r="C108">
        <v>26711515</v>
      </c>
      <c r="D108" t="s">
        <v>36</v>
      </c>
      <c r="E108">
        <v>53.466999999999999</v>
      </c>
      <c r="G108" t="s">
        <v>35</v>
      </c>
    </row>
    <row r="109" spans="2:7" x14ac:dyDescent="0.3">
      <c r="C109">
        <v>26711516</v>
      </c>
      <c r="D109" t="s">
        <v>36</v>
      </c>
      <c r="E109">
        <v>60.795999999999999</v>
      </c>
    </row>
    <row r="110" spans="2:7" x14ac:dyDescent="0.3">
      <c r="C110">
        <v>26711738</v>
      </c>
      <c r="D110" t="s">
        <v>8</v>
      </c>
      <c r="E110">
        <v>427.05200000000002</v>
      </c>
    </row>
    <row r="111" spans="2:7" x14ac:dyDescent="0.3">
      <c r="C111">
        <v>26715437</v>
      </c>
      <c r="D111" t="s">
        <v>7</v>
      </c>
      <c r="E111">
        <v>68.466999999999999</v>
      </c>
    </row>
    <row r="112" spans="2:7" x14ac:dyDescent="0.3">
      <c r="C112">
        <v>26715439</v>
      </c>
      <c r="D112" t="s">
        <v>7</v>
      </c>
      <c r="E112">
        <v>130.12299999999999</v>
      </c>
    </row>
    <row r="113" spans="3:5" x14ac:dyDescent="0.3">
      <c r="C113">
        <v>26715585</v>
      </c>
      <c r="D113" t="s">
        <v>7</v>
      </c>
      <c r="E113">
        <v>10.477</v>
      </c>
    </row>
    <row r="114" spans="3:5" x14ac:dyDescent="0.3">
      <c r="C114">
        <v>26715850</v>
      </c>
      <c r="D114" t="s">
        <v>7</v>
      </c>
      <c r="E114">
        <v>3.492</v>
      </c>
    </row>
    <row r="115" spans="3:5" x14ac:dyDescent="0.3">
      <c r="C115">
        <v>26715851</v>
      </c>
      <c r="D115" t="s">
        <v>8</v>
      </c>
      <c r="E115">
        <v>8.7100000000000009</v>
      </c>
    </row>
    <row r="116" spans="3:5" x14ac:dyDescent="0.3">
      <c r="C116">
        <v>26715914</v>
      </c>
      <c r="D116" t="s">
        <v>8</v>
      </c>
      <c r="E116">
        <v>68.846999999999994</v>
      </c>
    </row>
    <row r="117" spans="3:5" x14ac:dyDescent="0.3">
      <c r="C117">
        <v>26716618</v>
      </c>
      <c r="D117" t="s">
        <v>7</v>
      </c>
      <c r="E117">
        <v>118.745</v>
      </c>
    </row>
    <row r="118" spans="3:5" x14ac:dyDescent="0.3">
      <c r="C118">
        <v>26716619</v>
      </c>
      <c r="D118" t="s">
        <v>8</v>
      </c>
      <c r="E118">
        <v>28.338999999999999</v>
      </c>
    </row>
    <row r="119" spans="3:5" x14ac:dyDescent="0.3">
      <c r="C119" t="s">
        <v>11</v>
      </c>
      <c r="D119" s="1" t="s">
        <v>8</v>
      </c>
      <c r="E119" s="1">
        <f>SUM(E110,E115,E116,E118)</f>
        <v>532.94799999999998</v>
      </c>
    </row>
    <row r="120" spans="3:5" x14ac:dyDescent="0.3">
      <c r="D120" s="1" t="s">
        <v>7</v>
      </c>
      <c r="E120" s="1">
        <f>SUM(E111,E112,E113,E114,E117)</f>
        <v>331.30399999999997</v>
      </c>
    </row>
    <row r="121" spans="3:5" x14ac:dyDescent="0.3">
      <c r="D121" s="1" t="s">
        <v>36</v>
      </c>
      <c r="E121" s="1">
        <f>SUM(E108,E109)</f>
        <v>114.26300000000001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Validation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2021-01-24T23:47:26Z</dcterms:created>
  <dcterms:modified xsi:type="dcterms:W3CDTF">2021-01-26T10:59:17Z</dcterms:modified>
</cp:coreProperties>
</file>