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ng_mashale\Downloads\"/>
    </mc:Choice>
  </mc:AlternateContent>
  <xr:revisionPtr revIDLastSave="12" documentId="13_ncr:1_{27A996DF-87E1-475E-BDE5-0B0B90202ED7}" xr6:coauthVersionLast="47" xr6:coauthVersionMax="47" xr10:uidLastSave="{BA8BF624-7C83-4048-BFFB-CAAA227C4AF1}"/>
  <bookViews>
    <workbookView xWindow="-110" yWindow="-110" windowWidth="19420" windowHeight="10300" xr2:uid="{0185EAA6-96E8-456A-AAA4-9CA18D9DA0B4}"/>
  </bookViews>
  <sheets>
    <sheet name="Central_Tracker" sheetId="1" r:id="rId1"/>
    <sheet name="Project_Management" sheetId="2" r:id="rId2"/>
    <sheet name="Git Implementation" sheetId="3" r:id="rId3"/>
    <sheet name="Manual Testing" sheetId="4" r:id="rId4"/>
    <sheet name="Selenium" sheetId="7" r:id="rId5"/>
    <sheet name="Rest API Postman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</calcChain>
</file>

<file path=xl/sharedStrings.xml><?xml version="1.0" encoding="utf-8"?>
<sst xmlns="http://schemas.openxmlformats.org/spreadsheetml/2006/main" count="293" uniqueCount="111">
  <si>
    <t>SR.NO</t>
  </si>
  <si>
    <t>Activity</t>
  </si>
  <si>
    <t>Technology</t>
  </si>
  <si>
    <t>Activity Driven By</t>
  </si>
  <si>
    <t>Start Date</t>
  </si>
  <si>
    <t>Status</t>
  </si>
  <si>
    <t>Activity Description</t>
  </si>
  <si>
    <t>Completion Date</t>
  </si>
  <si>
    <t xml:space="preserve"> All</t>
  </si>
  <si>
    <t>20/09/2022</t>
  </si>
  <si>
    <t>Completed</t>
  </si>
  <si>
    <t>Exploring different websites, sources to find AUT</t>
  </si>
  <si>
    <t>Finalizing Problem Statement</t>
  </si>
  <si>
    <t>21/09/2022</t>
  </si>
  <si>
    <t>Checking for API feasibility on different websites</t>
  </si>
  <si>
    <t>22/09/2022</t>
  </si>
  <si>
    <t>Aditya Gund</t>
  </si>
  <si>
    <t>25/09/2022</t>
  </si>
  <si>
    <t xml:space="preserve">Creating Project repository on GitHub and cloning it on PSL device. Setting project on GitHub. </t>
  </si>
  <si>
    <r>
      <rPr>
        <b/>
        <sz val="11"/>
        <color theme="1"/>
        <rFont val="Calibri"/>
        <family val="2"/>
        <scheme val="minor"/>
      </rPr>
      <t xml:space="preserve">BRS: </t>
    </r>
    <r>
      <rPr>
        <sz val="11"/>
        <color theme="1"/>
        <rFont val="Calibri"/>
        <family val="2"/>
        <scheme val="minor"/>
      </rPr>
      <t>Nikita Hanchate,</t>
    </r>
    <r>
      <rPr>
        <b/>
        <sz val="11"/>
        <color theme="1"/>
        <rFont val="Calibri"/>
        <family val="2"/>
        <scheme val="minor"/>
      </rPr>
      <t>Test Scenario:</t>
    </r>
    <r>
      <rPr>
        <sz val="11"/>
        <color theme="1"/>
        <rFont val="Calibri"/>
        <family val="2"/>
        <scheme val="minor"/>
      </rPr>
      <t xml:space="preserve">Nupur Komari,Aditya Gund, </t>
    </r>
    <r>
      <rPr>
        <b/>
        <sz val="11"/>
        <color theme="1"/>
        <rFont val="Calibri"/>
        <family val="2"/>
        <scheme val="minor"/>
      </rPr>
      <t>Test cases:</t>
    </r>
    <r>
      <rPr>
        <sz val="11"/>
        <color theme="1"/>
        <rFont val="Calibri"/>
        <family val="2"/>
        <scheme val="minor"/>
      </rPr>
      <t xml:space="preserve">Nupur Komari,Aditya Gund, </t>
    </r>
    <r>
      <rPr>
        <b/>
        <sz val="11"/>
        <color theme="1"/>
        <rFont val="Calibri"/>
        <family val="2"/>
        <scheme val="minor"/>
      </rPr>
      <t>ECP&amp;BVA:</t>
    </r>
    <r>
      <rPr>
        <sz val="11"/>
        <color theme="1"/>
        <rFont val="Calibri"/>
        <family val="2"/>
        <scheme val="minor"/>
      </rPr>
      <t xml:space="preserve">Sarang Mashale, </t>
    </r>
    <r>
      <rPr>
        <b/>
        <sz val="11"/>
        <color theme="1"/>
        <rFont val="Calibri"/>
        <family val="2"/>
        <scheme val="minor"/>
      </rPr>
      <t>State transition &amp;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Defect report: </t>
    </r>
    <r>
      <rPr>
        <sz val="11"/>
        <color theme="1"/>
        <rFont val="Calibri"/>
        <family val="2"/>
        <scheme val="minor"/>
      </rPr>
      <t xml:space="preserve">Harshada Jeure, </t>
    </r>
    <r>
      <rPr>
        <b/>
        <sz val="11"/>
        <color theme="1"/>
        <rFont val="Calibri"/>
        <family val="2"/>
        <scheme val="minor"/>
      </rPr>
      <t xml:space="preserve">Execution log &amp; Execution Doc: </t>
    </r>
    <r>
      <rPr>
        <sz val="11"/>
        <color theme="1"/>
        <rFont val="Calibri"/>
        <family val="2"/>
        <scheme val="minor"/>
      </rPr>
      <t>Aditya Gund</t>
    </r>
  </si>
  <si>
    <t>Creating and writing manual test cases for the pages under testing</t>
  </si>
  <si>
    <t>26/09/2022</t>
  </si>
  <si>
    <t>All</t>
  </si>
  <si>
    <t>Reviewing the Manual Test Cases</t>
  </si>
  <si>
    <t>28/09/2022</t>
  </si>
  <si>
    <t>Status Accounting meeting</t>
  </si>
  <si>
    <t>Finalizing merged Manual Test Cases</t>
  </si>
  <si>
    <t>Disha Baba, Aishwarya Khobare, Shubham Shah, Pragati Birajdar, Sarthak Jain, NN Sarika</t>
  </si>
  <si>
    <t>Automating Manual Test Cases using Selenium with Java</t>
  </si>
  <si>
    <t>Aishwarya Khobare, Sarang Mashale</t>
  </si>
  <si>
    <t>Creating Activity Tracker</t>
  </si>
  <si>
    <t xml:space="preserve">Daily Scrum Meetings </t>
  </si>
  <si>
    <t>30/09/2022</t>
  </si>
  <si>
    <t>Review tracker, manual test cases and selenium code</t>
  </si>
  <si>
    <t>Sarang Mashale, Harshada Jeure</t>
  </si>
  <si>
    <t>Writing Manual Test cases and automating using postman</t>
  </si>
  <si>
    <t>Blockers</t>
  </si>
  <si>
    <t>Steps Taken to Resolve</t>
  </si>
  <si>
    <t>Selecting AUT</t>
  </si>
  <si>
    <t>Selected AUT</t>
  </si>
  <si>
    <t>Difficulty in Finding project satisfying all the criterias</t>
  </si>
  <si>
    <t>Exhaustive Searching</t>
  </si>
  <si>
    <t>Problem Statement</t>
  </si>
  <si>
    <t>Problem Statement(OpenCart automation testing)</t>
  </si>
  <si>
    <t>ALL</t>
  </si>
  <si>
    <t>API Feasibility Check</t>
  </si>
  <si>
    <t>API Feasibility Check for various Websites</t>
  </si>
  <si>
    <t>Difficulty in Finding suitable API satisfying all the criterias</t>
  </si>
  <si>
    <t>Selected suitable API after deep searching and verified by anuprita and sunil</t>
  </si>
  <si>
    <t>SYNC UP Meetings</t>
  </si>
  <si>
    <t>Meeting for manual testcases query</t>
  </si>
  <si>
    <t>Template for merging test cases and API Feasibility</t>
  </si>
  <si>
    <t>Implemented suggestions provided by Anuprita</t>
  </si>
  <si>
    <t>Scrum Meetings</t>
  </si>
  <si>
    <t>Application &amp; Problem statement</t>
  </si>
  <si>
    <t>Application selection</t>
  </si>
  <si>
    <t>Setup On PSL</t>
  </si>
  <si>
    <t>Problem statement</t>
  </si>
  <si>
    <t>Git Implementation</t>
  </si>
  <si>
    <t>Account created on Github</t>
  </si>
  <si>
    <t>Create local repository</t>
  </si>
  <si>
    <t>Push the content</t>
  </si>
  <si>
    <t>29/10/2022</t>
  </si>
  <si>
    <t>Manual Test Case Writing</t>
  </si>
  <si>
    <t>Created manual test case for Register</t>
  </si>
  <si>
    <t>Nupur Komari</t>
  </si>
  <si>
    <t>Choosing a Standarized format for writing the manual test cases</t>
  </si>
  <si>
    <t>Revisited Software Testing Selfy Shot</t>
  </si>
  <si>
    <t>Created manual test case for  Login</t>
  </si>
  <si>
    <t>Choosing a Standardized format for writing the manual test cases</t>
  </si>
  <si>
    <t>Created manual test case for Features</t>
  </si>
  <si>
    <t>Created manual test case for Marketplace</t>
  </si>
  <si>
    <t>Created manual test case for Blog</t>
  </si>
  <si>
    <t>Created manual test case for Download</t>
  </si>
  <si>
    <t>Created manual test case for Resources</t>
  </si>
  <si>
    <t>Nupur Komari            Aditya Gund</t>
  </si>
  <si>
    <t>Created manual test case for Account</t>
  </si>
  <si>
    <t>Automating Test Cases</t>
  </si>
  <si>
    <t>Deciding which test cases to Automate</t>
  </si>
  <si>
    <t xml:space="preserve">Automated manual test cases of Register page using selenium </t>
  </si>
  <si>
    <t>Disha Baba</t>
  </si>
  <si>
    <t xml:space="preserve">Unable to locate captcha elements </t>
  </si>
  <si>
    <t>Manually entering the captcha</t>
  </si>
  <si>
    <t xml:space="preserve">Automated manual test cases of Login page using selenium </t>
  </si>
  <si>
    <t>Shubham Shah</t>
  </si>
  <si>
    <t xml:space="preserve">Automated manual test cases of Features page using selenium </t>
  </si>
  <si>
    <t>Aishwarya Khobare</t>
  </si>
  <si>
    <t>29/09/2022</t>
  </si>
  <si>
    <t xml:space="preserve">Automated manual test cases of Marketplace page using selenium </t>
  </si>
  <si>
    <t>Disha Baba             Aishwarya Khobare</t>
  </si>
  <si>
    <t xml:space="preserve">Automated manual test cases of Blog page using selenium </t>
  </si>
  <si>
    <t xml:space="preserve">Automated manual test cases of Downoad page using selenium </t>
  </si>
  <si>
    <t>27/09/2022</t>
  </si>
  <si>
    <t xml:space="preserve">Automated manual test cases of Resources page using selenium </t>
  </si>
  <si>
    <t>Shubham Shah     Aishwarya Khobare          NN Sarika</t>
  </si>
  <si>
    <t>Automated manual test cases of Account page using selenium</t>
  </si>
  <si>
    <t>Pragati Birajdar                 Disha Baba                    Aishwarya Khobare</t>
  </si>
  <si>
    <t>POM Integration</t>
  </si>
  <si>
    <t>REST API Postman</t>
  </si>
  <si>
    <t>GET</t>
  </si>
  <si>
    <t>Sarang Mashale Harshada Jeure</t>
  </si>
  <si>
    <t>PUT</t>
  </si>
  <si>
    <t>Unable to modify the userId in cart item</t>
  </si>
  <si>
    <t>With the help of online resources</t>
  </si>
  <si>
    <t>POST</t>
  </si>
  <si>
    <t>PATCH</t>
  </si>
  <si>
    <t>SCHEMA VALIDATION</t>
  </si>
  <si>
    <t>RESPONSE VALIDATION</t>
  </si>
  <si>
    <t>PRE-REQUEST SCRIPT</t>
  </si>
  <si>
    <t>IMPORT,EXPORT</t>
  </si>
  <si>
    <t xml:space="preserve">DATA DRIVEN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</si>
</sst>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4" fontId="3" fillId="0" borderId="10" xfId="0" applyNumberFormat="1" applyFont="1" applyBorder="1" applyAlignment="1">
      <alignment horizontal="left" vertical="center"/>
    </xf>
    <xf numFmtId="14" fontId="3" fillId="0" borderId="9" xfId="0" applyNumberFormat="1" applyFont="1" applyBorder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14" fontId="3" fillId="0" borderId="7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6" fillId="0" borderId="0" xfId="0" applyFont="1"/>
    <xf numFmtId="0" fontId="5" fillId="7" borderId="8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wrapText="1"/>
    </xf>
    <xf numFmtId="0" fontId="3" fillId="8" borderId="0" xfId="0" applyFont="1" applyFill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7" borderId="11" xfId="0" applyFont="1" applyFill="1" applyBorder="1" applyAlignment="1">
      <alignment vertical="center" wrapText="1"/>
    </xf>
    <xf numFmtId="14" fontId="0" fillId="0" borderId="0" xfId="0" applyNumberFormat="1" applyAlignment="1">
      <alignment vertical="center"/>
    </xf>
    <xf numFmtId="0" fontId="6" fillId="7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2" fillId="0" borderId="11" xfId="1" applyBorder="1" applyAlignment="1">
      <alignment vertical="center"/>
    </xf>
    <xf numFmtId="0" fontId="2" fillId="2" borderId="11" xfId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2" fillId="3" borderId="11" xfId="1" applyFill="1" applyBorder="1" applyAlignment="1">
      <alignment vertical="center"/>
    </xf>
    <xf numFmtId="0" fontId="0" fillId="0" borderId="11" xfId="0" applyBorder="1" applyAlignment="1">
      <alignment vertical="center" wrapText="1"/>
    </xf>
    <xf numFmtId="14" fontId="0" fillId="0" borderId="11" xfId="0" applyNumberFormat="1" applyBorder="1" applyAlignment="1">
      <alignment horizontal="left" vertical="center"/>
    </xf>
    <xf numFmtId="0" fontId="2" fillId="4" borderId="11" xfId="1" applyFill="1" applyBorder="1" applyAlignment="1">
      <alignment vertical="center"/>
    </xf>
    <xf numFmtId="0" fontId="2" fillId="5" borderId="11" xfId="1" applyFill="1" applyBorder="1" applyAlignment="1">
      <alignment vertical="center"/>
    </xf>
    <xf numFmtId="0" fontId="2" fillId="6" borderId="11" xfId="1" applyFill="1" applyBorder="1" applyAlignment="1">
      <alignment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D1EF-043C-4694-9159-62ACA2BBB30C}">
  <dimension ref="A1:H15"/>
  <sheetViews>
    <sheetView tabSelected="1" topLeftCell="A8" zoomScale="70" zoomScaleNormal="70" workbookViewId="0">
      <selection activeCell="D6" sqref="D6"/>
    </sheetView>
  </sheetViews>
  <sheetFormatPr defaultRowHeight="14.45"/>
  <cols>
    <col min="1" max="1" width="12.85546875" customWidth="1"/>
    <col min="2" max="2" width="41.42578125" customWidth="1"/>
    <col min="3" max="3" width="26.42578125" customWidth="1"/>
    <col min="4" max="4" width="61.140625" customWidth="1"/>
    <col min="5" max="5" width="26.28515625" customWidth="1"/>
    <col min="6" max="6" width="21.85546875" customWidth="1"/>
    <col min="7" max="7" width="59.85546875" customWidth="1"/>
    <col min="8" max="8" width="17.85546875" customWidth="1"/>
  </cols>
  <sheetData>
    <row r="1" spans="1:8" ht="47.25" customHeigh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</row>
    <row r="2" spans="1:8" ht="26.25" customHeight="1">
      <c r="A2" s="36">
        <v>1</v>
      </c>
      <c r="B2" s="37" t="str">
        <f>HYPERLINK("#'Project_Management'!A1","Selecting AUT(Application Under Test)")</f>
        <v>Selecting AUT(Application Under Test)</v>
      </c>
      <c r="C2" s="38" t="str">
        <f>HYPERLINK("#'Project_Management'!A1","Project Management")</f>
        <v>Project Management</v>
      </c>
      <c r="D2" s="39" t="s">
        <v>8</v>
      </c>
      <c r="E2" s="39" t="s">
        <v>9</v>
      </c>
      <c r="F2" s="36" t="s">
        <v>10</v>
      </c>
      <c r="G2" s="39" t="s">
        <v>11</v>
      </c>
      <c r="H2" s="40" t="s">
        <v>9</v>
      </c>
    </row>
    <row r="3" spans="1:8" ht="24" customHeight="1">
      <c r="A3" s="36">
        <v>2</v>
      </c>
      <c r="B3" s="37" t="str">
        <f>HYPERLINK("#'Project_Management'!A1","Problem Statement")</f>
        <v>Problem Statement</v>
      </c>
      <c r="C3" s="38" t="str">
        <f>HYPERLINK("#'Project_Management'!A1","Project Management")</f>
        <v>Project Management</v>
      </c>
      <c r="D3" s="39" t="s">
        <v>8</v>
      </c>
      <c r="E3" s="39" t="s">
        <v>9</v>
      </c>
      <c r="F3" s="36" t="s">
        <v>10</v>
      </c>
      <c r="G3" s="39" t="s">
        <v>12</v>
      </c>
      <c r="H3" s="40" t="s">
        <v>13</v>
      </c>
    </row>
    <row r="4" spans="1:8" ht="27.75" customHeight="1">
      <c r="A4" s="36">
        <v>3</v>
      </c>
      <c r="B4" s="37" t="str">
        <f>HYPERLINK("#'Project_Management'!A1","Api Feasibility Check")</f>
        <v>Api Feasibility Check</v>
      </c>
      <c r="C4" s="38" t="str">
        <f>HYPERLINK("#'Project_Management'!A1","Project Management")</f>
        <v>Project Management</v>
      </c>
      <c r="D4" s="39" t="s">
        <v>8</v>
      </c>
      <c r="E4" s="39" t="s">
        <v>13</v>
      </c>
      <c r="F4" s="36" t="s">
        <v>10</v>
      </c>
      <c r="G4" s="39" t="s">
        <v>14</v>
      </c>
      <c r="H4" s="40" t="s">
        <v>15</v>
      </c>
    </row>
    <row r="5" spans="1:8" ht="27.75" customHeight="1">
      <c r="A5" s="36">
        <v>4</v>
      </c>
      <c r="B5" s="37" t="str">
        <f>HYPERLINK("#'Git Implementation'!A1","Git Implementation")</f>
        <v>Git Implementation</v>
      </c>
      <c r="C5" s="41" t="str">
        <f>HYPERLINK("#'Git Implementation'!A1","Git")</f>
        <v>Git</v>
      </c>
      <c r="D5" s="39" t="s">
        <v>16</v>
      </c>
      <c r="E5" s="39" t="s">
        <v>17</v>
      </c>
      <c r="F5" s="36" t="s">
        <v>10</v>
      </c>
      <c r="G5" s="42" t="s">
        <v>18</v>
      </c>
      <c r="H5" s="43">
        <v>44630</v>
      </c>
    </row>
    <row r="6" spans="1:8" ht="55.5" customHeight="1">
      <c r="A6" s="36">
        <v>5</v>
      </c>
      <c r="B6" s="37" t="str">
        <f>HYPERLINK("#'Manual_Testing'!A1","Manual Test Case Writing")</f>
        <v>Manual Test Case Writing</v>
      </c>
      <c r="C6" s="44" t="str">
        <f>HYPERLINK("#'Manual_Testing'!A1","Manual_Testing")</f>
        <v>Manual_Testing</v>
      </c>
      <c r="D6" s="42" t="s">
        <v>19</v>
      </c>
      <c r="E6" s="39" t="s">
        <v>13</v>
      </c>
      <c r="F6" s="36" t="s">
        <v>10</v>
      </c>
      <c r="G6" s="39" t="s">
        <v>20</v>
      </c>
      <c r="H6" s="40" t="s">
        <v>21</v>
      </c>
    </row>
    <row r="7" spans="1:8" ht="24" customHeight="1">
      <c r="A7" s="36">
        <v>6</v>
      </c>
      <c r="B7" s="37" t="str">
        <f>HYPERLINK("#'Project_Management'!A1","Meeting for manual testcases query")</f>
        <v>Meeting for manual testcases query</v>
      </c>
      <c r="C7" s="38" t="str">
        <f>HYPERLINK("#'Project_Management'!A1","Project Management")</f>
        <v>Project Management</v>
      </c>
      <c r="D7" s="39" t="s">
        <v>22</v>
      </c>
      <c r="E7" s="39" t="s">
        <v>17</v>
      </c>
      <c r="F7" s="36" t="s">
        <v>10</v>
      </c>
      <c r="G7" s="39" t="s">
        <v>23</v>
      </c>
      <c r="H7" s="40" t="s">
        <v>17</v>
      </c>
    </row>
    <row r="8" spans="1:8" ht="24" customHeight="1">
      <c r="A8" s="36">
        <v>7</v>
      </c>
      <c r="B8" s="37" t="str">
        <f>HYPERLINK("#'Project_Management'!A1","Status Accounting Meeting")</f>
        <v>Status Accounting Meeting</v>
      </c>
      <c r="C8" s="38" t="str">
        <f>HYPERLINK("#'Project_Management'!A1","Project Management")</f>
        <v>Project Management</v>
      </c>
      <c r="D8" s="39" t="s">
        <v>22</v>
      </c>
      <c r="E8" s="39" t="s">
        <v>24</v>
      </c>
      <c r="F8" s="36" t="s">
        <v>10</v>
      </c>
      <c r="G8" s="39" t="s">
        <v>25</v>
      </c>
      <c r="H8" s="40" t="s">
        <v>24</v>
      </c>
    </row>
    <row r="9" spans="1:8" ht="26.1" customHeight="1">
      <c r="A9" s="36">
        <v>8</v>
      </c>
      <c r="B9" s="37" t="str">
        <f>HYPERLINK("#'Project_Management'!A1","Meeting for manual testcases finalization")</f>
        <v>Meeting for manual testcases finalization</v>
      </c>
      <c r="C9" s="38" t="str">
        <f>HYPERLINK("#'Project_Management'!A1","Project Management")</f>
        <v>Project Management</v>
      </c>
      <c r="D9" s="39" t="s">
        <v>22</v>
      </c>
      <c r="E9" s="39" t="s">
        <v>21</v>
      </c>
      <c r="F9" s="36" t="s">
        <v>10</v>
      </c>
      <c r="G9" s="42" t="s">
        <v>26</v>
      </c>
      <c r="H9" s="40" t="s">
        <v>21</v>
      </c>
    </row>
    <row r="10" spans="1:8" ht="39.75" customHeight="1">
      <c r="A10" s="36">
        <v>9</v>
      </c>
      <c r="B10" s="37" t="str">
        <f>HYPERLINK("#'Selenium'!A1","Automation Test Cases")</f>
        <v>Automation Test Cases</v>
      </c>
      <c r="C10" s="45" t="str">
        <f>HYPERLINK("#'Selenium'!A1","Selenium")</f>
        <v>Selenium</v>
      </c>
      <c r="D10" s="42" t="s">
        <v>27</v>
      </c>
      <c r="E10" s="39" t="s">
        <v>21</v>
      </c>
      <c r="F10" s="36" t="s">
        <v>10</v>
      </c>
      <c r="G10" s="39" t="s">
        <v>28</v>
      </c>
      <c r="H10" s="43">
        <v>44630</v>
      </c>
    </row>
    <row r="11" spans="1:8" ht="25.5" customHeight="1">
      <c r="A11" s="36">
        <v>10</v>
      </c>
      <c r="B11" s="37" t="str">
        <f>HYPERLINK("#'Project_Management'!A1","Creating Daily Activity Tracker")</f>
        <v>Creating Daily Activity Tracker</v>
      </c>
      <c r="C11" s="38" t="str">
        <f>HYPERLINK("#'Project_Management'!A1","Project Management")</f>
        <v>Project Management</v>
      </c>
      <c r="D11" s="39" t="s">
        <v>29</v>
      </c>
      <c r="E11" s="39" t="s">
        <v>15</v>
      </c>
      <c r="F11" s="36" t="s">
        <v>10</v>
      </c>
      <c r="G11" s="39" t="s">
        <v>30</v>
      </c>
      <c r="H11" s="43">
        <v>44630</v>
      </c>
    </row>
    <row r="12" spans="1:8" ht="24.75" customHeight="1">
      <c r="A12" s="36">
        <v>11</v>
      </c>
      <c r="B12" s="37" t="str">
        <f>HYPERLINK("#'Project_Management'!A1","Scrum Meetings")</f>
        <v>Scrum Meetings</v>
      </c>
      <c r="C12" s="38" t="str">
        <f>HYPERLINK("#'Project_Management'!A1","Project Management")</f>
        <v>Project Management</v>
      </c>
      <c r="D12" s="39" t="s">
        <v>22</v>
      </c>
      <c r="E12" s="43">
        <v>44571</v>
      </c>
      <c r="F12" s="36" t="s">
        <v>10</v>
      </c>
      <c r="G12" s="39" t="s">
        <v>31</v>
      </c>
      <c r="H12" s="43">
        <v>44630</v>
      </c>
    </row>
    <row r="13" spans="1:8" ht="24.75" customHeight="1">
      <c r="A13" s="36">
        <v>12</v>
      </c>
      <c r="B13" s="37" t="str">
        <f>HYPERLINK("#'Project_Management'!A1","Status Accounting Meeting 2")</f>
        <v>Status Accounting Meeting 2</v>
      </c>
      <c r="C13" s="38" t="str">
        <f>HYPERLINK("#'Project_Management'!A1","Project Management")</f>
        <v>Project Management</v>
      </c>
      <c r="D13" s="39" t="s">
        <v>22</v>
      </c>
      <c r="E13" s="39" t="s">
        <v>32</v>
      </c>
      <c r="F13" s="36" t="s">
        <v>10</v>
      </c>
      <c r="G13" s="39" t="s">
        <v>33</v>
      </c>
      <c r="H13" s="43">
        <v>44630</v>
      </c>
    </row>
    <row r="14" spans="1:8" ht="26.25" customHeight="1">
      <c r="A14" s="36">
        <v>13</v>
      </c>
      <c r="B14" s="37" t="str">
        <f>HYPERLINK("#'Rest_API_Postman'!A1","Rest API Implementation in Postman")</f>
        <v>Rest API Implementation in Postman</v>
      </c>
      <c r="C14" s="46" t="str">
        <f>HYPERLINK("#'Rest_API_Postman'!A1","Rest_API_Postman")</f>
        <v>Rest_API_Postman</v>
      </c>
      <c r="D14" s="39" t="s">
        <v>34</v>
      </c>
      <c r="E14" s="39" t="s">
        <v>24</v>
      </c>
      <c r="F14" s="36" t="s">
        <v>10</v>
      </c>
      <c r="G14" s="39" t="s">
        <v>35</v>
      </c>
      <c r="H14" s="43">
        <v>44630</v>
      </c>
    </row>
    <row r="15" spans="1:8">
      <c r="A15" s="2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FD11-9A04-4D25-81AB-F11010BE1CBB}">
  <dimension ref="A1:I19"/>
  <sheetViews>
    <sheetView topLeftCell="D1" workbookViewId="0">
      <selection activeCell="A14" sqref="A14"/>
    </sheetView>
  </sheetViews>
  <sheetFormatPr defaultRowHeight="14.45"/>
  <cols>
    <col min="1" max="1" width="12.5703125" customWidth="1"/>
    <col min="2" max="2" width="40.5703125" customWidth="1"/>
    <col min="3" max="3" width="20.28515625" customWidth="1"/>
    <col min="4" max="4" width="17.28515625" customWidth="1"/>
    <col min="5" max="5" width="19.42578125" customWidth="1"/>
    <col min="6" max="6" width="35.28515625" customWidth="1"/>
    <col min="7" max="7" width="43.7109375" customWidth="1"/>
    <col min="8" max="8" width="23.42578125" customWidth="1"/>
  </cols>
  <sheetData>
    <row r="1" spans="1:9" ht="46.5" customHeight="1">
      <c r="A1" s="26" t="s">
        <v>0</v>
      </c>
      <c r="B1" s="26" t="s">
        <v>1</v>
      </c>
      <c r="C1" s="26" t="s">
        <v>3</v>
      </c>
      <c r="D1" s="26" t="s">
        <v>4</v>
      </c>
      <c r="E1" s="26" t="s">
        <v>5</v>
      </c>
      <c r="F1" s="26" t="s">
        <v>36</v>
      </c>
      <c r="G1" s="26" t="s">
        <v>37</v>
      </c>
      <c r="H1" s="26" t="s">
        <v>7</v>
      </c>
      <c r="I1" s="1"/>
    </row>
    <row r="2" spans="1:9" ht="30.75" customHeight="1">
      <c r="A2" s="49" t="s">
        <v>38</v>
      </c>
      <c r="B2" s="50"/>
      <c r="C2" s="50"/>
      <c r="D2" s="50"/>
      <c r="E2" s="50"/>
      <c r="F2" s="50"/>
      <c r="G2" s="50"/>
      <c r="H2" s="50"/>
      <c r="I2" s="1"/>
    </row>
    <row r="3" spans="1:9" ht="40.5" customHeight="1">
      <c r="A3" s="2">
        <v>1</v>
      </c>
      <c r="B3" s="3" t="s">
        <v>39</v>
      </c>
      <c r="C3" s="3" t="s">
        <v>22</v>
      </c>
      <c r="D3" s="3" t="s">
        <v>9</v>
      </c>
      <c r="E3" s="3" t="s">
        <v>10</v>
      </c>
      <c r="F3" s="4" t="s">
        <v>40</v>
      </c>
      <c r="G3" s="3" t="s">
        <v>41</v>
      </c>
      <c r="H3" s="3" t="s">
        <v>9</v>
      </c>
      <c r="I3" s="1"/>
    </row>
    <row r="4" spans="1:9">
      <c r="A4" s="3"/>
      <c r="B4" s="3"/>
      <c r="C4" s="3"/>
      <c r="D4" s="3"/>
      <c r="E4" s="3"/>
      <c r="F4" s="3"/>
      <c r="G4" s="3"/>
      <c r="H4" s="3"/>
      <c r="I4" s="1"/>
    </row>
    <row r="5" spans="1:9" ht="30" customHeight="1">
      <c r="A5" s="51" t="s">
        <v>42</v>
      </c>
      <c r="B5" s="52"/>
      <c r="C5" s="52"/>
      <c r="D5" s="52"/>
      <c r="E5" s="52"/>
      <c r="F5" s="52"/>
      <c r="G5" s="52"/>
      <c r="H5" s="52"/>
      <c r="I5" s="1"/>
    </row>
    <row r="6" spans="1:9" ht="37.5" customHeight="1">
      <c r="A6" s="2">
        <v>1</v>
      </c>
      <c r="B6" s="4" t="s">
        <v>43</v>
      </c>
      <c r="C6" s="3" t="s">
        <v>44</v>
      </c>
      <c r="D6" s="3" t="s">
        <v>9</v>
      </c>
      <c r="E6" s="3" t="s">
        <v>10</v>
      </c>
      <c r="F6" s="3"/>
      <c r="G6" s="3"/>
      <c r="H6" s="3" t="s">
        <v>13</v>
      </c>
      <c r="I6" s="1"/>
    </row>
    <row r="7" spans="1:9">
      <c r="A7" s="3"/>
      <c r="B7" s="3"/>
      <c r="C7" s="3"/>
      <c r="D7" s="3"/>
      <c r="E7" s="3"/>
      <c r="F7" s="3"/>
      <c r="G7" s="3"/>
      <c r="H7" s="3"/>
      <c r="I7" s="1"/>
    </row>
    <row r="8" spans="1:9" ht="28.5" customHeight="1">
      <c r="A8" s="53" t="s">
        <v>45</v>
      </c>
      <c r="B8" s="54"/>
      <c r="C8" s="54"/>
      <c r="D8" s="54"/>
      <c r="E8" s="54"/>
      <c r="F8" s="54"/>
      <c r="G8" s="54"/>
      <c r="H8" s="54"/>
      <c r="I8" s="1"/>
    </row>
    <row r="9" spans="1:9" ht="41.25" customHeight="1">
      <c r="A9" s="2">
        <v>1</v>
      </c>
      <c r="B9" s="4" t="s">
        <v>46</v>
      </c>
      <c r="C9" s="3" t="s">
        <v>22</v>
      </c>
      <c r="D9" s="3" t="s">
        <v>13</v>
      </c>
      <c r="E9" s="3" t="s">
        <v>10</v>
      </c>
      <c r="F9" s="4" t="s">
        <v>47</v>
      </c>
      <c r="G9" s="4" t="s">
        <v>48</v>
      </c>
      <c r="H9" s="5" t="s">
        <v>15</v>
      </c>
      <c r="I9" s="1"/>
    </row>
    <row r="10" spans="1:9">
      <c r="A10" s="3"/>
      <c r="B10" s="3"/>
      <c r="C10" s="3"/>
      <c r="D10" s="3"/>
      <c r="E10" s="3"/>
      <c r="F10" s="3"/>
      <c r="G10" s="3"/>
      <c r="H10" s="3"/>
      <c r="I10" s="1"/>
    </row>
    <row r="11" spans="1:9" ht="27.75" customHeight="1">
      <c r="A11" s="47" t="s">
        <v>49</v>
      </c>
      <c r="B11" s="48"/>
      <c r="C11" s="48"/>
      <c r="D11" s="48"/>
      <c r="E11" s="48"/>
      <c r="F11" s="48"/>
      <c r="G11" s="48"/>
      <c r="H11" s="48"/>
      <c r="I11" s="1"/>
    </row>
    <row r="12" spans="1:9" ht="45" customHeight="1">
      <c r="A12" s="6">
        <v>1</v>
      </c>
      <c r="B12" s="7" t="s">
        <v>50</v>
      </c>
      <c r="C12" s="8" t="s">
        <v>44</v>
      </c>
      <c r="D12" s="11">
        <v>44630</v>
      </c>
      <c r="E12" s="8" t="s">
        <v>10</v>
      </c>
      <c r="F12" s="7" t="s">
        <v>51</v>
      </c>
      <c r="G12" s="8" t="s">
        <v>52</v>
      </c>
      <c r="H12" s="10">
        <v>44661</v>
      </c>
      <c r="I12" s="1"/>
    </row>
    <row r="13" spans="1:9">
      <c r="A13" s="3"/>
      <c r="B13" s="3"/>
      <c r="C13" s="3"/>
      <c r="D13" s="3"/>
      <c r="E13" s="3"/>
      <c r="F13" s="3"/>
      <c r="G13" s="3"/>
      <c r="H13" s="3"/>
      <c r="I13" s="1"/>
    </row>
    <row r="14" spans="1:9" ht="28.5" customHeight="1">
      <c r="A14" s="47" t="s">
        <v>53</v>
      </c>
      <c r="B14" s="48"/>
      <c r="C14" s="48"/>
      <c r="D14" s="48"/>
      <c r="E14" s="48"/>
      <c r="F14" s="48"/>
      <c r="G14" s="48"/>
      <c r="H14" s="48"/>
      <c r="I14" s="1"/>
    </row>
    <row r="15" spans="1:9">
      <c r="A15" s="6">
        <v>1</v>
      </c>
      <c r="B15" s="7" t="s">
        <v>54</v>
      </c>
      <c r="C15" s="8" t="s">
        <v>44</v>
      </c>
      <c r="D15" s="8" t="s">
        <v>9</v>
      </c>
      <c r="E15" s="8" t="s">
        <v>10</v>
      </c>
      <c r="F15" s="8"/>
      <c r="G15" s="8"/>
      <c r="H15" s="9" t="s">
        <v>9</v>
      </c>
      <c r="I15" s="1"/>
    </row>
    <row r="16" spans="1:9">
      <c r="A16" s="2">
        <v>2</v>
      </c>
      <c r="B16" s="3" t="s">
        <v>55</v>
      </c>
      <c r="C16" s="3" t="s">
        <v>44</v>
      </c>
      <c r="D16" s="3" t="s">
        <v>13</v>
      </c>
      <c r="E16" s="3" t="s">
        <v>10</v>
      </c>
      <c r="F16" s="3"/>
      <c r="G16" s="3"/>
      <c r="H16" s="5" t="s">
        <v>13</v>
      </c>
      <c r="I16" s="1"/>
    </row>
    <row r="17" spans="1:9">
      <c r="A17" s="2">
        <v>3</v>
      </c>
      <c r="B17" s="3" t="s">
        <v>56</v>
      </c>
      <c r="C17" s="3" t="s">
        <v>44</v>
      </c>
      <c r="D17" s="3" t="s">
        <v>13</v>
      </c>
      <c r="E17" s="3" t="s">
        <v>10</v>
      </c>
      <c r="F17" s="3"/>
      <c r="G17" s="3"/>
      <c r="H17" s="5" t="s">
        <v>15</v>
      </c>
      <c r="I17" s="1"/>
    </row>
    <row r="18" spans="1:9">
      <c r="A18" s="2">
        <v>4</v>
      </c>
      <c r="B18" s="3" t="s">
        <v>57</v>
      </c>
      <c r="C18" s="3" t="s">
        <v>44</v>
      </c>
      <c r="D18" s="3" t="s">
        <v>9</v>
      </c>
      <c r="E18" s="3" t="s">
        <v>10</v>
      </c>
      <c r="F18" s="3"/>
      <c r="G18" s="3"/>
      <c r="H18" s="5" t="s">
        <v>13</v>
      </c>
      <c r="I18" s="1"/>
    </row>
    <row r="19" spans="1:9">
      <c r="A19" s="3"/>
      <c r="B19" s="3"/>
      <c r="C19" s="3"/>
      <c r="D19" s="3"/>
      <c r="E19" s="3"/>
      <c r="F19" s="3"/>
      <c r="G19" s="3"/>
      <c r="H19" s="3"/>
      <c r="I19" s="1"/>
    </row>
  </sheetData>
  <mergeCells count="5">
    <mergeCell ref="A14:H14"/>
    <mergeCell ref="A2:H2"/>
    <mergeCell ref="A5:H5"/>
    <mergeCell ref="A8:H8"/>
    <mergeCell ref="A11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3100-8C6F-4DA5-BE3D-6ADACA75F121}">
  <dimension ref="A1:F5"/>
  <sheetViews>
    <sheetView workbookViewId="0">
      <selection activeCell="H8" sqref="H8"/>
    </sheetView>
  </sheetViews>
  <sheetFormatPr defaultRowHeight="14.45"/>
  <cols>
    <col min="1" max="1" width="9.42578125" customWidth="1"/>
    <col min="2" max="2" width="32.5703125" customWidth="1"/>
    <col min="3" max="3" width="21.5703125" customWidth="1"/>
    <col min="4" max="4" width="16" customWidth="1"/>
    <col min="5" max="5" width="14.140625" customWidth="1"/>
    <col min="6" max="6" width="18.7109375" customWidth="1"/>
  </cols>
  <sheetData>
    <row r="1" spans="1:6" ht="46.5" customHeight="1">
      <c r="A1" s="26" t="s">
        <v>0</v>
      </c>
      <c r="B1" s="26" t="s">
        <v>1</v>
      </c>
      <c r="C1" s="26" t="s">
        <v>3</v>
      </c>
      <c r="D1" s="26" t="s">
        <v>4</v>
      </c>
      <c r="E1" s="26" t="s">
        <v>5</v>
      </c>
      <c r="F1" s="28" t="s">
        <v>7</v>
      </c>
    </row>
    <row r="2" spans="1:6" ht="30" customHeight="1">
      <c r="A2" s="29"/>
      <c r="B2" s="29"/>
      <c r="C2" s="30" t="s">
        <v>58</v>
      </c>
      <c r="D2" s="29"/>
      <c r="E2" s="29"/>
      <c r="F2" s="29"/>
    </row>
    <row r="3" spans="1:6" ht="23.25" customHeight="1">
      <c r="A3" s="14">
        <v>1</v>
      </c>
      <c r="B3" s="13" t="s">
        <v>59</v>
      </c>
      <c r="C3" s="13" t="s">
        <v>16</v>
      </c>
      <c r="D3" s="13" t="s">
        <v>24</v>
      </c>
      <c r="E3" s="13" t="s">
        <v>10</v>
      </c>
      <c r="F3" s="13" t="s">
        <v>24</v>
      </c>
    </row>
    <row r="4" spans="1:6" ht="21" customHeight="1">
      <c r="A4" s="15">
        <v>2</v>
      </c>
      <c r="B4" s="13" t="s">
        <v>60</v>
      </c>
      <c r="C4" s="13" t="s">
        <v>16</v>
      </c>
      <c r="D4" s="13" t="s">
        <v>24</v>
      </c>
      <c r="E4" s="13" t="s">
        <v>10</v>
      </c>
      <c r="F4" s="13" t="s">
        <v>24</v>
      </c>
    </row>
    <row r="5" spans="1:6" ht="21" customHeight="1">
      <c r="A5" s="15">
        <v>3</v>
      </c>
      <c r="B5" s="13" t="s">
        <v>61</v>
      </c>
      <c r="C5" s="13" t="s">
        <v>16</v>
      </c>
      <c r="D5" s="12" t="s">
        <v>62</v>
      </c>
      <c r="E5" s="13" t="s">
        <v>10</v>
      </c>
      <c r="F5" s="12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4D52-10F9-409D-A8E7-0C4FB7506816}">
  <dimension ref="A1:H12"/>
  <sheetViews>
    <sheetView topLeftCell="C1" workbookViewId="0">
      <selection activeCell="A12" sqref="A12"/>
    </sheetView>
  </sheetViews>
  <sheetFormatPr defaultRowHeight="14.45"/>
  <cols>
    <col min="1" max="1" width="9.85546875" customWidth="1"/>
    <col min="2" max="2" width="39" customWidth="1"/>
    <col min="3" max="3" width="23.42578125" customWidth="1"/>
    <col min="4" max="4" width="17.28515625" customWidth="1"/>
    <col min="5" max="5" width="17.42578125" customWidth="1"/>
    <col min="6" max="6" width="39" customWidth="1"/>
    <col min="7" max="7" width="24.140625" customWidth="1"/>
    <col min="8" max="8" width="18.5703125" customWidth="1"/>
  </cols>
  <sheetData>
    <row r="1" spans="1:8" ht="40.5" customHeight="1">
      <c r="A1" s="31" t="s">
        <v>0</v>
      </c>
      <c r="B1" s="31" t="s">
        <v>1</v>
      </c>
      <c r="C1" s="31" t="s">
        <v>3</v>
      </c>
      <c r="D1" s="31" t="s">
        <v>4</v>
      </c>
      <c r="E1" s="31" t="s">
        <v>5</v>
      </c>
      <c r="F1" s="31" t="s">
        <v>36</v>
      </c>
      <c r="G1" s="31" t="s">
        <v>37</v>
      </c>
      <c r="H1" s="31" t="s">
        <v>7</v>
      </c>
    </row>
    <row r="2" spans="1:8" ht="37.5" customHeight="1">
      <c r="A2" s="55" t="s">
        <v>63</v>
      </c>
      <c r="B2" s="56"/>
      <c r="C2" s="56"/>
      <c r="D2" s="56"/>
      <c r="E2" s="56"/>
      <c r="F2" s="56"/>
      <c r="G2" s="56"/>
      <c r="H2" s="57"/>
    </row>
    <row r="3" spans="1:8" ht="36.75" customHeight="1">
      <c r="A3" s="2">
        <v>1</v>
      </c>
      <c r="B3" s="4" t="s">
        <v>64</v>
      </c>
      <c r="C3" s="3" t="s">
        <v>65</v>
      </c>
      <c r="D3" s="58" t="s">
        <v>13</v>
      </c>
      <c r="E3" s="3" t="s">
        <v>10</v>
      </c>
      <c r="F3" s="4" t="s">
        <v>66</v>
      </c>
      <c r="G3" s="4" t="s">
        <v>67</v>
      </c>
      <c r="H3" s="60" t="s">
        <v>21</v>
      </c>
    </row>
    <row r="4" spans="1:8" ht="36" customHeight="1">
      <c r="A4" s="2">
        <v>2</v>
      </c>
      <c r="B4" s="4" t="s">
        <v>68</v>
      </c>
      <c r="C4" s="3" t="s">
        <v>65</v>
      </c>
      <c r="D4" s="59"/>
      <c r="E4" s="3" t="s">
        <v>10</v>
      </c>
      <c r="F4" s="4" t="s">
        <v>69</v>
      </c>
      <c r="G4" s="4" t="s">
        <v>67</v>
      </c>
      <c r="H4" s="61"/>
    </row>
    <row r="5" spans="1:8" ht="39.75" customHeight="1">
      <c r="A5" s="2">
        <v>3</v>
      </c>
      <c r="B5" s="4" t="s">
        <v>70</v>
      </c>
      <c r="C5" s="3" t="s">
        <v>16</v>
      </c>
      <c r="D5" s="59"/>
      <c r="E5" s="3" t="s">
        <v>10</v>
      </c>
      <c r="F5" s="4" t="s">
        <v>69</v>
      </c>
      <c r="G5" s="4" t="s">
        <v>67</v>
      </c>
      <c r="H5" s="61"/>
    </row>
    <row r="6" spans="1:8" ht="38.25" customHeight="1">
      <c r="A6" s="2">
        <v>4</v>
      </c>
      <c r="B6" s="4" t="s">
        <v>71</v>
      </c>
      <c r="C6" s="3" t="s">
        <v>65</v>
      </c>
      <c r="D6" s="59"/>
      <c r="E6" s="3" t="s">
        <v>10</v>
      </c>
      <c r="F6" s="4" t="s">
        <v>66</v>
      </c>
      <c r="G6" s="4" t="s">
        <v>67</v>
      </c>
      <c r="H6" s="61"/>
    </row>
    <row r="7" spans="1:8" ht="39" customHeight="1">
      <c r="A7" s="2">
        <v>5</v>
      </c>
      <c r="B7" s="4" t="s">
        <v>72</v>
      </c>
      <c r="C7" s="3" t="s">
        <v>16</v>
      </c>
      <c r="D7" s="59"/>
      <c r="E7" s="3" t="s">
        <v>10</v>
      </c>
      <c r="F7" s="4" t="s">
        <v>69</v>
      </c>
      <c r="G7" s="4" t="s">
        <v>67</v>
      </c>
      <c r="H7" s="61"/>
    </row>
    <row r="8" spans="1:8" ht="40.5" customHeight="1">
      <c r="A8" s="2">
        <v>6</v>
      </c>
      <c r="B8" s="4" t="s">
        <v>73</v>
      </c>
      <c r="C8" s="3" t="s">
        <v>16</v>
      </c>
      <c r="D8" s="59"/>
      <c r="E8" s="3" t="s">
        <v>10</v>
      </c>
      <c r="F8" s="4" t="s">
        <v>69</v>
      </c>
      <c r="G8" s="4" t="s">
        <v>67</v>
      </c>
      <c r="H8" s="61"/>
    </row>
    <row r="9" spans="1:8" ht="37.5" customHeight="1">
      <c r="A9" s="2">
        <v>7</v>
      </c>
      <c r="B9" s="4" t="s">
        <v>74</v>
      </c>
      <c r="C9" s="4" t="s">
        <v>75</v>
      </c>
      <c r="D9" s="59"/>
      <c r="E9" s="3" t="s">
        <v>10</v>
      </c>
      <c r="F9" s="4" t="s">
        <v>66</v>
      </c>
      <c r="G9" s="4" t="s">
        <v>67</v>
      </c>
      <c r="H9" s="61"/>
    </row>
    <row r="10" spans="1:8" ht="41.25" customHeight="1">
      <c r="A10" s="2">
        <v>8</v>
      </c>
      <c r="B10" s="4" t="s">
        <v>76</v>
      </c>
      <c r="C10" s="3" t="s">
        <v>65</v>
      </c>
      <c r="D10" s="59"/>
      <c r="E10" s="3" t="s">
        <v>10</v>
      </c>
      <c r="F10" s="4" t="s">
        <v>69</v>
      </c>
      <c r="G10" s="4" t="s">
        <v>67</v>
      </c>
      <c r="H10" s="61"/>
    </row>
    <row r="11" spans="1:8" ht="41.25" customHeight="1">
      <c r="A11" s="2"/>
      <c r="B11" s="4"/>
      <c r="C11" s="3"/>
      <c r="D11" s="59"/>
      <c r="E11" s="3"/>
      <c r="F11" s="4"/>
      <c r="G11" s="4"/>
      <c r="H11" s="61"/>
    </row>
    <row r="12" spans="1:8">
      <c r="A12" s="16"/>
      <c r="B12" s="16"/>
      <c r="C12" s="16"/>
      <c r="D12" s="16"/>
      <c r="E12" s="16"/>
      <c r="F12" s="16"/>
      <c r="G12" s="16"/>
      <c r="H12" s="16"/>
    </row>
  </sheetData>
  <mergeCells count="3">
    <mergeCell ref="A2:H2"/>
    <mergeCell ref="D3:D11"/>
    <mergeCell ref="H3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E5D6-4264-4680-B2DD-53F0346C1EF5}">
  <dimension ref="A1:H12"/>
  <sheetViews>
    <sheetView workbookViewId="0">
      <selection activeCell="B10" sqref="B10"/>
    </sheetView>
  </sheetViews>
  <sheetFormatPr defaultRowHeight="14.45"/>
  <cols>
    <col min="1" max="1" width="10.140625" customWidth="1"/>
    <col min="2" max="2" width="51.85546875" customWidth="1"/>
    <col min="3" max="3" width="24.140625" customWidth="1"/>
    <col min="4" max="4" width="18.7109375" customWidth="1"/>
    <col min="5" max="5" width="18.140625" customWidth="1"/>
    <col min="6" max="6" width="25.28515625" customWidth="1"/>
    <col min="7" max="7" width="27.42578125" customWidth="1"/>
    <col min="8" max="8" width="21.28515625" customWidth="1"/>
  </cols>
  <sheetData>
    <row r="1" spans="1:8" s="27" customFormat="1" ht="42" customHeight="1">
      <c r="A1" s="26" t="s">
        <v>0</v>
      </c>
      <c r="B1" s="26" t="s">
        <v>1</v>
      </c>
      <c r="C1" s="26" t="s">
        <v>3</v>
      </c>
      <c r="D1" s="26" t="s">
        <v>4</v>
      </c>
      <c r="E1" s="26" t="s">
        <v>5</v>
      </c>
      <c r="F1" s="26" t="s">
        <v>36</v>
      </c>
      <c r="G1" s="26" t="s">
        <v>37</v>
      </c>
      <c r="H1" s="26" t="s">
        <v>7</v>
      </c>
    </row>
    <row r="2" spans="1:8" ht="38.25" customHeight="1">
      <c r="A2" s="62" t="s">
        <v>77</v>
      </c>
      <c r="B2" s="63"/>
      <c r="C2" s="63"/>
      <c r="D2" s="63"/>
      <c r="E2" s="63"/>
      <c r="F2" s="63"/>
      <c r="G2" s="63"/>
      <c r="H2" s="63"/>
    </row>
    <row r="3" spans="1:8" ht="42.75" customHeight="1">
      <c r="A3" s="17">
        <v>1</v>
      </c>
      <c r="B3" s="19" t="s">
        <v>78</v>
      </c>
      <c r="C3" s="19" t="s">
        <v>44</v>
      </c>
      <c r="D3" s="19" t="s">
        <v>21</v>
      </c>
      <c r="E3" s="19" t="s">
        <v>10</v>
      </c>
      <c r="F3" s="21"/>
      <c r="G3" s="19"/>
      <c r="H3" s="19" t="s">
        <v>21</v>
      </c>
    </row>
    <row r="4" spans="1:8" ht="49.5" customHeight="1">
      <c r="A4" s="18">
        <v>2</v>
      </c>
      <c r="B4" s="20" t="s">
        <v>79</v>
      </c>
      <c r="C4" s="20" t="s">
        <v>80</v>
      </c>
      <c r="D4" s="13" t="s">
        <v>24</v>
      </c>
      <c r="E4" s="13" t="s">
        <v>10</v>
      </c>
      <c r="F4" s="20" t="s">
        <v>81</v>
      </c>
      <c r="G4" s="20" t="s">
        <v>82</v>
      </c>
      <c r="H4" s="22">
        <v>44630</v>
      </c>
    </row>
    <row r="5" spans="1:8" ht="33.75" customHeight="1">
      <c r="A5" s="15">
        <v>3</v>
      </c>
      <c r="B5" s="20" t="s">
        <v>83</v>
      </c>
      <c r="C5" s="13" t="s">
        <v>84</v>
      </c>
      <c r="D5" s="13" t="s">
        <v>21</v>
      </c>
      <c r="E5" s="13" t="s">
        <v>10</v>
      </c>
      <c r="F5" s="13"/>
      <c r="G5" s="13"/>
      <c r="H5" s="13" t="s">
        <v>21</v>
      </c>
    </row>
    <row r="6" spans="1:8" ht="41.25" customHeight="1">
      <c r="A6" s="15">
        <v>4</v>
      </c>
      <c r="B6" s="20" t="s">
        <v>85</v>
      </c>
      <c r="C6" s="20" t="s">
        <v>86</v>
      </c>
      <c r="D6" s="13" t="s">
        <v>21</v>
      </c>
      <c r="E6" s="13" t="s">
        <v>10</v>
      </c>
      <c r="F6" s="13"/>
      <c r="G6" s="13"/>
      <c r="H6" s="13" t="s">
        <v>87</v>
      </c>
    </row>
    <row r="7" spans="1:8" ht="50.25" customHeight="1">
      <c r="A7" s="15">
        <v>5</v>
      </c>
      <c r="B7" s="20" t="s">
        <v>88</v>
      </c>
      <c r="C7" s="20" t="s">
        <v>89</v>
      </c>
      <c r="D7" s="13" t="s">
        <v>21</v>
      </c>
      <c r="E7" s="13" t="s">
        <v>10</v>
      </c>
      <c r="F7" s="20"/>
      <c r="G7" s="20"/>
      <c r="H7" s="13" t="s">
        <v>24</v>
      </c>
    </row>
    <row r="8" spans="1:8" ht="37.5" customHeight="1">
      <c r="A8" s="15">
        <v>6</v>
      </c>
      <c r="B8" s="20" t="s">
        <v>90</v>
      </c>
      <c r="C8" s="13" t="s">
        <v>80</v>
      </c>
      <c r="D8" s="13" t="s">
        <v>21</v>
      </c>
      <c r="E8" s="13" t="s">
        <v>10</v>
      </c>
      <c r="F8" s="20"/>
      <c r="G8" s="20"/>
      <c r="H8" s="12">
        <v>44571</v>
      </c>
    </row>
    <row r="9" spans="1:8" ht="36" customHeight="1">
      <c r="A9" s="15">
        <v>7</v>
      </c>
      <c r="B9" s="20" t="s">
        <v>91</v>
      </c>
      <c r="C9" s="13" t="s">
        <v>86</v>
      </c>
      <c r="D9" s="13" t="s">
        <v>92</v>
      </c>
      <c r="E9" s="13" t="s">
        <v>10</v>
      </c>
      <c r="F9" s="20"/>
      <c r="G9" s="20"/>
      <c r="H9" s="13" t="s">
        <v>87</v>
      </c>
    </row>
    <row r="10" spans="1:8" ht="57.75" customHeight="1">
      <c r="A10" s="15">
        <v>8</v>
      </c>
      <c r="B10" s="20" t="s">
        <v>93</v>
      </c>
      <c r="C10" s="20" t="s">
        <v>94</v>
      </c>
      <c r="D10" s="13" t="s">
        <v>21</v>
      </c>
      <c r="E10" s="20" t="s">
        <v>10</v>
      </c>
      <c r="F10" s="20" t="s">
        <v>81</v>
      </c>
      <c r="G10" s="20" t="s">
        <v>82</v>
      </c>
      <c r="H10" s="13" t="s">
        <v>24</v>
      </c>
    </row>
    <row r="11" spans="1:8" ht="60" customHeight="1">
      <c r="A11" s="15">
        <v>9</v>
      </c>
      <c r="B11" s="20" t="s">
        <v>95</v>
      </c>
      <c r="C11" s="20" t="s">
        <v>96</v>
      </c>
      <c r="D11" s="13" t="s">
        <v>87</v>
      </c>
      <c r="E11" s="13" t="s">
        <v>10</v>
      </c>
      <c r="F11" s="20"/>
      <c r="G11" s="20"/>
      <c r="H11" s="13" t="s">
        <v>32</v>
      </c>
    </row>
    <row r="12" spans="1:8" ht="45" customHeight="1">
      <c r="A12" s="32">
        <v>10</v>
      </c>
      <c r="B12" s="16" t="s">
        <v>97</v>
      </c>
      <c r="C12" s="16" t="s">
        <v>80</v>
      </c>
      <c r="D12" s="34">
        <v>44630</v>
      </c>
      <c r="E12" s="16" t="s">
        <v>10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C923-23B8-40BE-AD82-5581FD2485B4}">
  <dimension ref="A1:H11"/>
  <sheetViews>
    <sheetView topLeftCell="A5" zoomScale="83" zoomScaleNormal="83" workbookViewId="0">
      <selection activeCell="B9" sqref="B9"/>
    </sheetView>
  </sheetViews>
  <sheetFormatPr defaultColWidth="9.140625" defaultRowHeight="14.45"/>
  <cols>
    <col min="1" max="1" width="12.5703125" style="16" customWidth="1"/>
    <col min="2" max="2" width="25.5703125" style="16" customWidth="1"/>
    <col min="3" max="3" width="14.5703125" style="16" customWidth="1"/>
    <col min="4" max="4" width="25" style="16" customWidth="1"/>
    <col min="5" max="5" width="17.42578125" style="16" customWidth="1"/>
    <col min="6" max="6" width="21" style="16" customWidth="1"/>
    <col min="7" max="7" width="36" style="16" customWidth="1"/>
    <col min="8" max="8" width="15.85546875" style="16" customWidth="1"/>
    <col min="9" max="16384" width="9.140625" style="16"/>
  </cols>
  <sheetData>
    <row r="1" spans="1:8" ht="39.75" customHeight="1">
      <c r="A1" s="33" t="s">
        <v>0</v>
      </c>
      <c r="B1" s="33" t="s">
        <v>1</v>
      </c>
      <c r="C1" s="33" t="s">
        <v>3</v>
      </c>
      <c r="D1" s="33" t="s">
        <v>4</v>
      </c>
      <c r="E1" s="33" t="s">
        <v>5</v>
      </c>
      <c r="F1" s="33" t="s">
        <v>36</v>
      </c>
      <c r="G1" s="33" t="s">
        <v>37</v>
      </c>
      <c r="H1" s="33" t="s">
        <v>7</v>
      </c>
    </row>
    <row r="2" spans="1:8" ht="29.25" customHeight="1">
      <c r="A2" s="66" t="s">
        <v>98</v>
      </c>
      <c r="B2" s="66"/>
      <c r="C2" s="66"/>
      <c r="D2" s="66"/>
      <c r="E2" s="66"/>
      <c r="F2" s="66"/>
      <c r="G2" s="66"/>
      <c r="H2" s="66"/>
    </row>
    <row r="3" spans="1:8" ht="43.5" customHeight="1">
      <c r="A3" s="23">
        <v>1</v>
      </c>
      <c r="B3" s="4" t="s">
        <v>99</v>
      </c>
      <c r="C3" s="4" t="s">
        <v>100</v>
      </c>
      <c r="D3" s="64">
        <v>44630</v>
      </c>
      <c r="E3" s="4" t="s">
        <v>10</v>
      </c>
      <c r="F3" s="4"/>
      <c r="G3" s="4"/>
      <c r="H3" s="64">
        <v>44630</v>
      </c>
    </row>
    <row r="4" spans="1:8" ht="40.5" customHeight="1">
      <c r="A4" s="23">
        <v>2</v>
      </c>
      <c r="B4" s="4" t="s">
        <v>101</v>
      </c>
      <c r="C4" s="4" t="s">
        <v>100</v>
      </c>
      <c r="D4" s="65"/>
      <c r="E4" s="4" t="s">
        <v>10</v>
      </c>
      <c r="F4" s="4" t="s">
        <v>102</v>
      </c>
      <c r="G4" s="4" t="s">
        <v>103</v>
      </c>
      <c r="H4" s="64"/>
    </row>
    <row r="5" spans="1:8" ht="33" customHeight="1">
      <c r="A5" s="23">
        <v>3</v>
      </c>
      <c r="B5" s="4" t="s">
        <v>104</v>
      </c>
      <c r="C5" s="4" t="s">
        <v>100</v>
      </c>
      <c r="D5" s="65"/>
      <c r="E5" s="4" t="s">
        <v>10</v>
      </c>
      <c r="F5" s="4"/>
      <c r="G5" s="4"/>
      <c r="H5" s="64"/>
    </row>
    <row r="6" spans="1:8" ht="32.25" customHeight="1">
      <c r="A6" s="23">
        <v>4</v>
      </c>
      <c r="B6" s="4" t="s">
        <v>105</v>
      </c>
      <c r="C6" s="4" t="s">
        <v>100</v>
      </c>
      <c r="D6" s="65"/>
      <c r="E6" s="4" t="s">
        <v>10</v>
      </c>
      <c r="F6" s="4"/>
      <c r="G6" s="4"/>
      <c r="H6" s="64"/>
    </row>
    <row r="7" spans="1:8" ht="34.5" customHeight="1">
      <c r="A7" s="23">
        <v>5</v>
      </c>
      <c r="B7" s="4" t="s">
        <v>106</v>
      </c>
      <c r="C7" s="4" t="s">
        <v>100</v>
      </c>
      <c r="D7" s="64">
        <v>44661</v>
      </c>
      <c r="E7" s="4" t="s">
        <v>10</v>
      </c>
      <c r="F7" s="4"/>
      <c r="G7" s="4"/>
      <c r="H7" s="64">
        <v>44661</v>
      </c>
    </row>
    <row r="8" spans="1:8" ht="37.5" customHeight="1">
      <c r="A8" s="23">
        <v>6</v>
      </c>
      <c r="B8" s="4" t="s">
        <v>107</v>
      </c>
      <c r="C8" s="4" t="s">
        <v>100</v>
      </c>
      <c r="D8" s="64"/>
      <c r="E8" s="4" t="s">
        <v>10</v>
      </c>
      <c r="F8" s="4"/>
      <c r="G8" s="4"/>
      <c r="H8" s="64"/>
    </row>
    <row r="9" spans="1:8" ht="29.1">
      <c r="A9" s="32">
        <v>7</v>
      </c>
      <c r="B9" s="16" t="s">
        <v>108</v>
      </c>
      <c r="C9" s="25" t="s">
        <v>100</v>
      </c>
      <c r="D9" s="64"/>
      <c r="E9" s="4" t="s">
        <v>10</v>
      </c>
      <c r="F9" s="4"/>
      <c r="H9" s="64"/>
    </row>
    <row r="10" spans="1:8" ht="29.1">
      <c r="A10" s="32">
        <v>8</v>
      </c>
      <c r="B10" s="16" t="s">
        <v>109</v>
      </c>
      <c r="C10" s="25" t="s">
        <v>100</v>
      </c>
      <c r="D10" s="64"/>
      <c r="E10" s="4" t="s">
        <v>10</v>
      </c>
      <c r="F10" s="4"/>
      <c r="H10" s="64"/>
    </row>
    <row r="11" spans="1:8" ht="29.1">
      <c r="A11" s="32">
        <v>9</v>
      </c>
      <c r="B11" s="16" t="s">
        <v>110</v>
      </c>
      <c r="C11" s="25" t="s">
        <v>100</v>
      </c>
      <c r="D11" s="64"/>
      <c r="E11" s="4" t="s">
        <v>10</v>
      </c>
      <c r="H11" s="64"/>
    </row>
  </sheetData>
  <mergeCells count="5">
    <mergeCell ref="D3:D6"/>
    <mergeCell ref="H3:H6"/>
    <mergeCell ref="A2:H2"/>
    <mergeCell ref="D7:D11"/>
    <mergeCell ref="H7:H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D5275DAC7D5343A3E527668D2533D3" ma:contentTypeVersion="14" ma:contentTypeDescription="Create a new document." ma:contentTypeScope="" ma:versionID="b2cc8cfc0d3677dc2b9f6a1841d9c4af">
  <xsd:schema xmlns:xsd="http://www.w3.org/2001/XMLSchema" xmlns:xs="http://www.w3.org/2001/XMLSchema" xmlns:p="http://schemas.microsoft.com/office/2006/metadata/properties" xmlns:ns2="e85090ea-0e50-4dcb-8957-0e1e50b5b3c0" xmlns:ns3="7a1e7a4c-a480-4804-8eed-ea410d3a6eac" targetNamespace="http://schemas.microsoft.com/office/2006/metadata/properties" ma:root="true" ma:fieldsID="d1eabcbaac706e4bad6e6b056f2e97df" ns2:_="" ns3:_="">
    <xsd:import namespace="e85090ea-0e50-4dcb-8957-0e1e50b5b3c0"/>
    <xsd:import namespace="7a1e7a4c-a480-4804-8eed-ea410d3a6e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090ea-0e50-4dcb-8957-0e1e50b5b3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e27964c-52e0-423c-8626-15299cdf63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1e7a4c-a480-4804-8eed-ea410d3a6ea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84c8861-7b6c-46d5-95fa-54e8b08e5573}" ma:internalName="TaxCatchAll" ma:showField="CatchAllData" ma:web="7a1e7a4c-a480-4804-8eed-ea410d3a6e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5090ea-0e50-4dcb-8957-0e1e50b5b3c0">
      <Terms xmlns="http://schemas.microsoft.com/office/infopath/2007/PartnerControls"/>
    </lcf76f155ced4ddcb4097134ff3c332f>
    <TaxCatchAll xmlns="7a1e7a4c-a480-4804-8eed-ea410d3a6ea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66A3C7-7EEB-464E-8C72-AB2777925261}"/>
</file>

<file path=customXml/itemProps2.xml><?xml version="1.0" encoding="utf-8"?>
<ds:datastoreItem xmlns:ds="http://schemas.openxmlformats.org/officeDocument/2006/customXml" ds:itemID="{D3767080-C2D3-4F59-97FC-FD838490AF13}"/>
</file>

<file path=customXml/itemProps3.xml><?xml version="1.0" encoding="utf-8"?>
<ds:datastoreItem xmlns:ds="http://schemas.openxmlformats.org/officeDocument/2006/customXml" ds:itemID="{320F856E-1544-4258-81BB-A28812A435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Sarang Mashale</dc:creator>
  <cp:keywords/>
  <dc:description/>
  <cp:lastModifiedBy>Harshada Jeure</cp:lastModifiedBy>
  <cp:revision/>
  <dcterms:created xsi:type="dcterms:W3CDTF">2022-10-05T10:21:44Z</dcterms:created>
  <dcterms:modified xsi:type="dcterms:W3CDTF">2022-10-10T11:10:22Z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0x010100D9D5275DAC7D5343A3E527668D2533D3</vt:lpwstr>
  </property>
  <property fmtid="{D5CDD505-2E9C-101B-9397-08002B2CF9AE}" pid="3" name="MediaServiceImageTags">
    <vt:lpwstr/>
  </property>
</Properties>
</file>