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020" windowHeight="7560" activeTab="3"/>
  </bookViews>
  <sheets>
    <sheet name="Прил.1" sheetId="1" r:id="rId1"/>
    <sheet name="Прил.2" sheetId="2" r:id="rId2"/>
    <sheet name="Прил.3" sheetId="3" r:id="rId3"/>
    <sheet name="Прил.4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K24" i="5" l="1"/>
  <c r="K23" i="5" s="1"/>
  <c r="K22" i="5" s="1"/>
  <c r="K21" i="5" s="1"/>
  <c r="K20" i="5"/>
  <c r="K19" i="5" s="1"/>
  <c r="K18" i="5" s="1"/>
  <c r="K17" i="5" s="1"/>
  <c r="K16" i="5" s="1"/>
  <c r="K15" i="5" s="1"/>
  <c r="H419" i="3"/>
  <c r="H418" i="3"/>
  <c r="H410" i="3"/>
  <c r="H405" i="3"/>
  <c r="H404" i="3" s="1"/>
  <c r="H403" i="3" s="1"/>
  <c r="H402" i="3" s="1"/>
  <c r="H401" i="3" s="1"/>
  <c r="H397" i="3"/>
  <c r="H396" i="3"/>
  <c r="H392" i="3"/>
  <c r="H391" i="3" s="1"/>
  <c r="H381" i="3"/>
  <c r="H380" i="3" s="1"/>
  <c r="H379" i="3" s="1"/>
  <c r="H378" i="3" s="1"/>
  <c r="H374" i="3"/>
  <c r="H373" i="3" s="1"/>
  <c r="H369" i="3"/>
  <c r="H368" i="3" s="1"/>
  <c r="H348" i="3"/>
  <c r="H343" i="3"/>
  <c r="H335" i="3"/>
  <c r="H334" i="3" s="1"/>
  <c r="H333" i="3" s="1"/>
  <c r="H332" i="3" s="1"/>
  <c r="H323" i="3"/>
  <c r="H322" i="3" s="1"/>
  <c r="H313" i="3"/>
  <c r="H312" i="3" s="1"/>
  <c r="H311" i="3" s="1"/>
  <c r="H310" i="3" s="1"/>
  <c r="H302" i="3"/>
  <c r="H301" i="3" s="1"/>
  <c r="H300" i="3" s="1"/>
  <c r="H299" i="3" s="1"/>
  <c r="H294" i="3"/>
  <c r="H277" i="3"/>
  <c r="H272" i="3"/>
  <c r="H271" i="3" s="1"/>
  <c r="H270" i="3" s="1"/>
  <c r="H266" i="3"/>
  <c r="H265" i="3" s="1"/>
  <c r="H259" i="3"/>
  <c r="H258" i="3" s="1"/>
  <c r="H252" i="3"/>
  <c r="H251" i="3" s="1"/>
  <c r="H243" i="3"/>
  <c r="H242" i="3"/>
  <c r="H235" i="3"/>
  <c r="H234" i="3" s="1"/>
  <c r="H228" i="3"/>
  <c r="H227" i="3" s="1"/>
  <c r="H218" i="3"/>
  <c r="H217" i="3" s="1"/>
  <c r="H216" i="3" s="1"/>
  <c r="H215" i="3" s="1"/>
  <c r="H212" i="3"/>
  <c r="H211" i="3" s="1"/>
  <c r="H203" i="3"/>
  <c r="H202" i="3" s="1"/>
  <c r="H192" i="3"/>
  <c r="H191" i="3"/>
  <c r="H183" i="3"/>
  <c r="H182" i="3"/>
  <c r="H173" i="3"/>
  <c r="H172" i="3"/>
  <c r="H163" i="3"/>
  <c r="H162" i="3"/>
  <c r="H156" i="3"/>
  <c r="H155" i="3"/>
  <c r="H152" i="3"/>
  <c r="H151" i="3"/>
  <c r="H143" i="3"/>
  <c r="H142" i="3"/>
  <c r="H138" i="3"/>
  <c r="H137" i="3"/>
  <c r="H136" i="3" s="1"/>
  <c r="H133" i="3"/>
  <c r="H132" i="3"/>
  <c r="H131" i="3" s="1"/>
  <c r="H126" i="3"/>
  <c r="H125" i="3" s="1"/>
  <c r="H117" i="3"/>
  <c r="H112" i="3"/>
  <c r="H103" i="3"/>
  <c r="H102" i="3" s="1"/>
  <c r="H97" i="3"/>
  <c r="H76" i="3"/>
  <c r="H71" i="3"/>
  <c r="H70" i="3" s="1"/>
  <c r="H63" i="3" s="1"/>
  <c r="H65" i="3"/>
  <c r="H64" i="3" s="1"/>
  <c r="H56" i="3"/>
  <c r="H37" i="3"/>
  <c r="H32" i="3"/>
  <c r="H31" i="3" s="1"/>
  <c r="H27" i="3"/>
  <c r="H26" i="3"/>
  <c r="H20" i="3"/>
  <c r="H19" i="3"/>
  <c r="H16" i="3" s="1"/>
  <c r="H421" i="2"/>
  <c r="H420" i="2" s="1"/>
  <c r="H412" i="2"/>
  <c r="H406" i="2" s="1"/>
  <c r="H407" i="2"/>
  <c r="H399" i="2"/>
  <c r="H398" i="2" s="1"/>
  <c r="H394" i="2"/>
  <c r="H393" i="2" s="1"/>
  <c r="H383" i="2"/>
  <c r="H382" i="2" s="1"/>
  <c r="H381" i="2" s="1"/>
  <c r="H380" i="2" s="1"/>
  <c r="H376" i="2"/>
  <c r="H375" i="2" s="1"/>
  <c r="H371" i="2"/>
  <c r="H370" i="2"/>
  <c r="H350" i="2"/>
  <c r="H345" i="2"/>
  <c r="H337" i="2"/>
  <c r="H336" i="2"/>
  <c r="H335" i="2" s="1"/>
  <c r="H334" i="2" s="1"/>
  <c r="H325" i="2"/>
  <c r="H324" i="2" s="1"/>
  <c r="H315" i="2"/>
  <c r="H314" i="2" s="1"/>
  <c r="H304" i="2"/>
  <c r="H303" i="2" s="1"/>
  <c r="H302" i="2" s="1"/>
  <c r="H301" i="2" s="1"/>
  <c r="H296" i="2"/>
  <c r="H279" i="2"/>
  <c r="H274" i="2"/>
  <c r="H273" i="2" s="1"/>
  <c r="H272" i="2" s="1"/>
  <c r="H268" i="2"/>
  <c r="H267" i="2" s="1"/>
  <c r="H261" i="2"/>
  <c r="H260" i="2" s="1"/>
  <c r="H254" i="2"/>
  <c r="H253" i="2" s="1"/>
  <c r="H245" i="2"/>
  <c r="H244" i="2"/>
  <c r="H237" i="2"/>
  <c r="H236" i="2" s="1"/>
  <c r="H230" i="2"/>
  <c r="H229" i="2" s="1"/>
  <c r="H220" i="2"/>
  <c r="H219" i="2" s="1"/>
  <c r="H218" i="2" s="1"/>
  <c r="H217" i="2" s="1"/>
  <c r="H214" i="2"/>
  <c r="H213" i="2" s="1"/>
  <c r="H203" i="2" s="1"/>
  <c r="H202" i="2" s="1"/>
  <c r="H205" i="2"/>
  <c r="H204" i="2" s="1"/>
  <c r="H194" i="2"/>
  <c r="H193" i="2" s="1"/>
  <c r="H185" i="2"/>
  <c r="H184" i="2" s="1"/>
  <c r="H175" i="2"/>
  <c r="H174" i="2" s="1"/>
  <c r="H165" i="2"/>
  <c r="H164" i="2" s="1"/>
  <c r="H158" i="2"/>
  <c r="H157" i="2" s="1"/>
  <c r="H154" i="2"/>
  <c r="H153" i="2" s="1"/>
  <c r="H145" i="2"/>
  <c r="H144" i="2" s="1"/>
  <c r="H140" i="2"/>
  <c r="H139" i="2"/>
  <c r="H135" i="2"/>
  <c r="H134" i="2"/>
  <c r="H133" i="2" s="1"/>
  <c r="H103" i="2"/>
  <c r="H102" i="2" s="1"/>
  <c r="H97" i="2"/>
  <c r="H76" i="2"/>
  <c r="H71" i="2"/>
  <c r="H65" i="2"/>
  <c r="H64" i="2"/>
  <c r="H56" i="2"/>
  <c r="H37" i="2"/>
  <c r="H32" i="2"/>
  <c r="H27" i="2"/>
  <c r="H26" i="2" s="1"/>
  <c r="H20" i="2"/>
  <c r="H19" i="2"/>
  <c r="H18" i="2" s="1"/>
  <c r="E60" i="1"/>
  <c r="E59" i="1"/>
  <c r="E56" i="1"/>
  <c r="E55" i="1"/>
  <c r="E53" i="1"/>
  <c r="E52" i="1" s="1"/>
  <c r="E51" i="1" s="1"/>
  <c r="E47" i="1"/>
  <c r="E45" i="1"/>
  <c r="E44" i="1"/>
  <c r="E42" i="1"/>
  <c r="E40" i="1" s="1"/>
  <c r="E38" i="1"/>
  <c r="E37" i="1" s="1"/>
  <c r="E36" i="1" s="1"/>
  <c r="E34" i="1"/>
  <c r="E33" i="1"/>
  <c r="E32" i="1"/>
  <c r="E31" i="1"/>
  <c r="E30" i="1" s="1"/>
  <c r="E27" i="1"/>
  <c r="E25" i="1"/>
  <c r="E23" i="1"/>
  <c r="E22" i="1"/>
  <c r="E20" i="1"/>
  <c r="E19" i="1"/>
  <c r="E18" i="1" s="1"/>
  <c r="E54" i="1" l="1"/>
  <c r="H392" i="2"/>
  <c r="H391" i="2" s="1"/>
  <c r="H405" i="2"/>
  <c r="H404" i="2" s="1"/>
  <c r="H403" i="2" s="1"/>
  <c r="H25" i="3"/>
  <c r="H201" i="3"/>
  <c r="H200" i="3" s="1"/>
  <c r="E21" i="1"/>
  <c r="E17" i="1" s="1"/>
  <c r="E16" i="1" s="1"/>
  <c r="E15" i="1" s="1"/>
  <c r="E67" i="1" s="1"/>
  <c r="E50" i="1"/>
  <c r="E49" i="1" s="1"/>
  <c r="H31" i="2"/>
  <c r="H25" i="2" s="1"/>
  <c r="H70" i="2"/>
  <c r="H344" i="2"/>
  <c r="H18" i="3"/>
  <c r="H111" i="3"/>
  <c r="H110" i="3" s="1"/>
  <c r="H62" i="3" s="1"/>
  <c r="H342" i="3"/>
  <c r="H341" i="3" s="1"/>
  <c r="H340" i="3" s="1"/>
  <c r="H390" i="3"/>
  <c r="H389" i="3" s="1"/>
  <c r="H226" i="3"/>
  <c r="H225" i="3" s="1"/>
  <c r="H224" i="3" s="1"/>
  <c r="H61" i="3"/>
  <c r="H228" i="2"/>
  <c r="H227" i="2" s="1"/>
  <c r="H226" i="2" s="1"/>
  <c r="H313" i="2"/>
  <c r="H312" i="2" s="1"/>
  <c r="H343" i="2"/>
  <c r="H342" i="2" s="1"/>
  <c r="H63" i="2"/>
  <c r="H17" i="2"/>
  <c r="H138" i="2"/>
  <c r="H16" i="2"/>
  <c r="H17" i="3" l="1"/>
  <c r="H424" i="3"/>
  <c r="H62" i="2"/>
  <c r="H61" i="2"/>
  <c r="H426" i="2" s="1"/>
</calcChain>
</file>

<file path=xl/sharedStrings.xml><?xml version="1.0" encoding="utf-8"?>
<sst xmlns="http://schemas.openxmlformats.org/spreadsheetml/2006/main" count="4024" uniqueCount="773">
  <si>
    <t xml:space="preserve">Приложение 1 </t>
  </si>
  <si>
    <t>К  Решению МС МО МО Екатерингофский</t>
  </si>
  <si>
    <t>"О бюджете МО МО Екатерингофский на 2014 год"</t>
  </si>
  <si>
    <t>муниципального образования муниципальный округ Екатерингофский</t>
  </si>
  <si>
    <t>на 2014 год</t>
  </si>
  <si>
    <t>Номер</t>
  </si>
  <si>
    <t>Наименование источника доходов</t>
  </si>
  <si>
    <t xml:space="preserve">Код </t>
  </si>
  <si>
    <t>Код</t>
  </si>
  <si>
    <t>Сумма</t>
  </si>
  <si>
    <t>администр.</t>
  </si>
  <si>
    <t>источника доходов</t>
  </si>
  <si>
    <t>(тыс. руб.)</t>
  </si>
  <si>
    <t>I.</t>
  </si>
  <si>
    <t>НАЛОГОВЫЕ И НЕНАЛОГОВЫЕ ДОХОДЫ</t>
  </si>
  <si>
    <t>000</t>
  </si>
  <si>
    <t xml:space="preserve"> 1 00 00000 00 0000 000</t>
  </si>
  <si>
    <t>1.</t>
  </si>
  <si>
    <t>НАЛОГИ НА СОВОКУПНЫЙ ДОХОД</t>
  </si>
  <si>
    <t xml:space="preserve"> 1 05 00000 00 0000 000</t>
  </si>
  <si>
    <t>1.1.</t>
  </si>
  <si>
    <t>Налог, взимаемый в связи с применением упрощенной системы налогообложения</t>
  </si>
  <si>
    <t>182</t>
  </si>
  <si>
    <t xml:space="preserve"> 1 05 01000 00 0000 110</t>
  </si>
  <si>
    <t>1.1.1.</t>
  </si>
  <si>
    <t>Налог, взимаемый с налогоплательщиков, выбравших в качестве объекта налогообложения доходы</t>
  </si>
  <si>
    <t xml:space="preserve"> 1 05 01010 01 0000 110</t>
  </si>
  <si>
    <t>1.1.1.1.</t>
  </si>
  <si>
    <t>1 05 01011 01 0000 110</t>
  </si>
  <si>
    <t>1.1.1.2.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</si>
  <si>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</si>
  <si>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1 05 01012 01 0000 110</t>
  </si>
  <si>
    <t>1.1.2.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</si>
  <si>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</si>
  <si>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 xml:space="preserve"> 1 05 01020 01 0000 110</t>
  </si>
  <si>
    <t>1.1.2.1.</t>
  </si>
  <si>
    <t>1 05 01021 01 0000 110</t>
  </si>
  <si>
    <t>1.1.2.2.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</si>
  <si>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</si>
  <si>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1 05 01022 01 0000 110</t>
  </si>
  <si>
    <t>1.2.</t>
  </si>
  <si>
    <t>Минимальный налог, зачисляемый в бюджеты субъектов Российской Федерации</t>
  </si>
  <si>
    <t xml:space="preserve"> 1 05 01050 01 0000 110</t>
  </si>
  <si>
    <t>1.3.</t>
  </si>
  <si>
    <t>Единый налог на вмененный доход для отдельных видов деятельности</t>
  </si>
  <si>
    <t xml:space="preserve"> 1 05 02000 02 0000 110</t>
  </si>
  <si>
    <t>1.3.1..</t>
  </si>
  <si>
    <t xml:space="preserve"> 1 05 02010 02 0000 110</t>
  </si>
  <si>
    <t>1.3.2.</t>
  </si>
  <si>
    <t>Единый налог на вмененный доход для отдельных видов деятельности (за налоговые периоды, истекшие до 1 января 2011 года)</t>
  </si>
  <si>
    <t xml:space="preserve"> 1 05 02020 02 0000 110</t>
  </si>
  <si>
    <t>1.4.</t>
  </si>
  <si>
    <t>Налог, взимаемый в связи с применением патентной системы налогообложения</t>
  </si>
  <si>
    <t xml:space="preserve">1 05 04000 02 0000 110
</t>
  </si>
  <si>
    <t>1.4.1</t>
  </si>
  <si>
    <t>Налог, взимаемый в связи с применением патентной системы налогообложения, зачисляемый в бюджеты городов федерального значения Москвы и Санкт-Петербурга</t>
  </si>
  <si>
    <t>1 05 04030 02 0000 110</t>
  </si>
  <si>
    <t>НАЛОГИ НА ИМУЩЕСТВО</t>
  </si>
  <si>
    <t xml:space="preserve"> 1 06 00000 00 0000 000</t>
  </si>
  <si>
    <t>2.1.</t>
  </si>
  <si>
    <t>Налог на имущество физических лиц</t>
  </si>
  <si>
    <t xml:space="preserve"> 1 06 01000 00 0000 110</t>
  </si>
  <si>
    <t>2.2.</t>
  </si>
  <si>
    <t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Москвы и Санкт-Петербурга</t>
  </si>
  <si>
    <t>1 06 01010 03 0000 110</t>
  </si>
  <si>
    <t>3.</t>
  </si>
  <si>
    <t>ЗАДОЛЖЕННОСТЬ И ПЕРЕРАСЧЕТЫ ПО ОТМЕНЕННЫМ НАЛОГАМ, СБОРАМ И ИНЫМ ОБЯЗАТЕЛЬНЫМ ПЛАТЕЖАМ</t>
  </si>
  <si>
    <t xml:space="preserve"> 1 09 00000 00 0000 000</t>
  </si>
  <si>
    <t>3.1.</t>
  </si>
  <si>
    <t>Налоги на имущество</t>
  </si>
  <si>
    <t>1 09 04000 00 0000 110</t>
  </si>
  <si>
    <t>3.1.1.</t>
  </si>
  <si>
    <t>Налог с имущества, переходящего в порядке наследования или дарения</t>
  </si>
  <si>
    <t>1 09 04040 01 0000 110</t>
  </si>
  <si>
    <t>4.</t>
  </si>
  <si>
    <t>ДОХОДЫ ОТ ОКАЗАНИЯ ПЛАТНЫХ УСЛУГ (РАБОТ) И КОМПЕНСАЦИИ ЗАТРАТ ГОСУДАРСТВА</t>
  </si>
  <si>
    <t xml:space="preserve">000 </t>
  </si>
  <si>
    <t>1 13 00000 00 0000 000</t>
  </si>
  <si>
    <t>4.1.</t>
  </si>
  <si>
    <t>Доходы от компенсации затрат государства</t>
  </si>
  <si>
    <t>1 13 02000 00 0000 130</t>
  </si>
  <si>
    <t>4.1.1.</t>
  </si>
  <si>
    <t>Прочие доходы от компенсации затрат государства</t>
  </si>
  <si>
    <t xml:space="preserve">1 13 02990 00 0000 130 </t>
  </si>
  <si>
    <t>4.1.1.1.</t>
  </si>
  <si>
    <t>Прочие доходы от компенсации затрат бюджетов внутригородских муниципальных образований городов федерального значения Москвы и Санкт-Петербурга</t>
  </si>
  <si>
    <t xml:space="preserve">1 13 02993 03 0000 130 </t>
  </si>
  <si>
    <t>5.</t>
  </si>
  <si>
    <t>ШТРАФЫ, САНКЦИИ, ВОЗМЕЩЕНИЕ УЩЕРБА</t>
  </si>
  <si>
    <t xml:space="preserve"> 1 16 00000 00 0000 000</t>
  </si>
  <si>
    <t>5.1.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</si>
  <si>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</si>
  <si>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1 16 06000 01 0000 140</t>
  </si>
  <si>
    <t>5.2.</t>
  </si>
  <si>
    <t>Прочие поступления от денежных взысканий (штрафов) и иных сумм в возмещение ущерба</t>
  </si>
  <si>
    <t xml:space="preserve"> 1 16 90000 00 0000 140</t>
  </si>
  <si>
    <t>5.2.1.</t>
  </si>
  <si>
    <t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Москвы и Санкт-Петербурга</t>
  </si>
  <si>
    <t xml:space="preserve"> 1 16 90030 03 0000 140</t>
  </si>
  <si>
    <t>6.</t>
  </si>
  <si>
    <t>ПРОЧИЕ НЕНАЛОГОВЫЕ ДОХОДЫ</t>
  </si>
  <si>
    <t xml:space="preserve"> 1 17 00000 00 0000 000</t>
  </si>
  <si>
    <t>6.1.</t>
  </si>
  <si>
    <t>Невыясненные поступления</t>
  </si>
  <si>
    <t xml:space="preserve"> 1 17 01000 00 0000 180</t>
  </si>
  <si>
    <t>6.1.1.</t>
  </si>
  <si>
    <t>Невыясненные поступления, зачисляемые в бюджеты внутригородских муниципальных образований городов федерального значения Москвы и Санкт-Петербурга</t>
  </si>
  <si>
    <t>906</t>
  </si>
  <si>
    <t xml:space="preserve"> 1 17 01030 03 0000 180</t>
  </si>
  <si>
    <t>6.2.</t>
  </si>
  <si>
    <t>Прочие неналоговые доходы</t>
  </si>
  <si>
    <t xml:space="preserve"> 1 17 05000 00 0000 180</t>
  </si>
  <si>
    <t>6.2.1.</t>
  </si>
  <si>
    <t>Прочие неналоговые доходы бюджетов внутригородских муниципальных образований городов федерального значения Москвы и Санкт-Петербурга</t>
  </si>
  <si>
    <t xml:space="preserve"> 1 17 05030 03 0000 180</t>
  </si>
  <si>
    <t>II</t>
  </si>
  <si>
    <t>БЕЗВОЗМЕЗДНЫЕ ПОСТУПЛЕНИЯ</t>
  </si>
  <si>
    <t>2 00 00000 00 0000 000</t>
  </si>
  <si>
    <t>7.</t>
  </si>
  <si>
    <t>БЕЗВОЗМЕЗДНЫЕ ПОСТУПЛЕНИЯ ОТ ДРУГИХ БЮДЖЕТОВ БЮДЖЕТНОЙ СИСТЕМЫ РОССИЙСКОЙ ФЕДЕРАЦИИ</t>
  </si>
  <si>
    <t>2 02 00000 00 0000 000</t>
  </si>
  <si>
    <t>7.1</t>
  </si>
  <si>
    <t>Субсидии бюджетам субъектов Российской Федерации и муниципальных образований (межбюджетные субсидии)</t>
  </si>
  <si>
    <t>2 02 02000 00 0000 151</t>
  </si>
  <si>
    <t>7.1.1</t>
  </si>
  <si>
    <t>Прочие субсидии</t>
  </si>
  <si>
    <t>2 02 02999 00 0000 151</t>
  </si>
  <si>
    <t>7.1.1.1</t>
  </si>
  <si>
    <t>Прочие субсидии бюджетам внутригородских муниципальных образований городов федерального значения Москвы и Санкт-Петербурга</t>
  </si>
  <si>
    <t>2 02 02999 03 0000 151</t>
  </si>
  <si>
    <t>7.1.</t>
  </si>
  <si>
    <t>Субвенции бюджетам субъектов Российской Федерации и муниципальных образований</t>
  </si>
  <si>
    <t>2 02 03000 00 0000 151</t>
  </si>
  <si>
    <t>7.1.1.</t>
  </si>
  <si>
    <t>Субвенции местным бюджетам на выполнение передаваемых полномочий субъектов Российской Федерации</t>
  </si>
  <si>
    <t>2 02 03024 00 0000 151</t>
  </si>
  <si>
    <t>7.1.1.1.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</si>
  <si>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</si>
  <si>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2 02 03024 03 0000 151</t>
  </si>
  <si>
    <t>7.1.1.1.1.</t>
  </si>
  <si>
    <t>Субвенции бюджетам  внутригородских муниципальных образований Санкт-Петербурга на выполнение отдельных государственных полномочий Санкт-Петербурга по организации и осуществлению деятельности по опеке и попечительству</t>
  </si>
  <si>
    <t>2 02 03024 03 0100 151</t>
  </si>
  <si>
    <t>7.1.1.1.2.</t>
  </si>
  <si>
    <t>Субвенции бюджетам 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</si>
  <si>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>2 02 03024 03 0200 151</t>
  </si>
  <si>
    <t>7.1.2.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</si>
  <si>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</si>
  <si>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2 02 03027 00 0000 151</t>
  </si>
  <si>
    <t>7.1.2.1.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</si>
  <si>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</si>
  <si>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2 02 03027 03 0000 151</t>
  </si>
  <si>
    <t>7.1.2.1.1.</t>
  </si>
  <si>
    <t>Субвенции бюджетам внутригородских муниципальных образований Санкт-Петербурга на содержание ребенка в семье опекуна и приемной семье</t>
  </si>
  <si>
    <t>2 02 03027 03 0100 151</t>
  </si>
  <si>
    <t>7.1.2.1.2.</t>
  </si>
  <si>
    <t>Субвенции бюджетам внутригородских муниципальных образований Санкт-Петербурга на вознаграждение, причитающееся приемному родителю</t>
  </si>
  <si>
    <t>2 02 03027 03 0200 151</t>
  </si>
  <si>
    <t>8.1.</t>
  </si>
  <si>
    <t>ПРОЧИЕ БЕЗВОЗМЕЗДНЫЕ ПОСТУПЛЕНИЯ</t>
  </si>
  <si>
    <t>2 07 00000 00 0000 180</t>
  </si>
  <si>
    <t>8.1.1.</t>
  </si>
  <si>
    <t>Прочие безвозмездные поступления в бюджеты внутригородских муниципальных образований городов федерального значения Москвы и Санкт-Петербурга</t>
  </si>
  <si>
    <t>2 07 03000 03 0000 180</t>
  </si>
  <si>
    <t>8.2</t>
  </si>
  <si>
    <t>Перечисления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</si>
  <si>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>2 08 00000 00 0000 180</t>
  </si>
  <si>
    <t>8.2.1</t>
  </si>
  <si>
    <t>Перечисления из бюджетов внутригородских муниципальных образований городов федерального значения Москвы и Санкт-Петербурга (в бюджеты внутригородских муниципальных образований городов федерального значения Москвы и Санкт-Петербурга)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</si>
  <si>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>2 08 03000 03 0000 180</t>
  </si>
  <si>
    <t>Итого:</t>
  </si>
  <si>
    <t xml:space="preserve"> </t>
  </si>
  <si>
    <t xml:space="preserve">Приложение 2 </t>
  </si>
  <si>
    <t>№ п.п.</t>
  </si>
  <si>
    <t>Наименование</t>
  </si>
  <si>
    <t>Код ГРБС</t>
  </si>
  <si>
    <t>Код раздела и под-раздела</t>
  </si>
  <si>
    <t>Код целевой статьи</t>
  </si>
  <si>
    <t>Код видов расходов</t>
  </si>
  <si>
    <t>Сумма          (тыс.руб.)</t>
  </si>
  <si>
    <t>I</t>
  </si>
  <si>
    <t>МУНИЦИПАЛЬНЫЙ СОВЕТ МУНИЦИПАЛЬНОГО ОБРАЗОВАНИЯ МУНИЦИПАЛЬНЫЙ ОКРУГ ЕКАТЕРИНГОФСКИЙ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</si>
  <si>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</si>
  <si>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</si>
  <si>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</si>
  <si>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</si>
  <si>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</si>
  <si>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Глава муниципального образования</t>
  </si>
  <si>
    <t>002 01 01</t>
  </si>
  <si>
    <t>1.1.1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</si>
  <si>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</si>
  <si>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</si>
  <si>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1.1.1.1</t>
  </si>
  <si>
    <t>Фонд оплаты труда государственных (муниципальных) органов и взносы по обязательному социальному страхованию</t>
  </si>
  <si>
    <t>121</t>
  </si>
  <si>
    <t>1.1.1.1.1</t>
  </si>
  <si>
    <t xml:space="preserve">Оплата труда и начисления на выплаты по оплате труда               </t>
  </si>
  <si>
    <t>Заработная плата</t>
  </si>
  <si>
    <t>1.1.1.1.3</t>
  </si>
  <si>
    <t>Начисления на выплаты по оплате труда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</si>
  <si>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</si>
  <si>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</si>
  <si>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1.2</t>
  </si>
  <si>
    <t>Компенсация депутатам, осуществляющим свои полномочия на непостоянной основе</t>
  </si>
  <si>
    <t>002 03 00</t>
  </si>
  <si>
    <t>1.2.1</t>
  </si>
  <si>
    <t>Социальное обеспечение и иные выплаты населению</t>
  </si>
  <si>
    <t>002 03 02</t>
  </si>
  <si>
    <t>300</t>
  </si>
  <si>
    <t>1.2.1.1</t>
  </si>
  <si>
    <t>Пособия, компенсации и иные социальные выплаты гражданам, кроме публичных нормативных обязательств</t>
  </si>
  <si>
    <t>321</t>
  </si>
  <si>
    <t>1.2.1.1.2</t>
  </si>
  <si>
    <t xml:space="preserve">Оплата работ, услуг                                      </t>
  </si>
  <si>
    <t>1.2.1.1.2.1</t>
  </si>
  <si>
    <t xml:space="preserve">Прочие работы, услуги                                           </t>
  </si>
  <si>
    <t>1.3</t>
  </si>
  <si>
    <t>Аппарат представительного органа муниципального образования</t>
  </si>
  <si>
    <t>002 04 00</t>
  </si>
  <si>
    <t>1.3.1</t>
  </si>
  <si>
    <t>002 04 01</t>
  </si>
  <si>
    <t>1.2.2.1</t>
  </si>
  <si>
    <t>1.2.2.1.1</t>
  </si>
  <si>
    <t>1.1.2.1.1.1</t>
  </si>
  <si>
    <t>1.1.2.1.1.2</t>
  </si>
  <si>
    <t>1.3.2</t>
  </si>
  <si>
    <t>Закупка товаров, работ и услуг для государственных (муниципальных) нужд</t>
  </si>
  <si>
    <t>200</t>
  </si>
  <si>
    <t>1.2.2.2.1</t>
  </si>
  <si>
    <t>Закупка товаров, работ, услуг в сфере информационно-коммуникационных технологий</t>
  </si>
  <si>
    <t>242</t>
  </si>
  <si>
    <t>1.2.2.2.1.1</t>
  </si>
  <si>
    <t>1.2.2.1.2.1.1</t>
  </si>
  <si>
    <t>Услуги связи</t>
  </si>
  <si>
    <t>1.2.2.1.2.1.2</t>
  </si>
  <si>
    <t xml:space="preserve">Работы, услуги по содержанию имущества                          </t>
  </si>
  <si>
    <t>1.2.2.1.2.1.3</t>
  </si>
  <si>
    <t>1.2.2.2.1.2</t>
  </si>
  <si>
    <t>Поступление нефинансовых активов</t>
  </si>
  <si>
    <t>1.2.2.2.1.2.1</t>
  </si>
  <si>
    <t>Увеличение стоимости основных средств</t>
  </si>
  <si>
    <t>1.2.2.2.1.2.2</t>
  </si>
  <si>
    <t>Увеличение стоимости материальных запасов</t>
  </si>
  <si>
    <t>1.2.2.2.2</t>
  </si>
  <si>
    <t>Прочая закупка товаров, работ и услуг для обеспечения государственных (муниципальных) нужд</t>
  </si>
  <si>
    <t>244</t>
  </si>
  <si>
    <t>1.2.2.2.2.1</t>
  </si>
  <si>
    <t>1.2.2.2.2.1.1</t>
  </si>
  <si>
    <t>Коммунальные услуги</t>
  </si>
  <si>
    <t>1.2.2.2.2.1.2</t>
  </si>
  <si>
    <t>Арендная плата за пользование имуществом</t>
  </si>
  <si>
    <t>1.2.2.2.2.1.3</t>
  </si>
  <si>
    <t>1.2.2.2.2.1.4</t>
  </si>
  <si>
    <t>1.2.2.2.2.2</t>
  </si>
  <si>
    <t>Прочие расходы</t>
  </si>
  <si>
    <t>1.2.2.2.2.3</t>
  </si>
  <si>
    <t>1.2.2.2.2.3.1</t>
  </si>
  <si>
    <t>1.2.2.2.2.3.2</t>
  </si>
  <si>
    <t>1.3.3</t>
  </si>
  <si>
    <t>Иные бюджетные ассигнования</t>
  </si>
  <si>
    <t>800</t>
  </si>
  <si>
    <t>1.2.2.3.1</t>
  </si>
  <si>
    <t>Уплата налога на имущество организаций и земельного налога</t>
  </si>
  <si>
    <t>851</t>
  </si>
  <si>
    <t>1.2.2.3.1.1</t>
  </si>
  <si>
    <t>1.2.2.3.2</t>
  </si>
  <si>
    <t>Уплата прочих налогов, сборов и иных платежей</t>
  </si>
  <si>
    <t>852</t>
  </si>
  <si>
    <t>1.2.2.3.2.1</t>
  </si>
  <si>
    <t>МЕСТНАЯ АДМИНИСТРАЦИЯ МУНИЦИПАЛЬНОГО ОБРАЗОВАНИЯ МУНИЦИПАЛЬНЫЙ ОКРУГ ЕКАТЕРИНГОФСКИЙ</t>
  </si>
  <si>
    <t>2</t>
  </si>
  <si>
    <t>2.1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</si>
  <si>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администрации</t>
  </si>
  <si>
    <t>0104</t>
  </si>
  <si>
    <t>Глава местной администрации (исполнительно-распорядительного органа муниципального образования)</t>
  </si>
  <si>
    <t>002 05 00</t>
  </si>
  <si>
    <t>2.1.1</t>
  </si>
  <si>
    <t>002 05 01</t>
  </si>
  <si>
    <t>2.1.1.1</t>
  </si>
  <si>
    <t>2.1.1.1.1</t>
  </si>
  <si>
    <t>2.1.1.1.1.1</t>
  </si>
  <si>
    <t>2.1.1.1.1.3.</t>
  </si>
  <si>
    <t xml:space="preserve">Начисления на фонд оплаты труда </t>
  </si>
  <si>
    <t>2.2</t>
  </si>
  <si>
    <t>Содержание и обеспечение деятельности  местной администрации по решению вопросов местного значения</t>
  </si>
  <si>
    <t>002 06 01</t>
  </si>
  <si>
    <t>2.2.1</t>
  </si>
  <si>
    <t>2.1.2.1</t>
  </si>
  <si>
    <t>2.1.2.1.1</t>
  </si>
  <si>
    <t>2.1.2.1.1.1</t>
  </si>
  <si>
    <t>2.1.2.1.1.2</t>
  </si>
  <si>
    <t>2.2.2</t>
  </si>
  <si>
    <t>2.1.2.2</t>
  </si>
  <si>
    <t>2.1.2.2.1</t>
  </si>
  <si>
    <t>2.1.2.2.1.1</t>
  </si>
  <si>
    <t>2.1.2.2.1.5</t>
  </si>
  <si>
    <t>2.1.2.2.1.6</t>
  </si>
  <si>
    <t>2.1.2.2.3</t>
  </si>
  <si>
    <t>2.1.2.2.3.1</t>
  </si>
  <si>
    <t>2.1.2.2.3.2</t>
  </si>
  <si>
    <t>2.1.2.3</t>
  </si>
  <si>
    <t>2.1.2.3.1</t>
  </si>
  <si>
    <t>2.1.2.3.1.1</t>
  </si>
  <si>
    <t>2.1.2.3.1.2</t>
  </si>
  <si>
    <t>Транспортные услуги</t>
  </si>
  <si>
    <t>2.1.2.3.1.3</t>
  </si>
  <si>
    <t>2.1.2.3.1.4</t>
  </si>
  <si>
    <t>2.1.2.3.1.5</t>
  </si>
  <si>
    <t>2.1.2.3.1.6</t>
  </si>
  <si>
    <t>2.1.2.3.2</t>
  </si>
  <si>
    <t>2.1.2.3.3.2</t>
  </si>
  <si>
    <t>2.2.3</t>
  </si>
  <si>
    <t>2.3</t>
  </si>
  <si>
    <t>Расходы на исполнение государственного полномочия по составлению протоколов об административных правонарушениях</t>
  </si>
  <si>
    <t>002 80 01</t>
  </si>
  <si>
    <t>2.3.1</t>
  </si>
  <si>
    <t>2.1.4.1</t>
  </si>
  <si>
    <t>2.1.4.1.1</t>
  </si>
  <si>
    <t>2.1.4.1.1.1</t>
  </si>
  <si>
    <t>2.1.4.1.2</t>
  </si>
  <si>
    <t>2.1.4.1.2.1</t>
  </si>
  <si>
    <t>2.1.4.1.2.2</t>
  </si>
  <si>
    <t>Обеспечение проведения выборов и референдумов</t>
  </si>
  <si>
    <t>0107</t>
  </si>
  <si>
    <t>Резервные фонды</t>
  </si>
  <si>
    <t>0111</t>
  </si>
  <si>
    <t>2.4</t>
  </si>
  <si>
    <t>Резервный фонд местной администрации</t>
  </si>
  <si>
    <t>070 01 00</t>
  </si>
  <si>
    <t>2.4.1</t>
  </si>
  <si>
    <t>070 01 01</t>
  </si>
  <si>
    <t>2.2.1.1</t>
  </si>
  <si>
    <t>Резервные средства</t>
  </si>
  <si>
    <t>870</t>
  </si>
  <si>
    <t>2.2.1.1.1</t>
  </si>
  <si>
    <t>Другие общегосударственные вопросы</t>
  </si>
  <si>
    <t>0113</t>
  </si>
  <si>
    <t>2.5</t>
  </si>
  <si>
    <t>Поддержка граждан и общественных объединений, участвующих в обеспечении правопорядка в Санкт-Петербурге</t>
  </si>
  <si>
    <t>092 01 01</t>
  </si>
  <si>
    <t>2.5.1</t>
  </si>
  <si>
    <t>Предоставление субсидий бюджетным, автономным учреждениям и иным некоммерческим организациям</t>
  </si>
  <si>
    <t>600</t>
  </si>
  <si>
    <t>2.3.1.1.1</t>
  </si>
  <si>
    <t>Субсидии некоммерческим организациям (за исключением государственных (муниципальных) учреждений)</t>
  </si>
  <si>
    <t>630</t>
  </si>
  <si>
    <t>2.3.1.1.1.1</t>
  </si>
  <si>
    <t>Безвозмездные перечисления организациям</t>
  </si>
  <si>
    <t>2.3.1.1.1.1.1</t>
  </si>
  <si>
    <t>Безвозмездные перечисления организациям, за исключением государственных и муниципальных организаций</t>
  </si>
  <si>
    <t>2.6</t>
  </si>
  <si>
    <t>Расходы на мероприятия по профилактике правонарушений в Санкт-Петербурге в формах и порядке, установленных законодательством Санкт-Петербурга</t>
  </si>
  <si>
    <t>092 01 02</t>
  </si>
  <si>
    <t>2.6.1</t>
  </si>
  <si>
    <t>2.3.1.2.1</t>
  </si>
  <si>
    <t>2.3.1.2.1.1</t>
  </si>
  <si>
    <t>2.3.1.2.1.1.1</t>
  </si>
  <si>
    <t>2.3.1.2.1.1.2</t>
  </si>
  <si>
    <t>2.3.1.2.1.3</t>
  </si>
  <si>
    <t>2.3.1.2.1.3.1</t>
  </si>
  <si>
    <t>2.7</t>
  </si>
  <si>
    <t>Расходы по уплате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</si>
  <si>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</si>
  <si>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2.7.1</t>
  </si>
  <si>
    <t>092 05 01</t>
  </si>
  <si>
    <t>2.3.2.1</t>
  </si>
  <si>
    <t>2.3.2.1.1</t>
  </si>
  <si>
    <t>2.8</t>
  </si>
  <si>
    <t>Защита прав потребителей</t>
  </si>
  <si>
    <t>092 06 01</t>
  </si>
  <si>
    <t>2.8.1</t>
  </si>
  <si>
    <t>2.3.3.1</t>
  </si>
  <si>
    <t>2.3.3.1.1</t>
  </si>
  <si>
    <t>2.3.3.1.1.1</t>
  </si>
  <si>
    <t>2.3.3.1.2</t>
  </si>
  <si>
    <t>2.3.3.1.2.1</t>
  </si>
  <si>
    <t>Увеличение стоимости</t>
  </si>
  <si>
    <t>2.9</t>
  </si>
  <si>
    <t xml:space="preserve">Другие расходы на мероприятия по профилактике дорожного травматизма на территории муниципального образования </t>
  </si>
  <si>
    <t>092 08 03</t>
  </si>
  <si>
    <t>2.9.1</t>
  </si>
  <si>
    <t>2.3.4.1</t>
  </si>
  <si>
    <t>2.3.4.1.1</t>
  </si>
  <si>
    <t>2.3.4.1.1.1</t>
  </si>
  <si>
    <t>2.3.4.1.1.2</t>
  </si>
  <si>
    <t>2.3.4.1.2</t>
  </si>
  <si>
    <t>2.3.4.1.3</t>
  </si>
  <si>
    <t>2.3.4.1.3.1</t>
  </si>
  <si>
    <t>2.3.4.1.3.2</t>
  </si>
  <si>
    <t>2.10</t>
  </si>
  <si>
    <t>Реализация функций связанных с общегосударственным управлением</t>
  </si>
  <si>
    <t>092 09 01</t>
  </si>
  <si>
    <t>2.10.1</t>
  </si>
  <si>
    <t>2.3.5.1</t>
  </si>
  <si>
    <t>2.3.5.1.1</t>
  </si>
  <si>
    <t>2.3.5.1.1.1</t>
  </si>
  <si>
    <t>2.3.5.1.1.2</t>
  </si>
  <si>
    <t>2.3.5.1.2</t>
  </si>
  <si>
    <t>2.3.5.1.3</t>
  </si>
  <si>
    <t>2.3.5.1.3.1</t>
  </si>
  <si>
    <t>2.3.5.1.3.2</t>
  </si>
  <si>
    <t>2.11</t>
  </si>
  <si>
    <t>Другие расходы на мероприятия по профилактике терроризма и экстремизма на территории муниципального образования</t>
  </si>
  <si>
    <t>092 10 01</t>
  </si>
  <si>
    <t>2.11.1</t>
  </si>
  <si>
    <t>3.2.1.1</t>
  </si>
  <si>
    <t>3.2.1.1.1</t>
  </si>
  <si>
    <t>3.2.1.1.1.1</t>
  </si>
  <si>
    <t>3.2.1.1.2</t>
  </si>
  <si>
    <t>3.2.1.1.3</t>
  </si>
  <si>
    <t>3.2.1.1.3.1</t>
  </si>
  <si>
    <t>3.2.1.1.3.2</t>
  </si>
  <si>
    <t>2.12</t>
  </si>
  <si>
    <t>Другие расходы на мероприятия по профилактике наркомании на территории муниципального образования</t>
  </si>
  <si>
    <t>092 11 01</t>
  </si>
  <si>
    <t>2.12.1</t>
  </si>
  <si>
    <t>3</t>
  </si>
  <si>
    <t>НАЦИОНАЛЬНАЯ БЕЗОПАСНОСТЬ И ПРАВООХРАНИТЕЛЬНАЯ ДЕЯТЕЛЬНОСТЬ</t>
  </si>
  <si>
    <t>0300</t>
  </si>
  <si>
    <t>3.1</t>
  </si>
  <si>
    <t>Защита населения и территории от  чрезвычайных ситуаций природного и техногенного характера, гражданская оборона</t>
  </si>
  <si>
    <t>0309</t>
  </si>
  <si>
    <t>2.13</t>
  </si>
  <si>
    <t>Организация в установленном порядке сбора и обмена информацией в области защиты населения и территорий от чрезвычайных ситуаций</t>
  </si>
  <si>
    <t>219 01 01</t>
  </si>
  <si>
    <t>2.13.1</t>
  </si>
  <si>
    <t>3.1.1.1</t>
  </si>
  <si>
    <t>3.1.1.1.1</t>
  </si>
  <si>
    <t>3.1.1.1.1.1</t>
  </si>
  <si>
    <t>3.1.1.1.2</t>
  </si>
  <si>
    <t>3.1.1.1.3</t>
  </si>
  <si>
    <t>3.1.1.1.3.1</t>
  </si>
  <si>
    <t>3.1.11.3.2</t>
  </si>
  <si>
    <t>3.1.2</t>
  </si>
  <si>
    <t>Обеспечение своевременного оповещения и информирования населения об угрозе возникновения или о возникновении чрезвычайной ситуации</t>
  </si>
  <si>
    <t>219 02 01</t>
  </si>
  <si>
    <t>3.1.2.1</t>
  </si>
  <si>
    <t>Прочая закупка товаров, работ и услуг для государственных нужд</t>
  </si>
  <si>
    <t>3.1.2.1.1</t>
  </si>
  <si>
    <t>3.1.2.1.1.1</t>
  </si>
  <si>
    <t>4</t>
  </si>
  <si>
    <t>НАЦИОНАЛЬНАЯ ЭКОНОМИКА</t>
  </si>
  <si>
    <t>0400</t>
  </si>
  <si>
    <t>4.2</t>
  </si>
  <si>
    <t>Другие вопросы в области национальной экономики</t>
  </si>
  <si>
    <t>0412</t>
  </si>
  <si>
    <t>2.14</t>
  </si>
  <si>
    <t>Муниципальные целевые программы по содействию развитию малого бизнеса на территории муниципального образования</t>
  </si>
  <si>
    <t>795 03 00</t>
  </si>
  <si>
    <t>2.14.1</t>
  </si>
  <si>
    <t>795 03 01</t>
  </si>
  <si>
    <t>4.2.1.1</t>
  </si>
  <si>
    <t>4.2.1.1.1</t>
  </si>
  <si>
    <t>4.2.1.1.1.1</t>
  </si>
  <si>
    <t>4.2.1.1.2</t>
  </si>
  <si>
    <t>4.2.1.1.2.1</t>
  </si>
  <si>
    <t>5</t>
  </si>
  <si>
    <t>ЖИЛИЩНО-КОММУНАЛЬНОЕ ХОЗЯЙСТВО</t>
  </si>
  <si>
    <t>0500</t>
  </si>
  <si>
    <t>5.1</t>
  </si>
  <si>
    <t xml:space="preserve">Благоустройство </t>
  </si>
  <si>
    <t>0503</t>
  </si>
  <si>
    <t>2.15</t>
  </si>
  <si>
    <t>Благоустройство и озеленение внутридворовых и придомовых территорий муниципального образования</t>
  </si>
  <si>
    <t>600 00 00</t>
  </si>
  <si>
    <t>2.15.1</t>
  </si>
  <si>
    <t>Текущий ремонт придомовых территорий  и  дворовых территорий, включая  проезды и въезды, пешеходные дорожки</t>
  </si>
  <si>
    <t>600 01 01</t>
  </si>
  <si>
    <t>2.15.1.1</t>
  </si>
  <si>
    <t>5.1.1.1.1</t>
  </si>
  <si>
    <t>5.1.1.1.1.1</t>
  </si>
  <si>
    <t>5.1.1.1.1.1.1</t>
  </si>
  <si>
    <t>5.1.1.1.1.2</t>
  </si>
  <si>
    <t>5.1.1.1.1.2.1</t>
  </si>
  <si>
    <t>5.1.1.2</t>
  </si>
  <si>
    <t>Установка, содержание и ремонт ограждений скверов, площадок и газонов</t>
  </si>
  <si>
    <t>600 01 03</t>
  </si>
  <si>
    <t>5.1.1.2.1</t>
  </si>
  <si>
    <t>5.1.1.2.1.1</t>
  </si>
  <si>
    <t>Приобретение услуг</t>
  </si>
  <si>
    <t>5.1.1.2.1.1.1</t>
  </si>
  <si>
    <t>5.1.1.2.1.2</t>
  </si>
  <si>
    <t>5.1.1.2.1.2.1</t>
  </si>
  <si>
    <t>5.1.1.3</t>
  </si>
  <si>
    <t>Установка и содержание  малых архитектурных форм, уличной мебели и хозяйственно-бытового оборудования</t>
  </si>
  <si>
    <t>600 01 04</t>
  </si>
  <si>
    <t>5.1.1.3.1</t>
  </si>
  <si>
    <t xml:space="preserve">600 01 04 </t>
  </si>
  <si>
    <t>5.1.1.3.1.1</t>
  </si>
  <si>
    <t>5.1.3.1.1.1.1</t>
  </si>
  <si>
    <t>5.1.3.1.1.1.2</t>
  </si>
  <si>
    <t>5.1.1.3.1.2</t>
  </si>
  <si>
    <t>5.1.1.3.1.2.1</t>
  </si>
  <si>
    <t>5.1.1.3.1.2.2</t>
  </si>
  <si>
    <t>5.1.1.4</t>
  </si>
  <si>
    <t>Ликвидация несанкционированных свалок, бытовых отходов и мусора</t>
  </si>
  <si>
    <t>600 02 02</t>
  </si>
  <si>
    <t>5.1.1.4.1</t>
  </si>
  <si>
    <t>5.1.1.4.1.1</t>
  </si>
  <si>
    <t>5.1.1.4.1.1.1</t>
  </si>
  <si>
    <t>5.1.1.4.1.2</t>
  </si>
  <si>
    <t>5.1.1.4.1.2.1</t>
  </si>
  <si>
    <t>5.1.1.5</t>
  </si>
  <si>
    <t>Уборка территорий, водных акваторий, тупиков и проездов</t>
  </si>
  <si>
    <t>600 02 03</t>
  </si>
  <si>
    <t>5.1.1.5.1</t>
  </si>
  <si>
    <t>5.1.1.5.1.1</t>
  </si>
  <si>
    <t>5.1.1.5.1.1.1</t>
  </si>
  <si>
    <t>5.1.1.5.1.2</t>
  </si>
  <si>
    <t>5.1.1.5.1.2.1</t>
  </si>
  <si>
    <t>5.1.1.6</t>
  </si>
  <si>
    <t>Компенсационное озеленение, проведение санитарных рубок (в т.ч. удалению аварийных, больных деревьев и кустарников), реконструкция зеленых насаждений внутриквартального озеленения</t>
  </si>
  <si>
    <t>600 03 02</t>
  </si>
  <si>
    <t>5.1.1.6.1</t>
  </si>
  <si>
    <t>5.1.1.6.1.1</t>
  </si>
  <si>
    <t>5.1.1.6.1.1.1</t>
  </si>
  <si>
    <t>5.2</t>
  </si>
  <si>
    <t>Другие вопросы в области жилищно-коммунального хозяйства</t>
  </si>
  <si>
    <t>0505</t>
  </si>
  <si>
    <t>2.16</t>
  </si>
  <si>
    <t>Содержание и обеспечение деятельности муниципальных учреждений, осуществляющих руководство и управление в сфере жилищно-коммунального хозяйства:  МКУ "Перспектива"</t>
  </si>
  <si>
    <t>002 99 01</t>
  </si>
  <si>
    <t>2.16.1</t>
  </si>
  <si>
    <t>5.2.1.1</t>
  </si>
  <si>
    <t>Фонд оплаты труда казенных учреждений и взносы по обязательному социальному страхованию</t>
  </si>
  <si>
    <t>111</t>
  </si>
  <si>
    <t>5.2.1.1.1</t>
  </si>
  <si>
    <t>5.2.1.1.1.1</t>
  </si>
  <si>
    <t>5.2.1.1.1.3</t>
  </si>
  <si>
    <t>2.16.2</t>
  </si>
  <si>
    <t>5.2.1.1.2</t>
  </si>
  <si>
    <t>5.2.1.1.2.1</t>
  </si>
  <si>
    <t>5.2.1.1.2.5</t>
  </si>
  <si>
    <t>5.2.1.1.2.6</t>
  </si>
  <si>
    <t>5.2.1.1.4</t>
  </si>
  <si>
    <t>5.2.1.1.4.1</t>
  </si>
  <si>
    <t>5.2.1.1.4.2</t>
  </si>
  <si>
    <t xml:space="preserve">Транспортные услуги                                       </t>
  </si>
  <si>
    <t>2.16.3</t>
  </si>
  <si>
    <t>5.2.1.1.3</t>
  </si>
  <si>
    <t>6</t>
  </si>
  <si>
    <t>ОХРАНА ОКРУЖАЮЩЕЙ СРЕДЫ</t>
  </si>
  <si>
    <t>0600</t>
  </si>
  <si>
    <t>6.1</t>
  </si>
  <si>
    <t>Другие вопросы в области охраны окружающей среды</t>
  </si>
  <si>
    <t>0605</t>
  </si>
  <si>
    <t>2.17</t>
  </si>
  <si>
    <t>Участие в мероприятиях по охране окружающей среды в границах муниципального образования</t>
  </si>
  <si>
    <t>410 01 01</t>
  </si>
  <si>
    <t>2.17.1</t>
  </si>
  <si>
    <t>6.1.1.1</t>
  </si>
  <si>
    <t>6.1.1.1.1</t>
  </si>
  <si>
    <t>6.1.1.1.1.2</t>
  </si>
  <si>
    <t>6.1.1.1.2</t>
  </si>
  <si>
    <t>6.1.1.2</t>
  </si>
  <si>
    <t>6.1.1.2.1</t>
  </si>
  <si>
    <t>6.1.1.2.2</t>
  </si>
  <si>
    <t>7</t>
  </si>
  <si>
    <t>ОБРАЗОВАНИЕ</t>
  </si>
  <si>
    <t>0700</t>
  </si>
  <si>
    <t>Молодежная политика и оздоровление детей</t>
  </si>
  <si>
    <t>0707</t>
  </si>
  <si>
    <t>2.18</t>
  </si>
  <si>
    <t>Проведение мероприятий по военно-патриотическому воспитанию граждан РФ на территории муниципального образования</t>
  </si>
  <si>
    <t>431 01 00</t>
  </si>
  <si>
    <t>2.18.1</t>
  </si>
  <si>
    <t>431 01 01</t>
  </si>
  <si>
    <t>7.1.1.1.1</t>
  </si>
  <si>
    <t>7.1.1.1.1.1</t>
  </si>
  <si>
    <t>7.1.1.1.2</t>
  </si>
  <si>
    <t>7.1.1.1.3</t>
  </si>
  <si>
    <t>7.1.1.1.3.1</t>
  </si>
  <si>
    <t>7.1.1.1.3.2</t>
  </si>
  <si>
    <t>2.19</t>
  </si>
  <si>
    <t>Организация и проведение досуговых мероприятий для жителей муниципального образования</t>
  </si>
  <si>
    <t>431 02 00</t>
  </si>
  <si>
    <t>2.19.1</t>
  </si>
  <si>
    <t>431 02 01</t>
  </si>
  <si>
    <t>7.1.2.1</t>
  </si>
  <si>
    <t>7.1.2.1.1</t>
  </si>
  <si>
    <t>7.1.2.1.1.1</t>
  </si>
  <si>
    <t>7.1.2.1.1.2</t>
  </si>
  <si>
    <t>7.1.2.1.2</t>
  </si>
  <si>
    <t>7.1.2.1.3</t>
  </si>
  <si>
    <t>7.1.2.1.3.1</t>
  </si>
  <si>
    <t>7.1.2.1.3.2</t>
  </si>
  <si>
    <t>8</t>
  </si>
  <si>
    <t xml:space="preserve">КУЛЬТУРА, КИНЕМАТОГРАФИЯ </t>
  </si>
  <si>
    <t>0800</t>
  </si>
  <si>
    <t>8.1</t>
  </si>
  <si>
    <t>Культура</t>
  </si>
  <si>
    <t>0801</t>
  </si>
  <si>
    <t>2.20</t>
  </si>
  <si>
    <t>Организация местных и участие в организации и проведении городских праздничных и иных зрелищных мероприятий</t>
  </si>
  <si>
    <t>440 01 01</t>
  </si>
  <si>
    <t>2.20.1</t>
  </si>
  <si>
    <t>8.1.1.1</t>
  </si>
  <si>
    <t>8.1.1.1.1</t>
  </si>
  <si>
    <t>8.1.1.1.1.1</t>
  </si>
  <si>
    <t>8.1.1.1.2</t>
  </si>
  <si>
    <t>9</t>
  </si>
  <si>
    <t>СОЦИАЛЬНАЯ ПОЛИТИКА</t>
  </si>
  <si>
    <t>1000</t>
  </si>
  <si>
    <t>9.1</t>
  </si>
  <si>
    <t>Охрана семьи и детства</t>
  </si>
  <si>
    <t>1004</t>
  </si>
  <si>
    <t>2.21</t>
  </si>
  <si>
    <t>Расходы на исполнение государственного полномочия по организации и осуществлению деятельности по опеке 
и попечительству</t>
  </si>
  <si>
    <t>002 80 02</t>
  </si>
  <si>
    <t>2.21.1</t>
  </si>
  <si>
    <t>9.1.1.1</t>
  </si>
  <si>
    <t>9.1.1.1.1</t>
  </si>
  <si>
    <t>9.1.1.1.1.1</t>
  </si>
  <si>
    <t>9.1.1.1.1.2</t>
  </si>
  <si>
    <t>2.21.2</t>
  </si>
  <si>
    <t>9.1.1.1.2</t>
  </si>
  <si>
    <t>9.1.1.1.2.1</t>
  </si>
  <si>
    <t>9.1.1.1.2.5</t>
  </si>
  <si>
    <t>9.1.1.1.2.6</t>
  </si>
  <si>
    <t>9.1.1.1.3</t>
  </si>
  <si>
    <t>9.1.1.1.4</t>
  </si>
  <si>
    <t>9.1.1.1.4.1</t>
  </si>
  <si>
    <t>9.1.1.1.4.2</t>
  </si>
  <si>
    <t>9.1.1.1.2.2</t>
  </si>
  <si>
    <t>2.22</t>
  </si>
  <si>
    <t>Расходы на исполнение государственных полномочий по выплате денежных средств на содержание ребенка в семье опекуна 
и приемной семье</t>
  </si>
  <si>
    <t>511 80 03</t>
  </si>
  <si>
    <t>2.22.1</t>
  </si>
  <si>
    <t>9.1.2.1</t>
  </si>
  <si>
    <t>Пособия, компенсации, меры социальной поддержки по публичным нормативным обязательствам</t>
  </si>
  <si>
    <t>313</t>
  </si>
  <si>
    <t>9.1.2.1.1</t>
  </si>
  <si>
    <t>Социальное обеспечение</t>
  </si>
  <si>
    <t>9.1.2.1.1.1</t>
  </si>
  <si>
    <t>Пособия по социальной помощи населению</t>
  </si>
  <si>
    <t>2.23</t>
  </si>
  <si>
    <t>Расходы на исполнение государственного полномочия по выплате денежных средств на вознаграждение приемным родителям</t>
  </si>
  <si>
    <t>511 80 04</t>
  </si>
  <si>
    <t>2.23.1</t>
  </si>
  <si>
    <t>9.1.3.1</t>
  </si>
  <si>
    <t>9.1.3.1.1</t>
  </si>
  <si>
    <t>9.1.3.1.1.1</t>
  </si>
  <si>
    <t>10</t>
  </si>
  <si>
    <t>ФИЗИЧЕСКАЯ КУЛЬТУРА И СПОРТ</t>
  </si>
  <si>
    <t>1100</t>
  </si>
  <si>
    <t>10.1</t>
  </si>
  <si>
    <t>Физическая культура</t>
  </si>
  <si>
    <t>1101</t>
  </si>
  <si>
    <t>2.24</t>
  </si>
  <si>
    <t>Создание условий для развития на территории муниципального образования массовой физической культуры</t>
  </si>
  <si>
    <t>487 01 01</t>
  </si>
  <si>
    <t>2.24.1</t>
  </si>
  <si>
    <t>10.1.1.1</t>
  </si>
  <si>
    <t>10.1.1.1.1</t>
  </si>
  <si>
    <t>10.1.1.1.1.1</t>
  </si>
  <si>
    <t>10.1.1.1.1.2</t>
  </si>
  <si>
    <t>10.1.1.1.2</t>
  </si>
  <si>
    <t>10.1.1.1.3</t>
  </si>
  <si>
    <t>10.1.1.1.3.1</t>
  </si>
  <si>
    <t>11</t>
  </si>
  <si>
    <t>СРЕДСТВА МАССОВОЙ ИНФОРМАЦИИ</t>
  </si>
  <si>
    <t>1200</t>
  </si>
  <si>
    <t>11.1</t>
  </si>
  <si>
    <t>Периодическая печать и издательства</t>
  </si>
  <si>
    <t>1202</t>
  </si>
  <si>
    <t>2.25</t>
  </si>
  <si>
    <t>Периодические издания, учрежденные представительными органами местного самоуправления</t>
  </si>
  <si>
    <t>457 01 00</t>
  </si>
  <si>
    <t>2.25.1</t>
  </si>
  <si>
    <t>457 01 01</t>
  </si>
  <si>
    <t>11.1.1.1</t>
  </si>
  <si>
    <t>11.1.1.1.1</t>
  </si>
  <si>
    <t>11.1.1.1.1.1</t>
  </si>
  <si>
    <t>2.26</t>
  </si>
  <si>
    <t xml:space="preserve">Поддержка периодического издания, учрежденного МС МО МО Екатерингофский </t>
  </si>
  <si>
    <t>457 03 00</t>
  </si>
  <si>
    <t>2.26.1</t>
  </si>
  <si>
    <t>457 03 01</t>
  </si>
  <si>
    <t>III</t>
  </si>
  <si>
    <t>ИЗБИРАТЕЛЬНАЯ КОМИССИЯ МУНИЦИПАЛЬНОГО ОБРАЗОВАНИЯ МУНИЦИПАЛЬНОГО ОКРУГА ЕКАТЕРИНГОФСКИЙ</t>
  </si>
  <si>
    <t>12</t>
  </si>
  <si>
    <t>Члены избирательной комиссии муниципального образования</t>
  </si>
  <si>
    <t>002 07 01</t>
  </si>
  <si>
    <t>3.1.1</t>
  </si>
  <si>
    <t>2.1.1.1.1.2.</t>
  </si>
  <si>
    <t>2.1.1.1.1.3.1</t>
  </si>
  <si>
    <t>2.1.1.1.1.3.2</t>
  </si>
  <si>
    <t>3.2</t>
  </si>
  <si>
    <t>Расходы на проведение выборов представительного органа муниципального образования</t>
  </si>
  <si>
    <t>020 01 01</t>
  </si>
  <si>
    <t>3.2.1</t>
  </si>
  <si>
    <t>Всего расходов:</t>
  </si>
  <si>
    <t>Приложение 3</t>
  </si>
  <si>
    <t>"О бюджете МО МО Екатерингофский                на 2014 год"</t>
  </si>
  <si>
    <t>1.2.1.</t>
  </si>
  <si>
    <t>1.2.2.</t>
  </si>
  <si>
    <t>1.2.2.2</t>
  </si>
  <si>
    <t>1.2.2.3</t>
  </si>
  <si>
    <t>1.3.1.1</t>
  </si>
  <si>
    <t>1.3.2.1</t>
  </si>
  <si>
    <t>1.3.2.2</t>
  </si>
  <si>
    <t>1.3.2.3</t>
  </si>
  <si>
    <t>1.3.3.1</t>
  </si>
  <si>
    <t>1.4</t>
  </si>
  <si>
    <t>1.4.1.1</t>
  </si>
  <si>
    <t>1.4.1.2</t>
  </si>
  <si>
    <t>1.4.2</t>
  </si>
  <si>
    <t>1.4.2.1</t>
  </si>
  <si>
    <t>1.5</t>
  </si>
  <si>
    <t>1.5.1</t>
  </si>
  <si>
    <t>1.5.1.1</t>
  </si>
  <si>
    <t>1.6</t>
  </si>
  <si>
    <t>1.6.1</t>
  </si>
  <si>
    <t>1.6.1.1</t>
  </si>
  <si>
    <t>1.6.2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</si>
  <si>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</si>
  <si>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</si>
  <si>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</si>
  <si>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</si>
  <si>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</si>
  <si>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</si>
  <si>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</si>
  <si>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</si>
  <si>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</si>
  <si>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</si>
  <si>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</si>
  <si>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</si>
  <si>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</si>
  <si>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4.1</t>
  </si>
  <si>
    <t>4.1.1</t>
  </si>
  <si>
    <t>4.1.1.1</t>
  </si>
  <si>
    <t>4.1.1.1.1</t>
  </si>
  <si>
    <t>4.2.1</t>
  </si>
  <si>
    <t>5.1.1</t>
  </si>
  <si>
    <t>5.1.1.1</t>
  </si>
  <si>
    <t>6.1.2</t>
  </si>
  <si>
    <t>6.1.2.1</t>
  </si>
  <si>
    <t>8.1.1</t>
  </si>
  <si>
    <t>8.1.2</t>
  </si>
  <si>
    <t>8.1.2.1</t>
  </si>
  <si>
    <t>8.1.3</t>
  </si>
  <si>
    <t>8.1.3.1</t>
  </si>
  <si>
    <t>9.1.1</t>
  </si>
  <si>
    <t>10.1.1</t>
  </si>
  <si>
    <t xml:space="preserve">Приложение 4 </t>
  </si>
  <si>
    <t xml:space="preserve">ПРОЕКТ РАСПРЕДЕЛЕНИЯ ИСТОЧНИКОВ </t>
  </si>
  <si>
    <t xml:space="preserve">ВНУТРЕННЕГО ФИНАНСИРОВАНИЯ ДЕФИЦИТА БЮДЖЕТА </t>
  </si>
  <si>
    <t xml:space="preserve"> МУНИЦИПАЛЬНОГО ОБРАЗОВАНИЯ МУНИЦИПАЛЬНЫЙ ОКРУГ ЕКАТЕРИНГОФСКИЙ                                                                                                                 </t>
  </si>
  <si>
    <t>Код бюджетной классификации</t>
  </si>
  <si>
    <t>наименование показателя</t>
  </si>
  <si>
    <t>Сумма (тыс.руб)</t>
  </si>
  <si>
    <t>000  01 00 00 00 00 0000 000</t>
  </si>
  <si>
    <t>Источники внутреннего финансирования дефицитов бюджетов</t>
  </si>
  <si>
    <t>000  01 05 00 00 00 0000 000</t>
  </si>
  <si>
    <t>Изменение остатков средств на счетах по учету средств бюджета</t>
  </si>
  <si>
    <t>000  01 05 00 00 00 0000 500</t>
  </si>
  <si>
    <t>Увеличение остатков средств бюджетов</t>
  </si>
  <si>
    <t>000  01 05 02 00 00 0000 500</t>
  </si>
  <si>
    <t>Увеличение прочих остатков средств бюджетов</t>
  </si>
  <si>
    <t>000  01 05 02 01 00 0000 510</t>
  </si>
  <si>
    <t>906 01 05 02 01 03 0000 510</t>
  </si>
  <si>
    <t>Увеличение прочих остатков денежных средств бюджетов внутригородских муниципальных образований городов федерального значения Москвы и Санкт-Петербурга</t>
  </si>
  <si>
    <t>000  01 05 00 00 00 0000 600</t>
  </si>
  <si>
    <t>Уменьшение остатков средств бюджетов</t>
  </si>
  <si>
    <t>000  01 05 02 00 00 0000 600</t>
  </si>
  <si>
    <t>Уменьшение прочих остатков средств бюджетов</t>
  </si>
  <si>
    <t>000  01 05 02 01 00 0000 610</t>
  </si>
  <si>
    <t>906 01 05 02 01 03 0000 610</t>
  </si>
  <si>
    <t>Уменьшение прочих остатков денежных средств бюджетов внутригородских муниципальных образований городов федерального значения Москвы и Санкт-Петербурга</t>
  </si>
  <si>
    <t>от 10.12.2013 г.  № 51/01-04</t>
  </si>
  <si>
    <t xml:space="preserve"> Доходы бюджета</t>
  </si>
  <si>
    <t xml:space="preserve">Ведомственная структура расходов бюджета </t>
  </si>
  <si>
    <t>от  10.12.2013 г.  № 51/01-04</t>
  </si>
  <si>
    <t>Распределения бюджетных ассигнований бюджета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</si>
</sst>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#,##0.0_р_."/>
  </numFmts>
  <fonts count="20" x14ac:knownFonts="1"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sz val="12"/>
      <name val="Arial"/>
      <family val="2"/>
      <charset val="204"/>
    </font>
    <font>
      <sz val="10"/>
      <color indexed="10"/>
      <name val="Arial Cyr"/>
      <family val="2"/>
      <charset val="204"/>
    </font>
    <font>
      <b/>
      <sz val="12"/>
      <name val="Arial Cyr"/>
      <family val="2"/>
      <charset val="204"/>
    </font>
    <font>
      <b/>
      <sz val="12"/>
      <color indexed="8"/>
      <name val="Arial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i/>
      <sz val="12"/>
      <name val="Arial Cyr"/>
      <family val="2"/>
      <charset val="204"/>
    </font>
    <font>
      <sz val="14"/>
      <name val="Arial Cyr"/>
      <family val="2"/>
      <charset val="204"/>
    </font>
    <font>
      <b/>
      <i/>
      <sz val="12"/>
      <name val="Arial"/>
      <family val="2"/>
      <charset val="204"/>
    </font>
    <font>
      <i/>
      <sz val="12"/>
      <name val="Arial Cyr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 Cyr"/>
      <family val="2"/>
      <charset val="204"/>
    </font>
    <font>
      <b/>
      <i/>
      <sz val="14"/>
      <name val="Arial Cyr"/>
      <family val="2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304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164" fontId="0" fillId="0" borderId="0" xfId="0" applyNumberFormat="1" applyAlignment="1"/>
    <xf numFmtId="49" fontId="4" fillId="0" borderId="0" xfId="0" applyNumberFormat="1" applyFont="1" applyBorder="1" applyAlignment="1">
      <alignment wrapText="1"/>
    </xf>
    <xf numFmtId="0" fontId="5" fillId="0" borderId="0" xfId="0" applyFont="1"/>
    <xf numFmtId="0" fontId="2" fillId="0" borderId="0" xfId="0" applyFont="1" applyBorder="1" applyAlignme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center"/>
    </xf>
    <xf numFmtId="49" fontId="2" fillId="0" borderId="4" xfId="0" applyNumberFormat="1" applyFont="1" applyBorder="1"/>
    <xf numFmtId="0" fontId="2" fillId="0" borderId="4" xfId="0" applyFont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/>
    <xf numFmtId="49" fontId="6" fillId="0" borderId="7" xfId="0" applyNumberFormat="1" applyFont="1" applyBorder="1" applyAlignment="1">
      <alignment horizontal="right"/>
    </xf>
    <xf numFmtId="0" fontId="6" fillId="0" borderId="8" xfId="0" applyFont="1" applyBorder="1" applyAlignment="1">
      <alignment vertical="top"/>
    </xf>
    <xf numFmtId="49" fontId="6" fillId="0" borderId="9" xfId="0" applyNumberFormat="1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right"/>
    </xf>
    <xf numFmtId="49" fontId="6" fillId="0" borderId="12" xfId="0" applyNumberFormat="1" applyFont="1" applyBorder="1" applyAlignment="1">
      <alignment horizontal="right"/>
    </xf>
    <xf numFmtId="0" fontId="6" fillId="0" borderId="12" xfId="0" applyNumberFormat="1" applyFont="1" applyBorder="1" applyAlignment="1">
      <alignment vertical="top"/>
    </xf>
    <xf numFmtId="49" fontId="6" fillId="0" borderId="12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right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6" fillId="0" borderId="1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right" vertical="center"/>
    </xf>
    <xf numFmtId="0" fontId="6" fillId="0" borderId="12" xfId="0" applyNumberFormat="1" applyFont="1" applyBorder="1" applyAlignment="1">
      <alignment vertical="top" wrapText="1"/>
    </xf>
    <xf numFmtId="164" fontId="6" fillId="0" borderId="12" xfId="0" applyNumberFormat="1" applyFont="1" applyBorder="1" applyAlignment="1">
      <alignment horizontal="righ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2" xfId="0" applyNumberFormat="1" applyFont="1" applyBorder="1" applyAlignment="1">
      <alignment horizontal="right"/>
    </xf>
    <xf numFmtId="0" fontId="1" fillId="0" borderId="12" xfId="0" applyNumberFormat="1" applyFont="1" applyBorder="1" applyAlignment="1">
      <alignment vertical="top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right" vertical="center"/>
    </xf>
    <xf numFmtId="0" fontId="6" fillId="2" borderId="12" xfId="0" applyNumberFormat="1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right"/>
    </xf>
    <xf numFmtId="0" fontId="8" fillId="0" borderId="12" xfId="0" applyNumberFormat="1" applyFont="1" applyBorder="1" applyAlignment="1">
      <alignment vertical="top" wrapText="1"/>
    </xf>
    <xf numFmtId="0" fontId="8" fillId="0" borderId="12" xfId="0" applyNumberFormat="1" applyFont="1" applyBorder="1" applyAlignment="1">
      <alignment horizontal="center" vertical="center" wrapText="1"/>
    </xf>
    <xf numFmtId="0" fontId="8" fillId="2" borderId="12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right"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Alignment="1">
      <alignment vertical="center"/>
    </xf>
    <xf numFmtId="2" fontId="2" fillId="0" borderId="0" xfId="0" applyNumberFormat="1" applyFont="1" applyBorder="1"/>
    <xf numFmtId="2" fontId="2" fillId="0" borderId="0" xfId="0" applyNumberFormat="1" applyFont="1"/>
    <xf numFmtId="0" fontId="2" fillId="0" borderId="0" xfId="0" applyFont="1"/>
    <xf numFmtId="164" fontId="6" fillId="0" borderId="12" xfId="0" applyNumberFormat="1" applyFon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/>
    <xf numFmtId="0" fontId="1" fillId="0" borderId="12" xfId="0" applyFont="1" applyBorder="1" applyAlignment="1">
      <alignment vertical="top" wrapText="1"/>
    </xf>
    <xf numFmtId="49" fontId="1" fillId="0" borderId="12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vertical="top" wrapText="1"/>
    </xf>
    <xf numFmtId="0" fontId="6" fillId="0" borderId="12" xfId="0" applyFont="1" applyBorder="1" applyAlignment="1">
      <alignment vertical="top"/>
    </xf>
    <xf numFmtId="164" fontId="1" fillId="2" borderId="12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6" fillId="0" borderId="12" xfId="0" applyNumberFormat="1" applyFont="1" applyBorder="1" applyAlignment="1">
      <alignment horizontal="right" vertical="top" wrapText="1"/>
    </xf>
    <xf numFmtId="2" fontId="0" fillId="0" borderId="0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164" fontId="1" fillId="0" borderId="12" xfId="0" applyNumberFormat="1" applyFont="1" applyBorder="1" applyAlignment="1">
      <alignment horizontal="right" vertical="top" wrapText="1"/>
    </xf>
    <xf numFmtId="164" fontId="1" fillId="0" borderId="12" xfId="0" applyNumberFormat="1" applyFont="1" applyBorder="1" applyAlignment="1">
      <alignment horizontal="right"/>
    </xf>
    <xf numFmtId="0" fontId="6" fillId="0" borderId="12" xfId="0" applyFont="1" applyBorder="1" applyAlignment="1">
      <alignment horizontal="left" vertical="center"/>
    </xf>
    <xf numFmtId="49" fontId="6" fillId="0" borderId="12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/>
    <xf numFmtId="165" fontId="2" fillId="0" borderId="0" xfId="0" applyNumberFormat="1" applyFont="1" applyBorder="1"/>
    <xf numFmtId="49" fontId="6" fillId="0" borderId="12" xfId="0" applyNumberFormat="1" applyFont="1" applyBorder="1" applyAlignment="1">
      <alignment horizontal="left" vertical="center" wrapText="1"/>
    </xf>
    <xf numFmtId="49" fontId="10" fillId="0" borderId="12" xfId="0" applyNumberFormat="1" applyFont="1" applyBorder="1" applyAlignment="1">
      <alignment horizontal="center"/>
    </xf>
    <xf numFmtId="164" fontId="10" fillId="0" borderId="12" xfId="0" applyNumberFormat="1" applyFont="1" applyBorder="1" applyAlignment="1"/>
    <xf numFmtId="49" fontId="1" fillId="0" borderId="12" xfId="0" applyNumberFormat="1" applyFont="1" applyBorder="1" applyAlignment="1">
      <alignment horizontal="left" vertical="center" wrapText="1"/>
    </xf>
    <xf numFmtId="49" fontId="1" fillId="0" borderId="12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/>
    <xf numFmtId="0" fontId="2" fillId="0" borderId="0" xfId="0" applyFont="1" applyBorder="1"/>
    <xf numFmtId="0" fontId="0" fillId="0" borderId="0" xfId="0" applyBorder="1"/>
    <xf numFmtId="0" fontId="1" fillId="0" borderId="12" xfId="0" applyNumberFormat="1" applyFont="1" applyFill="1" applyBorder="1" applyAlignment="1">
      <alignment horizontal="left" vertical="center" wrapText="1"/>
    </xf>
    <xf numFmtId="165" fontId="0" fillId="0" borderId="0" xfId="0" applyNumberFormat="1" applyBorder="1"/>
    <xf numFmtId="0" fontId="0" fillId="0" borderId="0" xfId="0" applyFont="1"/>
    <xf numFmtId="49" fontId="6" fillId="0" borderId="13" xfId="0" applyNumberFormat="1" applyFont="1" applyBorder="1"/>
    <xf numFmtId="0" fontId="6" fillId="0" borderId="14" xfId="0" applyFont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/>
    <xf numFmtId="164" fontId="6" fillId="0" borderId="15" xfId="0" applyNumberFormat="1" applyFont="1" applyBorder="1"/>
    <xf numFmtId="49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6" fillId="0" borderId="0" xfId="0" applyFont="1" applyAlignment="1">
      <alignment wrapText="1"/>
    </xf>
    <xf numFmtId="0" fontId="1" fillId="0" borderId="0" xfId="0" applyFont="1" applyBorder="1" applyAlignment="1"/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ill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9" fontId="6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9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Fill="1" applyBorder="1" applyAlignment="1">
      <alignment horizontal="center" wrapText="1"/>
    </xf>
    <xf numFmtId="49" fontId="3" fillId="0" borderId="25" xfId="0" applyNumberFormat="1" applyFont="1" applyBorder="1" applyAlignment="1">
      <alignment horizontal="center" wrapText="1"/>
    </xf>
    <xf numFmtId="0" fontId="4" fillId="0" borderId="26" xfId="0" applyFont="1" applyBorder="1" applyAlignment="1">
      <alignment horizontal="left" wrapText="1"/>
    </xf>
    <xf numFmtId="0" fontId="3" fillId="0" borderId="27" xfId="0" applyFont="1" applyBorder="1" applyAlignment="1">
      <alignment horizontal="center" wrapText="1"/>
    </xf>
    <xf numFmtId="49" fontId="3" fillId="0" borderId="27" xfId="0" applyNumberFormat="1" applyFont="1" applyBorder="1" applyAlignment="1">
      <alignment horizontal="center" wrapText="1"/>
    </xf>
    <xf numFmtId="165" fontId="3" fillId="0" borderId="11" xfId="0" applyNumberFormat="1" applyFont="1" applyFill="1" applyBorder="1" applyAlignment="1">
      <alignment horizontal="center" wrapText="1"/>
    </xf>
    <xf numFmtId="0" fontId="11" fillId="0" borderId="0" xfId="0" applyFont="1"/>
    <xf numFmtId="49" fontId="3" fillId="0" borderId="28" xfId="0" applyNumberFormat="1" applyFont="1" applyBorder="1" applyAlignment="1">
      <alignment horizontal="center" wrapText="1"/>
    </xf>
    <xf numFmtId="0" fontId="4" fillId="0" borderId="29" xfId="0" applyFont="1" applyBorder="1" applyAlignment="1">
      <alignment horizontal="left" wrapText="1"/>
    </xf>
    <xf numFmtId="0" fontId="3" fillId="0" borderId="12" xfId="0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 wrapText="1"/>
    </xf>
    <xf numFmtId="165" fontId="3" fillId="0" borderId="30" xfId="0" applyNumberFormat="1" applyFont="1" applyFill="1" applyBorder="1" applyAlignment="1">
      <alignment horizontal="center" wrapText="1"/>
    </xf>
    <xf numFmtId="49" fontId="6" fillId="0" borderId="28" xfId="0" applyNumberFormat="1" applyFont="1" applyFill="1" applyBorder="1" applyAlignment="1">
      <alignment horizontal="center" wrapText="1"/>
    </xf>
    <xf numFmtId="0" fontId="4" fillId="0" borderId="29" xfId="0" applyFont="1" applyFill="1" applyBorder="1" applyAlignment="1">
      <alignment horizontal="left" wrapText="1"/>
    </xf>
    <xf numFmtId="0" fontId="6" fillId="0" borderId="12" xfId="0" applyFont="1" applyFill="1" applyBorder="1" applyAlignment="1">
      <alignment horizontal="center" wrapText="1"/>
    </xf>
    <xf numFmtId="49" fontId="6" fillId="0" borderId="12" xfId="0" applyNumberFormat="1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49" fontId="1" fillId="0" borderId="12" xfId="0" applyNumberFormat="1" applyFont="1" applyFill="1" applyBorder="1" applyAlignment="1">
      <alignment horizontal="center" wrapText="1"/>
    </xf>
    <xf numFmtId="165" fontId="6" fillId="0" borderId="30" xfId="0" applyNumberFormat="1" applyFont="1" applyFill="1" applyBorder="1" applyAlignment="1">
      <alignment horizontal="center" wrapText="1"/>
    </xf>
    <xf numFmtId="49" fontId="6" fillId="3" borderId="28" xfId="0" applyNumberFormat="1" applyFont="1" applyFill="1" applyBorder="1" applyAlignment="1">
      <alignment horizontal="center" wrapText="1"/>
    </xf>
    <xf numFmtId="0" fontId="4" fillId="3" borderId="29" xfId="0" applyFont="1" applyFill="1" applyBorder="1" applyAlignment="1">
      <alignment wrapText="1"/>
    </xf>
    <xf numFmtId="0" fontId="6" fillId="3" borderId="12" xfId="0" applyFont="1" applyFill="1" applyBorder="1" applyAlignment="1">
      <alignment horizontal="center" wrapText="1"/>
    </xf>
    <xf numFmtId="49" fontId="6" fillId="3" borderId="12" xfId="0" applyNumberFormat="1" applyFont="1" applyFill="1" applyBorder="1" applyAlignment="1">
      <alignment horizontal="center" wrapText="1"/>
    </xf>
    <xf numFmtId="165" fontId="6" fillId="3" borderId="30" xfId="0" applyNumberFormat="1" applyFont="1" applyFill="1" applyBorder="1" applyAlignment="1">
      <alignment horizontal="center" wrapText="1"/>
    </xf>
    <xf numFmtId="0" fontId="4" fillId="0" borderId="29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wrapText="1"/>
    </xf>
    <xf numFmtId="49" fontId="10" fillId="0" borderId="28" xfId="0" applyNumberFormat="1" applyFont="1" applyBorder="1" applyAlignment="1">
      <alignment horizontal="center" wrapText="1"/>
    </xf>
    <xf numFmtId="0" fontId="12" fillId="0" borderId="31" xfId="0" applyFont="1" applyBorder="1" applyAlignment="1">
      <alignment wrapText="1"/>
    </xf>
    <xf numFmtId="0" fontId="10" fillId="0" borderId="12" xfId="0" applyFont="1" applyBorder="1" applyAlignment="1">
      <alignment horizontal="center" wrapText="1"/>
    </xf>
    <xf numFmtId="49" fontId="10" fillId="0" borderId="12" xfId="0" applyNumberFormat="1" applyFont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165" fontId="10" fillId="0" borderId="30" xfId="0" applyNumberFormat="1" applyFont="1" applyFill="1" applyBorder="1" applyAlignment="1">
      <alignment horizontal="center" wrapText="1"/>
    </xf>
    <xf numFmtId="49" fontId="13" fillId="0" borderId="28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12" xfId="0" applyFont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165" fontId="13" fillId="0" borderId="30" xfId="0" applyNumberFormat="1" applyFont="1" applyFill="1" applyBorder="1" applyAlignment="1">
      <alignment horizontal="center" wrapText="1"/>
    </xf>
    <xf numFmtId="49" fontId="1" fillId="0" borderId="28" xfId="0" applyNumberFormat="1" applyFont="1" applyBorder="1" applyAlignment="1">
      <alignment horizontal="center" wrapText="1"/>
    </xf>
    <xf numFmtId="0" fontId="15" fillId="0" borderId="29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165" fontId="1" fillId="0" borderId="30" xfId="0" applyNumberFormat="1" applyFont="1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6" fillId="4" borderId="0" xfId="0" applyFont="1" applyFill="1"/>
    <xf numFmtId="0" fontId="4" fillId="3" borderId="0" xfId="0" applyFont="1" applyFill="1" applyAlignment="1">
      <alignment wrapText="1"/>
    </xf>
    <xf numFmtId="166" fontId="6" fillId="3" borderId="30" xfId="0" applyNumberFormat="1" applyFont="1" applyFill="1" applyBorder="1" applyAlignment="1">
      <alignment horizontal="center" wrapText="1"/>
    </xf>
    <xf numFmtId="49" fontId="6" fillId="0" borderId="28" xfId="0" applyNumberFormat="1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166" fontId="6" fillId="0" borderId="30" xfId="0" applyNumberFormat="1" applyFont="1" applyFill="1" applyBorder="1" applyAlignment="1">
      <alignment horizontal="center" wrapText="1"/>
    </xf>
    <xf numFmtId="0" fontId="12" fillId="0" borderId="29" xfId="0" applyFont="1" applyBorder="1" applyAlignment="1">
      <alignment wrapText="1"/>
    </xf>
    <xf numFmtId="166" fontId="10" fillId="0" borderId="30" xfId="0" applyNumberFormat="1" applyFont="1" applyFill="1" applyBorder="1" applyAlignment="1">
      <alignment horizontal="center" wrapText="1"/>
    </xf>
    <xf numFmtId="0" fontId="14" fillId="0" borderId="31" xfId="0" applyFont="1" applyBorder="1" applyAlignment="1">
      <alignment wrapText="1"/>
    </xf>
    <xf numFmtId="166" fontId="13" fillId="0" borderId="30" xfId="0" applyNumberFormat="1" applyFont="1" applyFill="1" applyBorder="1" applyAlignment="1">
      <alignment horizontal="center" wrapText="1"/>
    </xf>
    <xf numFmtId="0" fontId="15" fillId="0" borderId="0" xfId="0" applyFont="1" applyAlignment="1">
      <alignment vertical="top" wrapText="1"/>
    </xf>
    <xf numFmtId="166" fontId="1" fillId="0" borderId="30" xfId="0" applyNumberFormat="1" applyFont="1" applyFill="1" applyBorder="1" applyAlignment="1">
      <alignment horizontal="center" wrapText="1"/>
    </xf>
    <xf numFmtId="0" fontId="4" fillId="0" borderId="31" xfId="0" applyFont="1" applyBorder="1" applyAlignment="1">
      <alignment horizontal="left" wrapText="1" readingOrder="1"/>
    </xf>
    <xf numFmtId="0" fontId="14" fillId="0" borderId="29" xfId="0" applyFont="1" applyBorder="1" applyAlignment="1">
      <alignment wrapText="1"/>
    </xf>
    <xf numFmtId="0" fontId="15" fillId="0" borderId="31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0" fillId="4" borderId="0" xfId="0" applyFill="1"/>
    <xf numFmtId="0" fontId="0" fillId="4" borderId="0" xfId="0" applyFont="1" applyFill="1"/>
    <xf numFmtId="0" fontId="15" fillId="0" borderId="31" xfId="0" applyFont="1" applyBorder="1" applyAlignment="1">
      <alignment vertical="top" wrapText="1"/>
    </xf>
    <xf numFmtId="49" fontId="1" fillId="0" borderId="32" xfId="0" applyNumberFormat="1" applyFont="1" applyBorder="1" applyAlignment="1">
      <alignment horizontal="center" wrapText="1"/>
    </xf>
    <xf numFmtId="0" fontId="17" fillId="0" borderId="0" xfId="0" applyFont="1"/>
    <xf numFmtId="49" fontId="3" fillId="0" borderId="32" xfId="0" applyNumberFormat="1" applyFont="1" applyBorder="1" applyAlignment="1">
      <alignment horizontal="center" wrapText="1"/>
    </xf>
    <xf numFmtId="165" fontId="16" fillId="0" borderId="0" xfId="0" applyNumberFormat="1" applyFont="1"/>
    <xf numFmtId="49" fontId="6" fillId="0" borderId="32" xfId="0" applyNumberFormat="1" applyFont="1" applyFill="1" applyBorder="1" applyAlignment="1">
      <alignment horizontal="center" wrapText="1"/>
    </xf>
    <xf numFmtId="0" fontId="4" fillId="0" borderId="31" xfId="0" applyFont="1" applyFill="1" applyBorder="1" applyAlignment="1">
      <alignment horizontal="left" wrapText="1" readingOrder="1"/>
    </xf>
    <xf numFmtId="0" fontId="4" fillId="0" borderId="31" xfId="0" applyFont="1" applyBorder="1" applyAlignment="1">
      <alignment horizontal="left" vertical="top" wrapText="1" readingOrder="1"/>
    </xf>
    <xf numFmtId="0" fontId="3" fillId="0" borderId="0" xfId="0" applyFont="1"/>
    <xf numFmtId="0" fontId="16" fillId="0" borderId="0" xfId="0" applyFont="1" applyFill="1"/>
    <xf numFmtId="0" fontId="4" fillId="0" borderId="29" xfId="1" applyFont="1" applyBorder="1" applyAlignment="1">
      <alignment horizontal="left" wrapText="1"/>
    </xf>
    <xf numFmtId="49" fontId="6" fillId="2" borderId="12" xfId="0" applyNumberFormat="1" applyFont="1" applyFill="1" applyBorder="1" applyAlignment="1">
      <alignment horizontal="center" wrapText="1"/>
    </xf>
    <xf numFmtId="49" fontId="10" fillId="2" borderId="12" xfId="0" applyNumberFormat="1" applyFont="1" applyFill="1" applyBorder="1" applyAlignment="1">
      <alignment horizontal="center" wrapText="1"/>
    </xf>
    <xf numFmtId="49" fontId="13" fillId="2" borderId="12" xfId="0" applyNumberFormat="1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wrapText="1"/>
    </xf>
    <xf numFmtId="0" fontId="4" fillId="0" borderId="31" xfId="0" applyFont="1" applyFill="1" applyBorder="1" applyAlignment="1">
      <alignment horizontal="left" wrapText="1"/>
    </xf>
    <xf numFmtId="0" fontId="4" fillId="2" borderId="29" xfId="0" applyFont="1" applyFill="1" applyBorder="1" applyAlignment="1">
      <alignment wrapText="1"/>
    </xf>
    <xf numFmtId="49" fontId="6" fillId="2" borderId="28" xfId="0" applyNumberFormat="1" applyFont="1" applyFill="1" applyBorder="1" applyAlignment="1">
      <alignment horizontal="center" wrapText="1"/>
    </xf>
    <xf numFmtId="49" fontId="10" fillId="0" borderId="28" xfId="0" applyNumberFormat="1" applyFont="1" applyFill="1" applyBorder="1" applyAlignment="1">
      <alignment horizontal="center" wrapText="1"/>
    </xf>
    <xf numFmtId="0" fontId="12" fillId="0" borderId="29" xfId="0" applyFont="1" applyFill="1" applyBorder="1" applyAlignment="1">
      <alignment wrapText="1"/>
    </xf>
    <xf numFmtId="0" fontId="10" fillId="0" borderId="12" xfId="0" applyFont="1" applyFill="1" applyBorder="1" applyAlignment="1">
      <alignment horizontal="center" wrapText="1"/>
    </xf>
    <xf numFmtId="49" fontId="10" fillId="0" borderId="12" xfId="0" applyNumberFormat="1" applyFont="1" applyFill="1" applyBorder="1" applyAlignment="1">
      <alignment horizontal="center" wrapText="1"/>
    </xf>
    <xf numFmtId="49" fontId="13" fillId="0" borderId="28" xfId="0" applyNumberFormat="1" applyFont="1" applyFill="1" applyBorder="1" applyAlignment="1">
      <alignment horizontal="center" wrapText="1"/>
    </xf>
    <xf numFmtId="0" fontId="14" fillId="0" borderId="29" xfId="0" applyFont="1" applyFill="1" applyBorder="1" applyAlignment="1">
      <alignment wrapText="1"/>
    </xf>
    <xf numFmtId="0" fontId="13" fillId="0" borderId="12" xfId="0" applyFont="1" applyFill="1" applyBorder="1" applyAlignment="1">
      <alignment horizontal="center" wrapText="1"/>
    </xf>
    <xf numFmtId="49" fontId="13" fillId="0" borderId="12" xfId="0" applyNumberFormat="1" applyFont="1" applyFill="1" applyBorder="1" applyAlignment="1">
      <alignment horizontal="center" wrapText="1"/>
    </xf>
    <xf numFmtId="49" fontId="1" fillId="0" borderId="28" xfId="0" applyNumberFormat="1" applyFont="1" applyFill="1" applyBorder="1" applyAlignment="1">
      <alignment horizontal="center" wrapText="1"/>
    </xf>
    <xf numFmtId="0" fontId="15" fillId="0" borderId="29" xfId="0" applyFont="1" applyFill="1" applyBorder="1" applyAlignment="1">
      <alignment wrapText="1"/>
    </xf>
    <xf numFmtId="0" fontId="10" fillId="0" borderId="0" xfId="0" applyFont="1"/>
    <xf numFmtId="49" fontId="6" fillId="3" borderId="32" xfId="0" applyNumberFormat="1" applyFont="1" applyFill="1" applyBorder="1" applyAlignment="1">
      <alignment horizontal="center" wrapText="1"/>
    </xf>
    <xf numFmtId="0" fontId="4" fillId="3" borderId="31" xfId="0" applyFont="1" applyFill="1" applyBorder="1" applyAlignment="1">
      <alignment wrapText="1"/>
    </xf>
    <xf numFmtId="49" fontId="6" fillId="0" borderId="32" xfId="0" applyNumberFormat="1" applyFont="1" applyBorder="1" applyAlignment="1">
      <alignment horizontal="center" wrapText="1"/>
    </xf>
    <xf numFmtId="166" fontId="3" fillId="0" borderId="0" xfId="0" applyNumberFormat="1" applyFont="1"/>
    <xf numFmtId="49" fontId="10" fillId="0" borderId="32" xfId="0" applyNumberFormat="1" applyFont="1" applyBorder="1" applyAlignment="1">
      <alignment horizontal="center" wrapText="1"/>
    </xf>
    <xf numFmtId="49" fontId="13" fillId="0" borderId="32" xfId="0" applyNumberFormat="1" applyFont="1" applyBorder="1" applyAlignment="1">
      <alignment horizontal="center" wrapText="1"/>
    </xf>
    <xf numFmtId="0" fontId="19" fillId="0" borderId="0" xfId="0" applyFont="1"/>
    <xf numFmtId="0" fontId="11" fillId="0" borderId="12" xfId="0" applyFont="1" applyBorder="1" applyAlignment="1">
      <alignment horizontal="center" wrapText="1"/>
    </xf>
    <xf numFmtId="49" fontId="11" fillId="0" borderId="12" xfId="0" applyNumberFormat="1" applyFont="1" applyBorder="1" applyAlignment="1">
      <alignment horizontal="center" wrapText="1"/>
    </xf>
    <xf numFmtId="166" fontId="3" fillId="0" borderId="30" xfId="0" applyNumberFormat="1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49" fontId="3" fillId="2" borderId="28" xfId="0" applyNumberFormat="1" applyFont="1" applyFill="1" applyBorder="1" applyAlignment="1">
      <alignment horizontal="center" wrapText="1"/>
    </xf>
    <xf numFmtId="164" fontId="3" fillId="0" borderId="30" xfId="0" applyNumberFormat="1" applyFont="1" applyFill="1" applyBorder="1" applyAlignment="1">
      <alignment horizontal="center" wrapText="1"/>
    </xf>
    <xf numFmtId="164" fontId="6" fillId="0" borderId="30" xfId="0" applyNumberFormat="1" applyFont="1" applyFill="1" applyBorder="1" applyAlignment="1">
      <alignment horizontal="center" wrapText="1"/>
    </xf>
    <xf numFmtId="0" fontId="12" fillId="2" borderId="29" xfId="0" applyFont="1" applyFill="1" applyBorder="1" applyAlignment="1">
      <alignment wrapText="1"/>
    </xf>
    <xf numFmtId="164" fontId="10" fillId="0" borderId="30" xfId="0" applyNumberFormat="1" applyFont="1" applyFill="1" applyBorder="1" applyAlignment="1">
      <alignment horizontal="center" wrapText="1"/>
    </xf>
    <xf numFmtId="0" fontId="4" fillId="2" borderId="29" xfId="0" applyFont="1" applyFill="1" applyBorder="1" applyAlignment="1">
      <alignment horizontal="left" wrapText="1"/>
    </xf>
    <xf numFmtId="0" fontId="4" fillId="3" borderId="29" xfId="0" applyFont="1" applyFill="1" applyBorder="1" applyAlignment="1">
      <alignment horizontal="left" wrapText="1"/>
    </xf>
    <xf numFmtId="49" fontId="1" fillId="3" borderId="12" xfId="0" applyNumberFormat="1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49" fontId="3" fillId="0" borderId="28" xfId="0" applyNumberFormat="1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49" fontId="3" fillId="0" borderId="12" xfId="0" applyNumberFormat="1" applyFont="1" applyFill="1" applyBorder="1" applyAlignment="1">
      <alignment horizontal="center" wrapText="1"/>
    </xf>
    <xf numFmtId="49" fontId="11" fillId="0" borderId="12" xfId="0" applyNumberFormat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49" fontId="3" fillId="3" borderId="12" xfId="0" applyNumberFormat="1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center" wrapText="1"/>
    </xf>
    <xf numFmtId="164" fontId="3" fillId="3" borderId="30" xfId="0" applyNumberFormat="1" applyFont="1" applyFill="1" applyBorder="1" applyAlignment="1">
      <alignment horizontal="center" wrapText="1"/>
    </xf>
    <xf numFmtId="0" fontId="12" fillId="0" borderId="29" xfId="1" applyFont="1" applyBorder="1" applyAlignment="1">
      <alignment horizontal="left" wrapText="1"/>
    </xf>
    <xf numFmtId="0" fontId="14" fillId="0" borderId="29" xfId="0" applyFont="1" applyBorder="1" applyAlignment="1">
      <alignment horizontal="left" wrapText="1"/>
    </xf>
    <xf numFmtId="164" fontId="13" fillId="0" borderId="30" xfId="0" applyNumberFormat="1" applyFont="1" applyFill="1" applyBorder="1" applyAlignment="1">
      <alignment horizontal="center" wrapText="1"/>
    </xf>
    <xf numFmtId="0" fontId="15" fillId="0" borderId="29" xfId="0" applyFont="1" applyBorder="1" applyAlignment="1">
      <alignment horizontal="left" wrapText="1"/>
    </xf>
    <xf numFmtId="164" fontId="1" fillId="0" borderId="30" xfId="0" applyNumberFormat="1" applyFont="1" applyFill="1" applyBorder="1" applyAlignment="1">
      <alignment horizontal="center" wrapText="1"/>
    </xf>
    <xf numFmtId="164" fontId="6" fillId="3" borderId="30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wrapText="1"/>
    </xf>
    <xf numFmtId="164" fontId="13" fillId="0" borderId="12" xfId="0" applyNumberFormat="1" applyFont="1" applyFill="1" applyBorder="1" applyAlignment="1">
      <alignment horizontal="center" wrapText="1"/>
    </xf>
    <xf numFmtId="0" fontId="15" fillId="0" borderId="12" xfId="0" applyFont="1" applyBorder="1" applyAlignment="1">
      <alignment vertical="top" wrapText="1"/>
    </xf>
    <xf numFmtId="164" fontId="1" fillId="0" borderId="1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wrapText="1"/>
    </xf>
    <xf numFmtId="166" fontId="3" fillId="0" borderId="1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left" wrapText="1"/>
    </xf>
    <xf numFmtId="166" fontId="6" fillId="0" borderId="12" xfId="0" applyNumberFormat="1" applyFont="1" applyFill="1" applyBorder="1" applyAlignment="1">
      <alignment horizontal="center" wrapText="1"/>
    </xf>
    <xf numFmtId="0" fontId="15" fillId="0" borderId="33" xfId="0" applyFont="1" applyBorder="1" applyAlignment="1">
      <alignment vertical="top" wrapText="1"/>
    </xf>
    <xf numFmtId="49" fontId="1" fillId="0" borderId="34" xfId="0" applyNumberFormat="1" applyFont="1" applyBorder="1" applyAlignment="1">
      <alignment horizontal="center" wrapText="1"/>
    </xf>
    <xf numFmtId="49" fontId="11" fillId="0" borderId="21" xfId="0" applyNumberFormat="1" applyFont="1" applyBorder="1" applyAlignment="1">
      <alignment horizontal="center" wrapText="1"/>
    </xf>
    <xf numFmtId="0" fontId="4" fillId="0" borderId="22" xfId="0" applyFont="1" applyBorder="1" applyAlignment="1">
      <alignment wrapText="1"/>
    </xf>
    <xf numFmtId="0" fontId="11" fillId="0" borderId="22" xfId="0" applyFont="1" applyBorder="1" applyAlignment="1">
      <alignment horizontal="center" wrapText="1"/>
    </xf>
    <xf numFmtId="49" fontId="11" fillId="0" borderId="22" xfId="0" applyNumberFormat="1" applyFont="1" applyBorder="1" applyAlignment="1">
      <alignment horizontal="center" wrapText="1"/>
    </xf>
    <xf numFmtId="166" fontId="3" fillId="0" borderId="24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0" fillId="0" borderId="0" xfId="0" applyNumberFormat="1" applyAlignment="1">
      <alignment horizontal="center"/>
    </xf>
    <xf numFmtId="164" fontId="0" fillId="0" borderId="0" xfId="0" applyNumberFormat="1" applyFill="1"/>
    <xf numFmtId="49" fontId="6" fillId="0" borderId="35" xfId="0" applyNumberFormat="1" applyFont="1" applyFill="1" applyBorder="1" applyAlignment="1">
      <alignment horizontal="center" wrapText="1"/>
    </xf>
    <xf numFmtId="49" fontId="6" fillId="3" borderId="36" xfId="0" applyNumberFormat="1" applyFont="1" applyFill="1" applyBorder="1" applyAlignment="1">
      <alignment horizontal="center" wrapText="1"/>
    </xf>
    <xf numFmtId="49" fontId="8" fillId="0" borderId="25" xfId="0" applyNumberFormat="1" applyFont="1" applyBorder="1" applyAlignment="1">
      <alignment horizontal="center" wrapText="1"/>
    </xf>
    <xf numFmtId="49" fontId="8" fillId="0" borderId="28" xfId="0" applyNumberFormat="1" applyFont="1" applyBorder="1" applyAlignment="1">
      <alignment horizontal="center" wrapText="1"/>
    </xf>
    <xf numFmtId="49" fontId="3" fillId="3" borderId="28" xfId="0" applyNumberFormat="1" applyFont="1" applyFill="1" applyBorder="1" applyAlignment="1">
      <alignment horizontal="center" wrapText="1"/>
    </xf>
    <xf numFmtId="49" fontId="10" fillId="3" borderId="28" xfId="0" applyNumberFormat="1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49" fontId="10" fillId="3" borderId="12" xfId="0" applyNumberFormat="1" applyFont="1" applyFill="1" applyBorder="1" applyAlignment="1">
      <alignment horizontal="center" wrapText="1"/>
    </xf>
    <xf numFmtId="166" fontId="10" fillId="3" borderId="30" xfId="0" applyNumberFormat="1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 wrapText="1"/>
    </xf>
    <xf numFmtId="164" fontId="0" fillId="0" borderId="12" xfId="0" applyNumberForma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!!!&#1071;\&#1069;&#1082;&#1086;&#1085;&#1086;&#1084;&#1080;&#1089;&#1090;%2020090202\&#1053;&#1086;&#1074;&#1072;&#1103;\2014_&#1075;&#1086;&#1076;_&#1069;&#1050;&#1054;&#1053;&#1054;&#1052;&#1048;&#1057;&#1058;\&#1056;&#1072;&#1073;&#1086;&#1090;&#1072;_&#1085;&#1072;&#1076;_&#1073;&#1102;&#1076;&#1078;&#1077;&#1090;&#1086;&#1084;_2014\&#1055;&#1088;&#1086;&#1077;&#1082;&#1090;_2014\&#1055;&#1088;&#1086;&#1077;&#1082;&#1090;_&#1073;&#1102;&#1076;&#1078;&#1077;&#1090;&#1072;_20131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БРр_20131210"/>
      <sheetName val="СБРи_2014"/>
      <sheetName val="БРр_20131118"/>
      <sheetName val="БРи_2014"/>
      <sheetName val="Бд_20131118"/>
      <sheetName val="Бр_20131118"/>
      <sheetName val="Ба_20131118"/>
      <sheetName val="Би_20131118"/>
      <sheetName val="СФП_20131118"/>
      <sheetName val="ПСЭР_20131118"/>
      <sheetName val="ПОФ_2014"/>
      <sheetName val="КП_2014"/>
      <sheetName val="Л_МА_"/>
      <sheetName val="Л_МА_ВМЗ"/>
      <sheetName val="Л_МА_Д"/>
      <sheetName val="Л_Перспектива"/>
      <sheetName val="Л_МС"/>
      <sheetName val="Од_20131030"/>
      <sheetName val="Ор_20131030"/>
      <sheetName val="Ои_20120331"/>
      <sheetName val="Опд"/>
    </sheetNames>
    <sheetDataSet>
      <sheetData sheetId="0">
        <row r="20">
          <cell r="H20">
            <v>1044.3</v>
          </cell>
        </row>
        <row r="27">
          <cell r="H27">
            <v>110.4</v>
          </cell>
        </row>
        <row r="32">
          <cell r="H32">
            <v>3800.6000000000004</v>
          </cell>
        </row>
        <row r="37">
          <cell r="H37">
            <v>2599.1999999999998</v>
          </cell>
        </row>
        <row r="56">
          <cell r="H56">
            <v>35</v>
          </cell>
        </row>
        <row r="65">
          <cell r="H65">
            <v>1044.3</v>
          </cell>
        </row>
        <row r="71">
          <cell r="H71">
            <v>7380.8</v>
          </cell>
        </row>
        <row r="76">
          <cell r="H76">
            <v>2480.3000000000002</v>
          </cell>
        </row>
        <row r="97">
          <cell r="H97">
            <v>80</v>
          </cell>
        </row>
        <row r="103">
          <cell r="H103">
            <v>5.3</v>
          </cell>
        </row>
        <row r="135">
          <cell r="H135">
            <v>30</v>
          </cell>
        </row>
        <row r="140">
          <cell r="H140">
            <v>600</v>
          </cell>
        </row>
        <row r="145">
          <cell r="H145">
            <v>40</v>
          </cell>
        </row>
        <row r="154">
          <cell r="H154">
            <v>72</v>
          </cell>
        </row>
        <row r="158">
          <cell r="H158">
            <v>50</v>
          </cell>
        </row>
        <row r="165">
          <cell r="H165">
            <v>280</v>
          </cell>
        </row>
        <row r="175">
          <cell r="H175">
            <v>100</v>
          </cell>
        </row>
        <row r="185">
          <cell r="H185">
            <v>50</v>
          </cell>
        </row>
        <row r="194">
          <cell r="H194">
            <v>30</v>
          </cell>
        </row>
        <row r="205">
          <cell r="H205">
            <v>40</v>
          </cell>
        </row>
        <row r="220">
          <cell r="H220">
            <v>20</v>
          </cell>
        </row>
        <row r="230">
          <cell r="H230">
            <v>12951.2</v>
          </cell>
        </row>
        <row r="237">
          <cell r="H237">
            <v>0</v>
          </cell>
        </row>
        <row r="245">
          <cell r="H245">
            <v>0</v>
          </cell>
        </row>
        <row r="254">
          <cell r="H254">
            <v>0</v>
          </cell>
        </row>
        <row r="261">
          <cell r="H261">
            <v>0</v>
          </cell>
        </row>
        <row r="268">
          <cell r="H268">
            <v>0</v>
          </cell>
        </row>
        <row r="274">
          <cell r="H274">
            <v>6098.9</v>
          </cell>
        </row>
        <row r="279">
          <cell r="H279">
            <v>220.1</v>
          </cell>
        </row>
        <row r="296">
          <cell r="H296">
            <v>2.5</v>
          </cell>
        </row>
        <row r="304">
          <cell r="H304">
            <v>100</v>
          </cell>
        </row>
        <row r="315">
          <cell r="H315">
            <v>400</v>
          </cell>
        </row>
        <row r="325">
          <cell r="H325">
            <v>1234.3</v>
          </cell>
        </row>
        <row r="337">
          <cell r="H337">
            <v>2715.7</v>
          </cell>
        </row>
        <row r="345">
          <cell r="H345">
            <v>1954.1</v>
          </cell>
        </row>
        <row r="350">
          <cell r="H350">
            <v>144.19999999999999</v>
          </cell>
        </row>
        <row r="371">
          <cell r="H371">
            <v>3730.8</v>
          </cell>
        </row>
        <row r="376">
          <cell r="H376">
            <v>1630.3</v>
          </cell>
        </row>
        <row r="383">
          <cell r="H383">
            <v>70</v>
          </cell>
        </row>
        <row r="394">
          <cell r="H394">
            <v>115.7</v>
          </cell>
        </row>
        <row r="399">
          <cell r="H399">
            <v>1221.0999999999999</v>
          </cell>
        </row>
        <row r="407">
          <cell r="H407">
            <v>2937.3</v>
          </cell>
        </row>
        <row r="412">
          <cell r="H412">
            <v>160</v>
          </cell>
        </row>
        <row r="421">
          <cell r="H421">
            <v>300</v>
          </cell>
        </row>
        <row r="426">
          <cell r="H426">
            <v>55878.400000000009</v>
          </cell>
        </row>
      </sheetData>
      <sheetData sheetId="1"/>
      <sheetData sheetId="2"/>
      <sheetData sheetId="3"/>
      <sheetData sheetId="4">
        <row r="67">
          <cell r="E67">
            <v>51477.100000000006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opLeftCell="A31" workbookViewId="0">
      <selection activeCell="B8" sqref="B8:D8"/>
    </sheetView>
  </sheetViews>
  <sheetFormatPr defaultRowHeight="15" x14ac:dyDescent="0.25"/>
  <cols>
    <col min="1" max="1" width="12.7109375" style="1" customWidth="1"/>
    <col min="2" max="2" width="75.5703125" customWidth="1"/>
    <col min="3" max="3" width="12.42578125" customWidth="1"/>
    <col min="4" max="4" width="30.7109375" customWidth="1"/>
    <col min="5" max="5" width="18.28515625" style="3" customWidth="1"/>
    <col min="6" max="6" width="0.140625" customWidth="1"/>
    <col min="10" max="10" width="8.85546875" customWidth="1"/>
    <col min="257" max="257" width="12.7109375" customWidth="1"/>
    <col min="258" max="258" width="75.5703125" customWidth="1"/>
    <col min="259" max="259" width="12.42578125" customWidth="1"/>
    <col min="260" max="260" width="30.7109375" customWidth="1"/>
    <col min="261" max="261" width="18.28515625" customWidth="1"/>
    <col min="262" max="262" width="0.140625" customWidth="1"/>
    <col min="513" max="513" width="12.7109375" customWidth="1"/>
    <col min="514" max="514" width="75.5703125" customWidth="1"/>
    <col min="515" max="515" width="12.42578125" customWidth="1"/>
    <col min="516" max="516" width="30.7109375" customWidth="1"/>
    <col min="517" max="517" width="18.28515625" customWidth="1"/>
    <col min="518" max="518" width="0.140625" customWidth="1"/>
    <col min="769" max="769" width="12.7109375" customWidth="1"/>
    <col min="770" max="770" width="75.5703125" customWidth="1"/>
    <col min="771" max="771" width="12.42578125" customWidth="1"/>
    <col min="772" max="772" width="30.7109375" customWidth="1"/>
    <col min="773" max="773" width="18.28515625" customWidth="1"/>
    <col min="774" max="774" width="0.140625" customWidth="1"/>
    <col min="1025" max="1025" width="12.7109375" customWidth="1"/>
    <col min="1026" max="1026" width="75.5703125" customWidth="1"/>
    <col min="1027" max="1027" width="12.42578125" customWidth="1"/>
    <col min="1028" max="1028" width="30.7109375" customWidth="1"/>
    <col min="1029" max="1029" width="18.28515625" customWidth="1"/>
    <col min="1030" max="1030" width="0.140625" customWidth="1"/>
    <col min="1281" max="1281" width="12.7109375" customWidth="1"/>
    <col min="1282" max="1282" width="75.5703125" customWidth="1"/>
    <col min="1283" max="1283" width="12.42578125" customWidth="1"/>
    <col min="1284" max="1284" width="30.7109375" customWidth="1"/>
    <col min="1285" max="1285" width="18.28515625" customWidth="1"/>
    <col min="1286" max="1286" width="0.140625" customWidth="1"/>
    <col min="1537" max="1537" width="12.7109375" customWidth="1"/>
    <col min="1538" max="1538" width="75.5703125" customWidth="1"/>
    <col min="1539" max="1539" width="12.42578125" customWidth="1"/>
    <col min="1540" max="1540" width="30.7109375" customWidth="1"/>
    <col min="1541" max="1541" width="18.28515625" customWidth="1"/>
    <col min="1542" max="1542" width="0.140625" customWidth="1"/>
    <col min="1793" max="1793" width="12.7109375" customWidth="1"/>
    <col min="1794" max="1794" width="75.5703125" customWidth="1"/>
    <col min="1795" max="1795" width="12.42578125" customWidth="1"/>
    <col min="1796" max="1796" width="30.7109375" customWidth="1"/>
    <col min="1797" max="1797" width="18.28515625" customWidth="1"/>
    <col min="1798" max="1798" width="0.140625" customWidth="1"/>
    <col min="2049" max="2049" width="12.7109375" customWidth="1"/>
    <col min="2050" max="2050" width="75.5703125" customWidth="1"/>
    <col min="2051" max="2051" width="12.42578125" customWidth="1"/>
    <col min="2052" max="2052" width="30.7109375" customWidth="1"/>
    <col min="2053" max="2053" width="18.28515625" customWidth="1"/>
    <col min="2054" max="2054" width="0.140625" customWidth="1"/>
    <col min="2305" max="2305" width="12.7109375" customWidth="1"/>
    <col min="2306" max="2306" width="75.5703125" customWidth="1"/>
    <col min="2307" max="2307" width="12.42578125" customWidth="1"/>
    <col min="2308" max="2308" width="30.7109375" customWidth="1"/>
    <col min="2309" max="2309" width="18.28515625" customWidth="1"/>
    <col min="2310" max="2310" width="0.140625" customWidth="1"/>
    <col min="2561" max="2561" width="12.7109375" customWidth="1"/>
    <col min="2562" max="2562" width="75.5703125" customWidth="1"/>
    <col min="2563" max="2563" width="12.42578125" customWidth="1"/>
    <col min="2564" max="2564" width="30.7109375" customWidth="1"/>
    <col min="2565" max="2565" width="18.28515625" customWidth="1"/>
    <col min="2566" max="2566" width="0.140625" customWidth="1"/>
    <col min="2817" max="2817" width="12.7109375" customWidth="1"/>
    <col min="2818" max="2818" width="75.5703125" customWidth="1"/>
    <col min="2819" max="2819" width="12.42578125" customWidth="1"/>
    <col min="2820" max="2820" width="30.7109375" customWidth="1"/>
    <col min="2821" max="2821" width="18.28515625" customWidth="1"/>
    <col min="2822" max="2822" width="0.140625" customWidth="1"/>
    <col min="3073" max="3073" width="12.7109375" customWidth="1"/>
    <col min="3074" max="3074" width="75.5703125" customWidth="1"/>
    <col min="3075" max="3075" width="12.42578125" customWidth="1"/>
    <col min="3076" max="3076" width="30.7109375" customWidth="1"/>
    <col min="3077" max="3077" width="18.28515625" customWidth="1"/>
    <col min="3078" max="3078" width="0.140625" customWidth="1"/>
    <col min="3329" max="3329" width="12.7109375" customWidth="1"/>
    <col min="3330" max="3330" width="75.5703125" customWidth="1"/>
    <col min="3331" max="3331" width="12.42578125" customWidth="1"/>
    <col min="3332" max="3332" width="30.7109375" customWidth="1"/>
    <col min="3333" max="3333" width="18.28515625" customWidth="1"/>
    <col min="3334" max="3334" width="0.140625" customWidth="1"/>
    <col min="3585" max="3585" width="12.7109375" customWidth="1"/>
    <col min="3586" max="3586" width="75.5703125" customWidth="1"/>
    <col min="3587" max="3587" width="12.42578125" customWidth="1"/>
    <col min="3588" max="3588" width="30.7109375" customWidth="1"/>
    <col min="3589" max="3589" width="18.28515625" customWidth="1"/>
    <col min="3590" max="3590" width="0.140625" customWidth="1"/>
    <col min="3841" max="3841" width="12.7109375" customWidth="1"/>
    <col min="3842" max="3842" width="75.5703125" customWidth="1"/>
    <col min="3843" max="3843" width="12.42578125" customWidth="1"/>
    <col min="3844" max="3844" width="30.7109375" customWidth="1"/>
    <col min="3845" max="3845" width="18.28515625" customWidth="1"/>
    <col min="3846" max="3846" width="0.140625" customWidth="1"/>
    <col min="4097" max="4097" width="12.7109375" customWidth="1"/>
    <col min="4098" max="4098" width="75.5703125" customWidth="1"/>
    <col min="4099" max="4099" width="12.42578125" customWidth="1"/>
    <col min="4100" max="4100" width="30.7109375" customWidth="1"/>
    <col min="4101" max="4101" width="18.28515625" customWidth="1"/>
    <col min="4102" max="4102" width="0.140625" customWidth="1"/>
    <col min="4353" max="4353" width="12.7109375" customWidth="1"/>
    <col min="4354" max="4354" width="75.5703125" customWidth="1"/>
    <col min="4355" max="4355" width="12.42578125" customWidth="1"/>
    <col min="4356" max="4356" width="30.7109375" customWidth="1"/>
    <col min="4357" max="4357" width="18.28515625" customWidth="1"/>
    <col min="4358" max="4358" width="0.140625" customWidth="1"/>
    <col min="4609" max="4609" width="12.7109375" customWidth="1"/>
    <col min="4610" max="4610" width="75.5703125" customWidth="1"/>
    <col min="4611" max="4611" width="12.42578125" customWidth="1"/>
    <col min="4612" max="4612" width="30.7109375" customWidth="1"/>
    <col min="4613" max="4613" width="18.28515625" customWidth="1"/>
    <col min="4614" max="4614" width="0.140625" customWidth="1"/>
    <col min="4865" max="4865" width="12.7109375" customWidth="1"/>
    <col min="4866" max="4866" width="75.5703125" customWidth="1"/>
    <col min="4867" max="4867" width="12.42578125" customWidth="1"/>
    <col min="4868" max="4868" width="30.7109375" customWidth="1"/>
    <col min="4869" max="4869" width="18.28515625" customWidth="1"/>
    <col min="4870" max="4870" width="0.140625" customWidth="1"/>
    <col min="5121" max="5121" width="12.7109375" customWidth="1"/>
    <col min="5122" max="5122" width="75.5703125" customWidth="1"/>
    <col min="5123" max="5123" width="12.42578125" customWidth="1"/>
    <col min="5124" max="5124" width="30.7109375" customWidth="1"/>
    <col min="5125" max="5125" width="18.28515625" customWidth="1"/>
    <col min="5126" max="5126" width="0.140625" customWidth="1"/>
    <col min="5377" max="5377" width="12.7109375" customWidth="1"/>
    <col min="5378" max="5378" width="75.5703125" customWidth="1"/>
    <col min="5379" max="5379" width="12.42578125" customWidth="1"/>
    <col min="5380" max="5380" width="30.7109375" customWidth="1"/>
    <col min="5381" max="5381" width="18.28515625" customWidth="1"/>
    <col min="5382" max="5382" width="0.140625" customWidth="1"/>
    <col min="5633" max="5633" width="12.7109375" customWidth="1"/>
    <col min="5634" max="5634" width="75.5703125" customWidth="1"/>
    <col min="5635" max="5635" width="12.42578125" customWidth="1"/>
    <col min="5636" max="5636" width="30.7109375" customWidth="1"/>
    <col min="5637" max="5637" width="18.28515625" customWidth="1"/>
    <col min="5638" max="5638" width="0.140625" customWidth="1"/>
    <col min="5889" max="5889" width="12.7109375" customWidth="1"/>
    <col min="5890" max="5890" width="75.5703125" customWidth="1"/>
    <col min="5891" max="5891" width="12.42578125" customWidth="1"/>
    <col min="5892" max="5892" width="30.7109375" customWidth="1"/>
    <col min="5893" max="5893" width="18.28515625" customWidth="1"/>
    <col min="5894" max="5894" width="0.140625" customWidth="1"/>
    <col min="6145" max="6145" width="12.7109375" customWidth="1"/>
    <col min="6146" max="6146" width="75.5703125" customWidth="1"/>
    <col min="6147" max="6147" width="12.42578125" customWidth="1"/>
    <col min="6148" max="6148" width="30.7109375" customWidth="1"/>
    <col min="6149" max="6149" width="18.28515625" customWidth="1"/>
    <col min="6150" max="6150" width="0.140625" customWidth="1"/>
    <col min="6401" max="6401" width="12.7109375" customWidth="1"/>
    <col min="6402" max="6402" width="75.5703125" customWidth="1"/>
    <col min="6403" max="6403" width="12.42578125" customWidth="1"/>
    <col min="6404" max="6404" width="30.7109375" customWidth="1"/>
    <col min="6405" max="6405" width="18.28515625" customWidth="1"/>
    <col min="6406" max="6406" width="0.140625" customWidth="1"/>
    <col min="6657" max="6657" width="12.7109375" customWidth="1"/>
    <col min="6658" max="6658" width="75.5703125" customWidth="1"/>
    <col min="6659" max="6659" width="12.42578125" customWidth="1"/>
    <col min="6660" max="6660" width="30.7109375" customWidth="1"/>
    <col min="6661" max="6661" width="18.28515625" customWidth="1"/>
    <col min="6662" max="6662" width="0.140625" customWidth="1"/>
    <col min="6913" max="6913" width="12.7109375" customWidth="1"/>
    <col min="6914" max="6914" width="75.5703125" customWidth="1"/>
    <col min="6915" max="6915" width="12.42578125" customWidth="1"/>
    <col min="6916" max="6916" width="30.7109375" customWidth="1"/>
    <col min="6917" max="6917" width="18.28515625" customWidth="1"/>
    <col min="6918" max="6918" width="0.140625" customWidth="1"/>
    <col min="7169" max="7169" width="12.7109375" customWidth="1"/>
    <col min="7170" max="7170" width="75.5703125" customWidth="1"/>
    <col min="7171" max="7171" width="12.42578125" customWidth="1"/>
    <col min="7172" max="7172" width="30.7109375" customWidth="1"/>
    <col min="7173" max="7173" width="18.28515625" customWidth="1"/>
    <col min="7174" max="7174" width="0.140625" customWidth="1"/>
    <col min="7425" max="7425" width="12.7109375" customWidth="1"/>
    <col min="7426" max="7426" width="75.5703125" customWidth="1"/>
    <col min="7427" max="7427" width="12.42578125" customWidth="1"/>
    <col min="7428" max="7428" width="30.7109375" customWidth="1"/>
    <col min="7429" max="7429" width="18.28515625" customWidth="1"/>
    <col min="7430" max="7430" width="0.140625" customWidth="1"/>
    <col min="7681" max="7681" width="12.7109375" customWidth="1"/>
    <col min="7682" max="7682" width="75.5703125" customWidth="1"/>
    <col min="7683" max="7683" width="12.42578125" customWidth="1"/>
    <col min="7684" max="7684" width="30.7109375" customWidth="1"/>
    <col min="7685" max="7685" width="18.28515625" customWidth="1"/>
    <col min="7686" max="7686" width="0.140625" customWidth="1"/>
    <col min="7937" max="7937" width="12.7109375" customWidth="1"/>
    <col min="7938" max="7938" width="75.5703125" customWidth="1"/>
    <col min="7939" max="7939" width="12.42578125" customWidth="1"/>
    <col min="7940" max="7940" width="30.7109375" customWidth="1"/>
    <col min="7941" max="7941" width="18.28515625" customWidth="1"/>
    <col min="7942" max="7942" width="0.140625" customWidth="1"/>
    <col min="8193" max="8193" width="12.7109375" customWidth="1"/>
    <col min="8194" max="8194" width="75.5703125" customWidth="1"/>
    <col min="8195" max="8195" width="12.42578125" customWidth="1"/>
    <col min="8196" max="8196" width="30.7109375" customWidth="1"/>
    <col min="8197" max="8197" width="18.28515625" customWidth="1"/>
    <col min="8198" max="8198" width="0.140625" customWidth="1"/>
    <col min="8449" max="8449" width="12.7109375" customWidth="1"/>
    <col min="8450" max="8450" width="75.5703125" customWidth="1"/>
    <col min="8451" max="8451" width="12.42578125" customWidth="1"/>
    <col min="8452" max="8452" width="30.7109375" customWidth="1"/>
    <col min="8453" max="8453" width="18.28515625" customWidth="1"/>
    <col min="8454" max="8454" width="0.140625" customWidth="1"/>
    <col min="8705" max="8705" width="12.7109375" customWidth="1"/>
    <col min="8706" max="8706" width="75.5703125" customWidth="1"/>
    <col min="8707" max="8707" width="12.42578125" customWidth="1"/>
    <col min="8708" max="8708" width="30.7109375" customWidth="1"/>
    <col min="8709" max="8709" width="18.28515625" customWidth="1"/>
    <col min="8710" max="8710" width="0.140625" customWidth="1"/>
    <col min="8961" max="8961" width="12.7109375" customWidth="1"/>
    <col min="8962" max="8962" width="75.5703125" customWidth="1"/>
    <col min="8963" max="8963" width="12.42578125" customWidth="1"/>
    <col min="8964" max="8964" width="30.7109375" customWidth="1"/>
    <col min="8965" max="8965" width="18.28515625" customWidth="1"/>
    <col min="8966" max="8966" width="0.140625" customWidth="1"/>
    <col min="9217" max="9217" width="12.7109375" customWidth="1"/>
    <col min="9218" max="9218" width="75.5703125" customWidth="1"/>
    <col min="9219" max="9219" width="12.42578125" customWidth="1"/>
    <col min="9220" max="9220" width="30.7109375" customWidth="1"/>
    <col min="9221" max="9221" width="18.28515625" customWidth="1"/>
    <col min="9222" max="9222" width="0.140625" customWidth="1"/>
    <col min="9473" max="9473" width="12.7109375" customWidth="1"/>
    <col min="9474" max="9474" width="75.5703125" customWidth="1"/>
    <col min="9475" max="9475" width="12.42578125" customWidth="1"/>
    <col min="9476" max="9476" width="30.7109375" customWidth="1"/>
    <col min="9477" max="9477" width="18.28515625" customWidth="1"/>
    <col min="9478" max="9478" width="0.140625" customWidth="1"/>
    <col min="9729" max="9729" width="12.7109375" customWidth="1"/>
    <col min="9730" max="9730" width="75.5703125" customWidth="1"/>
    <col min="9731" max="9731" width="12.42578125" customWidth="1"/>
    <col min="9732" max="9732" width="30.7109375" customWidth="1"/>
    <col min="9733" max="9733" width="18.28515625" customWidth="1"/>
    <col min="9734" max="9734" width="0.140625" customWidth="1"/>
    <col min="9985" max="9985" width="12.7109375" customWidth="1"/>
    <col min="9986" max="9986" width="75.5703125" customWidth="1"/>
    <col min="9987" max="9987" width="12.42578125" customWidth="1"/>
    <col min="9988" max="9988" width="30.7109375" customWidth="1"/>
    <col min="9989" max="9989" width="18.28515625" customWidth="1"/>
    <col min="9990" max="9990" width="0.140625" customWidth="1"/>
    <col min="10241" max="10241" width="12.7109375" customWidth="1"/>
    <col min="10242" max="10242" width="75.5703125" customWidth="1"/>
    <col min="10243" max="10243" width="12.42578125" customWidth="1"/>
    <col min="10244" max="10244" width="30.7109375" customWidth="1"/>
    <col min="10245" max="10245" width="18.28515625" customWidth="1"/>
    <col min="10246" max="10246" width="0.140625" customWidth="1"/>
    <col min="10497" max="10497" width="12.7109375" customWidth="1"/>
    <col min="10498" max="10498" width="75.5703125" customWidth="1"/>
    <col min="10499" max="10499" width="12.42578125" customWidth="1"/>
    <col min="10500" max="10500" width="30.7109375" customWidth="1"/>
    <col min="10501" max="10501" width="18.28515625" customWidth="1"/>
    <col min="10502" max="10502" width="0.140625" customWidth="1"/>
    <col min="10753" max="10753" width="12.7109375" customWidth="1"/>
    <col min="10754" max="10754" width="75.5703125" customWidth="1"/>
    <col min="10755" max="10755" width="12.42578125" customWidth="1"/>
    <col min="10756" max="10756" width="30.7109375" customWidth="1"/>
    <col min="10757" max="10757" width="18.28515625" customWidth="1"/>
    <col min="10758" max="10758" width="0.140625" customWidth="1"/>
    <col min="11009" max="11009" width="12.7109375" customWidth="1"/>
    <col min="11010" max="11010" width="75.5703125" customWidth="1"/>
    <col min="11011" max="11011" width="12.42578125" customWidth="1"/>
    <col min="11012" max="11012" width="30.7109375" customWidth="1"/>
    <col min="11013" max="11013" width="18.28515625" customWidth="1"/>
    <col min="11014" max="11014" width="0.140625" customWidth="1"/>
    <col min="11265" max="11265" width="12.7109375" customWidth="1"/>
    <col min="11266" max="11266" width="75.5703125" customWidth="1"/>
    <col min="11267" max="11267" width="12.42578125" customWidth="1"/>
    <col min="11268" max="11268" width="30.7109375" customWidth="1"/>
    <col min="11269" max="11269" width="18.28515625" customWidth="1"/>
    <col min="11270" max="11270" width="0.140625" customWidth="1"/>
    <col min="11521" max="11521" width="12.7109375" customWidth="1"/>
    <col min="11522" max="11522" width="75.5703125" customWidth="1"/>
    <col min="11523" max="11523" width="12.42578125" customWidth="1"/>
    <col min="11524" max="11524" width="30.7109375" customWidth="1"/>
    <col min="11525" max="11525" width="18.28515625" customWidth="1"/>
    <col min="11526" max="11526" width="0.140625" customWidth="1"/>
    <col min="11777" max="11777" width="12.7109375" customWidth="1"/>
    <col min="11778" max="11778" width="75.5703125" customWidth="1"/>
    <col min="11779" max="11779" width="12.42578125" customWidth="1"/>
    <col min="11780" max="11780" width="30.7109375" customWidth="1"/>
    <col min="11781" max="11781" width="18.28515625" customWidth="1"/>
    <col min="11782" max="11782" width="0.140625" customWidth="1"/>
    <col min="12033" max="12033" width="12.7109375" customWidth="1"/>
    <col min="12034" max="12034" width="75.5703125" customWidth="1"/>
    <col min="12035" max="12035" width="12.42578125" customWidth="1"/>
    <col min="12036" max="12036" width="30.7109375" customWidth="1"/>
    <col min="12037" max="12037" width="18.28515625" customWidth="1"/>
    <col min="12038" max="12038" width="0.140625" customWidth="1"/>
    <col min="12289" max="12289" width="12.7109375" customWidth="1"/>
    <col min="12290" max="12290" width="75.5703125" customWidth="1"/>
    <col min="12291" max="12291" width="12.42578125" customWidth="1"/>
    <col min="12292" max="12292" width="30.7109375" customWidth="1"/>
    <col min="12293" max="12293" width="18.28515625" customWidth="1"/>
    <col min="12294" max="12294" width="0.140625" customWidth="1"/>
    <col min="12545" max="12545" width="12.7109375" customWidth="1"/>
    <col min="12546" max="12546" width="75.5703125" customWidth="1"/>
    <col min="12547" max="12547" width="12.42578125" customWidth="1"/>
    <col min="12548" max="12548" width="30.7109375" customWidth="1"/>
    <col min="12549" max="12549" width="18.28515625" customWidth="1"/>
    <col min="12550" max="12550" width="0.140625" customWidth="1"/>
    <col min="12801" max="12801" width="12.7109375" customWidth="1"/>
    <col min="12802" max="12802" width="75.5703125" customWidth="1"/>
    <col min="12803" max="12803" width="12.42578125" customWidth="1"/>
    <col min="12804" max="12804" width="30.7109375" customWidth="1"/>
    <col min="12805" max="12805" width="18.28515625" customWidth="1"/>
    <col min="12806" max="12806" width="0.140625" customWidth="1"/>
    <col min="13057" max="13057" width="12.7109375" customWidth="1"/>
    <col min="13058" max="13058" width="75.5703125" customWidth="1"/>
    <col min="13059" max="13059" width="12.42578125" customWidth="1"/>
    <col min="13060" max="13060" width="30.7109375" customWidth="1"/>
    <col min="13061" max="13061" width="18.28515625" customWidth="1"/>
    <col min="13062" max="13062" width="0.140625" customWidth="1"/>
    <col min="13313" max="13313" width="12.7109375" customWidth="1"/>
    <col min="13314" max="13314" width="75.5703125" customWidth="1"/>
    <col min="13315" max="13315" width="12.42578125" customWidth="1"/>
    <col min="13316" max="13316" width="30.7109375" customWidth="1"/>
    <col min="13317" max="13317" width="18.28515625" customWidth="1"/>
    <col min="13318" max="13318" width="0.140625" customWidth="1"/>
    <col min="13569" max="13569" width="12.7109375" customWidth="1"/>
    <col min="13570" max="13570" width="75.5703125" customWidth="1"/>
    <col min="13571" max="13571" width="12.42578125" customWidth="1"/>
    <col min="13572" max="13572" width="30.7109375" customWidth="1"/>
    <col min="13573" max="13573" width="18.28515625" customWidth="1"/>
    <col min="13574" max="13574" width="0.140625" customWidth="1"/>
    <col min="13825" max="13825" width="12.7109375" customWidth="1"/>
    <col min="13826" max="13826" width="75.5703125" customWidth="1"/>
    <col min="13827" max="13827" width="12.42578125" customWidth="1"/>
    <col min="13828" max="13828" width="30.7109375" customWidth="1"/>
    <col min="13829" max="13829" width="18.28515625" customWidth="1"/>
    <col min="13830" max="13830" width="0.140625" customWidth="1"/>
    <col min="14081" max="14081" width="12.7109375" customWidth="1"/>
    <col min="14082" max="14082" width="75.5703125" customWidth="1"/>
    <col min="14083" max="14083" width="12.42578125" customWidth="1"/>
    <col min="14084" max="14084" width="30.7109375" customWidth="1"/>
    <col min="14085" max="14085" width="18.28515625" customWidth="1"/>
    <col min="14086" max="14086" width="0.140625" customWidth="1"/>
    <col min="14337" max="14337" width="12.7109375" customWidth="1"/>
    <col min="14338" max="14338" width="75.5703125" customWidth="1"/>
    <col min="14339" max="14339" width="12.42578125" customWidth="1"/>
    <col min="14340" max="14340" width="30.7109375" customWidth="1"/>
    <col min="14341" max="14341" width="18.28515625" customWidth="1"/>
    <col min="14342" max="14342" width="0.140625" customWidth="1"/>
    <col min="14593" max="14593" width="12.7109375" customWidth="1"/>
    <col min="14594" max="14594" width="75.5703125" customWidth="1"/>
    <col min="14595" max="14595" width="12.42578125" customWidth="1"/>
    <col min="14596" max="14596" width="30.7109375" customWidth="1"/>
    <col min="14597" max="14597" width="18.28515625" customWidth="1"/>
    <col min="14598" max="14598" width="0.140625" customWidth="1"/>
    <col min="14849" max="14849" width="12.7109375" customWidth="1"/>
    <col min="14850" max="14850" width="75.5703125" customWidth="1"/>
    <col min="14851" max="14851" width="12.42578125" customWidth="1"/>
    <col min="14852" max="14852" width="30.7109375" customWidth="1"/>
    <col min="14853" max="14853" width="18.28515625" customWidth="1"/>
    <col min="14854" max="14854" width="0.140625" customWidth="1"/>
    <col min="15105" max="15105" width="12.7109375" customWidth="1"/>
    <col min="15106" max="15106" width="75.5703125" customWidth="1"/>
    <col min="15107" max="15107" width="12.42578125" customWidth="1"/>
    <col min="15108" max="15108" width="30.7109375" customWidth="1"/>
    <col min="15109" max="15109" width="18.28515625" customWidth="1"/>
    <col min="15110" max="15110" width="0.140625" customWidth="1"/>
    <col min="15361" max="15361" width="12.7109375" customWidth="1"/>
    <col min="15362" max="15362" width="75.5703125" customWidth="1"/>
    <col min="15363" max="15363" width="12.42578125" customWidth="1"/>
    <col min="15364" max="15364" width="30.7109375" customWidth="1"/>
    <col min="15365" max="15365" width="18.28515625" customWidth="1"/>
    <col min="15366" max="15366" width="0.140625" customWidth="1"/>
    <col min="15617" max="15617" width="12.7109375" customWidth="1"/>
    <col min="15618" max="15618" width="75.5703125" customWidth="1"/>
    <col min="15619" max="15619" width="12.42578125" customWidth="1"/>
    <col min="15620" max="15620" width="30.7109375" customWidth="1"/>
    <col min="15621" max="15621" width="18.28515625" customWidth="1"/>
    <col min="15622" max="15622" width="0.140625" customWidth="1"/>
    <col min="15873" max="15873" width="12.7109375" customWidth="1"/>
    <col min="15874" max="15874" width="75.5703125" customWidth="1"/>
    <col min="15875" max="15875" width="12.42578125" customWidth="1"/>
    <col min="15876" max="15876" width="30.7109375" customWidth="1"/>
    <col min="15877" max="15877" width="18.28515625" customWidth="1"/>
    <col min="15878" max="15878" width="0.140625" customWidth="1"/>
    <col min="16129" max="16129" width="12.7109375" customWidth="1"/>
    <col min="16130" max="16130" width="75.5703125" customWidth="1"/>
    <col min="16131" max="16131" width="12.42578125" customWidth="1"/>
    <col min="16132" max="16132" width="30.7109375" customWidth="1"/>
    <col min="16133" max="16133" width="18.28515625" customWidth="1"/>
    <col min="16134" max="16134" width="0.140625" customWidth="1"/>
  </cols>
  <sheetData>
    <row r="1" spans="1:11" ht="15.75" x14ac:dyDescent="0.25">
      <c r="C1" s="2" t="s">
        <v>0</v>
      </c>
    </row>
    <row r="2" spans="1:11" ht="15.75" x14ac:dyDescent="0.25">
      <c r="C2" s="4" t="s">
        <v>1</v>
      </c>
      <c r="D2" s="4"/>
      <c r="E2" s="4"/>
      <c r="F2" s="4"/>
    </row>
    <row r="3" spans="1:11" ht="15" customHeight="1" x14ac:dyDescent="0.25">
      <c r="C3" s="294" t="s">
        <v>2</v>
      </c>
      <c r="D3" s="294"/>
      <c r="E3" s="294"/>
      <c r="F3" s="294"/>
    </row>
    <row r="4" spans="1:11" ht="15" customHeight="1" x14ac:dyDescent="0.25">
      <c r="C4" s="295" t="s">
        <v>768</v>
      </c>
      <c r="D4" s="295"/>
      <c r="E4" s="295"/>
      <c r="F4" s="5"/>
      <c r="G4" s="5"/>
      <c r="H4" s="5"/>
      <c r="I4" s="5"/>
    </row>
    <row r="5" spans="1:11" ht="15.75" x14ac:dyDescent="0.25">
      <c r="C5" s="6"/>
      <c r="D5" s="7"/>
      <c r="E5" s="8"/>
    </row>
    <row r="6" spans="1:11" ht="15.75" x14ac:dyDescent="0.25">
      <c r="C6" s="6"/>
      <c r="D6" s="7"/>
      <c r="E6" s="8"/>
    </row>
    <row r="7" spans="1:11" x14ac:dyDescent="0.25">
      <c r="C7" s="296"/>
      <c r="D7" s="296"/>
      <c r="E7" s="296"/>
    </row>
    <row r="8" spans="1:11" ht="18" customHeight="1" x14ac:dyDescent="0.25">
      <c r="B8" s="297" t="s">
        <v>769</v>
      </c>
      <c r="C8" s="297"/>
      <c r="D8" s="297"/>
    </row>
    <row r="9" spans="1:11" ht="18" x14ac:dyDescent="0.25">
      <c r="A9" s="297" t="s">
        <v>3</v>
      </c>
      <c r="B9" s="297"/>
      <c r="C9" s="297"/>
      <c r="D9" s="297"/>
      <c r="E9" s="297"/>
    </row>
    <row r="10" spans="1:11" ht="18" customHeight="1" x14ac:dyDescent="0.25">
      <c r="A10" s="297" t="s">
        <v>4</v>
      </c>
      <c r="B10" s="297"/>
      <c r="C10" s="297"/>
      <c r="D10" s="297"/>
      <c r="E10" s="297"/>
    </row>
    <row r="11" spans="1:11" ht="16.5" customHeight="1" x14ac:dyDescent="0.25">
      <c r="A11" s="293"/>
      <c r="B11" s="293"/>
      <c r="C11" s="293"/>
      <c r="D11" s="293"/>
      <c r="E11" s="293"/>
      <c r="F11" s="9"/>
      <c r="G11" s="9"/>
      <c r="H11" s="9"/>
      <c r="K11" s="10"/>
    </row>
    <row r="12" spans="1:11" ht="15.75" thickBot="1" x14ac:dyDescent="0.3">
      <c r="I12" s="11"/>
    </row>
    <row r="13" spans="1:11" x14ac:dyDescent="0.25">
      <c r="A13" s="12" t="s">
        <v>5</v>
      </c>
      <c r="B13" s="13" t="s">
        <v>6</v>
      </c>
      <c r="C13" s="14" t="s">
        <v>7</v>
      </c>
      <c r="D13" s="15" t="s">
        <v>8</v>
      </c>
      <c r="E13" s="16" t="s">
        <v>9</v>
      </c>
      <c r="F13" s="17"/>
      <c r="G13" s="11"/>
      <c r="H13" s="11"/>
      <c r="I13" s="18"/>
    </row>
    <row r="14" spans="1:11" ht="15.75" thickBot="1" x14ac:dyDescent="0.3">
      <c r="A14" s="19"/>
      <c r="B14" s="20"/>
      <c r="C14" s="21" t="s">
        <v>10</v>
      </c>
      <c r="D14" s="22" t="s">
        <v>11</v>
      </c>
      <c r="E14" s="23" t="s">
        <v>12</v>
      </c>
      <c r="F14" s="18"/>
      <c r="G14" s="18"/>
      <c r="H14" s="18"/>
      <c r="I14" s="24"/>
      <c r="J14" s="24"/>
    </row>
    <row r="15" spans="1:11" ht="15.75" x14ac:dyDescent="0.25">
      <c r="A15" s="25" t="s">
        <v>13</v>
      </c>
      <c r="B15" s="26" t="s">
        <v>14</v>
      </c>
      <c r="C15" s="27" t="s">
        <v>15</v>
      </c>
      <c r="D15" s="28" t="s">
        <v>16</v>
      </c>
      <c r="E15" s="29">
        <f>+E16+E30+E33+E40+E44+E36</f>
        <v>44012.4</v>
      </c>
      <c r="F15" s="24"/>
      <c r="G15" s="24"/>
      <c r="H15" s="24"/>
      <c r="I15" s="24"/>
      <c r="J15" s="24"/>
    </row>
    <row r="16" spans="1:11" s="36" customFormat="1" ht="15.75" x14ac:dyDescent="0.25">
      <c r="A16" s="30" t="s">
        <v>17</v>
      </c>
      <c r="B16" s="31" t="s">
        <v>18</v>
      </c>
      <c r="C16" s="32" t="s">
        <v>15</v>
      </c>
      <c r="D16" s="33" t="s">
        <v>19</v>
      </c>
      <c r="E16" s="34">
        <f>+E17+E25</f>
        <v>34740.5</v>
      </c>
      <c r="F16" s="24"/>
      <c r="G16" s="24"/>
      <c r="H16" s="24"/>
      <c r="I16" s="35"/>
      <c r="J16" s="35"/>
    </row>
    <row r="17" spans="1:10" s="36" customFormat="1" ht="33" customHeight="1" x14ac:dyDescent="0.25">
      <c r="A17" s="30" t="s">
        <v>20</v>
      </c>
      <c r="B17" s="292" t="s">
        <v>21</v>
      </c>
      <c r="C17" s="37" t="s">
        <v>22</v>
      </c>
      <c r="D17" s="38" t="s">
        <v>23</v>
      </c>
      <c r="E17" s="39">
        <f>E18+E21+E24</f>
        <v>24635.399999999998</v>
      </c>
      <c r="F17" s="35"/>
      <c r="G17" s="35"/>
      <c r="H17" s="35"/>
      <c r="I17" s="35"/>
      <c r="J17" s="35"/>
    </row>
    <row r="18" spans="1:10" s="43" customFormat="1" ht="31.5" x14ac:dyDescent="0.25">
      <c r="A18" s="30" t="s">
        <v>24</v>
      </c>
      <c r="B18" s="40" t="s">
        <v>25</v>
      </c>
      <c r="C18" s="37" t="s">
        <v>22</v>
      </c>
      <c r="D18" s="38" t="s">
        <v>26</v>
      </c>
      <c r="E18" s="41">
        <f>E19+E20</f>
        <v>15559.3</v>
      </c>
      <c r="F18" s="35"/>
      <c r="G18" s="35"/>
      <c r="H18" s="35"/>
      <c r="I18" s="42"/>
      <c r="J18" s="42"/>
    </row>
    <row r="19" spans="1:10" s="43" customFormat="1" ht="30" x14ac:dyDescent="0.2">
      <c r="A19" s="44" t="s">
        <v>27</v>
      </c>
      <c r="B19" s="45" t="s">
        <v>25</v>
      </c>
      <c r="C19" s="46" t="s">
        <v>22</v>
      </c>
      <c r="D19" s="47" t="s">
        <v>28</v>
      </c>
      <c r="E19" s="48">
        <f>14559.3+1000</f>
        <v>15559.3</v>
      </c>
      <c r="F19" s="42"/>
      <c r="G19" s="42"/>
      <c r="H19" s="42"/>
      <c r="I19" s="42"/>
      <c r="J19" s="42"/>
    </row>
    <row r="20" spans="1:10" s="36" customFormat="1" ht="45" x14ac:dyDescent="0.2">
      <c r="A20" s="44" t="s">
        <v>29</v>
      </c>
      <c r="B20" s="45" t="s">
        <v>30</v>
      </c>
      <c r="C20" s="46">
        <v>182</v>
      </c>
      <c r="D20" s="47" t="s">
        <v>31</v>
      </c>
      <c r="E20" s="48">
        <f>10+50-60</f>
        <v>0</v>
      </c>
      <c r="F20" s="42"/>
      <c r="G20" s="42"/>
      <c r="H20" s="42"/>
      <c r="I20" s="35"/>
    </row>
    <row r="21" spans="1:10" s="50" customFormat="1" ht="47.25" x14ac:dyDescent="0.25">
      <c r="A21" s="30" t="s">
        <v>32</v>
      </c>
      <c r="B21" s="40" t="s">
        <v>33</v>
      </c>
      <c r="C21" s="37" t="s">
        <v>22</v>
      </c>
      <c r="D21" s="38" t="s">
        <v>34</v>
      </c>
      <c r="E21" s="41">
        <f>E22+E23</f>
        <v>5885</v>
      </c>
      <c r="F21" s="35"/>
      <c r="G21" s="35"/>
      <c r="H21" s="35"/>
      <c r="I21" s="49"/>
    </row>
    <row r="22" spans="1:10" s="50" customFormat="1" ht="45" x14ac:dyDescent="0.2">
      <c r="A22" s="44" t="s">
        <v>35</v>
      </c>
      <c r="B22" s="45" t="s">
        <v>33</v>
      </c>
      <c r="C22" s="46" t="s">
        <v>22</v>
      </c>
      <c r="D22" s="47" t="s">
        <v>36</v>
      </c>
      <c r="E22" s="48">
        <f>5385+500</f>
        <v>5885</v>
      </c>
      <c r="F22" s="49"/>
      <c r="G22" s="49"/>
      <c r="H22" s="49"/>
      <c r="I22" s="49"/>
    </row>
    <row r="23" spans="1:10" s="50" customFormat="1" ht="45" x14ac:dyDescent="0.2">
      <c r="A23" s="44" t="s">
        <v>37</v>
      </c>
      <c r="B23" s="45" t="s">
        <v>38</v>
      </c>
      <c r="C23" s="46" t="s">
        <v>22</v>
      </c>
      <c r="D23" s="47" t="s">
        <v>39</v>
      </c>
      <c r="E23" s="48">
        <f>10-10</f>
        <v>0</v>
      </c>
      <c r="F23" s="49"/>
      <c r="G23" s="49"/>
      <c r="H23" s="49"/>
      <c r="I23" s="49"/>
    </row>
    <row r="24" spans="1:10" s="36" customFormat="1" ht="30" x14ac:dyDescent="0.2">
      <c r="A24" s="44" t="s">
        <v>40</v>
      </c>
      <c r="B24" s="45" t="s">
        <v>41</v>
      </c>
      <c r="C24" s="46" t="s">
        <v>22</v>
      </c>
      <c r="D24" s="51" t="s">
        <v>42</v>
      </c>
      <c r="E24" s="52">
        <v>3191.1</v>
      </c>
      <c r="F24" s="49"/>
      <c r="G24" s="49"/>
      <c r="H24" s="49"/>
      <c r="I24" s="35"/>
    </row>
    <row r="25" spans="1:10" s="50" customFormat="1" ht="31.5" x14ac:dyDescent="0.25">
      <c r="A25" s="30" t="s">
        <v>43</v>
      </c>
      <c r="B25" s="40" t="s">
        <v>44</v>
      </c>
      <c r="C25" s="37" t="s">
        <v>22</v>
      </c>
      <c r="D25" s="53" t="s">
        <v>45</v>
      </c>
      <c r="E25" s="39">
        <f>E26+E27</f>
        <v>10105.1</v>
      </c>
      <c r="F25" s="35"/>
      <c r="G25" s="35"/>
      <c r="H25" s="35"/>
      <c r="I25" s="49"/>
    </row>
    <row r="26" spans="1:10" s="50" customFormat="1" ht="18.75" customHeight="1" x14ac:dyDescent="0.2">
      <c r="A26" s="44" t="s">
        <v>46</v>
      </c>
      <c r="B26" s="45" t="s">
        <v>44</v>
      </c>
      <c r="C26" s="46" t="s">
        <v>22</v>
      </c>
      <c r="D26" s="51" t="s">
        <v>47</v>
      </c>
      <c r="E26" s="52">
        <v>10105.1</v>
      </c>
      <c r="F26" s="49"/>
      <c r="G26" s="49"/>
      <c r="H26" s="49"/>
      <c r="I26" s="49"/>
    </row>
    <row r="27" spans="1:10" s="50" customFormat="1" ht="36" customHeight="1" x14ac:dyDescent="0.2">
      <c r="A27" s="44" t="s">
        <v>48</v>
      </c>
      <c r="B27" s="45" t="s">
        <v>49</v>
      </c>
      <c r="C27" s="46">
        <v>182</v>
      </c>
      <c r="D27" s="51" t="s">
        <v>50</v>
      </c>
      <c r="E27" s="52">
        <f>10+15-25</f>
        <v>0</v>
      </c>
      <c r="F27" s="49"/>
      <c r="G27" s="49"/>
      <c r="H27" s="49"/>
      <c r="I27" s="35"/>
    </row>
    <row r="28" spans="1:10" s="60" customFormat="1" ht="36" customHeight="1" x14ac:dyDescent="0.25">
      <c r="A28" s="54" t="s">
        <v>51</v>
      </c>
      <c r="B28" s="55" t="s">
        <v>52</v>
      </c>
      <c r="C28" s="56">
        <v>182</v>
      </c>
      <c r="D28" s="57" t="s">
        <v>53</v>
      </c>
      <c r="E28" s="58">
        <v>0</v>
      </c>
      <c r="F28" s="59"/>
      <c r="G28" s="59"/>
      <c r="H28" s="59"/>
      <c r="I28" s="59"/>
    </row>
    <row r="29" spans="1:10" s="50" customFormat="1" ht="45" x14ac:dyDescent="0.2">
      <c r="A29" s="44" t="s">
        <v>54</v>
      </c>
      <c r="B29" s="45" t="s">
        <v>55</v>
      </c>
      <c r="C29" s="46">
        <v>182</v>
      </c>
      <c r="D29" s="51" t="s">
        <v>56</v>
      </c>
      <c r="E29" s="52">
        <v>0</v>
      </c>
      <c r="F29" s="49"/>
      <c r="G29" s="49"/>
      <c r="H29" s="49"/>
      <c r="I29" s="35"/>
    </row>
    <row r="30" spans="1:10" s="63" customFormat="1" ht="15.75" x14ac:dyDescent="0.25">
      <c r="A30" s="30">
        <v>2</v>
      </c>
      <c r="B30" s="31" t="s">
        <v>57</v>
      </c>
      <c r="C30" s="37" t="s">
        <v>15</v>
      </c>
      <c r="D30" s="38" t="s">
        <v>58</v>
      </c>
      <c r="E30" s="41">
        <f>+E31</f>
        <v>6833.8</v>
      </c>
      <c r="F30" s="35"/>
      <c r="G30" s="35"/>
      <c r="H30" s="35"/>
      <c r="I30" s="61"/>
      <c r="J30" s="62"/>
    </row>
    <row r="31" spans="1:10" ht="15.75" x14ac:dyDescent="0.25">
      <c r="A31" s="30" t="s">
        <v>59</v>
      </c>
      <c r="B31" s="31" t="s">
        <v>60</v>
      </c>
      <c r="C31" s="32" t="s">
        <v>22</v>
      </c>
      <c r="D31" s="33" t="s">
        <v>61</v>
      </c>
      <c r="E31" s="64">
        <f>E32</f>
        <v>6833.8</v>
      </c>
      <c r="F31" s="61"/>
      <c r="G31" s="61"/>
      <c r="H31" s="61"/>
      <c r="I31" s="65"/>
      <c r="J31" s="66"/>
    </row>
    <row r="32" spans="1:10" ht="60" x14ac:dyDescent="0.25">
      <c r="A32" s="44" t="s">
        <v>62</v>
      </c>
      <c r="B32" s="67" t="s">
        <v>63</v>
      </c>
      <c r="C32" s="68" t="s">
        <v>22</v>
      </c>
      <c r="D32" s="69" t="s">
        <v>64</v>
      </c>
      <c r="E32" s="48">
        <f>5730.6+1103.2</f>
        <v>6833.8</v>
      </c>
      <c r="F32" s="65"/>
      <c r="G32" s="65"/>
      <c r="H32" s="65"/>
      <c r="I32" s="65"/>
    </row>
    <row r="33" spans="1:10" s="63" customFormat="1" ht="18.75" customHeight="1" x14ac:dyDescent="0.25">
      <c r="A33" s="30" t="s">
        <v>65</v>
      </c>
      <c r="B33" s="70" t="s">
        <v>66</v>
      </c>
      <c r="C33" s="32" t="s">
        <v>15</v>
      </c>
      <c r="D33" s="33" t="s">
        <v>67</v>
      </c>
      <c r="E33" s="34">
        <f>E34</f>
        <v>0</v>
      </c>
      <c r="F33" s="65"/>
      <c r="G33" s="65"/>
      <c r="H33" s="65"/>
      <c r="I33" s="61"/>
      <c r="J33" s="62"/>
    </row>
    <row r="34" spans="1:10" ht="15.75" x14ac:dyDescent="0.25">
      <c r="A34" s="30" t="s">
        <v>68</v>
      </c>
      <c r="B34" s="71" t="s">
        <v>69</v>
      </c>
      <c r="C34" s="32" t="s">
        <v>15</v>
      </c>
      <c r="D34" s="33" t="s">
        <v>70</v>
      </c>
      <c r="E34" s="34">
        <f>E35</f>
        <v>0</v>
      </c>
      <c r="F34" s="61"/>
      <c r="G34" s="61"/>
      <c r="H34" s="61"/>
      <c r="I34" s="61"/>
      <c r="J34" s="66"/>
    </row>
    <row r="35" spans="1:10" ht="35.25" customHeight="1" x14ac:dyDescent="0.25">
      <c r="A35" s="44" t="s">
        <v>71</v>
      </c>
      <c r="B35" s="67" t="s">
        <v>72</v>
      </c>
      <c r="C35" s="68" t="s">
        <v>22</v>
      </c>
      <c r="D35" s="69" t="s">
        <v>73</v>
      </c>
      <c r="E35" s="72">
        <v>0</v>
      </c>
      <c r="F35" s="61"/>
      <c r="G35" s="61"/>
      <c r="H35" s="61"/>
      <c r="I35" s="65"/>
    </row>
    <row r="36" spans="1:10" ht="31.5" x14ac:dyDescent="0.25">
      <c r="A36" s="30" t="s">
        <v>74</v>
      </c>
      <c r="B36" s="70" t="s">
        <v>75</v>
      </c>
      <c r="C36" s="32" t="s">
        <v>76</v>
      </c>
      <c r="D36" s="33" t="s">
        <v>77</v>
      </c>
      <c r="E36" s="64">
        <f>E37</f>
        <v>0</v>
      </c>
      <c r="F36" s="65"/>
      <c r="G36" s="65"/>
      <c r="H36" s="65"/>
      <c r="I36" s="65"/>
    </row>
    <row r="37" spans="1:10" s="74" customFormat="1" ht="15.75" x14ac:dyDescent="0.25">
      <c r="A37" s="30" t="s">
        <v>78</v>
      </c>
      <c r="B37" s="70" t="s">
        <v>79</v>
      </c>
      <c r="C37" s="32" t="s">
        <v>76</v>
      </c>
      <c r="D37" s="33" t="s">
        <v>80</v>
      </c>
      <c r="E37" s="64">
        <f>E38</f>
        <v>0</v>
      </c>
      <c r="F37" s="65"/>
      <c r="G37" s="65"/>
      <c r="H37" s="65"/>
      <c r="I37" s="73"/>
    </row>
    <row r="38" spans="1:10" s="77" customFormat="1" ht="15.75" x14ac:dyDescent="0.25">
      <c r="A38" s="30" t="s">
        <v>81</v>
      </c>
      <c r="B38" s="70" t="s">
        <v>82</v>
      </c>
      <c r="C38" s="32" t="s">
        <v>15</v>
      </c>
      <c r="D38" s="33" t="s">
        <v>83</v>
      </c>
      <c r="E38" s="75">
        <f>E39</f>
        <v>0</v>
      </c>
      <c r="F38" s="73"/>
      <c r="G38" s="73"/>
      <c r="H38" s="73"/>
      <c r="I38" s="76"/>
    </row>
    <row r="39" spans="1:10" ht="45" x14ac:dyDescent="0.25">
      <c r="A39" s="44" t="s">
        <v>84</v>
      </c>
      <c r="B39" s="67" t="s">
        <v>85</v>
      </c>
      <c r="C39" s="68" t="s">
        <v>15</v>
      </c>
      <c r="D39" s="69" t="s">
        <v>86</v>
      </c>
      <c r="E39" s="78">
        <v>0</v>
      </c>
      <c r="F39" s="76"/>
      <c r="G39" s="76"/>
      <c r="H39" s="76"/>
      <c r="I39" s="61"/>
      <c r="J39" s="66"/>
    </row>
    <row r="40" spans="1:10" ht="15.75" x14ac:dyDescent="0.25">
      <c r="A40" s="30" t="s">
        <v>87</v>
      </c>
      <c r="B40" s="71" t="s">
        <v>88</v>
      </c>
      <c r="C40" s="32" t="s">
        <v>15</v>
      </c>
      <c r="D40" s="33" t="s">
        <v>89</v>
      </c>
      <c r="E40" s="64">
        <f>E41+E42</f>
        <v>2438.1</v>
      </c>
      <c r="F40" s="61"/>
      <c r="G40" s="61"/>
      <c r="H40" s="61"/>
      <c r="I40" s="61"/>
    </row>
    <row r="41" spans="1:10" s="63" customFormat="1" ht="30.75" customHeight="1" x14ac:dyDescent="0.2">
      <c r="A41" s="44" t="s">
        <v>90</v>
      </c>
      <c r="B41" s="67" t="s">
        <v>91</v>
      </c>
      <c r="C41" s="68" t="s">
        <v>15</v>
      </c>
      <c r="D41" s="69" t="s">
        <v>92</v>
      </c>
      <c r="E41" s="79">
        <v>348.5</v>
      </c>
      <c r="F41" s="61"/>
      <c r="G41" s="61"/>
      <c r="H41" s="61"/>
      <c r="I41" s="61"/>
    </row>
    <row r="42" spans="1:10" ht="31.5" x14ac:dyDescent="0.25">
      <c r="A42" s="30" t="s">
        <v>93</v>
      </c>
      <c r="B42" s="70" t="s">
        <v>94</v>
      </c>
      <c r="C42" s="32" t="s">
        <v>15</v>
      </c>
      <c r="D42" s="33" t="s">
        <v>95</v>
      </c>
      <c r="E42" s="64">
        <f>+E43</f>
        <v>2089.6</v>
      </c>
      <c r="F42" s="61"/>
      <c r="G42" s="61"/>
      <c r="H42" s="61"/>
      <c r="I42" s="61"/>
    </row>
    <row r="43" spans="1:10" ht="60" x14ac:dyDescent="0.25">
      <c r="A43" s="44" t="s">
        <v>96</v>
      </c>
      <c r="B43" s="67" t="s">
        <v>97</v>
      </c>
      <c r="C43" s="68" t="s">
        <v>15</v>
      </c>
      <c r="D43" s="69" t="s">
        <v>98</v>
      </c>
      <c r="E43" s="79">
        <v>2089.6</v>
      </c>
      <c r="F43" s="61"/>
      <c r="G43" s="61"/>
      <c r="H43" s="61"/>
      <c r="I43" s="61"/>
    </row>
    <row r="44" spans="1:10" s="63" customFormat="1" ht="15.75" x14ac:dyDescent="0.25">
      <c r="A44" s="30" t="s">
        <v>99</v>
      </c>
      <c r="B44" s="71" t="s">
        <v>100</v>
      </c>
      <c r="C44" s="32" t="s">
        <v>15</v>
      </c>
      <c r="D44" s="33" t="s">
        <v>101</v>
      </c>
      <c r="E44" s="64">
        <f>+E45+E47</f>
        <v>0</v>
      </c>
      <c r="F44" s="61"/>
      <c r="G44" s="61"/>
      <c r="H44" s="61"/>
      <c r="I44" s="61"/>
    </row>
    <row r="45" spans="1:10" ht="15.75" x14ac:dyDescent="0.25">
      <c r="A45" s="30" t="s">
        <v>102</v>
      </c>
      <c r="B45" s="71" t="s">
        <v>103</v>
      </c>
      <c r="C45" s="32" t="s">
        <v>15</v>
      </c>
      <c r="D45" s="33" t="s">
        <v>104</v>
      </c>
      <c r="E45" s="64">
        <f>+E46</f>
        <v>0</v>
      </c>
      <c r="F45" s="61"/>
      <c r="G45" s="61"/>
      <c r="H45" s="61"/>
      <c r="I45" s="61"/>
    </row>
    <row r="46" spans="1:10" s="63" customFormat="1" ht="45" x14ac:dyDescent="0.2">
      <c r="A46" s="44" t="s">
        <v>105</v>
      </c>
      <c r="B46" s="67" t="s">
        <v>106</v>
      </c>
      <c r="C46" s="68" t="s">
        <v>107</v>
      </c>
      <c r="D46" s="69" t="s">
        <v>108</v>
      </c>
      <c r="E46" s="79">
        <v>0</v>
      </c>
      <c r="F46" s="61"/>
      <c r="G46" s="61"/>
      <c r="H46" s="61"/>
      <c r="I46" s="61"/>
    </row>
    <row r="47" spans="1:10" ht="15.75" x14ac:dyDescent="0.25">
      <c r="A47" s="30" t="s">
        <v>109</v>
      </c>
      <c r="B47" s="71" t="s">
        <v>110</v>
      </c>
      <c r="C47" s="32" t="s">
        <v>15</v>
      </c>
      <c r="D47" s="33" t="s">
        <v>111</v>
      </c>
      <c r="E47" s="64">
        <f>+E48</f>
        <v>0</v>
      </c>
      <c r="F47" s="61"/>
      <c r="G47" s="61"/>
      <c r="H47" s="61"/>
      <c r="I47" s="61"/>
    </row>
    <row r="48" spans="1:10" ht="18.75" customHeight="1" x14ac:dyDescent="0.25">
      <c r="A48" s="44" t="s">
        <v>112</v>
      </c>
      <c r="B48" s="67" t="s">
        <v>113</v>
      </c>
      <c r="C48" s="68" t="s">
        <v>107</v>
      </c>
      <c r="D48" s="69" t="s">
        <v>114</v>
      </c>
      <c r="E48" s="79">
        <v>0</v>
      </c>
      <c r="F48" s="61"/>
      <c r="G48" s="61"/>
      <c r="H48" s="61"/>
    </row>
    <row r="49" spans="1:9" ht="15.75" x14ac:dyDescent="0.25">
      <c r="A49" s="30" t="s">
        <v>115</v>
      </c>
      <c r="B49" s="80" t="s">
        <v>116</v>
      </c>
      <c r="C49" s="81" t="s">
        <v>15</v>
      </c>
      <c r="D49" s="82" t="s">
        <v>117</v>
      </c>
      <c r="E49" s="83">
        <f>E50</f>
        <v>7464.7000000000007</v>
      </c>
      <c r="I49" s="84"/>
    </row>
    <row r="50" spans="1:9" ht="31.5" hidden="1" x14ac:dyDescent="0.25">
      <c r="A50" s="30" t="s">
        <v>118</v>
      </c>
      <c r="B50" s="85" t="s">
        <v>119</v>
      </c>
      <c r="C50" s="86" t="s">
        <v>15</v>
      </c>
      <c r="D50" s="82" t="s">
        <v>120</v>
      </c>
      <c r="E50" s="87">
        <f>E51+E54</f>
        <v>7464.7000000000007</v>
      </c>
      <c r="F50" s="84"/>
      <c r="G50" s="84"/>
      <c r="H50" s="84"/>
      <c r="I50" s="84"/>
    </row>
    <row r="51" spans="1:9" ht="13.5" hidden="1" customHeight="1" x14ac:dyDescent="0.25">
      <c r="A51" s="30" t="s">
        <v>121</v>
      </c>
      <c r="B51" s="85" t="s">
        <v>122</v>
      </c>
      <c r="C51" s="81" t="s">
        <v>15</v>
      </c>
      <c r="D51" s="82" t="s">
        <v>123</v>
      </c>
      <c r="E51" s="83">
        <f>E52</f>
        <v>0</v>
      </c>
      <c r="F51" s="84"/>
      <c r="G51" s="84"/>
      <c r="H51" s="84"/>
      <c r="I51" s="84"/>
    </row>
    <row r="52" spans="1:9" ht="15.75" hidden="1" x14ac:dyDescent="0.25">
      <c r="A52" s="44" t="s">
        <v>124</v>
      </c>
      <c r="B52" s="88" t="s">
        <v>125</v>
      </c>
      <c r="C52" s="89" t="s">
        <v>15</v>
      </c>
      <c r="D52" s="90" t="s">
        <v>126</v>
      </c>
      <c r="E52" s="91">
        <f>E53</f>
        <v>0</v>
      </c>
      <c r="F52" s="84"/>
      <c r="G52" s="84"/>
      <c r="H52" s="84"/>
      <c r="I52" s="84"/>
    </row>
    <row r="53" spans="1:9" ht="45" hidden="1" x14ac:dyDescent="0.25">
      <c r="A53" s="44" t="s">
        <v>127</v>
      </c>
      <c r="B53" s="88" t="s">
        <v>128</v>
      </c>
      <c r="C53" s="89" t="s">
        <v>107</v>
      </c>
      <c r="D53" s="90" t="s">
        <v>129</v>
      </c>
      <c r="E53" s="91">
        <f>14227.2-14227.2</f>
        <v>0</v>
      </c>
      <c r="F53" s="84"/>
      <c r="G53" s="84"/>
      <c r="H53" s="84"/>
      <c r="I53" s="84"/>
    </row>
    <row r="54" spans="1:9" s="63" customFormat="1" ht="31.5" x14ac:dyDescent="0.25">
      <c r="A54" s="30" t="s">
        <v>130</v>
      </c>
      <c r="B54" s="85" t="s">
        <v>131</v>
      </c>
      <c r="C54" s="81" t="s">
        <v>15</v>
      </c>
      <c r="D54" s="82" t="s">
        <v>132</v>
      </c>
      <c r="E54" s="83">
        <f>E55+E59</f>
        <v>7464.7000000000007</v>
      </c>
      <c r="F54" s="84"/>
      <c r="G54" s="84"/>
      <c r="H54" s="84"/>
      <c r="I54" s="92"/>
    </row>
    <row r="55" spans="1:9" s="63" customFormat="1" ht="47.25" x14ac:dyDescent="0.25">
      <c r="A55" s="30" t="s">
        <v>133</v>
      </c>
      <c r="B55" s="85" t="s">
        <v>134</v>
      </c>
      <c r="C55" s="81" t="s">
        <v>15</v>
      </c>
      <c r="D55" s="82" t="s">
        <v>135</v>
      </c>
      <c r="E55" s="83">
        <f>E56</f>
        <v>2103.6000000000004</v>
      </c>
      <c r="F55" s="92"/>
      <c r="G55" s="92"/>
      <c r="H55" s="92"/>
      <c r="I55" s="92"/>
    </row>
    <row r="56" spans="1:9" ht="63" x14ac:dyDescent="0.25">
      <c r="A56" s="30" t="s">
        <v>136</v>
      </c>
      <c r="B56" s="85" t="s">
        <v>137</v>
      </c>
      <c r="C56" s="81" t="s">
        <v>107</v>
      </c>
      <c r="D56" s="82" t="s">
        <v>138</v>
      </c>
      <c r="E56" s="83">
        <f>E57+E58</f>
        <v>2103.6000000000004</v>
      </c>
      <c r="F56" s="92"/>
      <c r="G56" s="92"/>
      <c r="H56" s="92"/>
      <c r="I56" s="61"/>
    </row>
    <row r="57" spans="1:9" ht="60" x14ac:dyDescent="0.25">
      <c r="A57" s="44" t="s">
        <v>139</v>
      </c>
      <c r="B57" s="88" t="s">
        <v>140</v>
      </c>
      <c r="C57" s="89" t="s">
        <v>107</v>
      </c>
      <c r="D57" s="90" t="s">
        <v>141</v>
      </c>
      <c r="E57" s="91">
        <v>2098.3000000000002</v>
      </c>
      <c r="F57" s="61"/>
      <c r="G57" s="61"/>
      <c r="H57" s="61"/>
      <c r="I57" s="93"/>
    </row>
    <row r="58" spans="1:9" s="63" customFormat="1" ht="90" x14ac:dyDescent="0.25">
      <c r="A58" s="44" t="s">
        <v>142</v>
      </c>
      <c r="B58" s="94" t="s">
        <v>143</v>
      </c>
      <c r="C58" s="89" t="s">
        <v>107</v>
      </c>
      <c r="D58" s="90" t="s">
        <v>144</v>
      </c>
      <c r="E58" s="91">
        <v>5.3</v>
      </c>
      <c r="F58" s="93"/>
      <c r="G58" s="93"/>
      <c r="H58" s="93"/>
      <c r="I58" s="61"/>
    </row>
    <row r="59" spans="1:9" s="63" customFormat="1" ht="47.25" x14ac:dyDescent="0.25">
      <c r="A59" s="30" t="s">
        <v>145</v>
      </c>
      <c r="B59" s="85" t="s">
        <v>146</v>
      </c>
      <c r="C59" s="81" t="s">
        <v>15</v>
      </c>
      <c r="D59" s="82" t="s">
        <v>147</v>
      </c>
      <c r="E59" s="83">
        <f>E60</f>
        <v>5361.1</v>
      </c>
      <c r="F59" s="61"/>
      <c r="G59" s="61"/>
      <c r="H59" s="61"/>
      <c r="I59" s="61"/>
    </row>
    <row r="60" spans="1:9" ht="78.75" x14ac:dyDescent="0.25">
      <c r="A60" s="30" t="s">
        <v>148</v>
      </c>
      <c r="B60" s="85" t="s">
        <v>149</v>
      </c>
      <c r="C60" s="81" t="s">
        <v>107</v>
      </c>
      <c r="D60" s="82" t="s">
        <v>150</v>
      </c>
      <c r="E60" s="83">
        <f>E61+E62</f>
        <v>5361.1</v>
      </c>
      <c r="F60" s="61"/>
      <c r="G60" s="61"/>
      <c r="H60" s="61"/>
      <c r="I60" s="95"/>
    </row>
    <row r="61" spans="1:9" ht="45" x14ac:dyDescent="0.25">
      <c r="A61" s="44" t="s">
        <v>151</v>
      </c>
      <c r="B61" s="88" t="s">
        <v>152</v>
      </c>
      <c r="C61" s="89" t="s">
        <v>107</v>
      </c>
      <c r="D61" s="90" t="s">
        <v>153</v>
      </c>
      <c r="E61" s="91">
        <v>3730.8</v>
      </c>
      <c r="F61" s="95"/>
      <c r="G61" s="95"/>
      <c r="H61" s="95"/>
    </row>
    <row r="62" spans="1:9" ht="45" x14ac:dyDescent="0.25">
      <c r="A62" s="44" t="s">
        <v>154</v>
      </c>
      <c r="B62" s="88" t="s">
        <v>155</v>
      </c>
      <c r="C62" s="89" t="s">
        <v>107</v>
      </c>
      <c r="D62" s="90" t="s">
        <v>156</v>
      </c>
      <c r="E62" s="91">
        <v>1630.3</v>
      </c>
    </row>
    <row r="63" spans="1:9" s="96" customFormat="1" ht="15.75" x14ac:dyDescent="0.25">
      <c r="A63" s="30" t="s">
        <v>157</v>
      </c>
      <c r="B63" s="85" t="s">
        <v>158</v>
      </c>
      <c r="C63" s="81" t="s">
        <v>15</v>
      </c>
      <c r="D63" s="82" t="s">
        <v>159</v>
      </c>
      <c r="E63" s="83">
        <v>0</v>
      </c>
      <c r="F63"/>
      <c r="G63"/>
      <c r="H63"/>
    </row>
    <row r="64" spans="1:9" ht="45" x14ac:dyDescent="0.25">
      <c r="A64" s="44" t="s">
        <v>160</v>
      </c>
      <c r="B64" s="88" t="s">
        <v>161</v>
      </c>
      <c r="C64" s="89" t="s">
        <v>107</v>
      </c>
      <c r="D64" s="90" t="s">
        <v>162</v>
      </c>
      <c r="E64" s="91">
        <v>0</v>
      </c>
      <c r="F64" s="96"/>
      <c r="G64" s="96"/>
      <c r="H64" s="96"/>
    </row>
    <row r="65" spans="1:5" ht="78.75" x14ac:dyDescent="0.25">
      <c r="A65" s="30" t="s">
        <v>163</v>
      </c>
      <c r="B65" s="85" t="s">
        <v>164</v>
      </c>
      <c r="C65" s="81" t="s">
        <v>15</v>
      </c>
      <c r="D65" s="82" t="s">
        <v>165</v>
      </c>
      <c r="E65" s="83">
        <v>0</v>
      </c>
    </row>
    <row r="66" spans="1:5" ht="135" x14ac:dyDescent="0.25">
      <c r="A66" s="44" t="s">
        <v>166</v>
      </c>
      <c r="B66" s="94" t="s">
        <v>167</v>
      </c>
      <c r="C66" s="89" t="s">
        <v>107</v>
      </c>
      <c r="D66" s="90" t="s">
        <v>168</v>
      </c>
      <c r="E66" s="91">
        <v>0</v>
      </c>
    </row>
    <row r="67" spans="1:5" ht="16.5" thickBot="1" x14ac:dyDescent="0.3">
      <c r="A67" s="97"/>
      <c r="B67" s="98" t="s">
        <v>169</v>
      </c>
      <c r="C67" s="99"/>
      <c r="D67" s="100"/>
      <c r="E67" s="101">
        <f>E15+E49</f>
        <v>51477.100000000006</v>
      </c>
    </row>
  </sheetData>
  <mergeCells count="7">
    <mergeCell ref="A11:E11"/>
    <mergeCell ref="C3:F3"/>
    <mergeCell ref="C4:E4"/>
    <mergeCell ref="C7:E7"/>
    <mergeCell ref="B8:D8"/>
    <mergeCell ref="A9:E9"/>
    <mergeCell ref="A10:E10"/>
  </mergeCells>
  <pageMargins left="0.70866141732283472" right="0.70866141732283472" top="0.74803149606299213" bottom="0.74803149606299213" header="0.31496062992125984" footer="0.31496062992125984"/>
  <pageSetup paperSize="9" scale="58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7"/>
  <sheetViews>
    <sheetView topLeftCell="A65" workbookViewId="0">
      <selection activeCell="C7" sqref="C7"/>
    </sheetView>
  </sheetViews>
  <sheetFormatPr defaultRowHeight="15" x14ac:dyDescent="0.25"/>
  <cols>
    <col min="1" max="1" width="16.42578125" style="280" customWidth="1"/>
    <col min="2" max="2" width="57.7109375" style="103" customWidth="1"/>
    <col min="3" max="3" width="8.42578125" style="105" customWidth="1"/>
    <col min="4" max="4" width="10.7109375" style="281" customWidth="1"/>
    <col min="5" max="5" width="13.140625" style="105" customWidth="1"/>
    <col min="6" max="6" width="10" style="105" customWidth="1"/>
    <col min="7" max="7" width="9.140625" style="105" customWidth="1"/>
    <col min="8" max="8" width="16" style="112" bestFit="1" customWidth="1"/>
    <col min="9" max="9" width="4.42578125" customWidth="1"/>
    <col min="10" max="10" width="10.85546875" customWidth="1"/>
    <col min="257" max="257" width="16.42578125" customWidth="1"/>
    <col min="258" max="258" width="57.7109375" customWidth="1"/>
    <col min="259" max="259" width="8.42578125" customWidth="1"/>
    <col min="260" max="260" width="10.7109375" customWidth="1"/>
    <col min="261" max="261" width="13.140625" customWidth="1"/>
    <col min="262" max="262" width="10" customWidth="1"/>
    <col min="263" max="263" width="9.140625" customWidth="1"/>
    <col min="264" max="264" width="16" bestFit="1" customWidth="1"/>
    <col min="265" max="265" width="4.42578125" customWidth="1"/>
    <col min="266" max="266" width="10.85546875" customWidth="1"/>
    <col min="513" max="513" width="16.42578125" customWidth="1"/>
    <col min="514" max="514" width="57.7109375" customWidth="1"/>
    <col min="515" max="515" width="8.42578125" customWidth="1"/>
    <col min="516" max="516" width="10.7109375" customWidth="1"/>
    <col min="517" max="517" width="13.140625" customWidth="1"/>
    <col min="518" max="518" width="10" customWidth="1"/>
    <col min="519" max="519" width="9.140625" customWidth="1"/>
    <col min="520" max="520" width="16" bestFit="1" customWidth="1"/>
    <col min="521" max="521" width="4.42578125" customWidth="1"/>
    <col min="522" max="522" width="10.85546875" customWidth="1"/>
    <col min="769" max="769" width="16.42578125" customWidth="1"/>
    <col min="770" max="770" width="57.7109375" customWidth="1"/>
    <col min="771" max="771" width="8.42578125" customWidth="1"/>
    <col min="772" max="772" width="10.7109375" customWidth="1"/>
    <col min="773" max="773" width="13.140625" customWidth="1"/>
    <col min="774" max="774" width="10" customWidth="1"/>
    <col min="775" max="775" width="9.140625" customWidth="1"/>
    <col min="776" max="776" width="16" bestFit="1" customWidth="1"/>
    <col min="777" max="777" width="4.42578125" customWidth="1"/>
    <col min="778" max="778" width="10.85546875" customWidth="1"/>
    <col min="1025" max="1025" width="16.42578125" customWidth="1"/>
    <col min="1026" max="1026" width="57.7109375" customWidth="1"/>
    <col min="1027" max="1027" width="8.42578125" customWidth="1"/>
    <col min="1028" max="1028" width="10.7109375" customWidth="1"/>
    <col min="1029" max="1029" width="13.140625" customWidth="1"/>
    <col min="1030" max="1030" width="10" customWidth="1"/>
    <col min="1031" max="1031" width="9.140625" customWidth="1"/>
    <col min="1032" max="1032" width="16" bestFit="1" customWidth="1"/>
    <col min="1033" max="1033" width="4.42578125" customWidth="1"/>
    <col min="1034" max="1034" width="10.85546875" customWidth="1"/>
    <col min="1281" max="1281" width="16.42578125" customWidth="1"/>
    <col min="1282" max="1282" width="57.7109375" customWidth="1"/>
    <col min="1283" max="1283" width="8.42578125" customWidth="1"/>
    <col min="1284" max="1284" width="10.7109375" customWidth="1"/>
    <col min="1285" max="1285" width="13.140625" customWidth="1"/>
    <col min="1286" max="1286" width="10" customWidth="1"/>
    <col min="1287" max="1287" width="9.140625" customWidth="1"/>
    <col min="1288" max="1288" width="16" bestFit="1" customWidth="1"/>
    <col min="1289" max="1289" width="4.42578125" customWidth="1"/>
    <col min="1290" max="1290" width="10.85546875" customWidth="1"/>
    <col min="1537" max="1537" width="16.42578125" customWidth="1"/>
    <col min="1538" max="1538" width="57.7109375" customWidth="1"/>
    <col min="1539" max="1539" width="8.42578125" customWidth="1"/>
    <col min="1540" max="1540" width="10.7109375" customWidth="1"/>
    <col min="1541" max="1541" width="13.140625" customWidth="1"/>
    <col min="1542" max="1542" width="10" customWidth="1"/>
    <col min="1543" max="1543" width="9.140625" customWidth="1"/>
    <col min="1544" max="1544" width="16" bestFit="1" customWidth="1"/>
    <col min="1545" max="1545" width="4.42578125" customWidth="1"/>
    <col min="1546" max="1546" width="10.85546875" customWidth="1"/>
    <col min="1793" max="1793" width="16.42578125" customWidth="1"/>
    <col min="1794" max="1794" width="57.7109375" customWidth="1"/>
    <col min="1795" max="1795" width="8.42578125" customWidth="1"/>
    <col min="1796" max="1796" width="10.7109375" customWidth="1"/>
    <col min="1797" max="1797" width="13.140625" customWidth="1"/>
    <col min="1798" max="1798" width="10" customWidth="1"/>
    <col min="1799" max="1799" width="9.140625" customWidth="1"/>
    <col min="1800" max="1800" width="16" bestFit="1" customWidth="1"/>
    <col min="1801" max="1801" width="4.42578125" customWidth="1"/>
    <col min="1802" max="1802" width="10.85546875" customWidth="1"/>
    <col min="2049" max="2049" width="16.42578125" customWidth="1"/>
    <col min="2050" max="2050" width="57.7109375" customWidth="1"/>
    <col min="2051" max="2051" width="8.42578125" customWidth="1"/>
    <col min="2052" max="2052" width="10.7109375" customWidth="1"/>
    <col min="2053" max="2053" width="13.140625" customWidth="1"/>
    <col min="2054" max="2054" width="10" customWidth="1"/>
    <col min="2055" max="2055" width="9.140625" customWidth="1"/>
    <col min="2056" max="2056" width="16" bestFit="1" customWidth="1"/>
    <col min="2057" max="2057" width="4.42578125" customWidth="1"/>
    <col min="2058" max="2058" width="10.85546875" customWidth="1"/>
    <col min="2305" max="2305" width="16.42578125" customWidth="1"/>
    <col min="2306" max="2306" width="57.7109375" customWidth="1"/>
    <col min="2307" max="2307" width="8.42578125" customWidth="1"/>
    <col min="2308" max="2308" width="10.7109375" customWidth="1"/>
    <col min="2309" max="2309" width="13.140625" customWidth="1"/>
    <col min="2310" max="2310" width="10" customWidth="1"/>
    <col min="2311" max="2311" width="9.140625" customWidth="1"/>
    <col min="2312" max="2312" width="16" bestFit="1" customWidth="1"/>
    <col min="2313" max="2313" width="4.42578125" customWidth="1"/>
    <col min="2314" max="2314" width="10.85546875" customWidth="1"/>
    <col min="2561" max="2561" width="16.42578125" customWidth="1"/>
    <col min="2562" max="2562" width="57.7109375" customWidth="1"/>
    <col min="2563" max="2563" width="8.42578125" customWidth="1"/>
    <col min="2564" max="2564" width="10.7109375" customWidth="1"/>
    <col min="2565" max="2565" width="13.140625" customWidth="1"/>
    <col min="2566" max="2566" width="10" customWidth="1"/>
    <col min="2567" max="2567" width="9.140625" customWidth="1"/>
    <col min="2568" max="2568" width="16" bestFit="1" customWidth="1"/>
    <col min="2569" max="2569" width="4.42578125" customWidth="1"/>
    <col min="2570" max="2570" width="10.85546875" customWidth="1"/>
    <col min="2817" max="2817" width="16.42578125" customWidth="1"/>
    <col min="2818" max="2818" width="57.7109375" customWidth="1"/>
    <col min="2819" max="2819" width="8.42578125" customWidth="1"/>
    <col min="2820" max="2820" width="10.7109375" customWidth="1"/>
    <col min="2821" max="2821" width="13.140625" customWidth="1"/>
    <col min="2822" max="2822" width="10" customWidth="1"/>
    <col min="2823" max="2823" width="9.140625" customWidth="1"/>
    <col min="2824" max="2824" width="16" bestFit="1" customWidth="1"/>
    <col min="2825" max="2825" width="4.42578125" customWidth="1"/>
    <col min="2826" max="2826" width="10.85546875" customWidth="1"/>
    <col min="3073" max="3073" width="16.42578125" customWidth="1"/>
    <col min="3074" max="3074" width="57.7109375" customWidth="1"/>
    <col min="3075" max="3075" width="8.42578125" customWidth="1"/>
    <col min="3076" max="3076" width="10.7109375" customWidth="1"/>
    <col min="3077" max="3077" width="13.140625" customWidth="1"/>
    <col min="3078" max="3078" width="10" customWidth="1"/>
    <col min="3079" max="3079" width="9.140625" customWidth="1"/>
    <col min="3080" max="3080" width="16" bestFit="1" customWidth="1"/>
    <col min="3081" max="3081" width="4.42578125" customWidth="1"/>
    <col min="3082" max="3082" width="10.85546875" customWidth="1"/>
    <col min="3329" max="3329" width="16.42578125" customWidth="1"/>
    <col min="3330" max="3330" width="57.7109375" customWidth="1"/>
    <col min="3331" max="3331" width="8.42578125" customWidth="1"/>
    <col min="3332" max="3332" width="10.7109375" customWidth="1"/>
    <col min="3333" max="3333" width="13.140625" customWidth="1"/>
    <col min="3334" max="3334" width="10" customWidth="1"/>
    <col min="3335" max="3335" width="9.140625" customWidth="1"/>
    <col min="3336" max="3336" width="16" bestFit="1" customWidth="1"/>
    <col min="3337" max="3337" width="4.42578125" customWidth="1"/>
    <col min="3338" max="3338" width="10.85546875" customWidth="1"/>
    <col min="3585" max="3585" width="16.42578125" customWidth="1"/>
    <col min="3586" max="3586" width="57.7109375" customWidth="1"/>
    <col min="3587" max="3587" width="8.42578125" customWidth="1"/>
    <col min="3588" max="3588" width="10.7109375" customWidth="1"/>
    <col min="3589" max="3589" width="13.140625" customWidth="1"/>
    <col min="3590" max="3590" width="10" customWidth="1"/>
    <col min="3591" max="3591" width="9.140625" customWidth="1"/>
    <col min="3592" max="3592" width="16" bestFit="1" customWidth="1"/>
    <col min="3593" max="3593" width="4.42578125" customWidth="1"/>
    <col min="3594" max="3594" width="10.85546875" customWidth="1"/>
    <col min="3841" max="3841" width="16.42578125" customWidth="1"/>
    <col min="3842" max="3842" width="57.7109375" customWidth="1"/>
    <col min="3843" max="3843" width="8.42578125" customWidth="1"/>
    <col min="3844" max="3844" width="10.7109375" customWidth="1"/>
    <col min="3845" max="3845" width="13.140625" customWidth="1"/>
    <col min="3846" max="3846" width="10" customWidth="1"/>
    <col min="3847" max="3847" width="9.140625" customWidth="1"/>
    <col min="3848" max="3848" width="16" bestFit="1" customWidth="1"/>
    <col min="3849" max="3849" width="4.42578125" customWidth="1"/>
    <col min="3850" max="3850" width="10.85546875" customWidth="1"/>
    <col min="4097" max="4097" width="16.42578125" customWidth="1"/>
    <col min="4098" max="4098" width="57.7109375" customWidth="1"/>
    <col min="4099" max="4099" width="8.42578125" customWidth="1"/>
    <col min="4100" max="4100" width="10.7109375" customWidth="1"/>
    <col min="4101" max="4101" width="13.140625" customWidth="1"/>
    <col min="4102" max="4102" width="10" customWidth="1"/>
    <col min="4103" max="4103" width="9.140625" customWidth="1"/>
    <col min="4104" max="4104" width="16" bestFit="1" customWidth="1"/>
    <col min="4105" max="4105" width="4.42578125" customWidth="1"/>
    <col min="4106" max="4106" width="10.85546875" customWidth="1"/>
    <col min="4353" max="4353" width="16.42578125" customWidth="1"/>
    <col min="4354" max="4354" width="57.7109375" customWidth="1"/>
    <col min="4355" max="4355" width="8.42578125" customWidth="1"/>
    <col min="4356" max="4356" width="10.7109375" customWidth="1"/>
    <col min="4357" max="4357" width="13.140625" customWidth="1"/>
    <col min="4358" max="4358" width="10" customWidth="1"/>
    <col min="4359" max="4359" width="9.140625" customWidth="1"/>
    <col min="4360" max="4360" width="16" bestFit="1" customWidth="1"/>
    <col min="4361" max="4361" width="4.42578125" customWidth="1"/>
    <col min="4362" max="4362" width="10.85546875" customWidth="1"/>
    <col min="4609" max="4609" width="16.42578125" customWidth="1"/>
    <col min="4610" max="4610" width="57.7109375" customWidth="1"/>
    <col min="4611" max="4611" width="8.42578125" customWidth="1"/>
    <col min="4612" max="4612" width="10.7109375" customWidth="1"/>
    <col min="4613" max="4613" width="13.140625" customWidth="1"/>
    <col min="4614" max="4614" width="10" customWidth="1"/>
    <col min="4615" max="4615" width="9.140625" customWidth="1"/>
    <col min="4616" max="4616" width="16" bestFit="1" customWidth="1"/>
    <col min="4617" max="4617" width="4.42578125" customWidth="1"/>
    <col min="4618" max="4618" width="10.85546875" customWidth="1"/>
    <col min="4865" max="4865" width="16.42578125" customWidth="1"/>
    <col min="4866" max="4866" width="57.7109375" customWidth="1"/>
    <col min="4867" max="4867" width="8.42578125" customWidth="1"/>
    <col min="4868" max="4868" width="10.7109375" customWidth="1"/>
    <col min="4869" max="4869" width="13.140625" customWidth="1"/>
    <col min="4870" max="4870" width="10" customWidth="1"/>
    <col min="4871" max="4871" width="9.140625" customWidth="1"/>
    <col min="4872" max="4872" width="16" bestFit="1" customWidth="1"/>
    <col min="4873" max="4873" width="4.42578125" customWidth="1"/>
    <col min="4874" max="4874" width="10.85546875" customWidth="1"/>
    <col min="5121" max="5121" width="16.42578125" customWidth="1"/>
    <col min="5122" max="5122" width="57.7109375" customWidth="1"/>
    <col min="5123" max="5123" width="8.42578125" customWidth="1"/>
    <col min="5124" max="5124" width="10.7109375" customWidth="1"/>
    <col min="5125" max="5125" width="13.140625" customWidth="1"/>
    <col min="5126" max="5126" width="10" customWidth="1"/>
    <col min="5127" max="5127" width="9.140625" customWidth="1"/>
    <col min="5128" max="5128" width="16" bestFit="1" customWidth="1"/>
    <col min="5129" max="5129" width="4.42578125" customWidth="1"/>
    <col min="5130" max="5130" width="10.85546875" customWidth="1"/>
    <col min="5377" max="5377" width="16.42578125" customWidth="1"/>
    <col min="5378" max="5378" width="57.7109375" customWidth="1"/>
    <col min="5379" max="5379" width="8.42578125" customWidth="1"/>
    <col min="5380" max="5380" width="10.7109375" customWidth="1"/>
    <col min="5381" max="5381" width="13.140625" customWidth="1"/>
    <col min="5382" max="5382" width="10" customWidth="1"/>
    <col min="5383" max="5383" width="9.140625" customWidth="1"/>
    <col min="5384" max="5384" width="16" bestFit="1" customWidth="1"/>
    <col min="5385" max="5385" width="4.42578125" customWidth="1"/>
    <col min="5386" max="5386" width="10.85546875" customWidth="1"/>
    <col min="5633" max="5633" width="16.42578125" customWidth="1"/>
    <col min="5634" max="5634" width="57.7109375" customWidth="1"/>
    <col min="5635" max="5635" width="8.42578125" customWidth="1"/>
    <col min="5636" max="5636" width="10.7109375" customWidth="1"/>
    <col min="5637" max="5637" width="13.140625" customWidth="1"/>
    <col min="5638" max="5638" width="10" customWidth="1"/>
    <col min="5639" max="5639" width="9.140625" customWidth="1"/>
    <col min="5640" max="5640" width="16" bestFit="1" customWidth="1"/>
    <col min="5641" max="5641" width="4.42578125" customWidth="1"/>
    <col min="5642" max="5642" width="10.85546875" customWidth="1"/>
    <col min="5889" max="5889" width="16.42578125" customWidth="1"/>
    <col min="5890" max="5890" width="57.7109375" customWidth="1"/>
    <col min="5891" max="5891" width="8.42578125" customWidth="1"/>
    <col min="5892" max="5892" width="10.7109375" customWidth="1"/>
    <col min="5893" max="5893" width="13.140625" customWidth="1"/>
    <col min="5894" max="5894" width="10" customWidth="1"/>
    <col min="5895" max="5895" width="9.140625" customWidth="1"/>
    <col min="5896" max="5896" width="16" bestFit="1" customWidth="1"/>
    <col min="5897" max="5897" width="4.42578125" customWidth="1"/>
    <col min="5898" max="5898" width="10.85546875" customWidth="1"/>
    <col min="6145" max="6145" width="16.42578125" customWidth="1"/>
    <col min="6146" max="6146" width="57.7109375" customWidth="1"/>
    <col min="6147" max="6147" width="8.42578125" customWidth="1"/>
    <col min="6148" max="6148" width="10.7109375" customWidth="1"/>
    <col min="6149" max="6149" width="13.140625" customWidth="1"/>
    <col min="6150" max="6150" width="10" customWidth="1"/>
    <col min="6151" max="6151" width="9.140625" customWidth="1"/>
    <col min="6152" max="6152" width="16" bestFit="1" customWidth="1"/>
    <col min="6153" max="6153" width="4.42578125" customWidth="1"/>
    <col min="6154" max="6154" width="10.85546875" customWidth="1"/>
    <col min="6401" max="6401" width="16.42578125" customWidth="1"/>
    <col min="6402" max="6402" width="57.7109375" customWidth="1"/>
    <col min="6403" max="6403" width="8.42578125" customWidth="1"/>
    <col min="6404" max="6404" width="10.7109375" customWidth="1"/>
    <col min="6405" max="6405" width="13.140625" customWidth="1"/>
    <col min="6406" max="6406" width="10" customWidth="1"/>
    <col min="6407" max="6407" width="9.140625" customWidth="1"/>
    <col min="6408" max="6408" width="16" bestFit="1" customWidth="1"/>
    <col min="6409" max="6409" width="4.42578125" customWidth="1"/>
    <col min="6410" max="6410" width="10.85546875" customWidth="1"/>
    <col min="6657" max="6657" width="16.42578125" customWidth="1"/>
    <col min="6658" max="6658" width="57.7109375" customWidth="1"/>
    <col min="6659" max="6659" width="8.42578125" customWidth="1"/>
    <col min="6660" max="6660" width="10.7109375" customWidth="1"/>
    <col min="6661" max="6661" width="13.140625" customWidth="1"/>
    <col min="6662" max="6662" width="10" customWidth="1"/>
    <col min="6663" max="6663" width="9.140625" customWidth="1"/>
    <col min="6664" max="6664" width="16" bestFit="1" customWidth="1"/>
    <col min="6665" max="6665" width="4.42578125" customWidth="1"/>
    <col min="6666" max="6666" width="10.85546875" customWidth="1"/>
    <col min="6913" max="6913" width="16.42578125" customWidth="1"/>
    <col min="6914" max="6914" width="57.7109375" customWidth="1"/>
    <col min="6915" max="6915" width="8.42578125" customWidth="1"/>
    <col min="6916" max="6916" width="10.7109375" customWidth="1"/>
    <col min="6917" max="6917" width="13.140625" customWidth="1"/>
    <col min="6918" max="6918" width="10" customWidth="1"/>
    <col min="6919" max="6919" width="9.140625" customWidth="1"/>
    <col min="6920" max="6920" width="16" bestFit="1" customWidth="1"/>
    <col min="6921" max="6921" width="4.42578125" customWidth="1"/>
    <col min="6922" max="6922" width="10.85546875" customWidth="1"/>
    <col min="7169" max="7169" width="16.42578125" customWidth="1"/>
    <col min="7170" max="7170" width="57.7109375" customWidth="1"/>
    <col min="7171" max="7171" width="8.42578125" customWidth="1"/>
    <col min="7172" max="7172" width="10.7109375" customWidth="1"/>
    <col min="7173" max="7173" width="13.140625" customWidth="1"/>
    <col min="7174" max="7174" width="10" customWidth="1"/>
    <col min="7175" max="7175" width="9.140625" customWidth="1"/>
    <col min="7176" max="7176" width="16" bestFit="1" customWidth="1"/>
    <col min="7177" max="7177" width="4.42578125" customWidth="1"/>
    <col min="7178" max="7178" width="10.85546875" customWidth="1"/>
    <col min="7425" max="7425" width="16.42578125" customWidth="1"/>
    <col min="7426" max="7426" width="57.7109375" customWidth="1"/>
    <col min="7427" max="7427" width="8.42578125" customWidth="1"/>
    <col min="7428" max="7428" width="10.7109375" customWidth="1"/>
    <col min="7429" max="7429" width="13.140625" customWidth="1"/>
    <col min="7430" max="7430" width="10" customWidth="1"/>
    <col min="7431" max="7431" width="9.140625" customWidth="1"/>
    <col min="7432" max="7432" width="16" bestFit="1" customWidth="1"/>
    <col min="7433" max="7433" width="4.42578125" customWidth="1"/>
    <col min="7434" max="7434" width="10.85546875" customWidth="1"/>
    <col min="7681" max="7681" width="16.42578125" customWidth="1"/>
    <col min="7682" max="7682" width="57.7109375" customWidth="1"/>
    <col min="7683" max="7683" width="8.42578125" customWidth="1"/>
    <col min="7684" max="7684" width="10.7109375" customWidth="1"/>
    <col min="7685" max="7685" width="13.140625" customWidth="1"/>
    <col min="7686" max="7686" width="10" customWidth="1"/>
    <col min="7687" max="7687" width="9.140625" customWidth="1"/>
    <col min="7688" max="7688" width="16" bestFit="1" customWidth="1"/>
    <col min="7689" max="7689" width="4.42578125" customWidth="1"/>
    <col min="7690" max="7690" width="10.85546875" customWidth="1"/>
    <col min="7937" max="7937" width="16.42578125" customWidth="1"/>
    <col min="7938" max="7938" width="57.7109375" customWidth="1"/>
    <col min="7939" max="7939" width="8.42578125" customWidth="1"/>
    <col min="7940" max="7940" width="10.7109375" customWidth="1"/>
    <col min="7941" max="7941" width="13.140625" customWidth="1"/>
    <col min="7942" max="7942" width="10" customWidth="1"/>
    <col min="7943" max="7943" width="9.140625" customWidth="1"/>
    <col min="7944" max="7944" width="16" bestFit="1" customWidth="1"/>
    <col min="7945" max="7945" width="4.42578125" customWidth="1"/>
    <col min="7946" max="7946" width="10.85546875" customWidth="1"/>
    <col min="8193" max="8193" width="16.42578125" customWidth="1"/>
    <col min="8194" max="8194" width="57.7109375" customWidth="1"/>
    <col min="8195" max="8195" width="8.42578125" customWidth="1"/>
    <col min="8196" max="8196" width="10.7109375" customWidth="1"/>
    <col min="8197" max="8197" width="13.140625" customWidth="1"/>
    <col min="8198" max="8198" width="10" customWidth="1"/>
    <col min="8199" max="8199" width="9.140625" customWidth="1"/>
    <col min="8200" max="8200" width="16" bestFit="1" customWidth="1"/>
    <col min="8201" max="8201" width="4.42578125" customWidth="1"/>
    <col min="8202" max="8202" width="10.85546875" customWidth="1"/>
    <col min="8449" max="8449" width="16.42578125" customWidth="1"/>
    <col min="8450" max="8450" width="57.7109375" customWidth="1"/>
    <col min="8451" max="8451" width="8.42578125" customWidth="1"/>
    <col min="8452" max="8452" width="10.7109375" customWidth="1"/>
    <col min="8453" max="8453" width="13.140625" customWidth="1"/>
    <col min="8454" max="8454" width="10" customWidth="1"/>
    <col min="8455" max="8455" width="9.140625" customWidth="1"/>
    <col min="8456" max="8456" width="16" bestFit="1" customWidth="1"/>
    <col min="8457" max="8457" width="4.42578125" customWidth="1"/>
    <col min="8458" max="8458" width="10.85546875" customWidth="1"/>
    <col min="8705" max="8705" width="16.42578125" customWidth="1"/>
    <col min="8706" max="8706" width="57.7109375" customWidth="1"/>
    <col min="8707" max="8707" width="8.42578125" customWidth="1"/>
    <col min="8708" max="8708" width="10.7109375" customWidth="1"/>
    <col min="8709" max="8709" width="13.140625" customWidth="1"/>
    <col min="8710" max="8710" width="10" customWidth="1"/>
    <col min="8711" max="8711" width="9.140625" customWidth="1"/>
    <col min="8712" max="8712" width="16" bestFit="1" customWidth="1"/>
    <col min="8713" max="8713" width="4.42578125" customWidth="1"/>
    <col min="8714" max="8714" width="10.85546875" customWidth="1"/>
    <col min="8961" max="8961" width="16.42578125" customWidth="1"/>
    <col min="8962" max="8962" width="57.7109375" customWidth="1"/>
    <col min="8963" max="8963" width="8.42578125" customWidth="1"/>
    <col min="8964" max="8964" width="10.7109375" customWidth="1"/>
    <col min="8965" max="8965" width="13.140625" customWidth="1"/>
    <col min="8966" max="8966" width="10" customWidth="1"/>
    <col min="8967" max="8967" width="9.140625" customWidth="1"/>
    <col min="8968" max="8968" width="16" bestFit="1" customWidth="1"/>
    <col min="8969" max="8969" width="4.42578125" customWidth="1"/>
    <col min="8970" max="8970" width="10.85546875" customWidth="1"/>
    <col min="9217" max="9217" width="16.42578125" customWidth="1"/>
    <col min="9218" max="9218" width="57.7109375" customWidth="1"/>
    <col min="9219" max="9219" width="8.42578125" customWidth="1"/>
    <col min="9220" max="9220" width="10.7109375" customWidth="1"/>
    <col min="9221" max="9221" width="13.140625" customWidth="1"/>
    <col min="9222" max="9222" width="10" customWidth="1"/>
    <col min="9223" max="9223" width="9.140625" customWidth="1"/>
    <col min="9224" max="9224" width="16" bestFit="1" customWidth="1"/>
    <col min="9225" max="9225" width="4.42578125" customWidth="1"/>
    <col min="9226" max="9226" width="10.85546875" customWidth="1"/>
    <col min="9473" max="9473" width="16.42578125" customWidth="1"/>
    <col min="9474" max="9474" width="57.7109375" customWidth="1"/>
    <col min="9475" max="9475" width="8.42578125" customWidth="1"/>
    <col min="9476" max="9476" width="10.7109375" customWidth="1"/>
    <col min="9477" max="9477" width="13.140625" customWidth="1"/>
    <col min="9478" max="9478" width="10" customWidth="1"/>
    <col min="9479" max="9479" width="9.140625" customWidth="1"/>
    <col min="9480" max="9480" width="16" bestFit="1" customWidth="1"/>
    <col min="9481" max="9481" width="4.42578125" customWidth="1"/>
    <col min="9482" max="9482" width="10.85546875" customWidth="1"/>
    <col min="9729" max="9729" width="16.42578125" customWidth="1"/>
    <col min="9730" max="9730" width="57.7109375" customWidth="1"/>
    <col min="9731" max="9731" width="8.42578125" customWidth="1"/>
    <col min="9732" max="9732" width="10.7109375" customWidth="1"/>
    <col min="9733" max="9733" width="13.140625" customWidth="1"/>
    <col min="9734" max="9734" width="10" customWidth="1"/>
    <col min="9735" max="9735" width="9.140625" customWidth="1"/>
    <col min="9736" max="9736" width="16" bestFit="1" customWidth="1"/>
    <col min="9737" max="9737" width="4.42578125" customWidth="1"/>
    <col min="9738" max="9738" width="10.85546875" customWidth="1"/>
    <col min="9985" max="9985" width="16.42578125" customWidth="1"/>
    <col min="9986" max="9986" width="57.7109375" customWidth="1"/>
    <col min="9987" max="9987" width="8.42578125" customWidth="1"/>
    <col min="9988" max="9988" width="10.7109375" customWidth="1"/>
    <col min="9989" max="9989" width="13.140625" customWidth="1"/>
    <col min="9990" max="9990" width="10" customWidth="1"/>
    <col min="9991" max="9991" width="9.140625" customWidth="1"/>
    <col min="9992" max="9992" width="16" bestFit="1" customWidth="1"/>
    <col min="9993" max="9993" width="4.42578125" customWidth="1"/>
    <col min="9994" max="9994" width="10.85546875" customWidth="1"/>
    <col min="10241" max="10241" width="16.42578125" customWidth="1"/>
    <col min="10242" max="10242" width="57.7109375" customWidth="1"/>
    <col min="10243" max="10243" width="8.42578125" customWidth="1"/>
    <col min="10244" max="10244" width="10.7109375" customWidth="1"/>
    <col min="10245" max="10245" width="13.140625" customWidth="1"/>
    <col min="10246" max="10246" width="10" customWidth="1"/>
    <col min="10247" max="10247" width="9.140625" customWidth="1"/>
    <col min="10248" max="10248" width="16" bestFit="1" customWidth="1"/>
    <col min="10249" max="10249" width="4.42578125" customWidth="1"/>
    <col min="10250" max="10250" width="10.85546875" customWidth="1"/>
    <col min="10497" max="10497" width="16.42578125" customWidth="1"/>
    <col min="10498" max="10498" width="57.7109375" customWidth="1"/>
    <col min="10499" max="10499" width="8.42578125" customWidth="1"/>
    <col min="10500" max="10500" width="10.7109375" customWidth="1"/>
    <col min="10501" max="10501" width="13.140625" customWidth="1"/>
    <col min="10502" max="10502" width="10" customWidth="1"/>
    <col min="10503" max="10503" width="9.140625" customWidth="1"/>
    <col min="10504" max="10504" width="16" bestFit="1" customWidth="1"/>
    <col min="10505" max="10505" width="4.42578125" customWidth="1"/>
    <col min="10506" max="10506" width="10.85546875" customWidth="1"/>
    <col min="10753" max="10753" width="16.42578125" customWidth="1"/>
    <col min="10754" max="10754" width="57.7109375" customWidth="1"/>
    <col min="10755" max="10755" width="8.42578125" customWidth="1"/>
    <col min="10756" max="10756" width="10.7109375" customWidth="1"/>
    <col min="10757" max="10757" width="13.140625" customWidth="1"/>
    <col min="10758" max="10758" width="10" customWidth="1"/>
    <col min="10759" max="10759" width="9.140625" customWidth="1"/>
    <col min="10760" max="10760" width="16" bestFit="1" customWidth="1"/>
    <col min="10761" max="10761" width="4.42578125" customWidth="1"/>
    <col min="10762" max="10762" width="10.85546875" customWidth="1"/>
    <col min="11009" max="11009" width="16.42578125" customWidth="1"/>
    <col min="11010" max="11010" width="57.7109375" customWidth="1"/>
    <col min="11011" max="11011" width="8.42578125" customWidth="1"/>
    <col min="11012" max="11012" width="10.7109375" customWidth="1"/>
    <col min="11013" max="11013" width="13.140625" customWidth="1"/>
    <col min="11014" max="11014" width="10" customWidth="1"/>
    <col min="11015" max="11015" width="9.140625" customWidth="1"/>
    <col min="11016" max="11016" width="16" bestFit="1" customWidth="1"/>
    <col min="11017" max="11017" width="4.42578125" customWidth="1"/>
    <col min="11018" max="11018" width="10.85546875" customWidth="1"/>
    <col min="11265" max="11265" width="16.42578125" customWidth="1"/>
    <col min="11266" max="11266" width="57.7109375" customWidth="1"/>
    <col min="11267" max="11267" width="8.42578125" customWidth="1"/>
    <col min="11268" max="11268" width="10.7109375" customWidth="1"/>
    <col min="11269" max="11269" width="13.140625" customWidth="1"/>
    <col min="11270" max="11270" width="10" customWidth="1"/>
    <col min="11271" max="11271" width="9.140625" customWidth="1"/>
    <col min="11272" max="11272" width="16" bestFit="1" customWidth="1"/>
    <col min="11273" max="11273" width="4.42578125" customWidth="1"/>
    <col min="11274" max="11274" width="10.85546875" customWidth="1"/>
    <col min="11521" max="11521" width="16.42578125" customWidth="1"/>
    <col min="11522" max="11522" width="57.7109375" customWidth="1"/>
    <col min="11523" max="11523" width="8.42578125" customWidth="1"/>
    <col min="11524" max="11524" width="10.7109375" customWidth="1"/>
    <col min="11525" max="11525" width="13.140625" customWidth="1"/>
    <col min="11526" max="11526" width="10" customWidth="1"/>
    <col min="11527" max="11527" width="9.140625" customWidth="1"/>
    <col min="11528" max="11528" width="16" bestFit="1" customWidth="1"/>
    <col min="11529" max="11529" width="4.42578125" customWidth="1"/>
    <col min="11530" max="11530" width="10.85546875" customWidth="1"/>
    <col min="11777" max="11777" width="16.42578125" customWidth="1"/>
    <col min="11778" max="11778" width="57.7109375" customWidth="1"/>
    <col min="11779" max="11779" width="8.42578125" customWidth="1"/>
    <col min="11780" max="11780" width="10.7109375" customWidth="1"/>
    <col min="11781" max="11781" width="13.140625" customWidth="1"/>
    <col min="11782" max="11782" width="10" customWidth="1"/>
    <col min="11783" max="11783" width="9.140625" customWidth="1"/>
    <col min="11784" max="11784" width="16" bestFit="1" customWidth="1"/>
    <col min="11785" max="11785" width="4.42578125" customWidth="1"/>
    <col min="11786" max="11786" width="10.85546875" customWidth="1"/>
    <col min="12033" max="12033" width="16.42578125" customWidth="1"/>
    <col min="12034" max="12034" width="57.7109375" customWidth="1"/>
    <col min="12035" max="12035" width="8.42578125" customWidth="1"/>
    <col min="12036" max="12036" width="10.7109375" customWidth="1"/>
    <col min="12037" max="12037" width="13.140625" customWidth="1"/>
    <col min="12038" max="12038" width="10" customWidth="1"/>
    <col min="12039" max="12039" width="9.140625" customWidth="1"/>
    <col min="12040" max="12040" width="16" bestFit="1" customWidth="1"/>
    <col min="12041" max="12041" width="4.42578125" customWidth="1"/>
    <col min="12042" max="12042" width="10.85546875" customWidth="1"/>
    <col min="12289" max="12289" width="16.42578125" customWidth="1"/>
    <col min="12290" max="12290" width="57.7109375" customWidth="1"/>
    <col min="12291" max="12291" width="8.42578125" customWidth="1"/>
    <col min="12292" max="12292" width="10.7109375" customWidth="1"/>
    <col min="12293" max="12293" width="13.140625" customWidth="1"/>
    <col min="12294" max="12294" width="10" customWidth="1"/>
    <col min="12295" max="12295" width="9.140625" customWidth="1"/>
    <col min="12296" max="12296" width="16" bestFit="1" customWidth="1"/>
    <col min="12297" max="12297" width="4.42578125" customWidth="1"/>
    <col min="12298" max="12298" width="10.85546875" customWidth="1"/>
    <col min="12545" max="12545" width="16.42578125" customWidth="1"/>
    <col min="12546" max="12546" width="57.7109375" customWidth="1"/>
    <col min="12547" max="12547" width="8.42578125" customWidth="1"/>
    <col min="12548" max="12548" width="10.7109375" customWidth="1"/>
    <col min="12549" max="12549" width="13.140625" customWidth="1"/>
    <col min="12550" max="12550" width="10" customWidth="1"/>
    <col min="12551" max="12551" width="9.140625" customWidth="1"/>
    <col min="12552" max="12552" width="16" bestFit="1" customWidth="1"/>
    <col min="12553" max="12553" width="4.42578125" customWidth="1"/>
    <col min="12554" max="12554" width="10.85546875" customWidth="1"/>
    <col min="12801" max="12801" width="16.42578125" customWidth="1"/>
    <col min="12802" max="12802" width="57.7109375" customWidth="1"/>
    <col min="12803" max="12803" width="8.42578125" customWidth="1"/>
    <col min="12804" max="12804" width="10.7109375" customWidth="1"/>
    <col min="12805" max="12805" width="13.140625" customWidth="1"/>
    <col min="12806" max="12806" width="10" customWidth="1"/>
    <col min="12807" max="12807" width="9.140625" customWidth="1"/>
    <col min="12808" max="12808" width="16" bestFit="1" customWidth="1"/>
    <col min="12809" max="12809" width="4.42578125" customWidth="1"/>
    <col min="12810" max="12810" width="10.85546875" customWidth="1"/>
    <col min="13057" max="13057" width="16.42578125" customWidth="1"/>
    <col min="13058" max="13058" width="57.7109375" customWidth="1"/>
    <col min="13059" max="13059" width="8.42578125" customWidth="1"/>
    <col min="13060" max="13060" width="10.7109375" customWidth="1"/>
    <col min="13061" max="13061" width="13.140625" customWidth="1"/>
    <col min="13062" max="13062" width="10" customWidth="1"/>
    <col min="13063" max="13063" width="9.140625" customWidth="1"/>
    <col min="13064" max="13064" width="16" bestFit="1" customWidth="1"/>
    <col min="13065" max="13065" width="4.42578125" customWidth="1"/>
    <col min="13066" max="13066" width="10.85546875" customWidth="1"/>
    <col min="13313" max="13313" width="16.42578125" customWidth="1"/>
    <col min="13314" max="13314" width="57.7109375" customWidth="1"/>
    <col min="13315" max="13315" width="8.42578125" customWidth="1"/>
    <col min="13316" max="13316" width="10.7109375" customWidth="1"/>
    <col min="13317" max="13317" width="13.140625" customWidth="1"/>
    <col min="13318" max="13318" width="10" customWidth="1"/>
    <col min="13319" max="13319" width="9.140625" customWidth="1"/>
    <col min="13320" max="13320" width="16" bestFit="1" customWidth="1"/>
    <col min="13321" max="13321" width="4.42578125" customWidth="1"/>
    <col min="13322" max="13322" width="10.85546875" customWidth="1"/>
    <col min="13569" max="13569" width="16.42578125" customWidth="1"/>
    <col min="13570" max="13570" width="57.7109375" customWidth="1"/>
    <col min="13571" max="13571" width="8.42578125" customWidth="1"/>
    <col min="13572" max="13572" width="10.7109375" customWidth="1"/>
    <col min="13573" max="13573" width="13.140625" customWidth="1"/>
    <col min="13574" max="13574" width="10" customWidth="1"/>
    <col min="13575" max="13575" width="9.140625" customWidth="1"/>
    <col min="13576" max="13576" width="16" bestFit="1" customWidth="1"/>
    <col min="13577" max="13577" width="4.42578125" customWidth="1"/>
    <col min="13578" max="13578" width="10.85546875" customWidth="1"/>
    <col min="13825" max="13825" width="16.42578125" customWidth="1"/>
    <col min="13826" max="13826" width="57.7109375" customWidth="1"/>
    <col min="13827" max="13827" width="8.42578125" customWidth="1"/>
    <col min="13828" max="13828" width="10.7109375" customWidth="1"/>
    <col min="13829" max="13829" width="13.140625" customWidth="1"/>
    <col min="13830" max="13830" width="10" customWidth="1"/>
    <col min="13831" max="13831" width="9.140625" customWidth="1"/>
    <col min="13832" max="13832" width="16" bestFit="1" customWidth="1"/>
    <col min="13833" max="13833" width="4.42578125" customWidth="1"/>
    <col min="13834" max="13834" width="10.85546875" customWidth="1"/>
    <col min="14081" max="14081" width="16.42578125" customWidth="1"/>
    <col min="14082" max="14082" width="57.7109375" customWidth="1"/>
    <col min="14083" max="14083" width="8.42578125" customWidth="1"/>
    <col min="14084" max="14084" width="10.7109375" customWidth="1"/>
    <col min="14085" max="14085" width="13.140625" customWidth="1"/>
    <col min="14086" max="14086" width="10" customWidth="1"/>
    <col min="14087" max="14087" width="9.140625" customWidth="1"/>
    <col min="14088" max="14088" width="16" bestFit="1" customWidth="1"/>
    <col min="14089" max="14089" width="4.42578125" customWidth="1"/>
    <col min="14090" max="14090" width="10.85546875" customWidth="1"/>
    <col min="14337" max="14337" width="16.42578125" customWidth="1"/>
    <col min="14338" max="14338" width="57.7109375" customWidth="1"/>
    <col min="14339" max="14339" width="8.42578125" customWidth="1"/>
    <col min="14340" max="14340" width="10.7109375" customWidth="1"/>
    <col min="14341" max="14341" width="13.140625" customWidth="1"/>
    <col min="14342" max="14342" width="10" customWidth="1"/>
    <col min="14343" max="14343" width="9.140625" customWidth="1"/>
    <col min="14344" max="14344" width="16" bestFit="1" customWidth="1"/>
    <col min="14345" max="14345" width="4.42578125" customWidth="1"/>
    <col min="14346" max="14346" width="10.85546875" customWidth="1"/>
    <col min="14593" max="14593" width="16.42578125" customWidth="1"/>
    <col min="14594" max="14594" width="57.7109375" customWidth="1"/>
    <col min="14595" max="14595" width="8.42578125" customWidth="1"/>
    <col min="14596" max="14596" width="10.7109375" customWidth="1"/>
    <col min="14597" max="14597" width="13.140625" customWidth="1"/>
    <col min="14598" max="14598" width="10" customWidth="1"/>
    <col min="14599" max="14599" width="9.140625" customWidth="1"/>
    <col min="14600" max="14600" width="16" bestFit="1" customWidth="1"/>
    <col min="14601" max="14601" width="4.42578125" customWidth="1"/>
    <col min="14602" max="14602" width="10.85546875" customWidth="1"/>
    <col min="14849" max="14849" width="16.42578125" customWidth="1"/>
    <col min="14850" max="14850" width="57.7109375" customWidth="1"/>
    <col min="14851" max="14851" width="8.42578125" customWidth="1"/>
    <col min="14852" max="14852" width="10.7109375" customWidth="1"/>
    <col min="14853" max="14853" width="13.140625" customWidth="1"/>
    <col min="14854" max="14854" width="10" customWidth="1"/>
    <col min="14855" max="14855" width="9.140625" customWidth="1"/>
    <col min="14856" max="14856" width="16" bestFit="1" customWidth="1"/>
    <col min="14857" max="14857" width="4.42578125" customWidth="1"/>
    <col min="14858" max="14858" width="10.85546875" customWidth="1"/>
    <col min="15105" max="15105" width="16.42578125" customWidth="1"/>
    <col min="15106" max="15106" width="57.7109375" customWidth="1"/>
    <col min="15107" max="15107" width="8.42578125" customWidth="1"/>
    <col min="15108" max="15108" width="10.7109375" customWidth="1"/>
    <col min="15109" max="15109" width="13.140625" customWidth="1"/>
    <col min="15110" max="15110" width="10" customWidth="1"/>
    <col min="15111" max="15111" width="9.140625" customWidth="1"/>
    <col min="15112" max="15112" width="16" bestFit="1" customWidth="1"/>
    <col min="15113" max="15113" width="4.42578125" customWidth="1"/>
    <col min="15114" max="15114" width="10.85546875" customWidth="1"/>
    <col min="15361" max="15361" width="16.42578125" customWidth="1"/>
    <col min="15362" max="15362" width="57.7109375" customWidth="1"/>
    <col min="15363" max="15363" width="8.42578125" customWidth="1"/>
    <col min="15364" max="15364" width="10.7109375" customWidth="1"/>
    <col min="15365" max="15365" width="13.140625" customWidth="1"/>
    <col min="15366" max="15366" width="10" customWidth="1"/>
    <col min="15367" max="15367" width="9.140625" customWidth="1"/>
    <col min="15368" max="15368" width="16" bestFit="1" customWidth="1"/>
    <col min="15369" max="15369" width="4.42578125" customWidth="1"/>
    <col min="15370" max="15370" width="10.85546875" customWidth="1"/>
    <col min="15617" max="15617" width="16.42578125" customWidth="1"/>
    <col min="15618" max="15618" width="57.7109375" customWidth="1"/>
    <col min="15619" max="15619" width="8.42578125" customWidth="1"/>
    <col min="15620" max="15620" width="10.7109375" customWidth="1"/>
    <col min="15621" max="15621" width="13.140625" customWidth="1"/>
    <col min="15622" max="15622" width="10" customWidth="1"/>
    <col min="15623" max="15623" width="9.140625" customWidth="1"/>
    <col min="15624" max="15624" width="16" bestFit="1" customWidth="1"/>
    <col min="15625" max="15625" width="4.42578125" customWidth="1"/>
    <col min="15626" max="15626" width="10.85546875" customWidth="1"/>
    <col min="15873" max="15873" width="16.42578125" customWidth="1"/>
    <col min="15874" max="15874" width="57.7109375" customWidth="1"/>
    <col min="15875" max="15875" width="8.42578125" customWidth="1"/>
    <col min="15876" max="15876" width="10.7109375" customWidth="1"/>
    <col min="15877" max="15877" width="13.140625" customWidth="1"/>
    <col min="15878" max="15878" width="10" customWidth="1"/>
    <col min="15879" max="15879" width="9.140625" customWidth="1"/>
    <col min="15880" max="15880" width="16" bestFit="1" customWidth="1"/>
    <col min="15881" max="15881" width="4.42578125" customWidth="1"/>
    <col min="15882" max="15882" width="10.85546875" customWidth="1"/>
    <col min="16129" max="16129" width="16.42578125" customWidth="1"/>
    <col min="16130" max="16130" width="57.7109375" customWidth="1"/>
    <col min="16131" max="16131" width="8.42578125" customWidth="1"/>
    <col min="16132" max="16132" width="10.7109375" customWidth="1"/>
    <col min="16133" max="16133" width="13.140625" customWidth="1"/>
    <col min="16134" max="16134" width="10" customWidth="1"/>
    <col min="16135" max="16135" width="9.140625" customWidth="1"/>
    <col min="16136" max="16136" width="16" bestFit="1" customWidth="1"/>
    <col min="16137" max="16137" width="4.42578125" customWidth="1"/>
    <col min="16138" max="16138" width="10.85546875" customWidth="1"/>
  </cols>
  <sheetData>
    <row r="1" spans="1:9" ht="15.75" x14ac:dyDescent="0.25">
      <c r="A1" s="102" t="s">
        <v>170</v>
      </c>
      <c r="C1" s="104"/>
      <c r="D1" s="2" t="s">
        <v>171</v>
      </c>
      <c r="F1"/>
      <c r="G1" s="3"/>
      <c r="H1"/>
    </row>
    <row r="2" spans="1:9" ht="15" customHeight="1" x14ac:dyDescent="0.25">
      <c r="A2" s="102"/>
      <c r="B2" s="106"/>
      <c r="C2" s="104"/>
      <c r="D2" s="4" t="s">
        <v>1</v>
      </c>
      <c r="F2" s="4"/>
      <c r="G2" s="4"/>
      <c r="H2" s="107"/>
    </row>
    <row r="3" spans="1:9" ht="30.75" customHeight="1" x14ac:dyDescent="0.25">
      <c r="A3" s="102"/>
      <c r="B3" s="108"/>
      <c r="C3" s="104"/>
      <c r="D3" s="294" t="s">
        <v>2</v>
      </c>
      <c r="E3" s="294"/>
      <c r="F3" s="294"/>
      <c r="G3" s="294"/>
      <c r="H3" s="294"/>
      <c r="I3" s="106"/>
    </row>
    <row r="4" spans="1:9" ht="15.75" customHeight="1" x14ac:dyDescent="0.25">
      <c r="A4" s="102"/>
      <c r="B4" s="106"/>
      <c r="C4" s="104"/>
      <c r="D4" s="109" t="s">
        <v>768</v>
      </c>
      <c r="E4" s="109"/>
      <c r="F4" s="109"/>
      <c r="H4" s="107"/>
      <c r="I4" s="5"/>
    </row>
    <row r="5" spans="1:9" ht="15.75" customHeight="1" x14ac:dyDescent="0.25">
      <c r="A5" s="110"/>
      <c r="C5" s="111"/>
      <c r="D5" s="104"/>
      <c r="E5"/>
      <c r="F5"/>
      <c r="G5" s="3"/>
    </row>
    <row r="6" spans="1:9" ht="15.75" customHeight="1" x14ac:dyDescent="0.25">
      <c r="A6" s="110"/>
      <c r="B6" s="106"/>
      <c r="C6" s="111"/>
      <c r="D6" s="104"/>
      <c r="E6" s="4"/>
      <c r="F6" s="4"/>
      <c r="G6" s="4"/>
      <c r="H6" s="107"/>
    </row>
    <row r="7" spans="1:9" ht="15.75" customHeight="1" x14ac:dyDescent="0.25">
      <c r="A7" s="110"/>
      <c r="B7" s="108"/>
      <c r="C7" s="111"/>
      <c r="D7" s="104"/>
      <c r="E7" s="113"/>
      <c r="F7" s="113"/>
      <c r="G7" s="113"/>
      <c r="H7" s="107"/>
    </row>
    <row r="8" spans="1:9" ht="15.75" customHeight="1" x14ac:dyDescent="0.25">
      <c r="A8" s="110"/>
      <c r="B8" s="106"/>
      <c r="C8" s="111"/>
      <c r="D8" s="104"/>
      <c r="E8" s="114"/>
      <c r="F8" s="114"/>
      <c r="G8" s="114"/>
      <c r="H8" s="107"/>
    </row>
    <row r="9" spans="1:9" ht="18" customHeight="1" x14ac:dyDescent="0.25">
      <c r="A9" s="298" t="s">
        <v>770</v>
      </c>
      <c r="B9" s="298"/>
      <c r="C9" s="298"/>
      <c r="D9" s="298"/>
      <c r="E9" s="298"/>
      <c r="F9" s="298"/>
      <c r="G9" s="298"/>
      <c r="H9" s="298"/>
    </row>
    <row r="10" spans="1:9" ht="15" customHeight="1" x14ac:dyDescent="0.25">
      <c r="A10" s="297" t="s">
        <v>3</v>
      </c>
      <c r="B10" s="297"/>
      <c r="C10" s="297"/>
      <c r="D10" s="297"/>
      <c r="E10" s="297"/>
      <c r="F10" s="297"/>
      <c r="G10" s="297"/>
      <c r="H10" s="297"/>
    </row>
    <row r="11" spans="1:9" ht="15" customHeight="1" x14ac:dyDescent="0.25">
      <c r="A11" s="297" t="s">
        <v>4</v>
      </c>
      <c r="B11" s="297"/>
      <c r="C11" s="297"/>
      <c r="D11" s="297"/>
      <c r="E11" s="297"/>
      <c r="F11" s="297"/>
      <c r="G11" s="297"/>
      <c r="H11" s="297"/>
    </row>
    <row r="12" spans="1:9" ht="15.75" customHeight="1" x14ac:dyDescent="0.25">
      <c r="A12" s="115"/>
      <c r="B12" s="115"/>
      <c r="C12" s="115"/>
      <c r="D12" s="115"/>
      <c r="H12" s="116"/>
    </row>
    <row r="13" spans="1:9" ht="18.75" thickBot="1" x14ac:dyDescent="0.3">
      <c r="A13" s="117"/>
      <c r="B13" s="118" t="s">
        <v>170</v>
      </c>
      <c r="C13" s="119"/>
      <c r="D13" s="120"/>
      <c r="E13" s="121"/>
      <c r="F13" s="121"/>
      <c r="G13" s="121"/>
      <c r="H13" s="122"/>
    </row>
    <row r="14" spans="1:9" ht="63" customHeight="1" thickBot="1" x14ac:dyDescent="0.3">
      <c r="A14" s="123" t="s">
        <v>172</v>
      </c>
      <c r="B14" s="124" t="s">
        <v>173</v>
      </c>
      <c r="C14" s="125" t="s">
        <v>174</v>
      </c>
      <c r="D14" s="126" t="s">
        <v>175</v>
      </c>
      <c r="E14" s="125" t="s">
        <v>176</v>
      </c>
      <c r="F14" s="125" t="s">
        <v>177</v>
      </c>
      <c r="G14" s="127"/>
      <c r="H14" s="128" t="s">
        <v>178</v>
      </c>
    </row>
    <row r="15" spans="1:9" ht="16.5" thickBot="1" x14ac:dyDescent="0.3">
      <c r="A15" s="129">
        <v>1</v>
      </c>
      <c r="B15" s="130">
        <v>2</v>
      </c>
      <c r="C15" s="131">
        <v>3</v>
      </c>
      <c r="D15" s="132">
        <v>4</v>
      </c>
      <c r="E15" s="131">
        <v>5</v>
      </c>
      <c r="F15" s="131">
        <v>6</v>
      </c>
      <c r="G15" s="133"/>
      <c r="H15" s="134">
        <v>8</v>
      </c>
    </row>
    <row r="16" spans="1:9" s="140" customFormat="1" ht="47.25" x14ac:dyDescent="0.25">
      <c r="A16" s="135" t="s">
        <v>179</v>
      </c>
      <c r="B16" s="136" t="s">
        <v>180</v>
      </c>
      <c r="C16" s="137">
        <v>989</v>
      </c>
      <c r="D16" s="138"/>
      <c r="E16" s="137"/>
      <c r="F16" s="137"/>
      <c r="G16" s="137"/>
      <c r="H16" s="139">
        <f>H19+H26+H31</f>
        <v>7589.5</v>
      </c>
    </row>
    <row r="17" spans="1:8" s="140" customFormat="1" ht="18" hidden="1" x14ac:dyDescent="0.25">
      <c r="A17" s="141">
        <v>1</v>
      </c>
      <c r="B17" s="142" t="s">
        <v>181</v>
      </c>
      <c r="C17" s="143">
        <v>989</v>
      </c>
      <c r="D17" s="144" t="s">
        <v>182</v>
      </c>
      <c r="E17" s="143"/>
      <c r="F17" s="143"/>
      <c r="G17" s="143"/>
      <c r="H17" s="145">
        <f>H18+H25</f>
        <v>7589.5</v>
      </c>
    </row>
    <row r="18" spans="1:8" s="96" customFormat="1" ht="47.25" hidden="1" x14ac:dyDescent="0.25">
      <c r="A18" s="146" t="s">
        <v>183</v>
      </c>
      <c r="B18" s="147" t="s">
        <v>184</v>
      </c>
      <c r="C18" s="148">
        <v>989</v>
      </c>
      <c r="D18" s="149" t="s">
        <v>185</v>
      </c>
      <c r="E18" s="150"/>
      <c r="F18" s="151"/>
      <c r="G18" s="150"/>
      <c r="H18" s="152">
        <f>H19</f>
        <v>1044.3</v>
      </c>
    </row>
    <row r="19" spans="1:8" s="96" customFormat="1" ht="15.75" x14ac:dyDescent="0.25">
      <c r="A19" s="153" t="s">
        <v>183</v>
      </c>
      <c r="B19" s="154" t="s">
        <v>186</v>
      </c>
      <c r="C19" s="155">
        <v>989</v>
      </c>
      <c r="D19" s="156" t="s">
        <v>185</v>
      </c>
      <c r="E19" s="155" t="s">
        <v>187</v>
      </c>
      <c r="F19" s="156"/>
      <c r="G19" s="155"/>
      <c r="H19" s="157">
        <f>H20</f>
        <v>1044.3</v>
      </c>
    </row>
    <row r="20" spans="1:8" ht="94.5" x14ac:dyDescent="0.25">
      <c r="A20" s="146" t="s">
        <v>188</v>
      </c>
      <c r="B20" s="158" t="s">
        <v>189</v>
      </c>
      <c r="C20" s="148">
        <v>989</v>
      </c>
      <c r="D20" s="149" t="s">
        <v>185</v>
      </c>
      <c r="E20" s="159" t="s">
        <v>187</v>
      </c>
      <c r="F20" s="149" t="s">
        <v>190</v>
      </c>
      <c r="G20" s="148"/>
      <c r="H20" s="152">
        <f>[1]СБРр_20131210!H20</f>
        <v>1044.3</v>
      </c>
    </row>
    <row r="21" spans="1:8" ht="45" hidden="1" customHeight="1" x14ac:dyDescent="0.25">
      <c r="A21" s="160" t="s">
        <v>191</v>
      </c>
      <c r="B21" s="161" t="s">
        <v>192</v>
      </c>
      <c r="C21" s="162">
        <v>989</v>
      </c>
      <c r="D21" s="163" t="s">
        <v>185</v>
      </c>
      <c r="E21" s="164" t="s">
        <v>187</v>
      </c>
      <c r="F21" s="163" t="s">
        <v>193</v>
      </c>
      <c r="G21" s="162"/>
      <c r="H21" s="165"/>
    </row>
    <row r="22" spans="1:8" s="96" customFormat="1" ht="30" hidden="1" customHeight="1" x14ac:dyDescent="0.25">
      <c r="A22" s="166" t="s">
        <v>194</v>
      </c>
      <c r="B22" s="167" t="s">
        <v>195</v>
      </c>
      <c r="C22" s="168">
        <v>989</v>
      </c>
      <c r="D22" s="169" t="s">
        <v>185</v>
      </c>
      <c r="E22" s="170" t="s">
        <v>187</v>
      </c>
      <c r="F22" s="169" t="s">
        <v>193</v>
      </c>
      <c r="G22" s="168">
        <v>210</v>
      </c>
      <c r="H22" s="171"/>
    </row>
    <row r="23" spans="1:8" s="178" customFormat="1" ht="15" hidden="1" customHeight="1" x14ac:dyDescent="0.2">
      <c r="A23" s="172" t="s">
        <v>194</v>
      </c>
      <c r="B23" s="173" t="s">
        <v>196</v>
      </c>
      <c r="C23" s="174">
        <v>989</v>
      </c>
      <c r="D23" s="175" t="s">
        <v>185</v>
      </c>
      <c r="E23" s="176" t="s">
        <v>187</v>
      </c>
      <c r="F23" s="175" t="s">
        <v>193</v>
      </c>
      <c r="G23" s="174">
        <v>211</v>
      </c>
      <c r="H23" s="177"/>
    </row>
    <row r="24" spans="1:8" s="180" customFormat="1" ht="15" hidden="1" customHeight="1" x14ac:dyDescent="0.2">
      <c r="A24" s="172" t="s">
        <v>197</v>
      </c>
      <c r="B24" s="179" t="s">
        <v>198</v>
      </c>
      <c r="C24" s="174">
        <v>989</v>
      </c>
      <c r="D24" s="175" t="s">
        <v>185</v>
      </c>
      <c r="E24" s="176" t="s">
        <v>187</v>
      </c>
      <c r="F24" s="175" t="s">
        <v>193</v>
      </c>
      <c r="G24" s="174">
        <v>213</v>
      </c>
      <c r="H24" s="177"/>
    </row>
    <row r="25" spans="1:8" s="181" customFormat="1" ht="63" hidden="1" x14ac:dyDescent="0.25">
      <c r="A25" s="146" t="s">
        <v>40</v>
      </c>
      <c r="B25" s="158" t="s">
        <v>199</v>
      </c>
      <c r="C25" s="148">
        <v>989</v>
      </c>
      <c r="D25" s="149" t="s">
        <v>200</v>
      </c>
      <c r="E25" s="150"/>
      <c r="F25" s="151"/>
      <c r="G25" s="150"/>
      <c r="H25" s="152">
        <f>H31+H26</f>
        <v>6545.2</v>
      </c>
    </row>
    <row r="26" spans="1:8" s="96" customFormat="1" ht="31.5" x14ac:dyDescent="0.25">
      <c r="A26" s="153" t="s">
        <v>201</v>
      </c>
      <c r="B26" s="182" t="s">
        <v>202</v>
      </c>
      <c r="C26" s="155">
        <v>989</v>
      </c>
      <c r="D26" s="156" t="s">
        <v>200</v>
      </c>
      <c r="E26" s="156" t="s">
        <v>203</v>
      </c>
      <c r="F26" s="156"/>
      <c r="G26" s="155"/>
      <c r="H26" s="183">
        <f>H27</f>
        <v>110.4</v>
      </c>
    </row>
    <row r="27" spans="1:8" s="140" customFormat="1" ht="31.5" x14ac:dyDescent="0.25">
      <c r="A27" s="184" t="s">
        <v>204</v>
      </c>
      <c r="B27" s="185" t="s">
        <v>205</v>
      </c>
      <c r="C27" s="186">
        <v>989</v>
      </c>
      <c r="D27" s="187" t="s">
        <v>200</v>
      </c>
      <c r="E27" s="187" t="s">
        <v>206</v>
      </c>
      <c r="F27" s="187" t="s">
        <v>207</v>
      </c>
      <c r="G27" s="186"/>
      <c r="H27" s="188">
        <f>[1]СБРр_20131210!H27</f>
        <v>110.4</v>
      </c>
    </row>
    <row r="28" spans="1:8" s="140" customFormat="1" ht="45.75" hidden="1" customHeight="1" x14ac:dyDescent="0.25">
      <c r="A28" s="160" t="s">
        <v>208</v>
      </c>
      <c r="B28" s="189" t="s">
        <v>209</v>
      </c>
      <c r="C28" s="162">
        <v>989</v>
      </c>
      <c r="D28" s="163" t="s">
        <v>200</v>
      </c>
      <c r="E28" s="163" t="s">
        <v>206</v>
      </c>
      <c r="F28" s="163" t="s">
        <v>210</v>
      </c>
      <c r="G28" s="162"/>
      <c r="H28" s="190"/>
    </row>
    <row r="29" spans="1:8" s="140" customFormat="1" ht="18" hidden="1" customHeight="1" x14ac:dyDescent="0.25">
      <c r="A29" s="166" t="s">
        <v>211</v>
      </c>
      <c r="B29" s="191" t="s">
        <v>212</v>
      </c>
      <c r="C29" s="168">
        <v>989</v>
      </c>
      <c r="D29" s="169" t="s">
        <v>200</v>
      </c>
      <c r="E29" s="169" t="s">
        <v>206</v>
      </c>
      <c r="F29" s="169" t="s">
        <v>210</v>
      </c>
      <c r="G29" s="168">
        <v>220</v>
      </c>
      <c r="H29" s="192"/>
    </row>
    <row r="30" spans="1:8" s="96" customFormat="1" ht="15" hidden="1" customHeight="1" x14ac:dyDescent="0.25">
      <c r="A30" s="172" t="s">
        <v>213</v>
      </c>
      <c r="B30" s="193" t="s">
        <v>214</v>
      </c>
      <c r="C30" s="174">
        <v>989</v>
      </c>
      <c r="D30" s="175" t="s">
        <v>200</v>
      </c>
      <c r="E30" s="175" t="s">
        <v>206</v>
      </c>
      <c r="F30" s="175" t="s">
        <v>210</v>
      </c>
      <c r="G30" s="174">
        <v>226</v>
      </c>
      <c r="H30" s="194"/>
    </row>
    <row r="31" spans="1:8" ht="31.5" x14ac:dyDescent="0.25">
      <c r="A31" s="153" t="s">
        <v>215</v>
      </c>
      <c r="B31" s="154" t="s">
        <v>216</v>
      </c>
      <c r="C31" s="155">
        <v>989</v>
      </c>
      <c r="D31" s="156" t="s">
        <v>200</v>
      </c>
      <c r="E31" s="156" t="s">
        <v>217</v>
      </c>
      <c r="F31" s="156"/>
      <c r="G31" s="155"/>
      <c r="H31" s="183">
        <f>H32+H37+H56</f>
        <v>6434.8</v>
      </c>
    </row>
    <row r="32" spans="1:8" ht="94.5" x14ac:dyDescent="0.25">
      <c r="A32" s="184" t="s">
        <v>218</v>
      </c>
      <c r="B32" s="195" t="s">
        <v>189</v>
      </c>
      <c r="C32" s="186">
        <v>989</v>
      </c>
      <c r="D32" s="187" t="s">
        <v>200</v>
      </c>
      <c r="E32" s="187" t="s">
        <v>219</v>
      </c>
      <c r="F32" s="187" t="s">
        <v>190</v>
      </c>
      <c r="G32" s="186"/>
      <c r="H32" s="152">
        <f>[1]СБРр_20131210!H32</f>
        <v>3800.6000000000004</v>
      </c>
    </row>
    <row r="33" spans="1:8" ht="45" hidden="1" customHeight="1" x14ac:dyDescent="0.25">
      <c r="A33" s="160" t="s">
        <v>220</v>
      </c>
      <c r="B33" s="161" t="s">
        <v>192</v>
      </c>
      <c r="C33" s="162">
        <v>989</v>
      </c>
      <c r="D33" s="163" t="s">
        <v>200</v>
      </c>
      <c r="E33" s="163" t="s">
        <v>219</v>
      </c>
      <c r="F33" s="163" t="s">
        <v>193</v>
      </c>
      <c r="G33" s="162"/>
      <c r="H33" s="165"/>
    </row>
    <row r="34" spans="1:8" ht="30" hidden="1" customHeight="1" x14ac:dyDescent="0.25">
      <c r="A34" s="166" t="s">
        <v>221</v>
      </c>
      <c r="B34" s="196" t="s">
        <v>195</v>
      </c>
      <c r="C34" s="168">
        <v>989</v>
      </c>
      <c r="D34" s="169" t="s">
        <v>200</v>
      </c>
      <c r="E34" s="169" t="s">
        <v>219</v>
      </c>
      <c r="F34" s="169" t="s">
        <v>193</v>
      </c>
      <c r="G34" s="168">
        <v>210</v>
      </c>
      <c r="H34" s="192"/>
    </row>
    <row r="35" spans="1:8" s="180" customFormat="1" ht="15" hidden="1" customHeight="1" x14ac:dyDescent="0.2">
      <c r="A35" s="172" t="s">
        <v>222</v>
      </c>
      <c r="B35" s="173" t="s">
        <v>196</v>
      </c>
      <c r="C35" s="174">
        <v>989</v>
      </c>
      <c r="D35" s="175" t="s">
        <v>200</v>
      </c>
      <c r="E35" s="175" t="s">
        <v>219</v>
      </c>
      <c r="F35" s="175" t="s">
        <v>193</v>
      </c>
      <c r="G35" s="174">
        <v>211</v>
      </c>
      <c r="H35" s="194"/>
    </row>
    <row r="36" spans="1:8" s="180" customFormat="1" ht="15" hidden="1" customHeight="1" x14ac:dyDescent="0.2">
      <c r="A36" s="172" t="s">
        <v>223</v>
      </c>
      <c r="B36" s="197" t="s">
        <v>198</v>
      </c>
      <c r="C36" s="174">
        <v>989</v>
      </c>
      <c r="D36" s="175" t="s">
        <v>200</v>
      </c>
      <c r="E36" s="175" t="s">
        <v>219</v>
      </c>
      <c r="F36" s="175" t="s">
        <v>193</v>
      </c>
      <c r="G36" s="174">
        <v>213</v>
      </c>
      <c r="H36" s="194"/>
    </row>
    <row r="37" spans="1:8" s="199" customFormat="1" ht="31.5" x14ac:dyDescent="0.25">
      <c r="A37" s="184" t="s">
        <v>224</v>
      </c>
      <c r="B37" s="198" t="s">
        <v>225</v>
      </c>
      <c r="C37" s="186">
        <v>989</v>
      </c>
      <c r="D37" s="187" t="s">
        <v>200</v>
      </c>
      <c r="E37" s="187" t="s">
        <v>219</v>
      </c>
      <c r="F37" s="187" t="s">
        <v>226</v>
      </c>
      <c r="G37" s="186"/>
      <c r="H37" s="188">
        <f>[1]СБРр_20131210!H37</f>
        <v>2599.1999999999998</v>
      </c>
    </row>
    <row r="38" spans="1:8" s="199" customFormat="1" ht="45" hidden="1" customHeight="1" x14ac:dyDescent="0.25">
      <c r="A38" s="160" t="s">
        <v>227</v>
      </c>
      <c r="B38" s="161" t="s">
        <v>228</v>
      </c>
      <c r="C38" s="162">
        <v>989</v>
      </c>
      <c r="D38" s="163" t="s">
        <v>200</v>
      </c>
      <c r="E38" s="163" t="s">
        <v>219</v>
      </c>
      <c r="F38" s="163" t="s">
        <v>229</v>
      </c>
      <c r="G38" s="162"/>
      <c r="H38" s="190"/>
    </row>
    <row r="39" spans="1:8" s="181" customFormat="1" ht="15" hidden="1" customHeight="1" x14ac:dyDescent="0.2">
      <c r="A39" s="166" t="s">
        <v>230</v>
      </c>
      <c r="B39" s="167" t="s">
        <v>212</v>
      </c>
      <c r="C39" s="168">
        <v>989</v>
      </c>
      <c r="D39" s="169" t="s">
        <v>200</v>
      </c>
      <c r="E39" s="169" t="s">
        <v>219</v>
      </c>
      <c r="F39" s="169" t="s">
        <v>229</v>
      </c>
      <c r="G39" s="168">
        <v>220</v>
      </c>
      <c r="H39" s="192"/>
    </row>
    <row r="40" spans="1:8" s="200" customFormat="1" ht="15" hidden="1" customHeight="1" x14ac:dyDescent="0.25">
      <c r="A40" s="172" t="s">
        <v>231</v>
      </c>
      <c r="B40" s="173" t="s">
        <v>232</v>
      </c>
      <c r="C40" s="174">
        <v>989</v>
      </c>
      <c r="D40" s="175" t="s">
        <v>200</v>
      </c>
      <c r="E40" s="175" t="s">
        <v>219</v>
      </c>
      <c r="F40" s="175" t="s">
        <v>229</v>
      </c>
      <c r="G40" s="174">
        <v>221</v>
      </c>
      <c r="H40" s="194"/>
    </row>
    <row r="41" spans="1:8" s="199" customFormat="1" ht="15" hidden="1" customHeight="1" x14ac:dyDescent="0.25">
      <c r="A41" s="172" t="s">
        <v>233</v>
      </c>
      <c r="B41" s="173" t="s">
        <v>234</v>
      </c>
      <c r="C41" s="174">
        <v>989</v>
      </c>
      <c r="D41" s="175" t="s">
        <v>200</v>
      </c>
      <c r="E41" s="175" t="s">
        <v>219</v>
      </c>
      <c r="F41" s="175" t="s">
        <v>229</v>
      </c>
      <c r="G41" s="174">
        <v>225</v>
      </c>
      <c r="H41" s="194"/>
    </row>
    <row r="42" spans="1:8" ht="15" hidden="1" customHeight="1" x14ac:dyDescent="0.25">
      <c r="A42" s="172" t="s">
        <v>235</v>
      </c>
      <c r="B42" s="173" t="s">
        <v>214</v>
      </c>
      <c r="C42" s="174">
        <v>989</v>
      </c>
      <c r="D42" s="175" t="s">
        <v>200</v>
      </c>
      <c r="E42" s="175" t="s">
        <v>219</v>
      </c>
      <c r="F42" s="175" t="s">
        <v>229</v>
      </c>
      <c r="G42" s="174">
        <v>226</v>
      </c>
      <c r="H42" s="194"/>
    </row>
    <row r="43" spans="1:8" s="96" customFormat="1" ht="15" hidden="1" customHeight="1" x14ac:dyDescent="0.25">
      <c r="A43" s="166" t="s">
        <v>236</v>
      </c>
      <c r="B43" s="196" t="s">
        <v>237</v>
      </c>
      <c r="C43" s="168">
        <v>989</v>
      </c>
      <c r="D43" s="169" t="s">
        <v>200</v>
      </c>
      <c r="E43" s="169" t="s">
        <v>219</v>
      </c>
      <c r="F43" s="169" t="s">
        <v>229</v>
      </c>
      <c r="G43" s="168">
        <v>300</v>
      </c>
      <c r="H43" s="192"/>
    </row>
    <row r="44" spans="1:8" s="180" customFormat="1" ht="15" hidden="1" customHeight="1" x14ac:dyDescent="0.2">
      <c r="A44" s="172" t="s">
        <v>238</v>
      </c>
      <c r="B44" s="173" t="s">
        <v>239</v>
      </c>
      <c r="C44" s="174">
        <v>989</v>
      </c>
      <c r="D44" s="175" t="s">
        <v>200</v>
      </c>
      <c r="E44" s="175" t="s">
        <v>219</v>
      </c>
      <c r="F44" s="175" t="s">
        <v>229</v>
      </c>
      <c r="G44" s="174">
        <v>310</v>
      </c>
      <c r="H44" s="194"/>
    </row>
    <row r="45" spans="1:8" s="96" customFormat="1" ht="15" hidden="1" customHeight="1" x14ac:dyDescent="0.25">
      <c r="A45" s="172" t="s">
        <v>240</v>
      </c>
      <c r="B45" s="173" t="s">
        <v>241</v>
      </c>
      <c r="C45" s="174">
        <v>989</v>
      </c>
      <c r="D45" s="175" t="s">
        <v>200</v>
      </c>
      <c r="E45" s="175" t="s">
        <v>219</v>
      </c>
      <c r="F45" s="175" t="s">
        <v>229</v>
      </c>
      <c r="G45" s="174">
        <v>340</v>
      </c>
      <c r="H45" s="194"/>
    </row>
    <row r="46" spans="1:8" ht="45" hidden="1" customHeight="1" x14ac:dyDescent="0.25">
      <c r="A46" s="160" t="s">
        <v>242</v>
      </c>
      <c r="B46" s="161" t="s">
        <v>243</v>
      </c>
      <c r="C46" s="162">
        <v>989</v>
      </c>
      <c r="D46" s="163" t="s">
        <v>200</v>
      </c>
      <c r="E46" s="163" t="s">
        <v>219</v>
      </c>
      <c r="F46" s="163" t="s">
        <v>244</v>
      </c>
      <c r="G46" s="162"/>
      <c r="H46" s="190"/>
    </row>
    <row r="47" spans="1:8" s="63" customFormat="1" ht="15" hidden="1" customHeight="1" x14ac:dyDescent="0.2">
      <c r="A47" s="166" t="s">
        <v>245</v>
      </c>
      <c r="B47" s="167" t="s">
        <v>212</v>
      </c>
      <c r="C47" s="168">
        <v>989</v>
      </c>
      <c r="D47" s="169" t="s">
        <v>200</v>
      </c>
      <c r="E47" s="169" t="s">
        <v>219</v>
      </c>
      <c r="F47" s="169" t="s">
        <v>244</v>
      </c>
      <c r="G47" s="168">
        <v>220</v>
      </c>
      <c r="H47" s="192"/>
    </row>
    <row r="48" spans="1:8" s="180" customFormat="1" ht="15" hidden="1" customHeight="1" x14ac:dyDescent="0.2">
      <c r="A48" s="172" t="s">
        <v>246</v>
      </c>
      <c r="B48" s="173" t="s">
        <v>247</v>
      </c>
      <c r="C48" s="174">
        <v>989</v>
      </c>
      <c r="D48" s="175" t="s">
        <v>200</v>
      </c>
      <c r="E48" s="175" t="s">
        <v>219</v>
      </c>
      <c r="F48" s="175" t="s">
        <v>244</v>
      </c>
      <c r="G48" s="174">
        <v>223</v>
      </c>
      <c r="H48" s="194"/>
    </row>
    <row r="49" spans="1:10" s="63" customFormat="1" ht="15" hidden="1" customHeight="1" x14ac:dyDescent="0.2">
      <c r="A49" s="172" t="s">
        <v>248</v>
      </c>
      <c r="B49" s="173" t="s">
        <v>249</v>
      </c>
      <c r="C49" s="174">
        <v>989</v>
      </c>
      <c r="D49" s="175" t="s">
        <v>200</v>
      </c>
      <c r="E49" s="175" t="s">
        <v>219</v>
      </c>
      <c r="F49" s="175" t="s">
        <v>244</v>
      </c>
      <c r="G49" s="174">
        <v>224</v>
      </c>
      <c r="H49" s="194"/>
    </row>
    <row r="50" spans="1:10" s="180" customFormat="1" ht="15" hidden="1" customHeight="1" x14ac:dyDescent="0.2">
      <c r="A50" s="172" t="s">
        <v>250</v>
      </c>
      <c r="B50" s="201" t="s">
        <v>234</v>
      </c>
      <c r="C50" s="174">
        <v>989</v>
      </c>
      <c r="D50" s="175" t="s">
        <v>200</v>
      </c>
      <c r="E50" s="175" t="s">
        <v>219</v>
      </c>
      <c r="F50" s="175" t="s">
        <v>244</v>
      </c>
      <c r="G50" s="174">
        <v>225</v>
      </c>
      <c r="H50" s="194"/>
    </row>
    <row r="51" spans="1:10" s="96" customFormat="1" ht="15" hidden="1" customHeight="1" x14ac:dyDescent="0.25">
      <c r="A51" s="172" t="s">
        <v>251</v>
      </c>
      <c r="B51" s="193" t="s">
        <v>214</v>
      </c>
      <c r="C51" s="174">
        <v>989</v>
      </c>
      <c r="D51" s="175" t="s">
        <v>200</v>
      </c>
      <c r="E51" s="175" t="s">
        <v>219</v>
      </c>
      <c r="F51" s="175" t="s">
        <v>244</v>
      </c>
      <c r="G51" s="174">
        <v>226</v>
      </c>
      <c r="H51" s="194"/>
    </row>
    <row r="52" spans="1:10" ht="15" hidden="1" customHeight="1" x14ac:dyDescent="0.25">
      <c r="A52" s="166" t="s">
        <v>252</v>
      </c>
      <c r="B52" s="196" t="s">
        <v>253</v>
      </c>
      <c r="C52" s="168">
        <v>989</v>
      </c>
      <c r="D52" s="169" t="s">
        <v>200</v>
      </c>
      <c r="E52" s="169" t="s">
        <v>219</v>
      </c>
      <c r="F52" s="169" t="s">
        <v>244</v>
      </c>
      <c r="G52" s="168">
        <v>290</v>
      </c>
      <c r="H52" s="192"/>
    </row>
    <row r="53" spans="1:10" s="96" customFormat="1" ht="15" hidden="1" customHeight="1" x14ac:dyDescent="0.25">
      <c r="A53" s="166" t="s">
        <v>254</v>
      </c>
      <c r="B53" s="196" t="s">
        <v>237</v>
      </c>
      <c r="C53" s="168">
        <v>989</v>
      </c>
      <c r="D53" s="169" t="s">
        <v>200</v>
      </c>
      <c r="E53" s="169" t="s">
        <v>219</v>
      </c>
      <c r="F53" s="169" t="s">
        <v>244</v>
      </c>
      <c r="G53" s="168">
        <v>300</v>
      </c>
      <c r="H53" s="192"/>
    </row>
    <row r="54" spans="1:10" ht="15" hidden="1" customHeight="1" x14ac:dyDescent="0.25">
      <c r="A54" s="172" t="s">
        <v>255</v>
      </c>
      <c r="B54" s="173" t="s">
        <v>239</v>
      </c>
      <c r="C54" s="174">
        <v>989</v>
      </c>
      <c r="D54" s="175" t="s">
        <v>200</v>
      </c>
      <c r="E54" s="175" t="s">
        <v>219</v>
      </c>
      <c r="F54" s="175" t="s">
        <v>244</v>
      </c>
      <c r="G54" s="174">
        <v>310</v>
      </c>
      <c r="H54" s="194"/>
    </row>
    <row r="55" spans="1:10" s="96" customFormat="1" ht="15" hidden="1" customHeight="1" x14ac:dyDescent="0.25">
      <c r="A55" s="202" t="s">
        <v>256</v>
      </c>
      <c r="B55" s="197" t="s">
        <v>241</v>
      </c>
      <c r="C55" s="174">
        <v>989</v>
      </c>
      <c r="D55" s="175" t="s">
        <v>200</v>
      </c>
      <c r="E55" s="175" t="s">
        <v>219</v>
      </c>
      <c r="F55" s="175" t="s">
        <v>244</v>
      </c>
      <c r="G55" s="174">
        <v>340</v>
      </c>
      <c r="H55" s="194"/>
    </row>
    <row r="56" spans="1:10" s="180" customFormat="1" ht="15.75" x14ac:dyDescent="0.25">
      <c r="A56" s="184" t="s">
        <v>257</v>
      </c>
      <c r="B56" s="198" t="s">
        <v>258</v>
      </c>
      <c r="C56" s="186">
        <v>989</v>
      </c>
      <c r="D56" s="187" t="s">
        <v>200</v>
      </c>
      <c r="E56" s="187" t="s">
        <v>219</v>
      </c>
      <c r="F56" s="187" t="s">
        <v>259</v>
      </c>
      <c r="G56" s="186"/>
      <c r="H56" s="188">
        <f>[1]СБРр_20131210!H56</f>
        <v>35</v>
      </c>
    </row>
    <row r="57" spans="1:10" s="96" customFormat="1" ht="30" hidden="1" customHeight="1" x14ac:dyDescent="0.25">
      <c r="A57" s="160" t="s">
        <v>260</v>
      </c>
      <c r="B57" s="161" t="s">
        <v>261</v>
      </c>
      <c r="C57" s="162">
        <v>989</v>
      </c>
      <c r="D57" s="163" t="s">
        <v>200</v>
      </c>
      <c r="E57" s="163" t="s">
        <v>219</v>
      </c>
      <c r="F57" s="163" t="s">
        <v>262</v>
      </c>
      <c r="G57" s="162"/>
      <c r="H57" s="190"/>
    </row>
    <row r="58" spans="1:10" s="180" customFormat="1" ht="15" hidden="1" customHeight="1" x14ac:dyDescent="0.2">
      <c r="A58" s="166" t="s">
        <v>263</v>
      </c>
      <c r="B58" s="196" t="s">
        <v>253</v>
      </c>
      <c r="C58" s="168">
        <v>989</v>
      </c>
      <c r="D58" s="169" t="s">
        <v>200</v>
      </c>
      <c r="E58" s="169" t="s">
        <v>219</v>
      </c>
      <c r="F58" s="169" t="s">
        <v>262</v>
      </c>
      <c r="G58" s="168">
        <v>290</v>
      </c>
      <c r="H58" s="192"/>
    </row>
    <row r="59" spans="1:10" s="203" customFormat="1" ht="31.5" hidden="1" customHeight="1" x14ac:dyDescent="0.3">
      <c r="A59" s="160" t="s">
        <v>264</v>
      </c>
      <c r="B59" s="161" t="s">
        <v>265</v>
      </c>
      <c r="C59" s="162">
        <v>989</v>
      </c>
      <c r="D59" s="163" t="s">
        <v>200</v>
      </c>
      <c r="E59" s="163" t="s">
        <v>219</v>
      </c>
      <c r="F59" s="163" t="s">
        <v>266</v>
      </c>
      <c r="G59" s="162"/>
      <c r="H59" s="190"/>
    </row>
    <row r="60" spans="1:10" s="203" customFormat="1" ht="18.75" hidden="1" x14ac:dyDescent="0.3">
      <c r="A60" s="166" t="s">
        <v>267</v>
      </c>
      <c r="B60" s="196" t="s">
        <v>253</v>
      </c>
      <c r="C60" s="168">
        <v>989</v>
      </c>
      <c r="D60" s="169" t="s">
        <v>200</v>
      </c>
      <c r="E60" s="169" t="s">
        <v>219</v>
      </c>
      <c r="F60" s="169" t="s">
        <v>266</v>
      </c>
      <c r="G60" s="168">
        <v>290</v>
      </c>
      <c r="H60" s="192"/>
    </row>
    <row r="61" spans="1:10" s="180" customFormat="1" ht="49.5" customHeight="1" x14ac:dyDescent="0.25">
      <c r="A61" s="204" t="s">
        <v>115</v>
      </c>
      <c r="B61" s="198" t="s">
        <v>268</v>
      </c>
      <c r="C61" s="143">
        <v>906</v>
      </c>
      <c r="D61" s="144"/>
      <c r="E61" s="144"/>
      <c r="F61" s="144"/>
      <c r="G61" s="143"/>
      <c r="H61" s="145">
        <f>H64+H70+H102+H134+H139+H144+H153+H157+H164+H174+H184+H193+H204+H219+H228+H273+H303+H314+H324+H336+H344+H370+H375+H382+H393+H398</f>
        <v>44891.600000000006</v>
      </c>
      <c r="J61" s="205"/>
    </row>
    <row r="62" spans="1:10" s="63" customFormat="1" ht="18" hidden="1" x14ac:dyDescent="0.25">
      <c r="A62" s="204" t="s">
        <v>269</v>
      </c>
      <c r="B62" s="198" t="s">
        <v>181</v>
      </c>
      <c r="C62" s="143">
        <v>906</v>
      </c>
      <c r="D62" s="144" t="s">
        <v>182</v>
      </c>
      <c r="E62" s="144"/>
      <c r="F62" s="144"/>
      <c r="G62" s="143"/>
      <c r="H62" s="145">
        <f>H63+H133+H138</f>
        <v>12242.699999999999</v>
      </c>
    </row>
    <row r="63" spans="1:10" s="180" customFormat="1" ht="78.75" hidden="1" x14ac:dyDescent="0.25">
      <c r="A63" s="206" t="s">
        <v>270</v>
      </c>
      <c r="B63" s="207" t="s">
        <v>271</v>
      </c>
      <c r="C63" s="148">
        <v>906</v>
      </c>
      <c r="D63" s="149" t="s">
        <v>272</v>
      </c>
      <c r="E63" s="149"/>
      <c r="F63" s="149"/>
      <c r="G63" s="148"/>
      <c r="H63" s="152">
        <f>H64+H70+H102</f>
        <v>10990.699999999999</v>
      </c>
    </row>
    <row r="64" spans="1:10" s="63" customFormat="1" ht="47.25" x14ac:dyDescent="0.25">
      <c r="A64" s="153" t="s">
        <v>270</v>
      </c>
      <c r="B64" s="154" t="s">
        <v>273</v>
      </c>
      <c r="C64" s="155">
        <v>906</v>
      </c>
      <c r="D64" s="156" t="s">
        <v>272</v>
      </c>
      <c r="E64" s="156" t="s">
        <v>274</v>
      </c>
      <c r="F64" s="156"/>
      <c r="G64" s="155"/>
      <c r="H64" s="157">
        <f>H65</f>
        <v>1044.3</v>
      </c>
    </row>
    <row r="65" spans="1:8" s="180" customFormat="1" ht="94.5" x14ac:dyDescent="0.25">
      <c r="A65" s="184" t="s">
        <v>275</v>
      </c>
      <c r="B65" s="195" t="s">
        <v>189</v>
      </c>
      <c r="C65" s="186">
        <v>906</v>
      </c>
      <c r="D65" s="187" t="s">
        <v>272</v>
      </c>
      <c r="E65" s="187" t="s">
        <v>276</v>
      </c>
      <c r="F65" s="187" t="s">
        <v>190</v>
      </c>
      <c r="G65" s="186"/>
      <c r="H65" s="152">
        <f>[1]СБРр_20131210!H65</f>
        <v>1044.3</v>
      </c>
    </row>
    <row r="66" spans="1:8" s="140" customFormat="1" ht="45.75" hidden="1" customHeight="1" x14ac:dyDescent="0.25">
      <c r="A66" s="160" t="s">
        <v>277</v>
      </c>
      <c r="B66" s="161" t="s">
        <v>192</v>
      </c>
      <c r="C66" s="162">
        <v>906</v>
      </c>
      <c r="D66" s="163" t="s">
        <v>272</v>
      </c>
      <c r="E66" s="163" t="s">
        <v>276</v>
      </c>
      <c r="F66" s="163" t="s">
        <v>193</v>
      </c>
      <c r="G66" s="162"/>
      <c r="H66" s="152"/>
    </row>
    <row r="67" spans="1:8" s="96" customFormat="1" ht="30" hidden="1" customHeight="1" x14ac:dyDescent="0.25">
      <c r="A67" s="166" t="s">
        <v>278</v>
      </c>
      <c r="B67" s="167" t="s">
        <v>195</v>
      </c>
      <c r="C67" s="168">
        <v>906</v>
      </c>
      <c r="D67" s="169" t="s">
        <v>272</v>
      </c>
      <c r="E67" s="169" t="s">
        <v>276</v>
      </c>
      <c r="F67" s="169" t="s">
        <v>193</v>
      </c>
      <c r="G67" s="174">
        <v>210</v>
      </c>
      <c r="H67" s="171"/>
    </row>
    <row r="68" spans="1:8" s="63" customFormat="1" ht="15" hidden="1" customHeight="1" x14ac:dyDescent="0.2">
      <c r="A68" s="172" t="s">
        <v>279</v>
      </c>
      <c r="B68" s="173" t="s">
        <v>196</v>
      </c>
      <c r="C68" s="174">
        <v>906</v>
      </c>
      <c r="D68" s="175" t="s">
        <v>272</v>
      </c>
      <c r="E68" s="175" t="s">
        <v>276</v>
      </c>
      <c r="F68" s="175" t="s">
        <v>193</v>
      </c>
      <c r="G68" s="174">
        <v>211</v>
      </c>
      <c r="H68" s="177"/>
    </row>
    <row r="69" spans="1:8" s="63" customFormat="1" ht="15" hidden="1" customHeight="1" x14ac:dyDescent="0.2">
      <c r="A69" s="172" t="s">
        <v>280</v>
      </c>
      <c r="B69" s="173" t="s">
        <v>281</v>
      </c>
      <c r="C69" s="174">
        <v>906</v>
      </c>
      <c r="D69" s="175" t="s">
        <v>272</v>
      </c>
      <c r="E69" s="175" t="s">
        <v>276</v>
      </c>
      <c r="F69" s="175" t="s">
        <v>193</v>
      </c>
      <c r="G69" s="174">
        <v>213</v>
      </c>
      <c r="H69" s="177"/>
    </row>
    <row r="70" spans="1:8" s="180" customFormat="1" ht="47.25" x14ac:dyDescent="0.25">
      <c r="A70" s="153" t="s">
        <v>282</v>
      </c>
      <c r="B70" s="154" t="s">
        <v>283</v>
      </c>
      <c r="C70" s="155">
        <v>906</v>
      </c>
      <c r="D70" s="156" t="s">
        <v>272</v>
      </c>
      <c r="E70" s="156" t="s">
        <v>284</v>
      </c>
      <c r="F70" s="156"/>
      <c r="G70" s="155"/>
      <c r="H70" s="183">
        <f>H71+H76+H97</f>
        <v>9941.1</v>
      </c>
    </row>
    <row r="71" spans="1:8" s="209" customFormat="1" ht="94.5" x14ac:dyDescent="0.25">
      <c r="A71" s="184" t="s">
        <v>285</v>
      </c>
      <c r="B71" s="208" t="s">
        <v>189</v>
      </c>
      <c r="C71" s="186">
        <v>906</v>
      </c>
      <c r="D71" s="187" t="s">
        <v>272</v>
      </c>
      <c r="E71" s="187" t="s">
        <v>284</v>
      </c>
      <c r="F71" s="187" t="s">
        <v>190</v>
      </c>
      <c r="G71" s="186"/>
      <c r="H71" s="188">
        <f>[1]СБРр_20131210!H71</f>
        <v>7380.8</v>
      </c>
    </row>
    <row r="72" spans="1:8" s="210" customFormat="1" ht="45" hidden="1" customHeight="1" x14ac:dyDescent="0.2">
      <c r="A72" s="160" t="s">
        <v>286</v>
      </c>
      <c r="B72" s="161" t="s">
        <v>192</v>
      </c>
      <c r="C72" s="162">
        <v>906</v>
      </c>
      <c r="D72" s="163" t="s">
        <v>272</v>
      </c>
      <c r="E72" s="163" t="s">
        <v>284</v>
      </c>
      <c r="F72" s="163" t="s">
        <v>193</v>
      </c>
      <c r="G72" s="162"/>
      <c r="H72" s="190"/>
    </row>
    <row r="73" spans="1:8" s="180" customFormat="1" ht="30" hidden="1" customHeight="1" x14ac:dyDescent="0.2">
      <c r="A73" s="166" t="s">
        <v>287</v>
      </c>
      <c r="B73" s="167" t="s">
        <v>195</v>
      </c>
      <c r="C73" s="168">
        <v>906</v>
      </c>
      <c r="D73" s="169" t="s">
        <v>272</v>
      </c>
      <c r="E73" s="169" t="s">
        <v>284</v>
      </c>
      <c r="F73" s="169" t="s">
        <v>193</v>
      </c>
      <c r="G73" s="168">
        <v>210</v>
      </c>
      <c r="H73" s="192"/>
    </row>
    <row r="74" spans="1:8" s="63" customFormat="1" ht="15" hidden="1" customHeight="1" x14ac:dyDescent="0.2">
      <c r="A74" s="172" t="s">
        <v>288</v>
      </c>
      <c r="B74" s="173" t="s">
        <v>196</v>
      </c>
      <c r="C74" s="174">
        <v>906</v>
      </c>
      <c r="D74" s="175" t="s">
        <v>272</v>
      </c>
      <c r="E74" s="175" t="s">
        <v>284</v>
      </c>
      <c r="F74" s="175" t="s">
        <v>193</v>
      </c>
      <c r="G74" s="174">
        <v>211</v>
      </c>
      <c r="H74" s="194"/>
    </row>
    <row r="75" spans="1:8" s="63" customFormat="1" ht="15" hidden="1" customHeight="1" x14ac:dyDescent="0.2">
      <c r="A75" s="172" t="s">
        <v>289</v>
      </c>
      <c r="B75" s="197" t="s">
        <v>198</v>
      </c>
      <c r="C75" s="174">
        <v>906</v>
      </c>
      <c r="D75" s="175" t="s">
        <v>272</v>
      </c>
      <c r="E75" s="175" t="s">
        <v>284</v>
      </c>
      <c r="F75" s="175" t="s">
        <v>193</v>
      </c>
      <c r="G75" s="174">
        <v>213</v>
      </c>
      <c r="H75" s="194"/>
    </row>
    <row r="76" spans="1:8" s="63" customFormat="1" ht="31.5" x14ac:dyDescent="0.25">
      <c r="A76" s="184" t="s">
        <v>290</v>
      </c>
      <c r="B76" s="185" t="s">
        <v>225</v>
      </c>
      <c r="C76" s="186">
        <v>906</v>
      </c>
      <c r="D76" s="187" t="s">
        <v>272</v>
      </c>
      <c r="E76" s="187" t="s">
        <v>284</v>
      </c>
      <c r="F76" s="187" t="s">
        <v>226</v>
      </c>
      <c r="G76" s="186"/>
      <c r="H76" s="188">
        <f>[1]СБРр_20131210!H76</f>
        <v>2480.3000000000002</v>
      </c>
    </row>
    <row r="77" spans="1:8" s="140" customFormat="1" ht="45.75" hidden="1" customHeight="1" x14ac:dyDescent="0.25">
      <c r="A77" s="160" t="s">
        <v>291</v>
      </c>
      <c r="B77" s="189" t="s">
        <v>228</v>
      </c>
      <c r="C77" s="162">
        <v>906</v>
      </c>
      <c r="D77" s="163" t="s">
        <v>272</v>
      </c>
      <c r="E77" s="163" t="s">
        <v>284</v>
      </c>
      <c r="F77" s="163" t="s">
        <v>229</v>
      </c>
      <c r="G77" s="162"/>
      <c r="H77" s="190"/>
    </row>
    <row r="78" spans="1:8" ht="15" hidden="1" customHeight="1" x14ac:dyDescent="0.25">
      <c r="A78" s="166" t="s">
        <v>292</v>
      </c>
      <c r="B78" s="167" t="s">
        <v>212</v>
      </c>
      <c r="C78" s="168">
        <v>906</v>
      </c>
      <c r="D78" s="169" t="s">
        <v>272</v>
      </c>
      <c r="E78" s="169" t="s">
        <v>284</v>
      </c>
      <c r="F78" s="169" t="s">
        <v>229</v>
      </c>
      <c r="G78" s="168">
        <v>220</v>
      </c>
      <c r="H78" s="192"/>
    </row>
    <row r="79" spans="1:8" s="63" customFormat="1" ht="15" hidden="1" customHeight="1" x14ac:dyDescent="0.2">
      <c r="A79" s="172" t="s">
        <v>293</v>
      </c>
      <c r="B79" s="173" t="s">
        <v>232</v>
      </c>
      <c r="C79" s="174">
        <v>906</v>
      </c>
      <c r="D79" s="175" t="s">
        <v>272</v>
      </c>
      <c r="E79" s="175" t="s">
        <v>284</v>
      </c>
      <c r="F79" s="175" t="s">
        <v>229</v>
      </c>
      <c r="G79" s="174">
        <v>221</v>
      </c>
      <c r="H79" s="194"/>
    </row>
    <row r="80" spans="1:8" s="63" customFormat="1" ht="15" hidden="1" customHeight="1" x14ac:dyDescent="0.2">
      <c r="A80" s="172" t="s">
        <v>294</v>
      </c>
      <c r="B80" s="201" t="s">
        <v>234</v>
      </c>
      <c r="C80" s="174">
        <v>906</v>
      </c>
      <c r="D80" s="175" t="s">
        <v>272</v>
      </c>
      <c r="E80" s="175" t="s">
        <v>284</v>
      </c>
      <c r="F80" s="175" t="s">
        <v>229</v>
      </c>
      <c r="G80" s="174">
        <v>225</v>
      </c>
      <c r="H80" s="194"/>
    </row>
    <row r="81" spans="1:8" s="140" customFormat="1" ht="18" hidden="1" customHeight="1" x14ac:dyDescent="0.25">
      <c r="A81" s="172" t="s">
        <v>295</v>
      </c>
      <c r="B81" s="193" t="s">
        <v>214</v>
      </c>
      <c r="C81" s="174">
        <v>906</v>
      </c>
      <c r="D81" s="175" t="s">
        <v>272</v>
      </c>
      <c r="E81" s="175" t="s">
        <v>284</v>
      </c>
      <c r="F81" s="175" t="s">
        <v>229</v>
      </c>
      <c r="G81" s="174">
        <v>226</v>
      </c>
      <c r="H81" s="194"/>
    </row>
    <row r="82" spans="1:8" s="63" customFormat="1" ht="15" hidden="1" customHeight="1" x14ac:dyDescent="0.2">
      <c r="A82" s="166" t="s">
        <v>296</v>
      </c>
      <c r="B82" s="196" t="s">
        <v>237</v>
      </c>
      <c r="C82" s="168">
        <v>906</v>
      </c>
      <c r="D82" s="169" t="s">
        <v>272</v>
      </c>
      <c r="E82" s="169" t="s">
        <v>284</v>
      </c>
      <c r="F82" s="169" t="s">
        <v>229</v>
      </c>
      <c r="G82" s="168">
        <v>300</v>
      </c>
      <c r="H82" s="192"/>
    </row>
    <row r="83" spans="1:8" s="180" customFormat="1" ht="15" hidden="1" customHeight="1" x14ac:dyDescent="0.2">
      <c r="A83" s="172" t="s">
        <v>297</v>
      </c>
      <c r="B83" s="173" t="s">
        <v>239</v>
      </c>
      <c r="C83" s="174">
        <v>906</v>
      </c>
      <c r="D83" s="175" t="s">
        <v>272</v>
      </c>
      <c r="E83" s="175" t="s">
        <v>284</v>
      </c>
      <c r="F83" s="175" t="s">
        <v>229</v>
      </c>
      <c r="G83" s="174">
        <v>310</v>
      </c>
      <c r="H83" s="194"/>
    </row>
    <row r="84" spans="1:8" s="96" customFormat="1" ht="15" hidden="1" customHeight="1" x14ac:dyDescent="0.25">
      <c r="A84" s="172" t="s">
        <v>298</v>
      </c>
      <c r="B84" s="173" t="s">
        <v>241</v>
      </c>
      <c r="C84" s="174">
        <v>906</v>
      </c>
      <c r="D84" s="175" t="s">
        <v>272</v>
      </c>
      <c r="E84" s="175" t="s">
        <v>284</v>
      </c>
      <c r="F84" s="175" t="s">
        <v>229</v>
      </c>
      <c r="G84" s="174">
        <v>340</v>
      </c>
      <c r="H84" s="194"/>
    </row>
    <row r="85" spans="1:8" s="180" customFormat="1" ht="45" hidden="1" customHeight="1" x14ac:dyDescent="0.2">
      <c r="A85" s="160" t="s">
        <v>299</v>
      </c>
      <c r="B85" s="189" t="s">
        <v>243</v>
      </c>
      <c r="C85" s="162">
        <v>906</v>
      </c>
      <c r="D85" s="163" t="s">
        <v>272</v>
      </c>
      <c r="E85" s="163" t="s">
        <v>284</v>
      </c>
      <c r="F85" s="163" t="s">
        <v>244</v>
      </c>
      <c r="G85" s="162"/>
      <c r="H85" s="190"/>
    </row>
    <row r="86" spans="1:8" s="96" customFormat="1" ht="15" hidden="1" customHeight="1" x14ac:dyDescent="0.25">
      <c r="A86" s="166" t="s">
        <v>300</v>
      </c>
      <c r="B86" s="167" t="s">
        <v>212</v>
      </c>
      <c r="C86" s="168">
        <v>906</v>
      </c>
      <c r="D86" s="169" t="s">
        <v>272</v>
      </c>
      <c r="E86" s="169" t="s">
        <v>284</v>
      </c>
      <c r="F86" s="169" t="s">
        <v>244</v>
      </c>
      <c r="G86" s="168">
        <v>220</v>
      </c>
      <c r="H86" s="192"/>
    </row>
    <row r="87" spans="1:8" ht="15" hidden="1" customHeight="1" x14ac:dyDescent="0.25">
      <c r="A87" s="172" t="s">
        <v>301</v>
      </c>
      <c r="B87" s="173" t="s">
        <v>232</v>
      </c>
      <c r="C87" s="174">
        <v>906</v>
      </c>
      <c r="D87" s="175" t="s">
        <v>272</v>
      </c>
      <c r="E87" s="175" t="s">
        <v>284</v>
      </c>
      <c r="F87" s="175" t="s">
        <v>244</v>
      </c>
      <c r="G87" s="174">
        <v>221</v>
      </c>
      <c r="H87" s="194"/>
    </row>
    <row r="88" spans="1:8" s="180" customFormat="1" ht="15" hidden="1" customHeight="1" x14ac:dyDescent="0.2">
      <c r="A88" s="172" t="s">
        <v>302</v>
      </c>
      <c r="B88" s="173" t="s">
        <v>303</v>
      </c>
      <c r="C88" s="174">
        <v>906</v>
      </c>
      <c r="D88" s="175" t="s">
        <v>272</v>
      </c>
      <c r="E88" s="175" t="s">
        <v>284</v>
      </c>
      <c r="F88" s="175" t="s">
        <v>244</v>
      </c>
      <c r="G88" s="174">
        <v>222</v>
      </c>
      <c r="H88" s="194"/>
    </row>
    <row r="89" spans="1:8" s="180" customFormat="1" ht="15" hidden="1" customHeight="1" x14ac:dyDescent="0.2">
      <c r="A89" s="172" t="s">
        <v>304</v>
      </c>
      <c r="B89" s="173" t="s">
        <v>247</v>
      </c>
      <c r="C89" s="174">
        <v>906</v>
      </c>
      <c r="D89" s="175" t="s">
        <v>272</v>
      </c>
      <c r="E89" s="175" t="s">
        <v>284</v>
      </c>
      <c r="F89" s="175" t="s">
        <v>244</v>
      </c>
      <c r="G89" s="174">
        <v>223</v>
      </c>
      <c r="H89" s="194"/>
    </row>
    <row r="90" spans="1:8" ht="15" hidden="1" customHeight="1" x14ac:dyDescent="0.25">
      <c r="A90" s="172" t="s">
        <v>305</v>
      </c>
      <c r="B90" s="173" t="s">
        <v>249</v>
      </c>
      <c r="C90" s="174">
        <v>906</v>
      </c>
      <c r="D90" s="175" t="s">
        <v>272</v>
      </c>
      <c r="E90" s="175" t="s">
        <v>284</v>
      </c>
      <c r="F90" s="175" t="s">
        <v>244</v>
      </c>
      <c r="G90" s="174">
        <v>224</v>
      </c>
      <c r="H90" s="194"/>
    </row>
    <row r="91" spans="1:8" s="203" customFormat="1" ht="18.75" hidden="1" customHeight="1" x14ac:dyDescent="0.3">
      <c r="A91" s="172" t="s">
        <v>306</v>
      </c>
      <c r="B91" s="201" t="s">
        <v>234</v>
      </c>
      <c r="C91" s="174">
        <v>906</v>
      </c>
      <c r="D91" s="175" t="s">
        <v>272</v>
      </c>
      <c r="E91" s="175" t="s">
        <v>284</v>
      </c>
      <c r="F91" s="175" t="s">
        <v>244</v>
      </c>
      <c r="G91" s="174">
        <v>225</v>
      </c>
      <c r="H91" s="194"/>
    </row>
    <row r="92" spans="1:8" s="180" customFormat="1" ht="15" hidden="1" customHeight="1" x14ac:dyDescent="0.2">
      <c r="A92" s="172" t="s">
        <v>307</v>
      </c>
      <c r="B92" s="201" t="s">
        <v>214</v>
      </c>
      <c r="C92" s="174">
        <v>906</v>
      </c>
      <c r="D92" s="175" t="s">
        <v>272</v>
      </c>
      <c r="E92" s="175" t="s">
        <v>284</v>
      </c>
      <c r="F92" s="175" t="s">
        <v>244</v>
      </c>
      <c r="G92" s="174">
        <v>226</v>
      </c>
      <c r="H92" s="194"/>
    </row>
    <row r="93" spans="1:8" s="63" customFormat="1" ht="15" hidden="1" customHeight="1" x14ac:dyDescent="0.2">
      <c r="A93" s="166" t="s">
        <v>300</v>
      </c>
      <c r="B93" s="167" t="s">
        <v>253</v>
      </c>
      <c r="C93" s="168">
        <v>906</v>
      </c>
      <c r="D93" s="169" t="s">
        <v>272</v>
      </c>
      <c r="E93" s="169" t="s">
        <v>284</v>
      </c>
      <c r="F93" s="169" t="s">
        <v>244</v>
      </c>
      <c r="G93" s="168">
        <v>290</v>
      </c>
      <c r="H93" s="192"/>
    </row>
    <row r="94" spans="1:8" s="180" customFormat="1" ht="15" hidden="1" customHeight="1" x14ac:dyDescent="0.2">
      <c r="A94" s="166" t="s">
        <v>308</v>
      </c>
      <c r="B94" s="196" t="s">
        <v>237</v>
      </c>
      <c r="C94" s="168">
        <v>906</v>
      </c>
      <c r="D94" s="169" t="s">
        <v>272</v>
      </c>
      <c r="E94" s="169" t="s">
        <v>284</v>
      </c>
      <c r="F94" s="169" t="s">
        <v>244</v>
      </c>
      <c r="G94" s="168">
        <v>300</v>
      </c>
      <c r="H94" s="192"/>
    </row>
    <row r="95" spans="1:8" s="140" customFormat="1" ht="18" hidden="1" customHeight="1" x14ac:dyDescent="0.25">
      <c r="A95" s="172" t="s">
        <v>309</v>
      </c>
      <c r="B95" s="173" t="s">
        <v>241</v>
      </c>
      <c r="C95" s="174">
        <v>906</v>
      </c>
      <c r="D95" s="175" t="s">
        <v>272</v>
      </c>
      <c r="E95" s="175" t="s">
        <v>284</v>
      </c>
      <c r="F95" s="175" t="s">
        <v>244</v>
      </c>
      <c r="G95" s="174">
        <v>310</v>
      </c>
      <c r="H95" s="194"/>
    </row>
    <row r="96" spans="1:8" s="180" customFormat="1" ht="15" hidden="1" customHeight="1" x14ac:dyDescent="0.2">
      <c r="A96" s="172" t="s">
        <v>309</v>
      </c>
      <c r="B96" s="173" t="s">
        <v>241</v>
      </c>
      <c r="C96" s="174">
        <v>906</v>
      </c>
      <c r="D96" s="175" t="s">
        <v>272</v>
      </c>
      <c r="E96" s="175" t="s">
        <v>284</v>
      </c>
      <c r="F96" s="175" t="s">
        <v>244</v>
      </c>
      <c r="G96" s="174">
        <v>340</v>
      </c>
      <c r="H96" s="194"/>
    </row>
    <row r="97" spans="1:8" s="96" customFormat="1" ht="15.75" x14ac:dyDescent="0.25">
      <c r="A97" s="184" t="s">
        <v>310</v>
      </c>
      <c r="B97" s="185" t="s">
        <v>258</v>
      </c>
      <c r="C97" s="186">
        <v>906</v>
      </c>
      <c r="D97" s="187" t="s">
        <v>272</v>
      </c>
      <c r="E97" s="187" t="s">
        <v>284</v>
      </c>
      <c r="F97" s="187" t="s">
        <v>259</v>
      </c>
      <c r="G97" s="186"/>
      <c r="H97" s="188">
        <f>[1]СБРр_20131210!H97</f>
        <v>80</v>
      </c>
    </row>
    <row r="98" spans="1:8" s="63" customFormat="1" ht="30" hidden="1" customHeight="1" x14ac:dyDescent="0.2">
      <c r="A98" s="160" t="s">
        <v>299</v>
      </c>
      <c r="B98" s="189" t="s">
        <v>261</v>
      </c>
      <c r="C98" s="162">
        <v>906</v>
      </c>
      <c r="D98" s="163" t="s">
        <v>272</v>
      </c>
      <c r="E98" s="163" t="s">
        <v>284</v>
      </c>
      <c r="F98" s="163" t="s">
        <v>262</v>
      </c>
      <c r="G98" s="162"/>
      <c r="H98" s="190"/>
    </row>
    <row r="99" spans="1:8" s="63" customFormat="1" ht="15" hidden="1" customHeight="1" x14ac:dyDescent="0.2">
      <c r="A99" s="166" t="s">
        <v>300</v>
      </c>
      <c r="B99" s="167" t="s">
        <v>253</v>
      </c>
      <c r="C99" s="168">
        <v>906</v>
      </c>
      <c r="D99" s="169" t="s">
        <v>272</v>
      </c>
      <c r="E99" s="169" t="s">
        <v>284</v>
      </c>
      <c r="F99" s="169" t="s">
        <v>262</v>
      </c>
      <c r="G99" s="168">
        <v>290</v>
      </c>
      <c r="H99" s="192"/>
    </row>
    <row r="100" spans="1:8" s="96" customFormat="1" ht="30" hidden="1" customHeight="1" x14ac:dyDescent="0.25">
      <c r="A100" s="160" t="s">
        <v>299</v>
      </c>
      <c r="B100" s="189" t="s">
        <v>265</v>
      </c>
      <c r="C100" s="162">
        <v>906</v>
      </c>
      <c r="D100" s="163" t="s">
        <v>272</v>
      </c>
      <c r="E100" s="163" t="s">
        <v>284</v>
      </c>
      <c r="F100" s="163" t="s">
        <v>266</v>
      </c>
      <c r="G100" s="162"/>
      <c r="H100" s="190"/>
    </row>
    <row r="101" spans="1:8" s="96" customFormat="1" ht="15" hidden="1" customHeight="1" x14ac:dyDescent="0.25">
      <c r="A101" s="166" t="s">
        <v>300</v>
      </c>
      <c r="B101" s="167" t="s">
        <v>253</v>
      </c>
      <c r="C101" s="168">
        <v>906</v>
      </c>
      <c r="D101" s="169" t="s">
        <v>272</v>
      </c>
      <c r="E101" s="169" t="s">
        <v>284</v>
      </c>
      <c r="F101" s="169" t="s">
        <v>266</v>
      </c>
      <c r="G101" s="168">
        <v>290</v>
      </c>
      <c r="H101" s="192"/>
    </row>
    <row r="102" spans="1:8" s="203" customFormat="1" ht="48" x14ac:dyDescent="0.3">
      <c r="A102" s="153" t="s">
        <v>311</v>
      </c>
      <c r="B102" s="154" t="s">
        <v>312</v>
      </c>
      <c r="C102" s="155">
        <v>906</v>
      </c>
      <c r="D102" s="156" t="s">
        <v>272</v>
      </c>
      <c r="E102" s="156" t="s">
        <v>313</v>
      </c>
      <c r="F102" s="156"/>
      <c r="G102" s="155"/>
      <c r="H102" s="183">
        <f>H103</f>
        <v>5.3</v>
      </c>
    </row>
    <row r="103" spans="1:8" s="63" customFormat="1" ht="31.5" x14ac:dyDescent="0.25">
      <c r="A103" s="184" t="s">
        <v>314</v>
      </c>
      <c r="B103" s="211" t="s">
        <v>225</v>
      </c>
      <c r="C103" s="186">
        <v>906</v>
      </c>
      <c r="D103" s="187" t="s">
        <v>272</v>
      </c>
      <c r="E103" s="212" t="s">
        <v>313</v>
      </c>
      <c r="F103" s="212" t="s">
        <v>226</v>
      </c>
      <c r="G103" s="186"/>
      <c r="H103" s="188">
        <f>[1]СБРр_20131210!H103</f>
        <v>5.3</v>
      </c>
    </row>
    <row r="104" spans="1:8" s="63" customFormat="1" ht="45" hidden="1" customHeight="1" x14ac:dyDescent="0.2">
      <c r="A104" s="160" t="s">
        <v>315</v>
      </c>
      <c r="B104" s="189" t="s">
        <v>243</v>
      </c>
      <c r="C104" s="162">
        <v>906</v>
      </c>
      <c r="D104" s="163" t="s">
        <v>272</v>
      </c>
      <c r="E104" s="213" t="s">
        <v>313</v>
      </c>
      <c r="F104" s="213" t="s">
        <v>244</v>
      </c>
      <c r="G104" s="162"/>
      <c r="H104" s="190"/>
    </row>
    <row r="105" spans="1:8" s="180" customFormat="1" ht="15" hidden="1" customHeight="1" x14ac:dyDescent="0.2">
      <c r="A105" s="166" t="s">
        <v>316</v>
      </c>
      <c r="B105" s="191" t="s">
        <v>212</v>
      </c>
      <c r="C105" s="168">
        <v>906</v>
      </c>
      <c r="D105" s="169" t="s">
        <v>272</v>
      </c>
      <c r="E105" s="214" t="s">
        <v>313</v>
      </c>
      <c r="F105" s="214" t="s">
        <v>244</v>
      </c>
      <c r="G105" s="168">
        <v>220</v>
      </c>
      <c r="H105" s="192"/>
    </row>
    <row r="106" spans="1:8" s="140" customFormat="1" ht="18" hidden="1" customHeight="1" x14ac:dyDescent="0.25">
      <c r="A106" s="172" t="s">
        <v>317</v>
      </c>
      <c r="B106" s="193" t="s">
        <v>214</v>
      </c>
      <c r="C106" s="174">
        <v>906</v>
      </c>
      <c r="D106" s="175" t="s">
        <v>272</v>
      </c>
      <c r="E106" s="215" t="s">
        <v>313</v>
      </c>
      <c r="F106" s="215" t="s">
        <v>244</v>
      </c>
      <c r="G106" s="174">
        <v>226</v>
      </c>
      <c r="H106" s="194"/>
    </row>
    <row r="107" spans="1:8" s="140" customFormat="1" ht="18" hidden="1" customHeight="1" x14ac:dyDescent="0.25">
      <c r="A107" s="166" t="s">
        <v>318</v>
      </c>
      <c r="B107" s="196" t="s">
        <v>237</v>
      </c>
      <c r="C107" s="168">
        <v>906</v>
      </c>
      <c r="D107" s="169" t="s">
        <v>272</v>
      </c>
      <c r="E107" s="214" t="s">
        <v>313</v>
      </c>
      <c r="F107" s="214" t="s">
        <v>244</v>
      </c>
      <c r="G107" s="168">
        <v>300</v>
      </c>
      <c r="H107" s="192"/>
    </row>
    <row r="108" spans="1:8" s="180" customFormat="1" ht="15" hidden="1" customHeight="1" x14ac:dyDescent="0.2">
      <c r="A108" s="172" t="s">
        <v>319</v>
      </c>
      <c r="B108" s="173" t="s">
        <v>239</v>
      </c>
      <c r="C108" s="174">
        <v>906</v>
      </c>
      <c r="D108" s="175" t="s">
        <v>272</v>
      </c>
      <c r="E108" s="215" t="s">
        <v>313</v>
      </c>
      <c r="F108" s="215" t="s">
        <v>244</v>
      </c>
      <c r="G108" s="174">
        <v>310</v>
      </c>
      <c r="H108" s="194"/>
    </row>
    <row r="109" spans="1:8" s="180" customFormat="1" ht="15" hidden="1" customHeight="1" x14ac:dyDescent="0.2">
      <c r="A109" s="172" t="s">
        <v>320</v>
      </c>
      <c r="B109" s="173" t="s">
        <v>241</v>
      </c>
      <c r="C109" s="174">
        <v>906</v>
      </c>
      <c r="D109" s="175" t="s">
        <v>272</v>
      </c>
      <c r="E109" s="215" t="s">
        <v>313</v>
      </c>
      <c r="F109" s="215" t="s">
        <v>244</v>
      </c>
      <c r="G109" s="174">
        <v>340</v>
      </c>
      <c r="H109" s="194"/>
    </row>
    <row r="110" spans="1:8" ht="31.5" hidden="1" x14ac:dyDescent="0.25">
      <c r="A110" s="206" t="s">
        <v>270</v>
      </c>
      <c r="B110" s="216" t="s">
        <v>321</v>
      </c>
      <c r="C110" s="148">
        <v>897</v>
      </c>
      <c r="D110" s="149" t="s">
        <v>322</v>
      </c>
      <c r="E110" s="149"/>
      <c r="F110" s="149"/>
      <c r="G110" s="148"/>
      <c r="H110" s="152"/>
    </row>
    <row r="111" spans="1:8" ht="15.75" hidden="1" x14ac:dyDescent="0.25">
      <c r="A111" s="153"/>
      <c r="B111" s="154"/>
      <c r="C111" s="155"/>
      <c r="D111" s="156"/>
      <c r="E111" s="156"/>
      <c r="F111" s="156"/>
      <c r="G111" s="155"/>
      <c r="H111" s="157"/>
    </row>
    <row r="112" spans="1:8" ht="15.75" hidden="1" x14ac:dyDescent="0.25">
      <c r="A112" s="184"/>
      <c r="B112" s="198"/>
      <c r="C112" s="186"/>
      <c r="D112" s="187"/>
      <c r="E112" s="187"/>
      <c r="F112" s="187"/>
      <c r="G112" s="186"/>
      <c r="H112" s="152"/>
    </row>
    <row r="113" spans="1:8" ht="15.75" hidden="1" x14ac:dyDescent="0.25">
      <c r="A113" s="160"/>
      <c r="B113" s="161"/>
      <c r="C113" s="162"/>
      <c r="D113" s="163"/>
      <c r="E113" s="163"/>
      <c r="F113" s="163"/>
      <c r="G113" s="162"/>
      <c r="H113" s="152"/>
    </row>
    <row r="114" spans="1:8" ht="16.5" hidden="1" customHeight="1" x14ac:dyDescent="0.25">
      <c r="A114" s="166"/>
      <c r="B114" s="167"/>
      <c r="C114" s="168"/>
      <c r="D114" s="169"/>
      <c r="E114" s="169"/>
      <c r="F114" s="169"/>
      <c r="G114" s="174"/>
      <c r="H114" s="171"/>
    </row>
    <row r="115" spans="1:8" ht="16.5" hidden="1" customHeight="1" x14ac:dyDescent="0.25">
      <c r="A115" s="172"/>
      <c r="B115" s="173"/>
      <c r="C115" s="174"/>
      <c r="D115" s="175"/>
      <c r="E115" s="175"/>
      <c r="F115" s="175"/>
      <c r="G115" s="174"/>
      <c r="H115" s="177"/>
    </row>
    <row r="116" spans="1:8" ht="15.75" hidden="1" x14ac:dyDescent="0.25">
      <c r="A116" s="172"/>
      <c r="B116" s="173"/>
      <c r="C116" s="174"/>
      <c r="D116" s="175"/>
      <c r="E116" s="175"/>
      <c r="F116" s="175"/>
      <c r="G116" s="174"/>
      <c r="H116" s="177"/>
    </row>
    <row r="117" spans="1:8" ht="15.75" hidden="1" x14ac:dyDescent="0.25">
      <c r="A117" s="184"/>
      <c r="B117" s="217"/>
      <c r="C117" s="186"/>
      <c r="D117" s="187"/>
      <c r="E117" s="187"/>
      <c r="F117" s="187"/>
      <c r="G117" s="186"/>
      <c r="H117" s="152"/>
    </row>
    <row r="118" spans="1:8" ht="15.75" hidden="1" x14ac:dyDescent="0.25">
      <c r="A118" s="160"/>
      <c r="B118" s="189"/>
      <c r="C118" s="162"/>
      <c r="D118" s="163"/>
      <c r="E118" s="163"/>
      <c r="F118" s="163"/>
      <c r="G118" s="162"/>
      <c r="H118" s="152"/>
    </row>
    <row r="119" spans="1:8" ht="15.75" hidden="1" x14ac:dyDescent="0.25">
      <c r="A119" s="166"/>
      <c r="B119" s="196"/>
      <c r="C119" s="168"/>
      <c r="D119" s="169"/>
      <c r="E119" s="169"/>
      <c r="F119" s="169"/>
      <c r="G119" s="174"/>
      <c r="H119" s="171"/>
    </row>
    <row r="120" spans="1:8" ht="15.75" hidden="1" x14ac:dyDescent="0.25">
      <c r="A120" s="172"/>
      <c r="B120" s="201"/>
      <c r="C120" s="174"/>
      <c r="D120" s="175"/>
      <c r="E120" s="175"/>
      <c r="F120" s="175"/>
      <c r="G120" s="174"/>
      <c r="H120" s="177"/>
    </row>
    <row r="121" spans="1:8" ht="15.75" hidden="1" x14ac:dyDescent="0.25">
      <c r="A121" s="172"/>
      <c r="B121" s="196"/>
      <c r="C121" s="174"/>
      <c r="D121" s="175"/>
      <c r="E121" s="175"/>
      <c r="F121" s="175"/>
      <c r="G121" s="174"/>
      <c r="H121" s="177"/>
    </row>
    <row r="122" spans="1:8" ht="15.75" hidden="1" x14ac:dyDescent="0.25">
      <c r="A122" s="172"/>
      <c r="B122" s="196"/>
      <c r="C122" s="174"/>
      <c r="D122" s="175"/>
      <c r="E122" s="175"/>
      <c r="F122" s="175"/>
      <c r="G122" s="174"/>
      <c r="H122" s="177"/>
    </row>
    <row r="123" spans="1:8" ht="16.5" hidden="1" customHeight="1" x14ac:dyDescent="0.25">
      <c r="A123" s="166"/>
      <c r="B123" s="201"/>
      <c r="C123" s="168"/>
      <c r="D123" s="169"/>
      <c r="E123" s="169"/>
      <c r="F123" s="169"/>
      <c r="G123" s="168"/>
      <c r="H123" s="171"/>
    </row>
    <row r="124" spans="1:8" ht="16.5" hidden="1" customHeight="1" x14ac:dyDescent="0.25">
      <c r="A124" s="166"/>
      <c r="B124" s="201"/>
      <c r="C124" s="168"/>
      <c r="D124" s="169"/>
      <c r="E124" s="169"/>
      <c r="F124" s="169"/>
      <c r="G124" s="168"/>
      <c r="H124" s="171"/>
    </row>
    <row r="125" spans="1:8" ht="16.5" hidden="1" customHeight="1" x14ac:dyDescent="0.25">
      <c r="A125" s="172"/>
      <c r="B125" s="154"/>
      <c r="C125" s="174"/>
      <c r="D125" s="175"/>
      <c r="E125" s="175"/>
      <c r="F125" s="175"/>
      <c r="G125" s="174"/>
      <c r="H125" s="177"/>
    </row>
    <row r="126" spans="1:8" ht="16.5" hidden="1" customHeight="1" x14ac:dyDescent="0.25">
      <c r="A126" s="172"/>
      <c r="B126" s="217"/>
      <c r="C126" s="174"/>
      <c r="D126" s="175"/>
      <c r="E126" s="175"/>
      <c r="F126" s="175"/>
      <c r="G126" s="174"/>
      <c r="H126" s="177"/>
    </row>
    <row r="127" spans="1:8" ht="15.75" hidden="1" x14ac:dyDescent="0.25">
      <c r="A127" s="153"/>
      <c r="B127" s="189"/>
      <c r="C127" s="155"/>
      <c r="D127" s="156"/>
      <c r="E127" s="156"/>
      <c r="F127" s="156"/>
      <c r="G127" s="155"/>
      <c r="H127" s="157"/>
    </row>
    <row r="128" spans="1:8" ht="15.75" hidden="1" x14ac:dyDescent="0.25">
      <c r="A128" s="184"/>
      <c r="B128" s="189"/>
      <c r="C128" s="186"/>
      <c r="D128" s="187"/>
      <c r="E128" s="187"/>
      <c r="F128" s="187"/>
      <c r="G128" s="186"/>
      <c r="H128" s="152"/>
    </row>
    <row r="129" spans="1:8" ht="15.75" hidden="1" x14ac:dyDescent="0.25">
      <c r="A129" s="160"/>
      <c r="B129" s="189"/>
      <c r="C129" s="162"/>
      <c r="D129" s="163"/>
      <c r="E129" s="163"/>
      <c r="F129" s="163"/>
      <c r="G129" s="162"/>
      <c r="H129" s="152"/>
    </row>
    <row r="130" spans="1:8" ht="15.75" hidden="1" x14ac:dyDescent="0.25">
      <c r="A130" s="166"/>
      <c r="B130" s="196"/>
      <c r="C130" s="168"/>
      <c r="D130" s="169"/>
      <c r="E130" s="169"/>
      <c r="F130" s="169"/>
      <c r="G130" s="174"/>
      <c r="H130" s="171"/>
    </row>
    <row r="131" spans="1:8" ht="15.75" hidden="1" x14ac:dyDescent="0.25">
      <c r="A131" s="172"/>
      <c r="B131" s="201"/>
      <c r="C131" s="174"/>
      <c r="D131" s="175"/>
      <c r="E131" s="175"/>
      <c r="F131" s="175"/>
      <c r="G131" s="174"/>
      <c r="H131" s="177"/>
    </row>
    <row r="132" spans="1:8" ht="16.5" hidden="1" customHeight="1" x14ac:dyDescent="0.25">
      <c r="A132" s="166"/>
      <c r="B132" s="196"/>
      <c r="C132" s="168"/>
      <c r="D132" s="169"/>
      <c r="E132" s="169"/>
      <c r="F132" s="169"/>
      <c r="G132" s="168"/>
      <c r="H132" s="171"/>
    </row>
    <row r="133" spans="1:8" ht="15.75" hidden="1" x14ac:dyDescent="0.25">
      <c r="A133" s="218" t="s">
        <v>282</v>
      </c>
      <c r="B133" s="185" t="s">
        <v>323</v>
      </c>
      <c r="C133" s="186">
        <v>906</v>
      </c>
      <c r="D133" s="187" t="s">
        <v>324</v>
      </c>
      <c r="E133" s="187"/>
      <c r="F133" s="187"/>
      <c r="G133" s="186"/>
      <c r="H133" s="188">
        <f>+H134</f>
        <v>30</v>
      </c>
    </row>
    <row r="134" spans="1:8" s="180" customFormat="1" ht="15.75" x14ac:dyDescent="0.25">
      <c r="A134" s="153" t="s">
        <v>325</v>
      </c>
      <c r="B134" s="154" t="s">
        <v>326</v>
      </c>
      <c r="C134" s="155">
        <v>906</v>
      </c>
      <c r="D134" s="156" t="s">
        <v>324</v>
      </c>
      <c r="E134" s="156" t="s">
        <v>327</v>
      </c>
      <c r="F134" s="156"/>
      <c r="G134" s="155"/>
      <c r="H134" s="183">
        <f>H135</f>
        <v>30</v>
      </c>
    </row>
    <row r="135" spans="1:8" s="180" customFormat="1" ht="15.75" x14ac:dyDescent="0.25">
      <c r="A135" s="184" t="s">
        <v>328</v>
      </c>
      <c r="B135" s="185" t="s">
        <v>258</v>
      </c>
      <c r="C135" s="186">
        <v>906</v>
      </c>
      <c r="D135" s="187" t="s">
        <v>324</v>
      </c>
      <c r="E135" s="187" t="s">
        <v>329</v>
      </c>
      <c r="F135" s="187" t="s">
        <v>259</v>
      </c>
      <c r="G135" s="186"/>
      <c r="H135" s="188">
        <f>[1]СБРр_20131210!H135</f>
        <v>30</v>
      </c>
    </row>
    <row r="136" spans="1:8" ht="15" hidden="1" customHeight="1" x14ac:dyDescent="0.25">
      <c r="A136" s="160" t="s">
        <v>330</v>
      </c>
      <c r="B136" s="189" t="s">
        <v>331</v>
      </c>
      <c r="C136" s="162">
        <v>906</v>
      </c>
      <c r="D136" s="163" t="s">
        <v>324</v>
      </c>
      <c r="E136" s="163" t="s">
        <v>329</v>
      </c>
      <c r="F136" s="163" t="s">
        <v>332</v>
      </c>
      <c r="G136" s="162"/>
      <c r="H136" s="190"/>
    </row>
    <row r="137" spans="1:8" s="63" customFormat="1" ht="15" hidden="1" customHeight="1" x14ac:dyDescent="0.2">
      <c r="A137" s="166" t="s">
        <v>333</v>
      </c>
      <c r="B137" s="196" t="s">
        <v>253</v>
      </c>
      <c r="C137" s="168">
        <v>906</v>
      </c>
      <c r="D137" s="169" t="s">
        <v>324</v>
      </c>
      <c r="E137" s="169" t="s">
        <v>329</v>
      </c>
      <c r="F137" s="169" t="s">
        <v>332</v>
      </c>
      <c r="G137" s="168">
        <v>290</v>
      </c>
      <c r="H137" s="192"/>
    </row>
    <row r="138" spans="1:8" s="180" customFormat="1" ht="15.75" hidden="1" x14ac:dyDescent="0.25">
      <c r="A138" s="184" t="s">
        <v>311</v>
      </c>
      <c r="B138" s="185" t="s">
        <v>334</v>
      </c>
      <c r="C138" s="186">
        <v>906</v>
      </c>
      <c r="D138" s="187" t="s">
        <v>335</v>
      </c>
      <c r="E138" s="187"/>
      <c r="F138" s="175"/>
      <c r="G138" s="174"/>
      <c r="H138" s="188">
        <f>H139+H144+H153+H157+H164+H174+H184+H193</f>
        <v>1222</v>
      </c>
    </row>
    <row r="139" spans="1:8" s="180" customFormat="1" ht="47.25" x14ac:dyDescent="0.25">
      <c r="A139" s="153" t="s">
        <v>336</v>
      </c>
      <c r="B139" s="154" t="s">
        <v>337</v>
      </c>
      <c r="C139" s="155">
        <v>906</v>
      </c>
      <c r="D139" s="156" t="s">
        <v>335</v>
      </c>
      <c r="E139" s="156" t="s">
        <v>338</v>
      </c>
      <c r="F139" s="156"/>
      <c r="G139" s="155"/>
      <c r="H139" s="183">
        <f>H140</f>
        <v>600</v>
      </c>
    </row>
    <row r="140" spans="1:8" s="63" customFormat="1" ht="47.25" x14ac:dyDescent="0.25">
      <c r="A140" s="146" t="s">
        <v>339</v>
      </c>
      <c r="B140" s="158" t="s">
        <v>340</v>
      </c>
      <c r="C140" s="148">
        <v>906</v>
      </c>
      <c r="D140" s="149" t="s">
        <v>335</v>
      </c>
      <c r="E140" s="149" t="s">
        <v>338</v>
      </c>
      <c r="F140" s="149" t="s">
        <v>341</v>
      </c>
      <c r="G140" s="148"/>
      <c r="H140" s="188">
        <f>[1]СБРр_20131210!H140</f>
        <v>600</v>
      </c>
    </row>
    <row r="141" spans="1:8" s="180" customFormat="1" ht="45" hidden="1" customHeight="1" x14ac:dyDescent="0.2">
      <c r="A141" s="219" t="s">
        <v>342</v>
      </c>
      <c r="B141" s="220" t="s">
        <v>343</v>
      </c>
      <c r="C141" s="221">
        <v>906</v>
      </c>
      <c r="D141" s="222" t="s">
        <v>335</v>
      </c>
      <c r="E141" s="222" t="s">
        <v>338</v>
      </c>
      <c r="F141" s="222" t="s">
        <v>344</v>
      </c>
      <c r="G141" s="221"/>
      <c r="H141" s="190"/>
    </row>
    <row r="142" spans="1:8" s="140" customFormat="1" ht="18" hidden="1" customHeight="1" x14ac:dyDescent="0.25">
      <c r="A142" s="223" t="s">
        <v>345</v>
      </c>
      <c r="B142" s="224" t="s">
        <v>346</v>
      </c>
      <c r="C142" s="225">
        <v>906</v>
      </c>
      <c r="D142" s="226" t="s">
        <v>335</v>
      </c>
      <c r="E142" s="226" t="s">
        <v>338</v>
      </c>
      <c r="F142" s="226" t="s">
        <v>344</v>
      </c>
      <c r="G142" s="225">
        <v>240</v>
      </c>
      <c r="H142" s="192"/>
    </row>
    <row r="143" spans="1:8" s="2" customFormat="1" ht="45" hidden="1" customHeight="1" x14ac:dyDescent="0.2">
      <c r="A143" s="227" t="s">
        <v>347</v>
      </c>
      <c r="B143" s="228" t="s">
        <v>348</v>
      </c>
      <c r="C143" s="150">
        <v>906</v>
      </c>
      <c r="D143" s="151" t="s">
        <v>335</v>
      </c>
      <c r="E143" s="151" t="s">
        <v>338</v>
      </c>
      <c r="F143" s="151" t="s">
        <v>344</v>
      </c>
      <c r="G143" s="150">
        <v>242</v>
      </c>
      <c r="H143" s="194"/>
    </row>
    <row r="144" spans="1:8" s="2" customFormat="1" ht="63" x14ac:dyDescent="0.25">
      <c r="A144" s="153" t="s">
        <v>349</v>
      </c>
      <c r="B144" s="154" t="s">
        <v>350</v>
      </c>
      <c r="C144" s="155">
        <v>906</v>
      </c>
      <c r="D144" s="156" t="s">
        <v>335</v>
      </c>
      <c r="E144" s="156" t="s">
        <v>351</v>
      </c>
      <c r="F144" s="156"/>
      <c r="G144" s="155"/>
      <c r="H144" s="183">
        <f>H145</f>
        <v>40</v>
      </c>
    </row>
    <row r="145" spans="1:10" s="63" customFormat="1" ht="31.5" x14ac:dyDescent="0.25">
      <c r="A145" s="184" t="s">
        <v>352</v>
      </c>
      <c r="B145" s="185" t="s">
        <v>225</v>
      </c>
      <c r="C145" s="186">
        <v>906</v>
      </c>
      <c r="D145" s="187" t="s">
        <v>335</v>
      </c>
      <c r="E145" s="212" t="s">
        <v>351</v>
      </c>
      <c r="F145" s="212" t="s">
        <v>226</v>
      </c>
      <c r="G145" s="186"/>
      <c r="H145" s="188">
        <f>[1]СБРр_20131210!H145</f>
        <v>40</v>
      </c>
    </row>
    <row r="146" spans="1:10" s="180" customFormat="1" ht="45" hidden="1" customHeight="1" x14ac:dyDescent="0.2">
      <c r="A146" s="160" t="s">
        <v>353</v>
      </c>
      <c r="B146" s="189" t="s">
        <v>243</v>
      </c>
      <c r="C146" s="162">
        <v>906</v>
      </c>
      <c r="D146" s="163" t="s">
        <v>335</v>
      </c>
      <c r="E146" s="213" t="s">
        <v>351</v>
      </c>
      <c r="F146" s="213" t="s">
        <v>244</v>
      </c>
      <c r="G146" s="162"/>
      <c r="H146" s="190"/>
    </row>
    <row r="147" spans="1:10" s="203" customFormat="1" ht="18.75" hidden="1" customHeight="1" x14ac:dyDescent="0.3">
      <c r="A147" s="166" t="s">
        <v>354</v>
      </c>
      <c r="B147" s="191" t="s">
        <v>212</v>
      </c>
      <c r="C147" s="168">
        <v>906</v>
      </c>
      <c r="D147" s="169" t="s">
        <v>335</v>
      </c>
      <c r="E147" s="214" t="s">
        <v>351</v>
      </c>
      <c r="F147" s="214" t="s">
        <v>244</v>
      </c>
      <c r="G147" s="168">
        <v>220</v>
      </c>
      <c r="H147" s="192"/>
    </row>
    <row r="148" spans="1:10" s="229" customFormat="1" ht="15" hidden="1" customHeight="1" x14ac:dyDescent="0.2">
      <c r="A148" s="172" t="s">
        <v>355</v>
      </c>
      <c r="B148" s="201" t="s">
        <v>303</v>
      </c>
      <c r="C148" s="174">
        <v>906</v>
      </c>
      <c r="D148" s="175" t="s">
        <v>335</v>
      </c>
      <c r="E148" s="215" t="s">
        <v>351</v>
      </c>
      <c r="F148" s="215" t="s">
        <v>244</v>
      </c>
      <c r="G148" s="174">
        <v>222</v>
      </c>
      <c r="H148" s="194"/>
    </row>
    <row r="149" spans="1:10" s="229" customFormat="1" ht="15" hidden="1" customHeight="1" x14ac:dyDescent="0.2">
      <c r="A149" s="172" t="s">
        <v>355</v>
      </c>
      <c r="B149" s="193" t="s">
        <v>214</v>
      </c>
      <c r="C149" s="174">
        <v>906</v>
      </c>
      <c r="D149" s="175" t="s">
        <v>335</v>
      </c>
      <c r="E149" s="215" t="s">
        <v>351</v>
      </c>
      <c r="F149" s="215" t="s">
        <v>244</v>
      </c>
      <c r="G149" s="174">
        <v>226</v>
      </c>
      <c r="H149" s="194"/>
    </row>
    <row r="150" spans="1:10" s="96" customFormat="1" ht="15" hidden="1" customHeight="1" x14ac:dyDescent="0.25">
      <c r="A150" s="166" t="s">
        <v>356</v>
      </c>
      <c r="B150" s="196" t="s">
        <v>253</v>
      </c>
      <c r="C150" s="168">
        <v>906</v>
      </c>
      <c r="D150" s="169" t="s">
        <v>335</v>
      </c>
      <c r="E150" s="214" t="s">
        <v>351</v>
      </c>
      <c r="F150" s="214" t="s">
        <v>244</v>
      </c>
      <c r="G150" s="168">
        <v>290</v>
      </c>
      <c r="H150" s="192"/>
    </row>
    <row r="151" spans="1:10" ht="15" hidden="1" customHeight="1" x14ac:dyDescent="0.25">
      <c r="A151" s="166" t="s">
        <v>357</v>
      </c>
      <c r="B151" s="191" t="s">
        <v>237</v>
      </c>
      <c r="C151" s="168">
        <v>906</v>
      </c>
      <c r="D151" s="169" t="s">
        <v>335</v>
      </c>
      <c r="E151" s="214" t="s">
        <v>351</v>
      </c>
      <c r="F151" s="214" t="s">
        <v>244</v>
      </c>
      <c r="G151" s="168">
        <v>300</v>
      </c>
      <c r="H151" s="192"/>
    </row>
    <row r="152" spans="1:10" s="96" customFormat="1" ht="15" hidden="1" customHeight="1" x14ac:dyDescent="0.25">
      <c r="A152" s="172" t="s">
        <v>358</v>
      </c>
      <c r="B152" s="193" t="s">
        <v>241</v>
      </c>
      <c r="C152" s="174">
        <v>906</v>
      </c>
      <c r="D152" s="175" t="s">
        <v>335</v>
      </c>
      <c r="E152" s="215" t="s">
        <v>351</v>
      </c>
      <c r="F152" s="215" t="s">
        <v>244</v>
      </c>
      <c r="G152" s="174">
        <v>340</v>
      </c>
      <c r="H152" s="194"/>
    </row>
    <row r="153" spans="1:10" ht="63" x14ac:dyDescent="0.25">
      <c r="A153" s="230" t="s">
        <v>359</v>
      </c>
      <c r="B153" s="231" t="s">
        <v>360</v>
      </c>
      <c r="C153" s="155">
        <v>906</v>
      </c>
      <c r="D153" s="156" t="s">
        <v>335</v>
      </c>
      <c r="E153" s="156" t="s">
        <v>361</v>
      </c>
      <c r="F153" s="156"/>
      <c r="G153" s="155"/>
      <c r="H153" s="183">
        <f>H154</f>
        <v>72</v>
      </c>
    </row>
    <row r="154" spans="1:10" s="209" customFormat="1" ht="18" x14ac:dyDescent="0.25">
      <c r="A154" s="232" t="s">
        <v>362</v>
      </c>
      <c r="B154" s="198" t="s">
        <v>258</v>
      </c>
      <c r="C154" s="186">
        <v>906</v>
      </c>
      <c r="D154" s="187" t="s">
        <v>335</v>
      </c>
      <c r="E154" s="212" t="s">
        <v>363</v>
      </c>
      <c r="F154" s="212" t="s">
        <v>259</v>
      </c>
      <c r="G154" s="174"/>
      <c r="H154" s="188">
        <f>[1]СБРр_20131210!H154</f>
        <v>72</v>
      </c>
      <c r="J154" s="233"/>
    </row>
    <row r="155" spans="1:10" s="180" customFormat="1" ht="30" hidden="1" customHeight="1" x14ac:dyDescent="0.2">
      <c r="A155" s="234" t="s">
        <v>364</v>
      </c>
      <c r="B155" s="161" t="s">
        <v>265</v>
      </c>
      <c r="C155" s="162">
        <v>906</v>
      </c>
      <c r="D155" s="163" t="s">
        <v>335</v>
      </c>
      <c r="E155" s="213" t="s">
        <v>363</v>
      </c>
      <c r="F155" s="213" t="s">
        <v>266</v>
      </c>
      <c r="G155" s="174"/>
      <c r="H155" s="190"/>
    </row>
    <row r="156" spans="1:10" s="236" customFormat="1" ht="15" hidden="1" customHeight="1" x14ac:dyDescent="0.2">
      <c r="A156" s="235" t="s">
        <v>365</v>
      </c>
      <c r="B156" s="191" t="s">
        <v>253</v>
      </c>
      <c r="C156" s="168">
        <v>906</v>
      </c>
      <c r="D156" s="169" t="s">
        <v>335</v>
      </c>
      <c r="E156" s="214" t="s">
        <v>363</v>
      </c>
      <c r="F156" s="214" t="s">
        <v>266</v>
      </c>
      <c r="G156" s="168">
        <v>290</v>
      </c>
      <c r="H156" s="192"/>
    </row>
    <row r="157" spans="1:10" s="180" customFormat="1" ht="15.75" x14ac:dyDescent="0.25">
      <c r="A157" s="230" t="s">
        <v>366</v>
      </c>
      <c r="B157" s="231" t="s">
        <v>367</v>
      </c>
      <c r="C157" s="155">
        <v>906</v>
      </c>
      <c r="D157" s="156" t="s">
        <v>335</v>
      </c>
      <c r="E157" s="156" t="s">
        <v>368</v>
      </c>
      <c r="F157" s="156"/>
      <c r="G157" s="155"/>
      <c r="H157" s="183">
        <f>H158</f>
        <v>50</v>
      </c>
    </row>
    <row r="158" spans="1:10" s="180" customFormat="1" ht="31.5" x14ac:dyDescent="0.25">
      <c r="A158" s="184" t="s">
        <v>369</v>
      </c>
      <c r="B158" s="185" t="s">
        <v>225</v>
      </c>
      <c r="C158" s="186">
        <v>906</v>
      </c>
      <c r="D158" s="187" t="s">
        <v>335</v>
      </c>
      <c r="E158" s="212" t="s">
        <v>368</v>
      </c>
      <c r="F158" s="212" t="s">
        <v>226</v>
      </c>
      <c r="G158" s="186"/>
      <c r="H158" s="188">
        <f>[1]СБРр_20131210!H158</f>
        <v>50</v>
      </c>
    </row>
    <row r="159" spans="1:10" s="236" customFormat="1" ht="45" hidden="1" customHeight="1" x14ac:dyDescent="0.2">
      <c r="A159" s="160" t="s">
        <v>370</v>
      </c>
      <c r="B159" s="189" t="s">
        <v>243</v>
      </c>
      <c r="C159" s="162">
        <v>906</v>
      </c>
      <c r="D159" s="163" t="s">
        <v>335</v>
      </c>
      <c r="E159" s="213" t="s">
        <v>368</v>
      </c>
      <c r="F159" s="213" t="s">
        <v>244</v>
      </c>
      <c r="G159" s="162"/>
      <c r="H159" s="190"/>
    </row>
    <row r="160" spans="1:10" s="236" customFormat="1" ht="15" hidden="1" customHeight="1" x14ac:dyDescent="0.2">
      <c r="A160" s="166" t="s">
        <v>371</v>
      </c>
      <c r="B160" s="191" t="s">
        <v>212</v>
      </c>
      <c r="C160" s="168">
        <v>906</v>
      </c>
      <c r="D160" s="169" t="s">
        <v>335</v>
      </c>
      <c r="E160" s="214" t="s">
        <v>368</v>
      </c>
      <c r="F160" s="214" t="s">
        <v>244</v>
      </c>
      <c r="G160" s="168">
        <v>220</v>
      </c>
      <c r="H160" s="192"/>
    </row>
    <row r="161" spans="1:8" s="180" customFormat="1" ht="15" hidden="1" customHeight="1" x14ac:dyDescent="0.2">
      <c r="A161" s="172" t="s">
        <v>372</v>
      </c>
      <c r="B161" s="193" t="s">
        <v>214</v>
      </c>
      <c r="C161" s="174">
        <v>906</v>
      </c>
      <c r="D161" s="175" t="s">
        <v>335</v>
      </c>
      <c r="E161" s="215" t="s">
        <v>368</v>
      </c>
      <c r="F161" s="215" t="s">
        <v>244</v>
      </c>
      <c r="G161" s="174">
        <v>226</v>
      </c>
      <c r="H161" s="194"/>
    </row>
    <row r="162" spans="1:8" s="180" customFormat="1" ht="15" hidden="1" customHeight="1" x14ac:dyDescent="0.2">
      <c r="A162" s="166" t="s">
        <v>373</v>
      </c>
      <c r="B162" s="191" t="s">
        <v>237</v>
      </c>
      <c r="C162" s="168">
        <v>906</v>
      </c>
      <c r="D162" s="169" t="s">
        <v>335</v>
      </c>
      <c r="E162" s="214" t="s">
        <v>368</v>
      </c>
      <c r="F162" s="214" t="s">
        <v>244</v>
      </c>
      <c r="G162" s="168">
        <v>300</v>
      </c>
      <c r="H162" s="192"/>
    </row>
    <row r="163" spans="1:8" s="180" customFormat="1" ht="15" hidden="1" customHeight="1" x14ac:dyDescent="0.2">
      <c r="A163" s="172" t="s">
        <v>374</v>
      </c>
      <c r="B163" s="193" t="s">
        <v>375</v>
      </c>
      <c r="C163" s="174">
        <v>906</v>
      </c>
      <c r="D163" s="175" t="s">
        <v>335</v>
      </c>
      <c r="E163" s="215" t="s">
        <v>368</v>
      </c>
      <c r="F163" s="215" t="s">
        <v>244</v>
      </c>
      <c r="G163" s="174">
        <v>340</v>
      </c>
      <c r="H163" s="194"/>
    </row>
    <row r="164" spans="1:8" ht="47.25" x14ac:dyDescent="0.25">
      <c r="A164" s="153" t="s">
        <v>376</v>
      </c>
      <c r="B164" s="154" t="s">
        <v>377</v>
      </c>
      <c r="C164" s="155">
        <v>906</v>
      </c>
      <c r="D164" s="156" t="s">
        <v>335</v>
      </c>
      <c r="E164" s="156" t="s">
        <v>378</v>
      </c>
      <c r="F164" s="156"/>
      <c r="G164" s="155"/>
      <c r="H164" s="183">
        <f>H165</f>
        <v>280</v>
      </c>
    </row>
    <row r="165" spans="1:8" ht="31.5" x14ac:dyDescent="0.25">
      <c r="A165" s="184" t="s">
        <v>379</v>
      </c>
      <c r="B165" s="185" t="s">
        <v>225</v>
      </c>
      <c r="C165" s="186">
        <v>906</v>
      </c>
      <c r="D165" s="187" t="s">
        <v>335</v>
      </c>
      <c r="E165" s="212" t="s">
        <v>378</v>
      </c>
      <c r="F165" s="212" t="s">
        <v>226</v>
      </c>
      <c r="G165" s="186"/>
      <c r="H165" s="188">
        <f>[1]СБРр_20131210!H165</f>
        <v>280</v>
      </c>
    </row>
    <row r="166" spans="1:8" ht="45" hidden="1" customHeight="1" x14ac:dyDescent="0.25">
      <c r="A166" s="160" t="s">
        <v>380</v>
      </c>
      <c r="B166" s="189" t="s">
        <v>243</v>
      </c>
      <c r="C166" s="162">
        <v>906</v>
      </c>
      <c r="D166" s="163" t="s">
        <v>335</v>
      </c>
      <c r="E166" s="213" t="s">
        <v>378</v>
      </c>
      <c r="F166" s="213" t="s">
        <v>244</v>
      </c>
      <c r="G166" s="162"/>
      <c r="H166" s="190"/>
    </row>
    <row r="167" spans="1:8" s="180" customFormat="1" ht="15" hidden="1" customHeight="1" x14ac:dyDescent="0.2">
      <c r="A167" s="166" t="s">
        <v>381</v>
      </c>
      <c r="B167" s="191" t="s">
        <v>212</v>
      </c>
      <c r="C167" s="168">
        <v>906</v>
      </c>
      <c r="D167" s="169" t="s">
        <v>335</v>
      </c>
      <c r="E167" s="214" t="s">
        <v>378</v>
      </c>
      <c r="F167" s="214" t="s">
        <v>244</v>
      </c>
      <c r="G167" s="168">
        <v>220</v>
      </c>
      <c r="H167" s="192"/>
    </row>
    <row r="168" spans="1:8" s="180" customFormat="1" ht="15" hidden="1" customHeight="1" x14ac:dyDescent="0.2">
      <c r="A168" s="172" t="s">
        <v>382</v>
      </c>
      <c r="B168" s="201" t="s">
        <v>303</v>
      </c>
      <c r="C168" s="174">
        <v>906</v>
      </c>
      <c r="D168" s="175" t="s">
        <v>335</v>
      </c>
      <c r="E168" s="215" t="s">
        <v>378</v>
      </c>
      <c r="F168" s="215" t="s">
        <v>244</v>
      </c>
      <c r="G168" s="174">
        <v>222</v>
      </c>
      <c r="H168" s="194"/>
    </row>
    <row r="169" spans="1:8" s="180" customFormat="1" ht="15" hidden="1" customHeight="1" x14ac:dyDescent="0.2">
      <c r="A169" s="172" t="s">
        <v>383</v>
      </c>
      <c r="B169" s="193" t="s">
        <v>214</v>
      </c>
      <c r="C169" s="174">
        <v>906</v>
      </c>
      <c r="D169" s="175" t="s">
        <v>335</v>
      </c>
      <c r="E169" s="215" t="s">
        <v>378</v>
      </c>
      <c r="F169" s="215" t="s">
        <v>244</v>
      </c>
      <c r="G169" s="174">
        <v>226</v>
      </c>
      <c r="H169" s="194"/>
    </row>
    <row r="170" spans="1:8" ht="15" hidden="1" customHeight="1" x14ac:dyDescent="0.25">
      <c r="A170" s="166" t="s">
        <v>384</v>
      </c>
      <c r="B170" s="196" t="s">
        <v>253</v>
      </c>
      <c r="C170" s="168">
        <v>906</v>
      </c>
      <c r="D170" s="169" t="s">
        <v>335</v>
      </c>
      <c r="E170" s="214" t="s">
        <v>378</v>
      </c>
      <c r="F170" s="214" t="s">
        <v>244</v>
      </c>
      <c r="G170" s="168">
        <v>290</v>
      </c>
      <c r="H170" s="192"/>
    </row>
    <row r="171" spans="1:8" ht="15" hidden="1" customHeight="1" x14ac:dyDescent="0.25">
      <c r="A171" s="166" t="s">
        <v>385</v>
      </c>
      <c r="B171" s="196" t="s">
        <v>237</v>
      </c>
      <c r="C171" s="168">
        <v>906</v>
      </c>
      <c r="D171" s="169" t="s">
        <v>335</v>
      </c>
      <c r="E171" s="214" t="s">
        <v>378</v>
      </c>
      <c r="F171" s="214" t="s">
        <v>244</v>
      </c>
      <c r="G171" s="168">
        <v>300</v>
      </c>
      <c r="H171" s="192"/>
    </row>
    <row r="172" spans="1:8" ht="15" hidden="1" customHeight="1" x14ac:dyDescent="0.25">
      <c r="A172" s="172" t="s">
        <v>386</v>
      </c>
      <c r="B172" s="173" t="s">
        <v>239</v>
      </c>
      <c r="C172" s="174">
        <v>906</v>
      </c>
      <c r="D172" s="175" t="s">
        <v>335</v>
      </c>
      <c r="E172" s="215" t="s">
        <v>378</v>
      </c>
      <c r="F172" s="215" t="s">
        <v>244</v>
      </c>
      <c r="G172" s="174">
        <v>310</v>
      </c>
      <c r="H172" s="194"/>
    </row>
    <row r="173" spans="1:8" ht="15" hidden="1" customHeight="1" x14ac:dyDescent="0.25">
      <c r="A173" s="172" t="s">
        <v>387</v>
      </c>
      <c r="B173" s="173" t="s">
        <v>241</v>
      </c>
      <c r="C173" s="174">
        <v>906</v>
      </c>
      <c r="D173" s="175" t="s">
        <v>335</v>
      </c>
      <c r="E173" s="215" t="s">
        <v>378</v>
      </c>
      <c r="F173" s="215" t="s">
        <v>244</v>
      </c>
      <c r="G173" s="174">
        <v>340</v>
      </c>
      <c r="H173" s="194"/>
    </row>
    <row r="174" spans="1:8" ht="31.5" x14ac:dyDescent="0.25">
      <c r="A174" s="153" t="s">
        <v>388</v>
      </c>
      <c r="B174" s="154" t="s">
        <v>389</v>
      </c>
      <c r="C174" s="155">
        <v>906</v>
      </c>
      <c r="D174" s="156" t="s">
        <v>335</v>
      </c>
      <c r="E174" s="156" t="s">
        <v>390</v>
      </c>
      <c r="F174" s="156"/>
      <c r="G174" s="155"/>
      <c r="H174" s="183">
        <f>H175</f>
        <v>100</v>
      </c>
    </row>
    <row r="175" spans="1:8" ht="31.5" x14ac:dyDescent="0.25">
      <c r="A175" s="184" t="s">
        <v>391</v>
      </c>
      <c r="B175" s="185" t="s">
        <v>225</v>
      </c>
      <c r="C175" s="186">
        <v>906</v>
      </c>
      <c r="D175" s="187" t="s">
        <v>335</v>
      </c>
      <c r="E175" s="212" t="s">
        <v>390</v>
      </c>
      <c r="F175" s="212" t="s">
        <v>226</v>
      </c>
      <c r="G175" s="186"/>
      <c r="H175" s="188">
        <f>[1]СБРр_20131210!H175</f>
        <v>100</v>
      </c>
    </row>
    <row r="176" spans="1:8" ht="45" hidden="1" customHeight="1" x14ac:dyDescent="0.25">
      <c r="A176" s="160" t="s">
        <v>392</v>
      </c>
      <c r="B176" s="189" t="s">
        <v>243</v>
      </c>
      <c r="C176" s="162">
        <v>906</v>
      </c>
      <c r="D176" s="163" t="s">
        <v>335</v>
      </c>
      <c r="E176" s="213" t="s">
        <v>390</v>
      </c>
      <c r="F176" s="213" t="s">
        <v>244</v>
      </c>
      <c r="G176" s="162"/>
      <c r="H176" s="190"/>
    </row>
    <row r="177" spans="1:8" ht="15" hidden="1" customHeight="1" x14ac:dyDescent="0.25">
      <c r="A177" s="166" t="s">
        <v>393</v>
      </c>
      <c r="B177" s="191" t="s">
        <v>212</v>
      </c>
      <c r="C177" s="168">
        <v>906</v>
      </c>
      <c r="D177" s="169" t="s">
        <v>335</v>
      </c>
      <c r="E177" s="214" t="s">
        <v>390</v>
      </c>
      <c r="F177" s="214" t="s">
        <v>244</v>
      </c>
      <c r="G177" s="168">
        <v>220</v>
      </c>
      <c r="H177" s="192"/>
    </row>
    <row r="178" spans="1:8" ht="15" hidden="1" customHeight="1" x14ac:dyDescent="0.25">
      <c r="A178" s="172" t="s">
        <v>394</v>
      </c>
      <c r="B178" s="201" t="s">
        <v>234</v>
      </c>
      <c r="C178" s="174">
        <v>906</v>
      </c>
      <c r="D178" s="175" t="s">
        <v>335</v>
      </c>
      <c r="E178" s="215" t="s">
        <v>390</v>
      </c>
      <c r="F178" s="215" t="s">
        <v>244</v>
      </c>
      <c r="G178" s="174">
        <v>225</v>
      </c>
      <c r="H178" s="194"/>
    </row>
    <row r="179" spans="1:8" ht="15" hidden="1" customHeight="1" x14ac:dyDescent="0.25">
      <c r="A179" s="172" t="s">
        <v>395</v>
      </c>
      <c r="B179" s="193" t="s">
        <v>214</v>
      </c>
      <c r="C179" s="174">
        <v>906</v>
      </c>
      <c r="D179" s="175" t="s">
        <v>335</v>
      </c>
      <c r="E179" s="215" t="s">
        <v>390</v>
      </c>
      <c r="F179" s="215" t="s">
        <v>244</v>
      </c>
      <c r="G179" s="174">
        <v>226</v>
      </c>
      <c r="H179" s="194"/>
    </row>
    <row r="180" spans="1:8" ht="15" hidden="1" customHeight="1" x14ac:dyDescent="0.25">
      <c r="A180" s="166" t="s">
        <v>396</v>
      </c>
      <c r="B180" s="196" t="s">
        <v>253</v>
      </c>
      <c r="C180" s="168">
        <v>906</v>
      </c>
      <c r="D180" s="169" t="s">
        <v>335</v>
      </c>
      <c r="E180" s="214" t="s">
        <v>390</v>
      </c>
      <c r="F180" s="214" t="s">
        <v>244</v>
      </c>
      <c r="G180" s="168">
        <v>290</v>
      </c>
      <c r="H180" s="192"/>
    </row>
    <row r="181" spans="1:8" ht="15" hidden="1" customHeight="1" x14ac:dyDescent="0.25">
      <c r="A181" s="166" t="s">
        <v>397</v>
      </c>
      <c r="B181" s="196" t="s">
        <v>237</v>
      </c>
      <c r="C181" s="168">
        <v>906</v>
      </c>
      <c r="D181" s="169" t="s">
        <v>335</v>
      </c>
      <c r="E181" s="214" t="s">
        <v>390</v>
      </c>
      <c r="F181" s="214" t="s">
        <v>244</v>
      </c>
      <c r="G181" s="168">
        <v>300</v>
      </c>
      <c r="H181" s="192"/>
    </row>
    <row r="182" spans="1:8" ht="15" hidden="1" customHeight="1" x14ac:dyDescent="0.25">
      <c r="A182" s="172" t="s">
        <v>398</v>
      </c>
      <c r="B182" s="173" t="s">
        <v>239</v>
      </c>
      <c r="C182" s="174">
        <v>906</v>
      </c>
      <c r="D182" s="175" t="s">
        <v>335</v>
      </c>
      <c r="E182" s="215" t="s">
        <v>390</v>
      </c>
      <c r="F182" s="215" t="s">
        <v>244</v>
      </c>
      <c r="G182" s="174">
        <v>310</v>
      </c>
      <c r="H182" s="194"/>
    </row>
    <row r="183" spans="1:8" ht="15" hidden="1" customHeight="1" x14ac:dyDescent="0.25">
      <c r="A183" s="172" t="s">
        <v>399</v>
      </c>
      <c r="B183" s="173" t="s">
        <v>241</v>
      </c>
      <c r="C183" s="174">
        <v>906</v>
      </c>
      <c r="D183" s="175" t="s">
        <v>335</v>
      </c>
      <c r="E183" s="215" t="s">
        <v>390</v>
      </c>
      <c r="F183" s="215" t="s">
        <v>244</v>
      </c>
      <c r="G183" s="174">
        <v>340</v>
      </c>
      <c r="H183" s="194"/>
    </row>
    <row r="184" spans="1:8" ht="47.25" x14ac:dyDescent="0.25">
      <c r="A184" s="153" t="s">
        <v>400</v>
      </c>
      <c r="B184" s="154" t="s">
        <v>401</v>
      </c>
      <c r="C184" s="155">
        <v>906</v>
      </c>
      <c r="D184" s="156" t="s">
        <v>335</v>
      </c>
      <c r="E184" s="156" t="s">
        <v>402</v>
      </c>
      <c r="F184" s="156"/>
      <c r="G184" s="155"/>
      <c r="H184" s="183">
        <f>H185</f>
        <v>50</v>
      </c>
    </row>
    <row r="185" spans="1:8" ht="31.5" x14ac:dyDescent="0.25">
      <c r="A185" s="184" t="s">
        <v>403</v>
      </c>
      <c r="B185" s="185" t="s">
        <v>225</v>
      </c>
      <c r="C185" s="186">
        <v>906</v>
      </c>
      <c r="D185" s="187" t="s">
        <v>335</v>
      </c>
      <c r="E185" s="212" t="s">
        <v>402</v>
      </c>
      <c r="F185" s="212" t="s">
        <v>226</v>
      </c>
      <c r="G185" s="186"/>
      <c r="H185" s="188">
        <f>[1]СБРр_20131210!H185</f>
        <v>50</v>
      </c>
    </row>
    <row r="186" spans="1:8" ht="45" hidden="1" customHeight="1" x14ac:dyDescent="0.25">
      <c r="A186" s="160" t="s">
        <v>404</v>
      </c>
      <c r="B186" s="189" t="s">
        <v>243</v>
      </c>
      <c r="C186" s="162">
        <v>906</v>
      </c>
      <c r="D186" s="163" t="s">
        <v>335</v>
      </c>
      <c r="E186" s="213" t="s">
        <v>402</v>
      </c>
      <c r="F186" s="213" t="s">
        <v>244</v>
      </c>
      <c r="G186" s="162"/>
      <c r="H186" s="190"/>
    </row>
    <row r="187" spans="1:8" ht="15" hidden="1" customHeight="1" x14ac:dyDescent="0.25">
      <c r="A187" s="166" t="s">
        <v>405</v>
      </c>
      <c r="B187" s="191" t="s">
        <v>212</v>
      </c>
      <c r="C187" s="168">
        <v>906</v>
      </c>
      <c r="D187" s="169" t="s">
        <v>335</v>
      </c>
      <c r="E187" s="214" t="s">
        <v>402</v>
      </c>
      <c r="F187" s="214" t="s">
        <v>244</v>
      </c>
      <c r="G187" s="168">
        <v>220</v>
      </c>
      <c r="H187" s="192"/>
    </row>
    <row r="188" spans="1:8" ht="15" hidden="1" customHeight="1" x14ac:dyDescent="0.25">
      <c r="A188" s="172" t="s">
        <v>406</v>
      </c>
      <c r="B188" s="193" t="s">
        <v>214</v>
      </c>
      <c r="C188" s="174">
        <v>906</v>
      </c>
      <c r="D188" s="175" t="s">
        <v>335</v>
      </c>
      <c r="E188" s="215" t="s">
        <v>402</v>
      </c>
      <c r="F188" s="215" t="s">
        <v>244</v>
      </c>
      <c r="G188" s="174">
        <v>226</v>
      </c>
      <c r="H188" s="194"/>
    </row>
    <row r="189" spans="1:8" ht="15" hidden="1" customHeight="1" x14ac:dyDescent="0.25">
      <c r="A189" s="166" t="s">
        <v>407</v>
      </c>
      <c r="B189" s="196" t="s">
        <v>253</v>
      </c>
      <c r="C189" s="168">
        <v>906</v>
      </c>
      <c r="D189" s="175" t="s">
        <v>335</v>
      </c>
      <c r="E189" s="214" t="s">
        <v>402</v>
      </c>
      <c r="F189" s="214" t="s">
        <v>244</v>
      </c>
      <c r="G189" s="168">
        <v>290</v>
      </c>
      <c r="H189" s="192"/>
    </row>
    <row r="190" spans="1:8" ht="15" hidden="1" customHeight="1" x14ac:dyDescent="0.25">
      <c r="A190" s="166" t="s">
        <v>408</v>
      </c>
      <c r="B190" s="196" t="s">
        <v>237</v>
      </c>
      <c r="C190" s="168">
        <v>906</v>
      </c>
      <c r="D190" s="169" t="s">
        <v>335</v>
      </c>
      <c r="E190" s="214" t="s">
        <v>402</v>
      </c>
      <c r="F190" s="169" t="s">
        <v>244</v>
      </c>
      <c r="G190" s="168">
        <v>300</v>
      </c>
      <c r="H190" s="192"/>
    </row>
    <row r="191" spans="1:8" ht="15" hidden="1" customHeight="1" x14ac:dyDescent="0.25">
      <c r="A191" s="172" t="s">
        <v>409</v>
      </c>
      <c r="B191" s="173" t="s">
        <v>239</v>
      </c>
      <c r="C191" s="174">
        <v>906</v>
      </c>
      <c r="D191" s="175" t="s">
        <v>335</v>
      </c>
      <c r="E191" s="215" t="s">
        <v>402</v>
      </c>
      <c r="F191" s="175" t="s">
        <v>244</v>
      </c>
      <c r="G191" s="174">
        <v>310</v>
      </c>
      <c r="H191" s="194"/>
    </row>
    <row r="192" spans="1:8" ht="15" hidden="1" customHeight="1" x14ac:dyDescent="0.25">
      <c r="A192" s="172" t="s">
        <v>410</v>
      </c>
      <c r="B192" s="173" t="s">
        <v>241</v>
      </c>
      <c r="C192" s="174">
        <v>906</v>
      </c>
      <c r="D192" s="175" t="s">
        <v>335</v>
      </c>
      <c r="E192" s="215" t="s">
        <v>402</v>
      </c>
      <c r="F192" s="175" t="s">
        <v>244</v>
      </c>
      <c r="G192" s="174">
        <v>340</v>
      </c>
      <c r="H192" s="194"/>
    </row>
    <row r="193" spans="1:8" ht="47.25" x14ac:dyDescent="0.25">
      <c r="A193" s="153" t="s">
        <v>411</v>
      </c>
      <c r="B193" s="154" t="s">
        <v>412</v>
      </c>
      <c r="C193" s="155">
        <v>906</v>
      </c>
      <c r="D193" s="156" t="s">
        <v>335</v>
      </c>
      <c r="E193" s="156" t="s">
        <v>413</v>
      </c>
      <c r="F193" s="156"/>
      <c r="G193" s="155"/>
      <c r="H193" s="183">
        <f>H194</f>
        <v>30</v>
      </c>
    </row>
    <row r="194" spans="1:8" ht="31.5" x14ac:dyDescent="0.25">
      <c r="A194" s="184" t="s">
        <v>414</v>
      </c>
      <c r="B194" s="185" t="s">
        <v>225</v>
      </c>
      <c r="C194" s="186">
        <v>906</v>
      </c>
      <c r="D194" s="187" t="s">
        <v>335</v>
      </c>
      <c r="E194" s="212" t="s">
        <v>413</v>
      </c>
      <c r="F194" s="212" t="s">
        <v>226</v>
      </c>
      <c r="G194" s="186"/>
      <c r="H194" s="188">
        <f>[1]СБРр_20131210!H194</f>
        <v>30</v>
      </c>
    </row>
    <row r="195" spans="1:8" ht="45" hidden="1" customHeight="1" x14ac:dyDescent="0.25">
      <c r="A195" s="160" t="s">
        <v>404</v>
      </c>
      <c r="B195" s="189" t="s">
        <v>243</v>
      </c>
      <c r="C195" s="162">
        <v>906</v>
      </c>
      <c r="D195" s="163" t="s">
        <v>335</v>
      </c>
      <c r="E195" s="213" t="s">
        <v>413</v>
      </c>
      <c r="F195" s="213" t="s">
        <v>244</v>
      </c>
      <c r="G195" s="162"/>
      <c r="H195" s="190"/>
    </row>
    <row r="196" spans="1:8" ht="15" hidden="1" customHeight="1" x14ac:dyDescent="0.25">
      <c r="A196" s="166" t="s">
        <v>405</v>
      </c>
      <c r="B196" s="191" t="s">
        <v>212</v>
      </c>
      <c r="C196" s="168">
        <v>906</v>
      </c>
      <c r="D196" s="169" t="s">
        <v>335</v>
      </c>
      <c r="E196" s="214" t="s">
        <v>413</v>
      </c>
      <c r="F196" s="214" t="s">
        <v>244</v>
      </c>
      <c r="G196" s="168">
        <v>220</v>
      </c>
      <c r="H196" s="192"/>
    </row>
    <row r="197" spans="1:8" ht="15" hidden="1" customHeight="1" x14ac:dyDescent="0.25">
      <c r="A197" s="172" t="s">
        <v>406</v>
      </c>
      <c r="B197" s="193" t="s">
        <v>214</v>
      </c>
      <c r="C197" s="174">
        <v>906</v>
      </c>
      <c r="D197" s="175" t="s">
        <v>335</v>
      </c>
      <c r="E197" s="215" t="s">
        <v>413</v>
      </c>
      <c r="F197" s="215" t="s">
        <v>244</v>
      </c>
      <c r="G197" s="174">
        <v>226</v>
      </c>
      <c r="H197" s="194"/>
    </row>
    <row r="198" spans="1:8" ht="15" hidden="1" customHeight="1" x14ac:dyDescent="0.25">
      <c r="A198" s="166" t="s">
        <v>407</v>
      </c>
      <c r="B198" s="196" t="s">
        <v>253</v>
      </c>
      <c r="C198" s="168">
        <v>906</v>
      </c>
      <c r="D198" s="175" t="s">
        <v>335</v>
      </c>
      <c r="E198" s="214" t="s">
        <v>413</v>
      </c>
      <c r="F198" s="214" t="s">
        <v>244</v>
      </c>
      <c r="G198" s="168">
        <v>290</v>
      </c>
      <c r="H198" s="192"/>
    </row>
    <row r="199" spans="1:8" ht="15" hidden="1" customHeight="1" x14ac:dyDescent="0.25">
      <c r="A199" s="166" t="s">
        <v>408</v>
      </c>
      <c r="B199" s="196" t="s">
        <v>237</v>
      </c>
      <c r="C199" s="168">
        <v>906</v>
      </c>
      <c r="D199" s="169" t="s">
        <v>335</v>
      </c>
      <c r="E199" s="214" t="s">
        <v>413</v>
      </c>
      <c r="F199" s="169" t="s">
        <v>244</v>
      </c>
      <c r="G199" s="168">
        <v>300</v>
      </c>
      <c r="H199" s="192"/>
    </row>
    <row r="200" spans="1:8" ht="15" hidden="1" customHeight="1" x14ac:dyDescent="0.25">
      <c r="A200" s="172" t="s">
        <v>409</v>
      </c>
      <c r="B200" s="173" t="s">
        <v>239</v>
      </c>
      <c r="C200" s="174">
        <v>906</v>
      </c>
      <c r="D200" s="175" t="s">
        <v>335</v>
      </c>
      <c r="E200" s="215" t="s">
        <v>413</v>
      </c>
      <c r="F200" s="175" t="s">
        <v>244</v>
      </c>
      <c r="G200" s="174">
        <v>310</v>
      </c>
      <c r="H200" s="194"/>
    </row>
    <row r="201" spans="1:8" ht="15" hidden="1" customHeight="1" x14ac:dyDescent="0.25">
      <c r="A201" s="172" t="s">
        <v>410</v>
      </c>
      <c r="B201" s="173" t="s">
        <v>241</v>
      </c>
      <c r="C201" s="174">
        <v>906</v>
      </c>
      <c r="D201" s="175" t="s">
        <v>335</v>
      </c>
      <c r="E201" s="215" t="s">
        <v>413</v>
      </c>
      <c r="F201" s="175" t="s">
        <v>244</v>
      </c>
      <c r="G201" s="174">
        <v>340</v>
      </c>
      <c r="H201" s="194"/>
    </row>
    <row r="202" spans="1:8" ht="31.5" hidden="1" x14ac:dyDescent="0.25">
      <c r="A202" s="141" t="s">
        <v>415</v>
      </c>
      <c r="B202" s="185" t="s">
        <v>416</v>
      </c>
      <c r="C202" s="237">
        <v>906</v>
      </c>
      <c r="D202" s="144" t="s">
        <v>417</v>
      </c>
      <c r="E202" s="238"/>
      <c r="F202" s="238"/>
      <c r="G202" s="237"/>
      <c r="H202" s="239">
        <f>H203</f>
        <v>40</v>
      </c>
    </row>
    <row r="203" spans="1:8" ht="63" hidden="1" customHeight="1" x14ac:dyDescent="0.25">
      <c r="A203" s="146" t="s">
        <v>418</v>
      </c>
      <c r="B203" s="158" t="s">
        <v>419</v>
      </c>
      <c r="C203" s="240">
        <v>906</v>
      </c>
      <c r="D203" s="149" t="s">
        <v>420</v>
      </c>
      <c r="E203" s="149"/>
      <c r="F203" s="149"/>
      <c r="G203" s="148"/>
      <c r="H203" s="188">
        <f>H204+H213</f>
        <v>40</v>
      </c>
    </row>
    <row r="204" spans="1:8" ht="63" x14ac:dyDescent="0.25">
      <c r="A204" s="153" t="s">
        <v>421</v>
      </c>
      <c r="B204" s="154" t="s">
        <v>422</v>
      </c>
      <c r="C204" s="155">
        <v>906</v>
      </c>
      <c r="D204" s="156" t="s">
        <v>420</v>
      </c>
      <c r="E204" s="156" t="s">
        <v>423</v>
      </c>
      <c r="F204" s="156"/>
      <c r="G204" s="155"/>
      <c r="H204" s="183">
        <f>H205</f>
        <v>40</v>
      </c>
    </row>
    <row r="205" spans="1:8" ht="31.5" x14ac:dyDescent="0.25">
      <c r="A205" s="184" t="s">
        <v>424</v>
      </c>
      <c r="B205" s="185" t="s">
        <v>225</v>
      </c>
      <c r="C205" s="186">
        <v>906</v>
      </c>
      <c r="D205" s="187" t="s">
        <v>420</v>
      </c>
      <c r="E205" s="187" t="s">
        <v>423</v>
      </c>
      <c r="F205" s="187" t="s">
        <v>226</v>
      </c>
      <c r="G205" s="186"/>
      <c r="H205" s="188">
        <f>[1]СБРр_20131210!H205</f>
        <v>40</v>
      </c>
    </row>
    <row r="206" spans="1:8" ht="45" hidden="1" customHeight="1" x14ac:dyDescent="0.25">
      <c r="A206" s="160" t="s">
        <v>425</v>
      </c>
      <c r="B206" s="189" t="s">
        <v>243</v>
      </c>
      <c r="C206" s="162">
        <v>906</v>
      </c>
      <c r="D206" s="163" t="s">
        <v>420</v>
      </c>
      <c r="E206" s="163" t="s">
        <v>423</v>
      </c>
      <c r="F206" s="163" t="s">
        <v>244</v>
      </c>
      <c r="G206" s="162"/>
      <c r="H206" s="190"/>
    </row>
    <row r="207" spans="1:8" ht="15" hidden="1" customHeight="1" x14ac:dyDescent="0.25">
      <c r="A207" s="166" t="s">
        <v>426</v>
      </c>
      <c r="B207" s="191" t="s">
        <v>212</v>
      </c>
      <c r="C207" s="168">
        <v>906</v>
      </c>
      <c r="D207" s="169" t="s">
        <v>420</v>
      </c>
      <c r="E207" s="169" t="s">
        <v>423</v>
      </c>
      <c r="F207" s="169" t="s">
        <v>244</v>
      </c>
      <c r="G207" s="168">
        <v>220</v>
      </c>
      <c r="H207" s="192"/>
    </row>
    <row r="208" spans="1:8" ht="15" hidden="1" customHeight="1" x14ac:dyDescent="0.25">
      <c r="A208" s="172" t="s">
        <v>427</v>
      </c>
      <c r="B208" s="193" t="s">
        <v>214</v>
      </c>
      <c r="C208" s="174">
        <v>906</v>
      </c>
      <c r="D208" s="175" t="s">
        <v>420</v>
      </c>
      <c r="E208" s="175" t="s">
        <v>423</v>
      </c>
      <c r="F208" s="175" t="s">
        <v>244</v>
      </c>
      <c r="G208" s="174">
        <v>226</v>
      </c>
      <c r="H208" s="194"/>
    </row>
    <row r="209" spans="1:8" ht="15" hidden="1" customHeight="1" x14ac:dyDescent="0.25">
      <c r="A209" s="166" t="s">
        <v>428</v>
      </c>
      <c r="B209" s="196" t="s">
        <v>253</v>
      </c>
      <c r="C209" s="168">
        <v>906</v>
      </c>
      <c r="D209" s="169" t="s">
        <v>420</v>
      </c>
      <c r="E209" s="169" t="s">
        <v>423</v>
      </c>
      <c r="F209" s="214" t="s">
        <v>244</v>
      </c>
      <c r="G209" s="168">
        <v>290</v>
      </c>
      <c r="H209" s="192"/>
    </row>
    <row r="210" spans="1:8" ht="15" hidden="1" customHeight="1" x14ac:dyDescent="0.25">
      <c r="A210" s="166" t="s">
        <v>429</v>
      </c>
      <c r="B210" s="196" t="s">
        <v>237</v>
      </c>
      <c r="C210" s="168">
        <v>906</v>
      </c>
      <c r="D210" s="169" t="s">
        <v>420</v>
      </c>
      <c r="E210" s="169" t="s">
        <v>423</v>
      </c>
      <c r="F210" s="169" t="s">
        <v>244</v>
      </c>
      <c r="G210" s="168">
        <v>300</v>
      </c>
      <c r="H210" s="192"/>
    </row>
    <row r="211" spans="1:8" ht="15" hidden="1" customHeight="1" x14ac:dyDescent="0.25">
      <c r="A211" s="172" t="s">
        <v>430</v>
      </c>
      <c r="B211" s="173" t="s">
        <v>239</v>
      </c>
      <c r="C211" s="174">
        <v>906</v>
      </c>
      <c r="D211" s="175" t="s">
        <v>420</v>
      </c>
      <c r="E211" s="175" t="s">
        <v>423</v>
      </c>
      <c r="F211" s="175" t="s">
        <v>244</v>
      </c>
      <c r="G211" s="174">
        <v>310</v>
      </c>
      <c r="H211" s="194"/>
    </row>
    <row r="212" spans="1:8" ht="15" hidden="1" customHeight="1" x14ac:dyDescent="0.25">
      <c r="A212" s="172" t="s">
        <v>431</v>
      </c>
      <c r="B212" s="173" t="s">
        <v>241</v>
      </c>
      <c r="C212" s="174">
        <v>906</v>
      </c>
      <c r="D212" s="175" t="s">
        <v>420</v>
      </c>
      <c r="E212" s="175" t="s">
        <v>423</v>
      </c>
      <c r="F212" s="175" t="s">
        <v>244</v>
      </c>
      <c r="G212" s="174">
        <v>340</v>
      </c>
      <c r="H212" s="194"/>
    </row>
    <row r="213" spans="1:8" ht="63" hidden="1" customHeight="1" x14ac:dyDescent="0.25">
      <c r="A213" s="153" t="s">
        <v>432</v>
      </c>
      <c r="B213" s="154" t="s">
        <v>433</v>
      </c>
      <c r="C213" s="155">
        <v>906</v>
      </c>
      <c r="D213" s="156" t="s">
        <v>420</v>
      </c>
      <c r="E213" s="156" t="s">
        <v>434</v>
      </c>
      <c r="F213" s="156"/>
      <c r="G213" s="155"/>
      <c r="H213" s="183">
        <f>H214</f>
        <v>0</v>
      </c>
    </row>
    <row r="214" spans="1:8" ht="30" hidden="1" customHeight="1" x14ac:dyDescent="0.25">
      <c r="A214" s="160" t="s">
        <v>435</v>
      </c>
      <c r="B214" s="189" t="s">
        <v>436</v>
      </c>
      <c r="C214" s="162">
        <v>906</v>
      </c>
      <c r="D214" s="163" t="s">
        <v>420</v>
      </c>
      <c r="E214" s="163" t="s">
        <v>434</v>
      </c>
      <c r="F214" s="163" t="s">
        <v>244</v>
      </c>
      <c r="G214" s="162"/>
      <c r="H214" s="190">
        <f>H215</f>
        <v>0</v>
      </c>
    </row>
    <row r="215" spans="1:8" ht="15" hidden="1" customHeight="1" x14ac:dyDescent="0.25">
      <c r="A215" s="166" t="s">
        <v>437</v>
      </c>
      <c r="B215" s="191" t="s">
        <v>212</v>
      </c>
      <c r="C215" s="168">
        <v>906</v>
      </c>
      <c r="D215" s="169" t="s">
        <v>420</v>
      </c>
      <c r="E215" s="169" t="s">
        <v>434</v>
      </c>
      <c r="F215" s="169" t="s">
        <v>244</v>
      </c>
      <c r="G215" s="168">
        <v>220</v>
      </c>
      <c r="H215" s="192"/>
    </row>
    <row r="216" spans="1:8" ht="15" hidden="1" customHeight="1" x14ac:dyDescent="0.25">
      <c r="A216" s="172" t="s">
        <v>438</v>
      </c>
      <c r="B216" s="193" t="s">
        <v>234</v>
      </c>
      <c r="C216" s="174">
        <v>906</v>
      </c>
      <c r="D216" s="175" t="s">
        <v>420</v>
      </c>
      <c r="E216" s="175" t="s">
        <v>434</v>
      </c>
      <c r="F216" s="175" t="s">
        <v>244</v>
      </c>
      <c r="G216" s="174">
        <v>225</v>
      </c>
      <c r="H216" s="194"/>
    </row>
    <row r="217" spans="1:8" ht="18" hidden="1" x14ac:dyDescent="0.25">
      <c r="A217" s="241" t="s">
        <v>439</v>
      </c>
      <c r="B217" s="185" t="s">
        <v>440</v>
      </c>
      <c r="C217" s="143">
        <v>906</v>
      </c>
      <c r="D217" s="144" t="s">
        <v>441</v>
      </c>
      <c r="E217" s="144"/>
      <c r="F217" s="144"/>
      <c r="G217" s="143"/>
      <c r="H217" s="239">
        <f>H218</f>
        <v>20</v>
      </c>
    </row>
    <row r="218" spans="1:8" ht="31.5" hidden="1" x14ac:dyDescent="0.25">
      <c r="A218" s="184" t="s">
        <v>442</v>
      </c>
      <c r="B218" s="185" t="s">
        <v>443</v>
      </c>
      <c r="C218" s="186">
        <v>906</v>
      </c>
      <c r="D218" s="187" t="s">
        <v>444</v>
      </c>
      <c r="E218" s="187"/>
      <c r="F218" s="187"/>
      <c r="G218" s="186"/>
      <c r="H218" s="188">
        <f>H219</f>
        <v>20</v>
      </c>
    </row>
    <row r="219" spans="1:8" ht="47.25" x14ac:dyDescent="0.25">
      <c r="A219" s="153" t="s">
        <v>445</v>
      </c>
      <c r="B219" s="154" t="s">
        <v>446</v>
      </c>
      <c r="C219" s="155">
        <v>906</v>
      </c>
      <c r="D219" s="156" t="s">
        <v>444</v>
      </c>
      <c r="E219" s="156" t="s">
        <v>447</v>
      </c>
      <c r="F219" s="156"/>
      <c r="G219" s="155"/>
      <c r="H219" s="183">
        <f>H220</f>
        <v>20</v>
      </c>
    </row>
    <row r="220" spans="1:8" ht="31.5" x14ac:dyDescent="0.25">
      <c r="A220" s="184" t="s">
        <v>448</v>
      </c>
      <c r="B220" s="185" t="s">
        <v>225</v>
      </c>
      <c r="C220" s="186">
        <v>906</v>
      </c>
      <c r="D220" s="187" t="s">
        <v>444</v>
      </c>
      <c r="E220" s="187" t="s">
        <v>449</v>
      </c>
      <c r="F220" s="187" t="s">
        <v>226</v>
      </c>
      <c r="G220" s="186"/>
      <c r="H220" s="188">
        <f>[1]СБРр_20131210!H220</f>
        <v>20</v>
      </c>
    </row>
    <row r="221" spans="1:8" ht="45" hidden="1" customHeight="1" x14ac:dyDescent="0.25">
      <c r="A221" s="160" t="s">
        <v>450</v>
      </c>
      <c r="B221" s="189" t="s">
        <v>243</v>
      </c>
      <c r="C221" s="162">
        <v>906</v>
      </c>
      <c r="D221" s="163" t="s">
        <v>444</v>
      </c>
      <c r="E221" s="163" t="s">
        <v>449</v>
      </c>
      <c r="F221" s="163" t="s">
        <v>244</v>
      </c>
      <c r="G221" s="162"/>
      <c r="H221" s="190"/>
    </row>
    <row r="222" spans="1:8" ht="15" hidden="1" customHeight="1" x14ac:dyDescent="0.25">
      <c r="A222" s="166" t="s">
        <v>451</v>
      </c>
      <c r="B222" s="191" t="s">
        <v>212</v>
      </c>
      <c r="C222" s="168">
        <v>906</v>
      </c>
      <c r="D222" s="169" t="s">
        <v>444</v>
      </c>
      <c r="E222" s="169" t="s">
        <v>449</v>
      </c>
      <c r="F222" s="169" t="s">
        <v>244</v>
      </c>
      <c r="G222" s="168">
        <v>220</v>
      </c>
      <c r="H222" s="192"/>
    </row>
    <row r="223" spans="1:8" ht="15" hidden="1" customHeight="1" x14ac:dyDescent="0.25">
      <c r="A223" s="172" t="s">
        <v>452</v>
      </c>
      <c r="B223" s="193" t="s">
        <v>214</v>
      </c>
      <c r="C223" s="174">
        <v>906</v>
      </c>
      <c r="D223" s="175" t="s">
        <v>444</v>
      </c>
      <c r="E223" s="215" t="s">
        <v>449</v>
      </c>
      <c r="F223" s="215" t="s">
        <v>244</v>
      </c>
      <c r="G223" s="174">
        <v>226</v>
      </c>
      <c r="H223" s="194"/>
    </row>
    <row r="224" spans="1:8" ht="15" hidden="1" customHeight="1" x14ac:dyDescent="0.25">
      <c r="A224" s="166" t="s">
        <v>453</v>
      </c>
      <c r="B224" s="191" t="s">
        <v>237</v>
      </c>
      <c r="C224" s="168">
        <v>906</v>
      </c>
      <c r="D224" s="169" t="s">
        <v>444</v>
      </c>
      <c r="E224" s="169" t="s">
        <v>449</v>
      </c>
      <c r="F224" s="169" t="s">
        <v>244</v>
      </c>
      <c r="G224" s="168">
        <v>300</v>
      </c>
      <c r="H224" s="192"/>
    </row>
    <row r="225" spans="1:8" ht="15" hidden="1" customHeight="1" x14ac:dyDescent="0.25">
      <c r="A225" s="172" t="s">
        <v>454</v>
      </c>
      <c r="B225" s="193" t="s">
        <v>241</v>
      </c>
      <c r="C225" s="174">
        <v>906</v>
      </c>
      <c r="D225" s="175" t="s">
        <v>444</v>
      </c>
      <c r="E225" s="215" t="s">
        <v>449</v>
      </c>
      <c r="F225" s="215" t="s">
        <v>244</v>
      </c>
      <c r="G225" s="174">
        <v>340</v>
      </c>
      <c r="H225" s="194"/>
    </row>
    <row r="226" spans="1:8" ht="18" hidden="1" x14ac:dyDescent="0.25">
      <c r="A226" s="141" t="s">
        <v>455</v>
      </c>
      <c r="B226" s="142" t="s">
        <v>456</v>
      </c>
      <c r="C226" s="143">
        <v>906</v>
      </c>
      <c r="D226" s="144" t="s">
        <v>457</v>
      </c>
      <c r="E226" s="144"/>
      <c r="F226" s="144"/>
      <c r="G226" s="143"/>
      <c r="H226" s="242">
        <f>H227+H272</f>
        <v>19272.7</v>
      </c>
    </row>
    <row r="227" spans="1:8" ht="15.75" hidden="1" x14ac:dyDescent="0.25">
      <c r="A227" s="146" t="s">
        <v>458</v>
      </c>
      <c r="B227" s="158" t="s">
        <v>459</v>
      </c>
      <c r="C227" s="148">
        <v>906</v>
      </c>
      <c r="D227" s="149" t="s">
        <v>460</v>
      </c>
      <c r="E227" s="149"/>
      <c r="F227" s="149"/>
      <c r="G227" s="148"/>
      <c r="H227" s="188">
        <f>H228</f>
        <v>12951.2</v>
      </c>
    </row>
    <row r="228" spans="1:8" ht="47.25" x14ac:dyDescent="0.25">
      <c r="A228" s="153" t="s">
        <v>461</v>
      </c>
      <c r="B228" s="154" t="s">
        <v>462</v>
      </c>
      <c r="C228" s="155">
        <v>906</v>
      </c>
      <c r="D228" s="156" t="s">
        <v>460</v>
      </c>
      <c r="E228" s="156" t="s">
        <v>463</v>
      </c>
      <c r="F228" s="156"/>
      <c r="G228" s="155"/>
      <c r="H228" s="183">
        <f>H229+H236+H244+H253+H260+H267</f>
        <v>12951.2</v>
      </c>
    </row>
    <row r="229" spans="1:8" ht="47.25" x14ac:dyDescent="0.25">
      <c r="A229" s="184" t="s">
        <v>464</v>
      </c>
      <c r="B229" s="142" t="s">
        <v>465</v>
      </c>
      <c r="C229" s="186">
        <v>906</v>
      </c>
      <c r="D229" s="187" t="s">
        <v>460</v>
      </c>
      <c r="E229" s="187" t="s">
        <v>466</v>
      </c>
      <c r="F229" s="187"/>
      <c r="G229" s="186"/>
      <c r="H229" s="243">
        <f>H230</f>
        <v>12951.2</v>
      </c>
    </row>
    <row r="230" spans="1:8" ht="31.5" x14ac:dyDescent="0.25">
      <c r="A230" s="184" t="s">
        <v>467</v>
      </c>
      <c r="B230" s="217" t="s">
        <v>225</v>
      </c>
      <c r="C230" s="186">
        <v>906</v>
      </c>
      <c r="D230" s="187" t="s">
        <v>460</v>
      </c>
      <c r="E230" s="187" t="s">
        <v>466</v>
      </c>
      <c r="F230" s="187" t="s">
        <v>226</v>
      </c>
      <c r="G230" s="186"/>
      <c r="H230" s="188">
        <f>[1]СБРр_20131210!H230</f>
        <v>12951.2</v>
      </c>
    </row>
    <row r="231" spans="1:8" ht="45" hidden="1" customHeight="1" x14ac:dyDescent="0.25">
      <c r="A231" s="160" t="s">
        <v>468</v>
      </c>
      <c r="B231" s="244" t="s">
        <v>243</v>
      </c>
      <c r="C231" s="162">
        <v>906</v>
      </c>
      <c r="D231" s="163" t="s">
        <v>460</v>
      </c>
      <c r="E231" s="163" t="s">
        <v>466</v>
      </c>
      <c r="F231" s="163" t="s">
        <v>244</v>
      </c>
      <c r="G231" s="162"/>
      <c r="H231" s="190"/>
    </row>
    <row r="232" spans="1:8" ht="15" hidden="1" customHeight="1" x14ac:dyDescent="0.25">
      <c r="A232" s="166" t="s">
        <v>469</v>
      </c>
      <c r="B232" s="191" t="s">
        <v>212</v>
      </c>
      <c r="C232" s="168">
        <v>906</v>
      </c>
      <c r="D232" s="169" t="s">
        <v>460</v>
      </c>
      <c r="E232" s="169" t="s">
        <v>466</v>
      </c>
      <c r="F232" s="169" t="s">
        <v>244</v>
      </c>
      <c r="G232" s="168">
        <v>220</v>
      </c>
      <c r="H232" s="192"/>
    </row>
    <row r="233" spans="1:8" ht="15" hidden="1" customHeight="1" x14ac:dyDescent="0.25">
      <c r="A233" s="172" t="s">
        <v>470</v>
      </c>
      <c r="B233" s="193" t="s">
        <v>214</v>
      </c>
      <c r="C233" s="174">
        <v>906</v>
      </c>
      <c r="D233" s="175" t="s">
        <v>460</v>
      </c>
      <c r="E233" s="175" t="s">
        <v>466</v>
      </c>
      <c r="F233" s="175" t="s">
        <v>244</v>
      </c>
      <c r="G233" s="174">
        <v>226</v>
      </c>
      <c r="H233" s="194"/>
    </row>
    <row r="234" spans="1:8" ht="15" hidden="1" customHeight="1" x14ac:dyDescent="0.25">
      <c r="A234" s="166" t="s">
        <v>471</v>
      </c>
      <c r="B234" s="196" t="s">
        <v>237</v>
      </c>
      <c r="C234" s="168">
        <v>906</v>
      </c>
      <c r="D234" s="169" t="s">
        <v>460</v>
      </c>
      <c r="E234" s="169" t="s">
        <v>466</v>
      </c>
      <c r="F234" s="169" t="s">
        <v>244</v>
      </c>
      <c r="G234" s="168">
        <v>300</v>
      </c>
      <c r="H234" s="192"/>
    </row>
    <row r="235" spans="1:8" ht="15" hidden="1" customHeight="1" x14ac:dyDescent="0.25">
      <c r="A235" s="172" t="s">
        <v>472</v>
      </c>
      <c r="B235" s="173" t="s">
        <v>241</v>
      </c>
      <c r="C235" s="174">
        <v>906</v>
      </c>
      <c r="D235" s="175" t="s">
        <v>460</v>
      </c>
      <c r="E235" s="175" t="s">
        <v>466</v>
      </c>
      <c r="F235" s="175" t="s">
        <v>244</v>
      </c>
      <c r="G235" s="174">
        <v>340</v>
      </c>
      <c r="H235" s="194"/>
    </row>
    <row r="236" spans="1:8" ht="31.5" hidden="1" x14ac:dyDescent="0.25">
      <c r="A236" s="184" t="s">
        <v>473</v>
      </c>
      <c r="B236" s="217" t="s">
        <v>474</v>
      </c>
      <c r="C236" s="186">
        <v>906</v>
      </c>
      <c r="D236" s="187" t="s">
        <v>460</v>
      </c>
      <c r="E236" s="187" t="s">
        <v>475</v>
      </c>
      <c r="F236" s="187"/>
      <c r="G236" s="186"/>
      <c r="H236" s="188">
        <f>H237</f>
        <v>0</v>
      </c>
    </row>
    <row r="237" spans="1:8" ht="31.5" hidden="1" x14ac:dyDescent="0.25">
      <c r="A237" s="184" t="s">
        <v>476</v>
      </c>
      <c r="B237" s="217" t="s">
        <v>225</v>
      </c>
      <c r="C237" s="186">
        <v>906</v>
      </c>
      <c r="D237" s="187" t="s">
        <v>460</v>
      </c>
      <c r="E237" s="187" t="s">
        <v>475</v>
      </c>
      <c r="F237" s="187" t="s">
        <v>226</v>
      </c>
      <c r="G237" s="186"/>
      <c r="H237" s="243">
        <f>[1]СБРр_20131210!H237</f>
        <v>0</v>
      </c>
    </row>
    <row r="238" spans="1:8" ht="45" hidden="1" customHeight="1" x14ac:dyDescent="0.25">
      <c r="A238" s="160" t="s">
        <v>476</v>
      </c>
      <c r="B238" s="244" t="s">
        <v>243</v>
      </c>
      <c r="C238" s="162">
        <v>906</v>
      </c>
      <c r="D238" s="163" t="s">
        <v>460</v>
      </c>
      <c r="E238" s="163" t="s">
        <v>475</v>
      </c>
      <c r="F238" s="163" t="s">
        <v>244</v>
      </c>
      <c r="G238" s="162"/>
      <c r="H238" s="245"/>
    </row>
    <row r="239" spans="1:8" ht="15" hidden="1" customHeight="1" x14ac:dyDescent="0.25">
      <c r="A239" s="166" t="s">
        <v>477</v>
      </c>
      <c r="B239" s="196" t="s">
        <v>478</v>
      </c>
      <c r="C239" s="168">
        <v>906</v>
      </c>
      <c r="D239" s="169" t="s">
        <v>460</v>
      </c>
      <c r="E239" s="169" t="s">
        <v>475</v>
      </c>
      <c r="F239" s="169" t="s">
        <v>244</v>
      </c>
      <c r="G239" s="168">
        <v>220</v>
      </c>
      <c r="H239" s="192"/>
    </row>
    <row r="240" spans="1:8" ht="15" hidden="1" customHeight="1" x14ac:dyDescent="0.25">
      <c r="A240" s="172" t="s">
        <v>479</v>
      </c>
      <c r="B240" s="193" t="s">
        <v>214</v>
      </c>
      <c r="C240" s="174">
        <v>906</v>
      </c>
      <c r="D240" s="175" t="s">
        <v>460</v>
      </c>
      <c r="E240" s="175" t="s">
        <v>475</v>
      </c>
      <c r="F240" s="175" t="s">
        <v>244</v>
      </c>
      <c r="G240" s="174">
        <v>226</v>
      </c>
      <c r="H240" s="194"/>
    </row>
    <row r="241" spans="1:8" ht="15" hidden="1" customHeight="1" x14ac:dyDescent="0.25">
      <c r="A241" s="166" t="s">
        <v>480</v>
      </c>
      <c r="B241" s="196" t="s">
        <v>237</v>
      </c>
      <c r="C241" s="168">
        <v>906</v>
      </c>
      <c r="D241" s="169" t="s">
        <v>460</v>
      </c>
      <c r="E241" s="169" t="s">
        <v>475</v>
      </c>
      <c r="F241" s="169" t="s">
        <v>244</v>
      </c>
      <c r="G241" s="168">
        <v>300</v>
      </c>
      <c r="H241" s="192"/>
    </row>
    <row r="242" spans="1:8" ht="15" hidden="1" customHeight="1" x14ac:dyDescent="0.25">
      <c r="A242" s="172" t="s">
        <v>481</v>
      </c>
      <c r="B242" s="173" t="s">
        <v>239</v>
      </c>
      <c r="C242" s="174">
        <v>906</v>
      </c>
      <c r="D242" s="175" t="s">
        <v>460</v>
      </c>
      <c r="E242" s="175" t="s">
        <v>475</v>
      </c>
      <c r="F242" s="175" t="s">
        <v>244</v>
      </c>
      <c r="G242" s="174">
        <v>310</v>
      </c>
      <c r="H242" s="194"/>
    </row>
    <row r="243" spans="1:8" ht="15" hidden="1" customHeight="1" x14ac:dyDescent="0.25">
      <c r="A243" s="172" t="s">
        <v>481</v>
      </c>
      <c r="B243" s="173" t="s">
        <v>241</v>
      </c>
      <c r="C243" s="174">
        <v>906</v>
      </c>
      <c r="D243" s="175" t="s">
        <v>460</v>
      </c>
      <c r="E243" s="175" t="s">
        <v>475</v>
      </c>
      <c r="F243" s="175" t="s">
        <v>244</v>
      </c>
      <c r="G243" s="174">
        <v>340</v>
      </c>
      <c r="H243" s="194"/>
    </row>
    <row r="244" spans="1:8" ht="47.25" hidden="1" x14ac:dyDescent="0.25">
      <c r="A244" s="184" t="s">
        <v>482</v>
      </c>
      <c r="B244" s="246" t="s">
        <v>483</v>
      </c>
      <c r="C244" s="186">
        <v>906</v>
      </c>
      <c r="D244" s="187" t="s">
        <v>460</v>
      </c>
      <c r="E244" s="187" t="s">
        <v>484</v>
      </c>
      <c r="F244" s="187"/>
      <c r="G244" s="186"/>
      <c r="H244" s="188">
        <f>H245</f>
        <v>0</v>
      </c>
    </row>
    <row r="245" spans="1:8" ht="31.5" hidden="1" x14ac:dyDescent="0.25">
      <c r="A245" s="184" t="s">
        <v>485</v>
      </c>
      <c r="B245" s="217" t="s">
        <v>225</v>
      </c>
      <c r="C245" s="186">
        <v>906</v>
      </c>
      <c r="D245" s="187" t="s">
        <v>460</v>
      </c>
      <c r="E245" s="187" t="s">
        <v>486</v>
      </c>
      <c r="F245" s="187" t="s">
        <v>226</v>
      </c>
      <c r="G245" s="186"/>
      <c r="H245" s="188">
        <f>[1]СБРр_20131210!H245</f>
        <v>0</v>
      </c>
    </row>
    <row r="246" spans="1:8" ht="45" hidden="1" customHeight="1" x14ac:dyDescent="0.25">
      <c r="A246" s="160" t="s">
        <v>485</v>
      </c>
      <c r="B246" s="189" t="s">
        <v>243</v>
      </c>
      <c r="C246" s="162">
        <v>906</v>
      </c>
      <c r="D246" s="163" t="s">
        <v>460</v>
      </c>
      <c r="E246" s="163" t="s">
        <v>486</v>
      </c>
      <c r="F246" s="163" t="s">
        <v>244</v>
      </c>
      <c r="G246" s="162"/>
      <c r="H246" s="190"/>
    </row>
    <row r="247" spans="1:8" ht="15" hidden="1" customHeight="1" x14ac:dyDescent="0.25">
      <c r="A247" s="166" t="s">
        <v>487</v>
      </c>
      <c r="B247" s="196" t="s">
        <v>478</v>
      </c>
      <c r="C247" s="168">
        <v>906</v>
      </c>
      <c r="D247" s="169" t="s">
        <v>460</v>
      </c>
      <c r="E247" s="169" t="s">
        <v>486</v>
      </c>
      <c r="F247" s="169" t="s">
        <v>244</v>
      </c>
      <c r="G247" s="168">
        <v>220</v>
      </c>
      <c r="H247" s="192"/>
    </row>
    <row r="248" spans="1:8" ht="15" hidden="1" customHeight="1" x14ac:dyDescent="0.25">
      <c r="A248" s="172" t="s">
        <v>488</v>
      </c>
      <c r="B248" s="173" t="s">
        <v>234</v>
      </c>
      <c r="C248" s="174">
        <v>906</v>
      </c>
      <c r="D248" s="175" t="s">
        <v>460</v>
      </c>
      <c r="E248" s="175" t="s">
        <v>486</v>
      </c>
      <c r="F248" s="175" t="s">
        <v>244</v>
      </c>
      <c r="G248" s="174">
        <v>225</v>
      </c>
      <c r="H248" s="194"/>
    </row>
    <row r="249" spans="1:8" ht="15" hidden="1" customHeight="1" x14ac:dyDescent="0.25">
      <c r="A249" s="172" t="s">
        <v>489</v>
      </c>
      <c r="B249" s="193" t="s">
        <v>214</v>
      </c>
      <c r="C249" s="174">
        <v>906</v>
      </c>
      <c r="D249" s="175" t="s">
        <v>460</v>
      </c>
      <c r="E249" s="175" t="s">
        <v>486</v>
      </c>
      <c r="F249" s="175" t="s">
        <v>244</v>
      </c>
      <c r="G249" s="174">
        <v>226</v>
      </c>
      <c r="H249" s="194"/>
    </row>
    <row r="250" spans="1:8" ht="15" hidden="1" customHeight="1" x14ac:dyDescent="0.25">
      <c r="A250" s="166" t="s">
        <v>490</v>
      </c>
      <c r="B250" s="196" t="s">
        <v>237</v>
      </c>
      <c r="C250" s="168">
        <v>906</v>
      </c>
      <c r="D250" s="169" t="s">
        <v>460</v>
      </c>
      <c r="E250" s="169" t="s">
        <v>484</v>
      </c>
      <c r="F250" s="169" t="s">
        <v>244</v>
      </c>
      <c r="G250" s="168">
        <v>300</v>
      </c>
      <c r="H250" s="192"/>
    </row>
    <row r="251" spans="1:8" ht="15" hidden="1" customHeight="1" x14ac:dyDescent="0.25">
      <c r="A251" s="172" t="s">
        <v>491</v>
      </c>
      <c r="B251" s="173" t="s">
        <v>239</v>
      </c>
      <c r="C251" s="174">
        <v>906</v>
      </c>
      <c r="D251" s="175" t="s">
        <v>460</v>
      </c>
      <c r="E251" s="175" t="s">
        <v>484</v>
      </c>
      <c r="F251" s="175" t="s">
        <v>244</v>
      </c>
      <c r="G251" s="174">
        <v>310</v>
      </c>
      <c r="H251" s="194"/>
    </row>
    <row r="252" spans="1:8" ht="15" hidden="1" customHeight="1" x14ac:dyDescent="0.25">
      <c r="A252" s="172" t="s">
        <v>492</v>
      </c>
      <c r="B252" s="173" t="s">
        <v>241</v>
      </c>
      <c r="C252" s="174">
        <v>906</v>
      </c>
      <c r="D252" s="175" t="s">
        <v>460</v>
      </c>
      <c r="E252" s="175" t="s">
        <v>484</v>
      </c>
      <c r="F252" s="175" t="s">
        <v>244</v>
      </c>
      <c r="G252" s="174">
        <v>340</v>
      </c>
      <c r="H252" s="194"/>
    </row>
    <row r="253" spans="1:8" ht="31.5" hidden="1" x14ac:dyDescent="0.25">
      <c r="A253" s="184" t="s">
        <v>493</v>
      </c>
      <c r="B253" s="142" t="s">
        <v>494</v>
      </c>
      <c r="C253" s="186">
        <v>906</v>
      </c>
      <c r="D253" s="187" t="s">
        <v>460</v>
      </c>
      <c r="E253" s="187" t="s">
        <v>495</v>
      </c>
      <c r="F253" s="187"/>
      <c r="G253" s="174"/>
      <c r="H253" s="188">
        <f>H254</f>
        <v>0</v>
      </c>
    </row>
    <row r="254" spans="1:8" ht="31.5" hidden="1" x14ac:dyDescent="0.25">
      <c r="A254" s="184" t="s">
        <v>496</v>
      </c>
      <c r="B254" s="217" t="s">
        <v>225</v>
      </c>
      <c r="C254" s="186">
        <v>906</v>
      </c>
      <c r="D254" s="187" t="s">
        <v>460</v>
      </c>
      <c r="E254" s="187" t="s">
        <v>495</v>
      </c>
      <c r="F254" s="187" t="s">
        <v>226</v>
      </c>
      <c r="G254" s="186"/>
      <c r="H254" s="188">
        <f>[1]СБРр_20131210!H254</f>
        <v>0</v>
      </c>
    </row>
    <row r="255" spans="1:8" ht="45" hidden="1" customHeight="1" x14ac:dyDescent="0.25">
      <c r="A255" s="160" t="s">
        <v>496</v>
      </c>
      <c r="B255" s="189" t="s">
        <v>243</v>
      </c>
      <c r="C255" s="162">
        <v>906</v>
      </c>
      <c r="D255" s="163" t="s">
        <v>460</v>
      </c>
      <c r="E255" s="163" t="s">
        <v>495</v>
      </c>
      <c r="F255" s="163" t="s">
        <v>244</v>
      </c>
      <c r="G255" s="162"/>
      <c r="H255" s="190"/>
    </row>
    <row r="256" spans="1:8" ht="15" hidden="1" customHeight="1" x14ac:dyDescent="0.25">
      <c r="A256" s="166" t="s">
        <v>497</v>
      </c>
      <c r="B256" s="191" t="s">
        <v>212</v>
      </c>
      <c r="C256" s="168">
        <v>906</v>
      </c>
      <c r="D256" s="169" t="s">
        <v>460</v>
      </c>
      <c r="E256" s="169" t="s">
        <v>495</v>
      </c>
      <c r="F256" s="169" t="s">
        <v>244</v>
      </c>
      <c r="G256" s="168">
        <v>220</v>
      </c>
      <c r="H256" s="192"/>
    </row>
    <row r="257" spans="1:8" ht="15" hidden="1" customHeight="1" x14ac:dyDescent="0.25">
      <c r="A257" s="172" t="s">
        <v>498</v>
      </c>
      <c r="B257" s="193" t="s">
        <v>234</v>
      </c>
      <c r="C257" s="174">
        <v>906</v>
      </c>
      <c r="D257" s="175" t="s">
        <v>460</v>
      </c>
      <c r="E257" s="175" t="s">
        <v>495</v>
      </c>
      <c r="F257" s="175" t="s">
        <v>244</v>
      </c>
      <c r="G257" s="174">
        <v>225</v>
      </c>
      <c r="H257" s="194"/>
    </row>
    <row r="258" spans="1:8" ht="15" hidden="1" customHeight="1" x14ac:dyDescent="0.25">
      <c r="A258" s="166" t="s">
        <v>499</v>
      </c>
      <c r="B258" s="196" t="s">
        <v>237</v>
      </c>
      <c r="C258" s="168">
        <v>906</v>
      </c>
      <c r="D258" s="169" t="s">
        <v>460</v>
      </c>
      <c r="E258" s="169" t="s">
        <v>495</v>
      </c>
      <c r="F258" s="169" t="s">
        <v>244</v>
      </c>
      <c r="G258" s="168">
        <v>300</v>
      </c>
      <c r="H258" s="192"/>
    </row>
    <row r="259" spans="1:8" ht="15" hidden="1" customHeight="1" x14ac:dyDescent="0.25">
      <c r="A259" s="172" t="s">
        <v>500</v>
      </c>
      <c r="B259" s="173" t="s">
        <v>241</v>
      </c>
      <c r="C259" s="174">
        <v>906</v>
      </c>
      <c r="D259" s="175" t="s">
        <v>460</v>
      </c>
      <c r="E259" s="175" t="s">
        <v>495</v>
      </c>
      <c r="F259" s="175" t="s">
        <v>244</v>
      </c>
      <c r="G259" s="174">
        <v>340</v>
      </c>
      <c r="H259" s="194"/>
    </row>
    <row r="260" spans="1:8" ht="31.5" hidden="1" x14ac:dyDescent="0.25">
      <c r="A260" s="184" t="s">
        <v>501</v>
      </c>
      <c r="B260" s="142" t="s">
        <v>502</v>
      </c>
      <c r="C260" s="186">
        <v>906</v>
      </c>
      <c r="D260" s="187" t="s">
        <v>460</v>
      </c>
      <c r="E260" s="187" t="s">
        <v>503</v>
      </c>
      <c r="F260" s="175"/>
      <c r="G260" s="174"/>
      <c r="H260" s="188">
        <f>H261</f>
        <v>0</v>
      </c>
    </row>
    <row r="261" spans="1:8" ht="31.5" hidden="1" x14ac:dyDescent="0.25">
      <c r="A261" s="184" t="s">
        <v>504</v>
      </c>
      <c r="B261" s="217" t="s">
        <v>225</v>
      </c>
      <c r="C261" s="186">
        <v>906</v>
      </c>
      <c r="D261" s="187" t="s">
        <v>460</v>
      </c>
      <c r="E261" s="187" t="s">
        <v>503</v>
      </c>
      <c r="F261" s="187" t="s">
        <v>226</v>
      </c>
      <c r="G261" s="186"/>
      <c r="H261" s="188">
        <f>[1]СБРр_20131210!H261</f>
        <v>0</v>
      </c>
    </row>
    <row r="262" spans="1:8" ht="45" hidden="1" customHeight="1" x14ac:dyDescent="0.25">
      <c r="A262" s="160" t="s">
        <v>504</v>
      </c>
      <c r="B262" s="189" t="s">
        <v>243</v>
      </c>
      <c r="C262" s="162">
        <v>906</v>
      </c>
      <c r="D262" s="163" t="s">
        <v>460</v>
      </c>
      <c r="E262" s="163" t="s">
        <v>503</v>
      </c>
      <c r="F262" s="163" t="s">
        <v>244</v>
      </c>
      <c r="G262" s="162"/>
      <c r="H262" s="190"/>
    </row>
    <row r="263" spans="1:8" ht="15" hidden="1" customHeight="1" x14ac:dyDescent="0.25">
      <c r="A263" s="166" t="s">
        <v>505</v>
      </c>
      <c r="B263" s="191" t="s">
        <v>212</v>
      </c>
      <c r="C263" s="168">
        <v>906</v>
      </c>
      <c r="D263" s="169" t="s">
        <v>460</v>
      </c>
      <c r="E263" s="169" t="s">
        <v>503</v>
      </c>
      <c r="F263" s="169" t="s">
        <v>244</v>
      </c>
      <c r="G263" s="168">
        <v>220</v>
      </c>
      <c r="H263" s="192"/>
    </row>
    <row r="264" spans="1:8" ht="15" hidden="1" customHeight="1" x14ac:dyDescent="0.25">
      <c r="A264" s="172" t="s">
        <v>506</v>
      </c>
      <c r="B264" s="193" t="s">
        <v>234</v>
      </c>
      <c r="C264" s="174">
        <v>906</v>
      </c>
      <c r="D264" s="175" t="s">
        <v>460</v>
      </c>
      <c r="E264" s="175" t="s">
        <v>503</v>
      </c>
      <c r="F264" s="175" t="s">
        <v>244</v>
      </c>
      <c r="G264" s="174">
        <v>225</v>
      </c>
      <c r="H264" s="194"/>
    </row>
    <row r="265" spans="1:8" ht="15" hidden="1" customHeight="1" x14ac:dyDescent="0.25">
      <c r="A265" s="166" t="s">
        <v>507</v>
      </c>
      <c r="B265" s="196" t="s">
        <v>237</v>
      </c>
      <c r="C265" s="168">
        <v>906</v>
      </c>
      <c r="D265" s="169" t="s">
        <v>460</v>
      </c>
      <c r="E265" s="169" t="s">
        <v>503</v>
      </c>
      <c r="F265" s="169" t="s">
        <v>244</v>
      </c>
      <c r="G265" s="168">
        <v>300</v>
      </c>
      <c r="H265" s="192"/>
    </row>
    <row r="266" spans="1:8" ht="15" hidden="1" customHeight="1" x14ac:dyDescent="0.25">
      <c r="A266" s="172" t="s">
        <v>508</v>
      </c>
      <c r="B266" s="173" t="s">
        <v>241</v>
      </c>
      <c r="C266" s="174">
        <v>906</v>
      </c>
      <c r="D266" s="175" t="s">
        <v>460</v>
      </c>
      <c r="E266" s="175" t="s">
        <v>503</v>
      </c>
      <c r="F266" s="175" t="s">
        <v>244</v>
      </c>
      <c r="G266" s="174">
        <v>340</v>
      </c>
      <c r="H266" s="194"/>
    </row>
    <row r="267" spans="1:8" ht="78.75" hidden="1" x14ac:dyDescent="0.25">
      <c r="A267" s="184" t="s">
        <v>509</v>
      </c>
      <c r="B267" s="185" t="s">
        <v>510</v>
      </c>
      <c r="C267" s="186">
        <v>906</v>
      </c>
      <c r="D267" s="187" t="s">
        <v>460</v>
      </c>
      <c r="E267" s="187" t="s">
        <v>511</v>
      </c>
      <c r="F267" s="187"/>
      <c r="G267" s="186"/>
      <c r="H267" s="188">
        <f>H268</f>
        <v>0</v>
      </c>
    </row>
    <row r="268" spans="1:8" ht="31.5" hidden="1" x14ac:dyDescent="0.25">
      <c r="A268" s="184" t="s">
        <v>512</v>
      </c>
      <c r="B268" s="217" t="s">
        <v>225</v>
      </c>
      <c r="C268" s="186">
        <v>906</v>
      </c>
      <c r="D268" s="187" t="s">
        <v>460</v>
      </c>
      <c r="E268" s="187" t="s">
        <v>511</v>
      </c>
      <c r="F268" s="187" t="s">
        <v>226</v>
      </c>
      <c r="G268" s="186"/>
      <c r="H268" s="188">
        <f>[1]СБРр_20131210!H268</f>
        <v>0</v>
      </c>
    </row>
    <row r="269" spans="1:8" ht="45" hidden="1" customHeight="1" x14ac:dyDescent="0.25">
      <c r="A269" s="160" t="s">
        <v>512</v>
      </c>
      <c r="B269" s="189" t="s">
        <v>243</v>
      </c>
      <c r="C269" s="162">
        <v>906</v>
      </c>
      <c r="D269" s="163" t="s">
        <v>460</v>
      </c>
      <c r="E269" s="163" t="s">
        <v>511</v>
      </c>
      <c r="F269" s="163" t="s">
        <v>244</v>
      </c>
      <c r="G269" s="162"/>
      <c r="H269" s="190"/>
    </row>
    <row r="270" spans="1:8" ht="15" hidden="1" customHeight="1" x14ac:dyDescent="0.25">
      <c r="A270" s="166" t="s">
        <v>513</v>
      </c>
      <c r="B270" s="191" t="s">
        <v>212</v>
      </c>
      <c r="C270" s="168">
        <v>906</v>
      </c>
      <c r="D270" s="169" t="s">
        <v>460</v>
      </c>
      <c r="E270" s="169" t="s">
        <v>511</v>
      </c>
      <c r="F270" s="169" t="s">
        <v>244</v>
      </c>
      <c r="G270" s="168">
        <v>220</v>
      </c>
      <c r="H270" s="192"/>
    </row>
    <row r="271" spans="1:8" ht="15" hidden="1" customHeight="1" x14ac:dyDescent="0.25">
      <c r="A271" s="172" t="s">
        <v>514</v>
      </c>
      <c r="B271" s="193" t="s">
        <v>214</v>
      </c>
      <c r="C271" s="174">
        <v>906</v>
      </c>
      <c r="D271" s="175" t="s">
        <v>460</v>
      </c>
      <c r="E271" s="175" t="s">
        <v>511</v>
      </c>
      <c r="F271" s="175" t="s">
        <v>244</v>
      </c>
      <c r="G271" s="174">
        <v>226</v>
      </c>
      <c r="H271" s="194"/>
    </row>
    <row r="272" spans="1:8" ht="31.5" hidden="1" x14ac:dyDescent="0.25">
      <c r="A272" s="184" t="s">
        <v>515</v>
      </c>
      <c r="B272" s="185" t="s">
        <v>516</v>
      </c>
      <c r="C272" s="186">
        <v>906</v>
      </c>
      <c r="D272" s="187" t="s">
        <v>517</v>
      </c>
      <c r="E272" s="175"/>
      <c r="F272" s="175"/>
      <c r="G272" s="174"/>
      <c r="H272" s="188">
        <f>H273</f>
        <v>6321.5</v>
      </c>
    </row>
    <row r="273" spans="1:8" ht="78.75" x14ac:dyDescent="0.25">
      <c r="A273" s="153" t="s">
        <v>518</v>
      </c>
      <c r="B273" s="154" t="s">
        <v>519</v>
      </c>
      <c r="C273" s="155">
        <v>906</v>
      </c>
      <c r="D273" s="156" t="s">
        <v>517</v>
      </c>
      <c r="E273" s="156" t="s">
        <v>520</v>
      </c>
      <c r="F273" s="156"/>
      <c r="G273" s="155"/>
      <c r="H273" s="183">
        <f>H274+H279+H296</f>
        <v>6321.5</v>
      </c>
    </row>
    <row r="274" spans="1:8" ht="94.5" x14ac:dyDescent="0.25">
      <c r="A274" s="184" t="s">
        <v>521</v>
      </c>
      <c r="B274" s="195" t="s">
        <v>189</v>
      </c>
      <c r="C274" s="186">
        <v>906</v>
      </c>
      <c r="D274" s="187" t="s">
        <v>517</v>
      </c>
      <c r="E274" s="187" t="s">
        <v>520</v>
      </c>
      <c r="F274" s="187" t="s">
        <v>190</v>
      </c>
      <c r="G274" s="186"/>
      <c r="H274" s="188">
        <f>[1]СБРр_20131210!H274</f>
        <v>6098.9</v>
      </c>
    </row>
    <row r="275" spans="1:8" ht="45" hidden="1" customHeight="1" x14ac:dyDescent="0.25">
      <c r="A275" s="160" t="s">
        <v>522</v>
      </c>
      <c r="B275" s="161" t="s">
        <v>523</v>
      </c>
      <c r="C275" s="162">
        <v>906</v>
      </c>
      <c r="D275" s="163" t="s">
        <v>517</v>
      </c>
      <c r="E275" s="163" t="s">
        <v>520</v>
      </c>
      <c r="F275" s="163" t="s">
        <v>524</v>
      </c>
      <c r="G275" s="162"/>
      <c r="H275" s="190"/>
    </row>
    <row r="276" spans="1:8" ht="30" hidden="1" customHeight="1" x14ac:dyDescent="0.25">
      <c r="A276" s="166" t="s">
        <v>525</v>
      </c>
      <c r="B276" s="167" t="s">
        <v>195</v>
      </c>
      <c r="C276" s="168">
        <v>906</v>
      </c>
      <c r="D276" s="169" t="s">
        <v>517</v>
      </c>
      <c r="E276" s="169" t="s">
        <v>520</v>
      </c>
      <c r="F276" s="169" t="s">
        <v>524</v>
      </c>
      <c r="G276" s="168">
        <v>210</v>
      </c>
      <c r="H276" s="192"/>
    </row>
    <row r="277" spans="1:8" ht="15" hidden="1" customHeight="1" x14ac:dyDescent="0.25">
      <c r="A277" s="172" t="s">
        <v>526</v>
      </c>
      <c r="B277" s="173" t="s">
        <v>196</v>
      </c>
      <c r="C277" s="174">
        <v>906</v>
      </c>
      <c r="D277" s="175" t="s">
        <v>517</v>
      </c>
      <c r="E277" s="175" t="s">
        <v>520</v>
      </c>
      <c r="F277" s="175" t="s">
        <v>524</v>
      </c>
      <c r="G277" s="174">
        <v>211</v>
      </c>
      <c r="H277" s="194"/>
    </row>
    <row r="278" spans="1:8" ht="15" hidden="1" customHeight="1" x14ac:dyDescent="0.25">
      <c r="A278" s="172" t="s">
        <v>527</v>
      </c>
      <c r="B278" s="197" t="s">
        <v>198</v>
      </c>
      <c r="C278" s="174">
        <v>906</v>
      </c>
      <c r="D278" s="175" t="s">
        <v>517</v>
      </c>
      <c r="E278" s="175" t="s">
        <v>520</v>
      </c>
      <c r="F278" s="175" t="s">
        <v>524</v>
      </c>
      <c r="G278" s="174">
        <v>213</v>
      </c>
      <c r="H278" s="194"/>
    </row>
    <row r="279" spans="1:8" ht="31.5" x14ac:dyDescent="0.25">
      <c r="A279" s="184" t="s">
        <v>528</v>
      </c>
      <c r="B279" s="217" t="s">
        <v>225</v>
      </c>
      <c r="C279" s="186">
        <v>906</v>
      </c>
      <c r="D279" s="187" t="s">
        <v>517</v>
      </c>
      <c r="E279" s="187" t="s">
        <v>520</v>
      </c>
      <c r="F279" s="187" t="s">
        <v>226</v>
      </c>
      <c r="G279" s="186"/>
      <c r="H279" s="188">
        <f>[1]СБРр_20131210!H279</f>
        <v>220.1</v>
      </c>
    </row>
    <row r="280" spans="1:8" ht="45" hidden="1" customHeight="1" x14ac:dyDescent="0.25">
      <c r="A280" s="160" t="s">
        <v>522</v>
      </c>
      <c r="B280" s="189" t="s">
        <v>228</v>
      </c>
      <c r="C280" s="162">
        <v>906</v>
      </c>
      <c r="D280" s="163" t="s">
        <v>517</v>
      </c>
      <c r="E280" s="163" t="s">
        <v>520</v>
      </c>
      <c r="F280" s="163" t="s">
        <v>229</v>
      </c>
      <c r="G280" s="162"/>
      <c r="H280" s="190"/>
    </row>
    <row r="281" spans="1:8" ht="15" hidden="1" customHeight="1" x14ac:dyDescent="0.25">
      <c r="A281" s="166" t="s">
        <v>529</v>
      </c>
      <c r="B281" s="167" t="s">
        <v>212</v>
      </c>
      <c r="C281" s="168">
        <v>906</v>
      </c>
      <c r="D281" s="169" t="s">
        <v>517</v>
      </c>
      <c r="E281" s="169" t="s">
        <v>520</v>
      </c>
      <c r="F281" s="169" t="s">
        <v>229</v>
      </c>
      <c r="G281" s="168">
        <v>220</v>
      </c>
      <c r="H281" s="192"/>
    </row>
    <row r="282" spans="1:8" ht="15" hidden="1" customHeight="1" x14ac:dyDescent="0.25">
      <c r="A282" s="172" t="s">
        <v>530</v>
      </c>
      <c r="B282" s="173" t="s">
        <v>232</v>
      </c>
      <c r="C282" s="174">
        <v>906</v>
      </c>
      <c r="D282" s="175" t="s">
        <v>517</v>
      </c>
      <c r="E282" s="175" t="s">
        <v>520</v>
      </c>
      <c r="F282" s="175" t="s">
        <v>229</v>
      </c>
      <c r="G282" s="174">
        <v>221</v>
      </c>
      <c r="H282" s="194"/>
    </row>
    <row r="283" spans="1:8" ht="15" hidden="1" customHeight="1" x14ac:dyDescent="0.25">
      <c r="A283" s="172" t="s">
        <v>531</v>
      </c>
      <c r="B283" s="201" t="s">
        <v>234</v>
      </c>
      <c r="C283" s="174">
        <v>906</v>
      </c>
      <c r="D283" s="175" t="s">
        <v>517</v>
      </c>
      <c r="E283" s="175" t="s">
        <v>520</v>
      </c>
      <c r="F283" s="175" t="s">
        <v>229</v>
      </c>
      <c r="G283" s="174">
        <v>225</v>
      </c>
      <c r="H283" s="194"/>
    </row>
    <row r="284" spans="1:8" ht="15" hidden="1" customHeight="1" x14ac:dyDescent="0.25">
      <c r="A284" s="172" t="s">
        <v>532</v>
      </c>
      <c r="B284" s="193" t="s">
        <v>214</v>
      </c>
      <c r="C284" s="174">
        <v>906</v>
      </c>
      <c r="D284" s="175" t="s">
        <v>517</v>
      </c>
      <c r="E284" s="175" t="s">
        <v>520</v>
      </c>
      <c r="F284" s="175" t="s">
        <v>229</v>
      </c>
      <c r="G284" s="174">
        <v>226</v>
      </c>
      <c r="H284" s="194"/>
    </row>
    <row r="285" spans="1:8" ht="15" hidden="1" customHeight="1" x14ac:dyDescent="0.25">
      <c r="A285" s="166" t="s">
        <v>533</v>
      </c>
      <c r="B285" s="196" t="s">
        <v>237</v>
      </c>
      <c r="C285" s="168">
        <v>906</v>
      </c>
      <c r="D285" s="169" t="s">
        <v>517</v>
      </c>
      <c r="E285" s="169" t="s">
        <v>520</v>
      </c>
      <c r="F285" s="169" t="s">
        <v>229</v>
      </c>
      <c r="G285" s="168">
        <v>300</v>
      </c>
      <c r="H285" s="192"/>
    </row>
    <row r="286" spans="1:8" ht="15" hidden="1" customHeight="1" x14ac:dyDescent="0.25">
      <c r="A286" s="172" t="s">
        <v>534</v>
      </c>
      <c r="B286" s="173" t="s">
        <v>239</v>
      </c>
      <c r="C286" s="174">
        <v>906</v>
      </c>
      <c r="D286" s="175" t="s">
        <v>517</v>
      </c>
      <c r="E286" s="175" t="s">
        <v>520</v>
      </c>
      <c r="F286" s="175" t="s">
        <v>229</v>
      </c>
      <c r="G286" s="174">
        <v>310</v>
      </c>
      <c r="H286" s="194"/>
    </row>
    <row r="287" spans="1:8" ht="15" hidden="1" customHeight="1" x14ac:dyDescent="0.25">
      <c r="A287" s="172" t="s">
        <v>535</v>
      </c>
      <c r="B287" s="173" t="s">
        <v>241</v>
      </c>
      <c r="C287" s="174">
        <v>906</v>
      </c>
      <c r="D287" s="175" t="s">
        <v>517</v>
      </c>
      <c r="E287" s="175" t="s">
        <v>520</v>
      </c>
      <c r="F287" s="175" t="s">
        <v>229</v>
      </c>
      <c r="G287" s="174">
        <v>340</v>
      </c>
      <c r="H287" s="194"/>
    </row>
    <row r="288" spans="1:8" ht="45" hidden="1" customHeight="1" x14ac:dyDescent="0.25">
      <c r="A288" s="160" t="s">
        <v>522</v>
      </c>
      <c r="B288" s="189" t="s">
        <v>243</v>
      </c>
      <c r="C288" s="162">
        <v>906</v>
      </c>
      <c r="D288" s="163" t="s">
        <v>517</v>
      </c>
      <c r="E288" s="163" t="s">
        <v>520</v>
      </c>
      <c r="F288" s="163" t="s">
        <v>244</v>
      </c>
      <c r="G288" s="162"/>
      <c r="H288" s="190"/>
    </row>
    <row r="289" spans="1:8" ht="15" hidden="1" customHeight="1" x14ac:dyDescent="0.25">
      <c r="A289" s="166" t="s">
        <v>529</v>
      </c>
      <c r="B289" s="167" t="s">
        <v>212</v>
      </c>
      <c r="C289" s="168">
        <v>906</v>
      </c>
      <c r="D289" s="169" t="s">
        <v>517</v>
      </c>
      <c r="E289" s="169" t="s">
        <v>520</v>
      </c>
      <c r="F289" s="169" t="s">
        <v>244</v>
      </c>
      <c r="G289" s="168">
        <v>220</v>
      </c>
      <c r="H289" s="192"/>
    </row>
    <row r="290" spans="1:8" ht="15" hidden="1" customHeight="1" x14ac:dyDescent="0.25">
      <c r="A290" s="172" t="s">
        <v>530</v>
      </c>
      <c r="B290" s="173" t="s">
        <v>232</v>
      </c>
      <c r="C290" s="174">
        <v>906</v>
      </c>
      <c r="D290" s="175" t="s">
        <v>517</v>
      </c>
      <c r="E290" s="175" t="s">
        <v>520</v>
      </c>
      <c r="F290" s="175" t="s">
        <v>244</v>
      </c>
      <c r="G290" s="174">
        <v>221</v>
      </c>
      <c r="H290" s="194"/>
    </row>
    <row r="291" spans="1:8" ht="15" hidden="1" customHeight="1" x14ac:dyDescent="0.25">
      <c r="A291" s="172" t="s">
        <v>532</v>
      </c>
      <c r="B291" s="201" t="s">
        <v>536</v>
      </c>
      <c r="C291" s="174">
        <v>906</v>
      </c>
      <c r="D291" s="175" t="s">
        <v>517</v>
      </c>
      <c r="E291" s="175" t="s">
        <v>520</v>
      </c>
      <c r="F291" s="175" t="s">
        <v>244</v>
      </c>
      <c r="G291" s="174">
        <v>222</v>
      </c>
      <c r="H291" s="194"/>
    </row>
    <row r="292" spans="1:8" ht="15" hidden="1" customHeight="1" x14ac:dyDescent="0.25">
      <c r="A292" s="172" t="s">
        <v>532</v>
      </c>
      <c r="B292" s="193" t="s">
        <v>214</v>
      </c>
      <c r="C292" s="174">
        <v>906</v>
      </c>
      <c r="D292" s="175" t="s">
        <v>517</v>
      </c>
      <c r="E292" s="175" t="s">
        <v>520</v>
      </c>
      <c r="F292" s="175" t="s">
        <v>244</v>
      </c>
      <c r="G292" s="174">
        <v>226</v>
      </c>
      <c r="H292" s="194"/>
    </row>
    <row r="293" spans="1:8" ht="15" hidden="1" customHeight="1" x14ac:dyDescent="0.25">
      <c r="A293" s="166" t="s">
        <v>533</v>
      </c>
      <c r="B293" s="196" t="s">
        <v>237</v>
      </c>
      <c r="C293" s="168">
        <v>906</v>
      </c>
      <c r="D293" s="169" t="s">
        <v>517</v>
      </c>
      <c r="E293" s="169" t="s">
        <v>520</v>
      </c>
      <c r="F293" s="169" t="s">
        <v>244</v>
      </c>
      <c r="G293" s="168">
        <v>300</v>
      </c>
      <c r="H293" s="192"/>
    </row>
    <row r="294" spans="1:8" ht="15" hidden="1" customHeight="1" x14ac:dyDescent="0.25">
      <c r="A294" s="172" t="s">
        <v>534</v>
      </c>
      <c r="B294" s="173" t="s">
        <v>239</v>
      </c>
      <c r="C294" s="174">
        <v>906</v>
      </c>
      <c r="D294" s="175" t="s">
        <v>517</v>
      </c>
      <c r="E294" s="175" t="s">
        <v>520</v>
      </c>
      <c r="F294" s="175" t="s">
        <v>244</v>
      </c>
      <c r="G294" s="174">
        <v>310</v>
      </c>
      <c r="H294" s="194"/>
    </row>
    <row r="295" spans="1:8" ht="15" hidden="1" customHeight="1" x14ac:dyDescent="0.25">
      <c r="A295" s="172" t="s">
        <v>535</v>
      </c>
      <c r="B295" s="173" t="s">
        <v>241</v>
      </c>
      <c r="C295" s="174">
        <v>906</v>
      </c>
      <c r="D295" s="175" t="s">
        <v>517</v>
      </c>
      <c r="E295" s="175" t="s">
        <v>520</v>
      </c>
      <c r="F295" s="175" t="s">
        <v>244</v>
      </c>
      <c r="G295" s="174">
        <v>340</v>
      </c>
      <c r="H295" s="194"/>
    </row>
    <row r="296" spans="1:8" ht="15.75" x14ac:dyDescent="0.25">
      <c r="A296" s="184" t="s">
        <v>537</v>
      </c>
      <c r="B296" s="185" t="s">
        <v>258</v>
      </c>
      <c r="C296" s="186">
        <v>906</v>
      </c>
      <c r="D296" s="187" t="s">
        <v>517</v>
      </c>
      <c r="E296" s="187" t="s">
        <v>520</v>
      </c>
      <c r="F296" s="187" t="s">
        <v>259</v>
      </c>
      <c r="G296" s="186"/>
      <c r="H296" s="188">
        <f>[1]СБРр_20131210!H296</f>
        <v>2.5</v>
      </c>
    </row>
    <row r="297" spans="1:8" ht="30" hidden="1" customHeight="1" x14ac:dyDescent="0.25">
      <c r="A297" s="160" t="s">
        <v>522</v>
      </c>
      <c r="B297" s="189" t="s">
        <v>261</v>
      </c>
      <c r="C297" s="162">
        <v>906</v>
      </c>
      <c r="D297" s="163" t="s">
        <v>517</v>
      </c>
      <c r="E297" s="163" t="s">
        <v>520</v>
      </c>
      <c r="F297" s="163" t="s">
        <v>262</v>
      </c>
      <c r="G297" s="162"/>
      <c r="H297" s="190"/>
    </row>
    <row r="298" spans="1:8" ht="15" hidden="1" customHeight="1" x14ac:dyDescent="0.25">
      <c r="A298" s="166" t="s">
        <v>538</v>
      </c>
      <c r="B298" s="196" t="s">
        <v>253</v>
      </c>
      <c r="C298" s="168">
        <v>906</v>
      </c>
      <c r="D298" s="169" t="s">
        <v>517</v>
      </c>
      <c r="E298" s="169" t="s">
        <v>520</v>
      </c>
      <c r="F298" s="169" t="s">
        <v>262</v>
      </c>
      <c r="G298" s="168">
        <v>290</v>
      </c>
      <c r="H298" s="192"/>
    </row>
    <row r="299" spans="1:8" ht="30" hidden="1" customHeight="1" x14ac:dyDescent="0.25">
      <c r="A299" s="160" t="s">
        <v>522</v>
      </c>
      <c r="B299" s="189" t="s">
        <v>265</v>
      </c>
      <c r="C299" s="162">
        <v>906</v>
      </c>
      <c r="D299" s="163" t="s">
        <v>517</v>
      </c>
      <c r="E299" s="163" t="s">
        <v>520</v>
      </c>
      <c r="F299" s="163" t="s">
        <v>266</v>
      </c>
      <c r="G299" s="162"/>
      <c r="H299" s="190"/>
    </row>
    <row r="300" spans="1:8" ht="15" hidden="1" customHeight="1" x14ac:dyDescent="0.25">
      <c r="A300" s="166" t="s">
        <v>538</v>
      </c>
      <c r="B300" s="196" t="s">
        <v>253</v>
      </c>
      <c r="C300" s="168">
        <v>906</v>
      </c>
      <c r="D300" s="169" t="s">
        <v>517</v>
      </c>
      <c r="E300" s="169" t="s">
        <v>520</v>
      </c>
      <c r="F300" s="169" t="s">
        <v>266</v>
      </c>
      <c r="G300" s="168">
        <v>290</v>
      </c>
      <c r="H300" s="192"/>
    </row>
    <row r="301" spans="1:8" ht="18" hidden="1" x14ac:dyDescent="0.25">
      <c r="A301" s="141" t="s">
        <v>539</v>
      </c>
      <c r="B301" s="185" t="s">
        <v>540</v>
      </c>
      <c r="C301" s="237">
        <v>906</v>
      </c>
      <c r="D301" s="144" t="s">
        <v>541</v>
      </c>
      <c r="E301" s="238"/>
      <c r="F301" s="238"/>
      <c r="G301" s="237"/>
      <c r="H301" s="239">
        <f>H302</f>
        <v>100</v>
      </c>
    </row>
    <row r="302" spans="1:8" ht="31.5" hidden="1" x14ac:dyDescent="0.25">
      <c r="A302" s="184" t="s">
        <v>542</v>
      </c>
      <c r="B302" s="185" t="s">
        <v>543</v>
      </c>
      <c r="C302" s="186">
        <v>906</v>
      </c>
      <c r="D302" s="187" t="s">
        <v>544</v>
      </c>
      <c r="E302" s="187"/>
      <c r="F302" s="187"/>
      <c r="G302" s="186"/>
      <c r="H302" s="188">
        <f>H303</f>
        <v>100</v>
      </c>
    </row>
    <row r="303" spans="1:8" ht="47.25" x14ac:dyDescent="0.25">
      <c r="A303" s="153" t="s">
        <v>545</v>
      </c>
      <c r="B303" s="247" t="s">
        <v>546</v>
      </c>
      <c r="C303" s="155">
        <v>906</v>
      </c>
      <c r="D303" s="156" t="s">
        <v>544</v>
      </c>
      <c r="E303" s="156" t="s">
        <v>547</v>
      </c>
      <c r="F303" s="248"/>
      <c r="G303" s="249"/>
      <c r="H303" s="183">
        <f>H304</f>
        <v>100</v>
      </c>
    </row>
    <row r="304" spans="1:8" ht="31.5" x14ac:dyDescent="0.25">
      <c r="A304" s="184" t="s">
        <v>548</v>
      </c>
      <c r="B304" s="217" t="s">
        <v>225</v>
      </c>
      <c r="C304" s="186">
        <v>906</v>
      </c>
      <c r="D304" s="187" t="s">
        <v>544</v>
      </c>
      <c r="E304" s="187" t="s">
        <v>547</v>
      </c>
      <c r="F304" s="187" t="s">
        <v>226</v>
      </c>
      <c r="G304" s="186"/>
      <c r="H304" s="188">
        <f>[1]СБРр_20131210!H304</f>
        <v>100</v>
      </c>
    </row>
    <row r="305" spans="1:8" ht="45" hidden="1" customHeight="1" x14ac:dyDescent="0.25">
      <c r="A305" s="160" t="s">
        <v>549</v>
      </c>
      <c r="B305" s="189" t="s">
        <v>243</v>
      </c>
      <c r="C305" s="162">
        <v>906</v>
      </c>
      <c r="D305" s="163" t="s">
        <v>544</v>
      </c>
      <c r="E305" s="163" t="s">
        <v>547</v>
      </c>
      <c r="F305" s="163" t="s">
        <v>244</v>
      </c>
      <c r="G305" s="162"/>
      <c r="H305" s="190"/>
    </row>
    <row r="306" spans="1:8" ht="15" hidden="1" customHeight="1" x14ac:dyDescent="0.25">
      <c r="A306" s="166" t="s">
        <v>550</v>
      </c>
      <c r="B306" s="191" t="s">
        <v>212</v>
      </c>
      <c r="C306" s="168">
        <v>906</v>
      </c>
      <c r="D306" s="169" t="s">
        <v>544</v>
      </c>
      <c r="E306" s="169" t="s">
        <v>547</v>
      </c>
      <c r="F306" s="169" t="s">
        <v>244</v>
      </c>
      <c r="G306" s="168">
        <v>220</v>
      </c>
      <c r="H306" s="192"/>
    </row>
    <row r="307" spans="1:8" ht="15" hidden="1" customHeight="1" x14ac:dyDescent="0.25">
      <c r="A307" s="172" t="s">
        <v>551</v>
      </c>
      <c r="B307" s="193" t="s">
        <v>214</v>
      </c>
      <c r="C307" s="174">
        <v>906</v>
      </c>
      <c r="D307" s="175" t="s">
        <v>544</v>
      </c>
      <c r="E307" s="175" t="s">
        <v>547</v>
      </c>
      <c r="F307" s="175" t="s">
        <v>244</v>
      </c>
      <c r="G307" s="174">
        <v>226</v>
      </c>
      <c r="H307" s="194"/>
    </row>
    <row r="308" spans="1:8" ht="15" hidden="1" customHeight="1" x14ac:dyDescent="0.25">
      <c r="A308" s="166" t="s">
        <v>552</v>
      </c>
      <c r="B308" s="196" t="s">
        <v>253</v>
      </c>
      <c r="C308" s="168">
        <v>906</v>
      </c>
      <c r="D308" s="169" t="s">
        <v>544</v>
      </c>
      <c r="E308" s="169" t="s">
        <v>547</v>
      </c>
      <c r="F308" s="169" t="s">
        <v>244</v>
      </c>
      <c r="G308" s="168">
        <v>290</v>
      </c>
      <c r="H308" s="192"/>
    </row>
    <row r="309" spans="1:8" ht="15" hidden="1" customHeight="1" x14ac:dyDescent="0.25">
      <c r="A309" s="166" t="s">
        <v>553</v>
      </c>
      <c r="B309" s="196" t="s">
        <v>237</v>
      </c>
      <c r="C309" s="168">
        <v>906</v>
      </c>
      <c r="D309" s="169" t="s">
        <v>544</v>
      </c>
      <c r="E309" s="169" t="s">
        <v>547</v>
      </c>
      <c r="F309" s="169" t="s">
        <v>244</v>
      </c>
      <c r="G309" s="168">
        <v>300</v>
      </c>
      <c r="H309" s="192"/>
    </row>
    <row r="310" spans="1:8" ht="15" hidden="1" customHeight="1" x14ac:dyDescent="0.25">
      <c r="A310" s="172" t="s">
        <v>554</v>
      </c>
      <c r="B310" s="173" t="s">
        <v>239</v>
      </c>
      <c r="C310" s="174">
        <v>906</v>
      </c>
      <c r="D310" s="175" t="s">
        <v>544</v>
      </c>
      <c r="E310" s="175" t="s">
        <v>547</v>
      </c>
      <c r="F310" s="175" t="s">
        <v>244</v>
      </c>
      <c r="G310" s="174">
        <v>310</v>
      </c>
      <c r="H310" s="194"/>
    </row>
    <row r="311" spans="1:8" ht="15" hidden="1" customHeight="1" x14ac:dyDescent="0.25">
      <c r="A311" s="172" t="s">
        <v>555</v>
      </c>
      <c r="B311" s="173" t="s">
        <v>241</v>
      </c>
      <c r="C311" s="174">
        <v>906</v>
      </c>
      <c r="D311" s="175" t="s">
        <v>544</v>
      </c>
      <c r="E311" s="175" t="s">
        <v>547</v>
      </c>
      <c r="F311" s="175" t="s">
        <v>244</v>
      </c>
      <c r="G311" s="174">
        <v>340</v>
      </c>
      <c r="H311" s="194"/>
    </row>
    <row r="312" spans="1:8" ht="18" hidden="1" x14ac:dyDescent="0.25">
      <c r="A312" s="250" t="s">
        <v>556</v>
      </c>
      <c r="B312" s="158" t="s">
        <v>557</v>
      </c>
      <c r="C312" s="251">
        <v>906</v>
      </c>
      <c r="D312" s="252" t="s">
        <v>558</v>
      </c>
      <c r="E312" s="253"/>
      <c r="F312" s="253"/>
      <c r="G312" s="254"/>
      <c r="H312" s="239">
        <f>H313</f>
        <v>1634.3</v>
      </c>
    </row>
    <row r="313" spans="1:8" ht="15.75" hidden="1" x14ac:dyDescent="0.25">
      <c r="A313" s="184" t="s">
        <v>121</v>
      </c>
      <c r="B313" s="185" t="s">
        <v>559</v>
      </c>
      <c r="C313" s="186">
        <v>906</v>
      </c>
      <c r="D313" s="187" t="s">
        <v>560</v>
      </c>
      <c r="E313" s="187"/>
      <c r="F313" s="175"/>
      <c r="G313" s="174"/>
      <c r="H313" s="188">
        <f>H314+H324</f>
        <v>1634.3</v>
      </c>
    </row>
    <row r="314" spans="1:8" ht="47.25" x14ac:dyDescent="0.25">
      <c r="A314" s="153" t="s">
        <v>561</v>
      </c>
      <c r="B314" s="247" t="s">
        <v>562</v>
      </c>
      <c r="C314" s="155">
        <v>906</v>
      </c>
      <c r="D314" s="156" t="s">
        <v>560</v>
      </c>
      <c r="E314" s="156" t="s">
        <v>563</v>
      </c>
      <c r="F314" s="156"/>
      <c r="G314" s="249"/>
      <c r="H314" s="183">
        <f>H315</f>
        <v>400</v>
      </c>
    </row>
    <row r="315" spans="1:8" ht="31.5" x14ac:dyDescent="0.25">
      <c r="A315" s="184" t="s">
        <v>564</v>
      </c>
      <c r="B315" s="217" t="s">
        <v>225</v>
      </c>
      <c r="C315" s="186">
        <v>906</v>
      </c>
      <c r="D315" s="187" t="s">
        <v>560</v>
      </c>
      <c r="E315" s="187" t="s">
        <v>565</v>
      </c>
      <c r="F315" s="187" t="s">
        <v>226</v>
      </c>
      <c r="G315" s="186"/>
      <c r="H315" s="188">
        <f>[1]СБРр_20131210!H315</f>
        <v>400</v>
      </c>
    </row>
    <row r="316" spans="1:8" ht="45" hidden="1" customHeight="1" x14ac:dyDescent="0.25">
      <c r="A316" s="160" t="s">
        <v>127</v>
      </c>
      <c r="B316" s="189" t="s">
        <v>243</v>
      </c>
      <c r="C316" s="162">
        <v>906</v>
      </c>
      <c r="D316" s="163" t="s">
        <v>560</v>
      </c>
      <c r="E316" s="163" t="s">
        <v>565</v>
      </c>
      <c r="F316" s="163" t="s">
        <v>244</v>
      </c>
      <c r="G316" s="162"/>
      <c r="H316" s="190"/>
    </row>
    <row r="317" spans="1:8" ht="15" hidden="1" customHeight="1" x14ac:dyDescent="0.25">
      <c r="A317" s="166" t="s">
        <v>566</v>
      </c>
      <c r="B317" s="191" t="s">
        <v>212</v>
      </c>
      <c r="C317" s="168">
        <v>906</v>
      </c>
      <c r="D317" s="169" t="s">
        <v>560</v>
      </c>
      <c r="E317" s="169" t="s">
        <v>565</v>
      </c>
      <c r="F317" s="169" t="s">
        <v>244</v>
      </c>
      <c r="G317" s="168">
        <v>220</v>
      </c>
      <c r="H317" s="192"/>
    </row>
    <row r="318" spans="1:8" ht="15" hidden="1" customHeight="1" x14ac:dyDescent="0.25">
      <c r="A318" s="172" t="s">
        <v>567</v>
      </c>
      <c r="B318" s="201" t="s">
        <v>303</v>
      </c>
      <c r="C318" s="174">
        <v>906</v>
      </c>
      <c r="D318" s="175" t="s">
        <v>560</v>
      </c>
      <c r="E318" s="175" t="s">
        <v>565</v>
      </c>
      <c r="F318" s="175" t="s">
        <v>244</v>
      </c>
      <c r="G318" s="174">
        <v>222</v>
      </c>
      <c r="H318" s="194"/>
    </row>
    <row r="319" spans="1:8" ht="15" hidden="1" customHeight="1" x14ac:dyDescent="0.25">
      <c r="A319" s="172" t="s">
        <v>567</v>
      </c>
      <c r="B319" s="193" t="s">
        <v>214</v>
      </c>
      <c r="C319" s="174">
        <v>906</v>
      </c>
      <c r="D319" s="175" t="s">
        <v>560</v>
      </c>
      <c r="E319" s="175" t="s">
        <v>565</v>
      </c>
      <c r="F319" s="175" t="s">
        <v>244</v>
      </c>
      <c r="G319" s="174">
        <v>226</v>
      </c>
      <c r="H319" s="194"/>
    </row>
    <row r="320" spans="1:8" ht="15" hidden="1" customHeight="1" x14ac:dyDescent="0.25">
      <c r="A320" s="166" t="s">
        <v>568</v>
      </c>
      <c r="B320" s="196" t="s">
        <v>253</v>
      </c>
      <c r="C320" s="168">
        <v>906</v>
      </c>
      <c r="D320" s="169" t="s">
        <v>560</v>
      </c>
      <c r="E320" s="169" t="s">
        <v>565</v>
      </c>
      <c r="F320" s="169" t="s">
        <v>244</v>
      </c>
      <c r="G320" s="168">
        <v>290</v>
      </c>
      <c r="H320" s="192"/>
    </row>
    <row r="321" spans="1:8" ht="15" hidden="1" customHeight="1" x14ac:dyDescent="0.25">
      <c r="A321" s="166" t="s">
        <v>569</v>
      </c>
      <c r="B321" s="196" t="s">
        <v>237</v>
      </c>
      <c r="C321" s="168">
        <v>906</v>
      </c>
      <c r="D321" s="169" t="s">
        <v>560</v>
      </c>
      <c r="E321" s="169" t="s">
        <v>565</v>
      </c>
      <c r="F321" s="169" t="s">
        <v>244</v>
      </c>
      <c r="G321" s="168">
        <v>300</v>
      </c>
      <c r="H321" s="192"/>
    </row>
    <row r="322" spans="1:8" ht="15" hidden="1" customHeight="1" x14ac:dyDescent="0.25">
      <c r="A322" s="172" t="s">
        <v>570</v>
      </c>
      <c r="B322" s="173" t="s">
        <v>239</v>
      </c>
      <c r="C322" s="174">
        <v>906</v>
      </c>
      <c r="D322" s="175" t="s">
        <v>560</v>
      </c>
      <c r="E322" s="175" t="s">
        <v>565</v>
      </c>
      <c r="F322" s="175" t="s">
        <v>244</v>
      </c>
      <c r="G322" s="174">
        <v>310</v>
      </c>
      <c r="H322" s="194"/>
    </row>
    <row r="323" spans="1:8" ht="15" hidden="1" customHeight="1" x14ac:dyDescent="0.25">
      <c r="A323" s="172" t="s">
        <v>571</v>
      </c>
      <c r="B323" s="173" t="s">
        <v>241</v>
      </c>
      <c r="C323" s="174">
        <v>906</v>
      </c>
      <c r="D323" s="175" t="s">
        <v>560</v>
      </c>
      <c r="E323" s="175" t="s">
        <v>565</v>
      </c>
      <c r="F323" s="175" t="s">
        <v>244</v>
      </c>
      <c r="G323" s="174">
        <v>340</v>
      </c>
      <c r="H323" s="194"/>
    </row>
    <row r="324" spans="1:8" ht="47.25" x14ac:dyDescent="0.25">
      <c r="A324" s="153" t="s">
        <v>572</v>
      </c>
      <c r="B324" s="247" t="s">
        <v>573</v>
      </c>
      <c r="C324" s="155">
        <v>906</v>
      </c>
      <c r="D324" s="156" t="s">
        <v>560</v>
      </c>
      <c r="E324" s="156" t="s">
        <v>574</v>
      </c>
      <c r="F324" s="248"/>
      <c r="G324" s="249"/>
      <c r="H324" s="183">
        <f>H325</f>
        <v>1234.3</v>
      </c>
    </row>
    <row r="325" spans="1:8" ht="31.5" x14ac:dyDescent="0.25">
      <c r="A325" s="184" t="s">
        <v>575</v>
      </c>
      <c r="B325" s="217" t="s">
        <v>225</v>
      </c>
      <c r="C325" s="186">
        <v>906</v>
      </c>
      <c r="D325" s="187" t="s">
        <v>560</v>
      </c>
      <c r="E325" s="187" t="s">
        <v>576</v>
      </c>
      <c r="F325" s="187" t="s">
        <v>226</v>
      </c>
      <c r="G325" s="186"/>
      <c r="H325" s="188">
        <f>[1]СБРр_20131210!H325</f>
        <v>1234.3</v>
      </c>
    </row>
    <row r="326" spans="1:8" ht="45" hidden="1" customHeight="1" x14ac:dyDescent="0.25">
      <c r="A326" s="160" t="s">
        <v>577</v>
      </c>
      <c r="B326" s="189" t="s">
        <v>243</v>
      </c>
      <c r="C326" s="162">
        <v>906</v>
      </c>
      <c r="D326" s="163" t="s">
        <v>560</v>
      </c>
      <c r="E326" s="163" t="s">
        <v>576</v>
      </c>
      <c r="F326" s="163" t="s">
        <v>244</v>
      </c>
      <c r="G326" s="162"/>
      <c r="H326" s="190"/>
    </row>
    <row r="327" spans="1:8" ht="15" hidden="1" customHeight="1" x14ac:dyDescent="0.25">
      <c r="A327" s="166" t="s">
        <v>578</v>
      </c>
      <c r="B327" s="167" t="s">
        <v>212</v>
      </c>
      <c r="C327" s="168">
        <v>906</v>
      </c>
      <c r="D327" s="169" t="s">
        <v>560</v>
      </c>
      <c r="E327" s="169" t="s">
        <v>576</v>
      </c>
      <c r="F327" s="169" t="s">
        <v>244</v>
      </c>
      <c r="G327" s="168">
        <v>220</v>
      </c>
      <c r="H327" s="192"/>
    </row>
    <row r="328" spans="1:8" ht="15" hidden="1" customHeight="1" x14ac:dyDescent="0.25">
      <c r="A328" s="172" t="s">
        <v>579</v>
      </c>
      <c r="B328" s="173" t="s">
        <v>303</v>
      </c>
      <c r="C328" s="174">
        <v>906</v>
      </c>
      <c r="D328" s="175" t="s">
        <v>560</v>
      </c>
      <c r="E328" s="175" t="s">
        <v>576</v>
      </c>
      <c r="F328" s="175" t="s">
        <v>244</v>
      </c>
      <c r="G328" s="174">
        <v>222</v>
      </c>
      <c r="H328" s="194"/>
    </row>
    <row r="329" spans="1:8" ht="15" hidden="1" customHeight="1" x14ac:dyDescent="0.25">
      <c r="A329" s="172" t="s">
        <v>580</v>
      </c>
      <c r="B329" s="193" t="s">
        <v>214</v>
      </c>
      <c r="C329" s="174">
        <v>906</v>
      </c>
      <c r="D329" s="175" t="s">
        <v>560</v>
      </c>
      <c r="E329" s="175" t="s">
        <v>576</v>
      </c>
      <c r="F329" s="175" t="s">
        <v>244</v>
      </c>
      <c r="G329" s="174">
        <v>226</v>
      </c>
      <c r="H329" s="194"/>
    </row>
    <row r="330" spans="1:8" ht="15" hidden="1" customHeight="1" x14ac:dyDescent="0.25">
      <c r="A330" s="166" t="s">
        <v>581</v>
      </c>
      <c r="B330" s="196" t="s">
        <v>253</v>
      </c>
      <c r="C330" s="168">
        <v>906</v>
      </c>
      <c r="D330" s="169" t="s">
        <v>560</v>
      </c>
      <c r="E330" s="169" t="s">
        <v>576</v>
      </c>
      <c r="F330" s="169" t="s">
        <v>244</v>
      </c>
      <c r="G330" s="168">
        <v>290</v>
      </c>
      <c r="H330" s="192"/>
    </row>
    <row r="331" spans="1:8" ht="15" hidden="1" customHeight="1" x14ac:dyDescent="0.25">
      <c r="A331" s="166" t="s">
        <v>582</v>
      </c>
      <c r="B331" s="196" t="s">
        <v>237</v>
      </c>
      <c r="C331" s="168">
        <v>906</v>
      </c>
      <c r="D331" s="169" t="s">
        <v>560</v>
      </c>
      <c r="E331" s="169" t="s">
        <v>576</v>
      </c>
      <c r="F331" s="169" t="s">
        <v>244</v>
      </c>
      <c r="G331" s="168">
        <v>300</v>
      </c>
      <c r="H331" s="192"/>
    </row>
    <row r="332" spans="1:8" ht="15" hidden="1" customHeight="1" x14ac:dyDescent="0.25">
      <c r="A332" s="172" t="s">
        <v>583</v>
      </c>
      <c r="B332" s="173" t="s">
        <v>239</v>
      </c>
      <c r="C332" s="174">
        <v>906</v>
      </c>
      <c r="D332" s="175" t="s">
        <v>560</v>
      </c>
      <c r="E332" s="175" t="s">
        <v>576</v>
      </c>
      <c r="F332" s="175" t="s">
        <v>244</v>
      </c>
      <c r="G332" s="174">
        <v>310</v>
      </c>
      <c r="H332" s="194"/>
    </row>
    <row r="333" spans="1:8" ht="15" hidden="1" customHeight="1" x14ac:dyDescent="0.25">
      <c r="A333" s="172" t="s">
        <v>584</v>
      </c>
      <c r="B333" s="173" t="s">
        <v>241</v>
      </c>
      <c r="C333" s="174">
        <v>906</v>
      </c>
      <c r="D333" s="175" t="s">
        <v>560</v>
      </c>
      <c r="E333" s="175" t="s">
        <v>576</v>
      </c>
      <c r="F333" s="175" t="s">
        <v>244</v>
      </c>
      <c r="G333" s="174">
        <v>340</v>
      </c>
      <c r="H333" s="194"/>
    </row>
    <row r="334" spans="1:8" ht="18" hidden="1" x14ac:dyDescent="0.25">
      <c r="A334" s="141" t="s">
        <v>585</v>
      </c>
      <c r="B334" s="185" t="s">
        <v>586</v>
      </c>
      <c r="C334" s="237">
        <v>906</v>
      </c>
      <c r="D334" s="144" t="s">
        <v>587</v>
      </c>
      <c r="E334" s="144"/>
      <c r="F334" s="144"/>
      <c r="G334" s="143"/>
      <c r="H334" s="239">
        <f>H335</f>
        <v>2715.7</v>
      </c>
    </row>
    <row r="335" spans="1:8" ht="15.75" hidden="1" x14ac:dyDescent="0.25">
      <c r="A335" s="184" t="s">
        <v>588</v>
      </c>
      <c r="B335" s="185" t="s">
        <v>589</v>
      </c>
      <c r="C335" s="174">
        <v>906</v>
      </c>
      <c r="D335" s="187" t="s">
        <v>590</v>
      </c>
      <c r="E335" s="187"/>
      <c r="F335" s="187"/>
      <c r="G335" s="186"/>
      <c r="H335" s="188">
        <f>H336</f>
        <v>2715.7</v>
      </c>
    </row>
    <row r="336" spans="1:8" ht="47.25" x14ac:dyDescent="0.25">
      <c r="A336" s="153" t="s">
        <v>591</v>
      </c>
      <c r="B336" s="154" t="s">
        <v>592</v>
      </c>
      <c r="C336" s="155">
        <v>906</v>
      </c>
      <c r="D336" s="156" t="s">
        <v>590</v>
      </c>
      <c r="E336" s="156" t="s">
        <v>593</v>
      </c>
      <c r="F336" s="156"/>
      <c r="G336" s="155"/>
      <c r="H336" s="183">
        <f>H337</f>
        <v>2715.7</v>
      </c>
    </row>
    <row r="337" spans="1:8" ht="31.5" x14ac:dyDescent="0.25">
      <c r="A337" s="184" t="s">
        <v>594</v>
      </c>
      <c r="B337" s="217" t="s">
        <v>225</v>
      </c>
      <c r="C337" s="186">
        <v>906</v>
      </c>
      <c r="D337" s="187" t="s">
        <v>590</v>
      </c>
      <c r="E337" s="187" t="s">
        <v>593</v>
      </c>
      <c r="F337" s="212" t="s">
        <v>226</v>
      </c>
      <c r="G337" s="186"/>
      <c r="H337" s="188">
        <f>[1]СБРр_20131210!H337</f>
        <v>2715.7</v>
      </c>
    </row>
    <row r="338" spans="1:8" ht="45" hidden="1" customHeight="1" x14ac:dyDescent="0.25">
      <c r="A338" s="160" t="s">
        <v>595</v>
      </c>
      <c r="B338" s="189" t="s">
        <v>243</v>
      </c>
      <c r="C338" s="162">
        <v>906</v>
      </c>
      <c r="D338" s="163" t="s">
        <v>590</v>
      </c>
      <c r="E338" s="163" t="s">
        <v>593</v>
      </c>
      <c r="F338" s="213" t="s">
        <v>244</v>
      </c>
      <c r="G338" s="162"/>
      <c r="H338" s="190"/>
    </row>
    <row r="339" spans="1:8" ht="15" hidden="1" customHeight="1" x14ac:dyDescent="0.25">
      <c r="A339" s="166" t="s">
        <v>596</v>
      </c>
      <c r="B339" s="191" t="s">
        <v>212</v>
      </c>
      <c r="C339" s="168">
        <v>906</v>
      </c>
      <c r="D339" s="169" t="s">
        <v>590</v>
      </c>
      <c r="E339" s="169" t="s">
        <v>593</v>
      </c>
      <c r="F339" s="214" t="s">
        <v>244</v>
      </c>
      <c r="G339" s="168">
        <v>220</v>
      </c>
      <c r="H339" s="192"/>
    </row>
    <row r="340" spans="1:8" ht="15" hidden="1" customHeight="1" x14ac:dyDescent="0.25">
      <c r="A340" s="172" t="s">
        <v>597</v>
      </c>
      <c r="B340" s="193" t="s">
        <v>214</v>
      </c>
      <c r="C340" s="174">
        <v>906</v>
      </c>
      <c r="D340" s="175" t="s">
        <v>590</v>
      </c>
      <c r="E340" s="175" t="s">
        <v>593</v>
      </c>
      <c r="F340" s="215" t="s">
        <v>244</v>
      </c>
      <c r="G340" s="174">
        <v>226</v>
      </c>
      <c r="H340" s="194"/>
    </row>
    <row r="341" spans="1:8" ht="15" hidden="1" customHeight="1" x14ac:dyDescent="0.25">
      <c r="A341" s="166" t="s">
        <v>598</v>
      </c>
      <c r="B341" s="196" t="s">
        <v>253</v>
      </c>
      <c r="C341" s="168">
        <v>906</v>
      </c>
      <c r="D341" s="169" t="s">
        <v>590</v>
      </c>
      <c r="E341" s="169" t="s">
        <v>593</v>
      </c>
      <c r="F341" s="214" t="s">
        <v>244</v>
      </c>
      <c r="G341" s="168">
        <v>290</v>
      </c>
      <c r="H341" s="192"/>
    </row>
    <row r="342" spans="1:8" ht="18" hidden="1" x14ac:dyDescent="0.25">
      <c r="A342" s="250" t="s">
        <v>599</v>
      </c>
      <c r="B342" s="147" t="s">
        <v>600</v>
      </c>
      <c r="C342" s="251">
        <v>906</v>
      </c>
      <c r="D342" s="252" t="s">
        <v>601</v>
      </c>
      <c r="E342" s="252"/>
      <c r="F342" s="252"/>
      <c r="G342" s="251"/>
      <c r="H342" s="242">
        <f>H343</f>
        <v>7459.4000000000005</v>
      </c>
    </row>
    <row r="343" spans="1:8" ht="15.75" hidden="1" x14ac:dyDescent="0.25">
      <c r="A343" s="146" t="s">
        <v>602</v>
      </c>
      <c r="B343" s="147" t="s">
        <v>603</v>
      </c>
      <c r="C343" s="148">
        <v>906</v>
      </c>
      <c r="D343" s="149" t="s">
        <v>604</v>
      </c>
      <c r="E343" s="149"/>
      <c r="F343" s="149"/>
      <c r="G343" s="148"/>
      <c r="H343" s="243">
        <f>H344+H370+H375</f>
        <v>7459.4000000000005</v>
      </c>
    </row>
    <row r="344" spans="1:8" s="96" customFormat="1" ht="63" x14ac:dyDescent="0.25">
      <c r="A344" s="153" t="s">
        <v>605</v>
      </c>
      <c r="B344" s="154" t="s">
        <v>606</v>
      </c>
      <c r="C344" s="155">
        <v>906</v>
      </c>
      <c r="D344" s="156" t="s">
        <v>604</v>
      </c>
      <c r="E344" s="156" t="s">
        <v>607</v>
      </c>
      <c r="F344" s="156"/>
      <c r="G344" s="155"/>
      <c r="H344" s="183">
        <f>H345+H350</f>
        <v>2098.2999999999997</v>
      </c>
    </row>
    <row r="345" spans="1:8" ht="94.5" x14ac:dyDescent="0.25">
      <c r="A345" s="184" t="s">
        <v>608</v>
      </c>
      <c r="B345" s="195" t="s">
        <v>189</v>
      </c>
      <c r="C345" s="186">
        <v>906</v>
      </c>
      <c r="D345" s="187" t="s">
        <v>604</v>
      </c>
      <c r="E345" s="212" t="s">
        <v>607</v>
      </c>
      <c r="F345" s="212" t="s">
        <v>190</v>
      </c>
      <c r="G345" s="186"/>
      <c r="H345" s="188">
        <f>[1]СБРр_20131210!H345</f>
        <v>1954.1</v>
      </c>
    </row>
    <row r="346" spans="1:8" ht="45" hidden="1" customHeight="1" x14ac:dyDescent="0.25">
      <c r="A346" s="160" t="s">
        <v>609</v>
      </c>
      <c r="B346" s="161" t="s">
        <v>192</v>
      </c>
      <c r="C346" s="162">
        <v>906</v>
      </c>
      <c r="D346" s="163" t="s">
        <v>604</v>
      </c>
      <c r="E346" s="213" t="s">
        <v>607</v>
      </c>
      <c r="F346" s="213" t="s">
        <v>193</v>
      </c>
      <c r="G346" s="162"/>
      <c r="H346" s="190"/>
    </row>
    <row r="347" spans="1:8" ht="30" hidden="1" customHeight="1" x14ac:dyDescent="0.25">
      <c r="A347" s="166" t="s">
        <v>610</v>
      </c>
      <c r="B347" s="167" t="s">
        <v>195</v>
      </c>
      <c r="C347" s="168">
        <v>906</v>
      </c>
      <c r="D347" s="169" t="s">
        <v>604</v>
      </c>
      <c r="E347" s="214" t="s">
        <v>607</v>
      </c>
      <c r="F347" s="214" t="s">
        <v>193</v>
      </c>
      <c r="G347" s="168">
        <v>210</v>
      </c>
      <c r="H347" s="192"/>
    </row>
    <row r="348" spans="1:8" ht="15" hidden="1" customHeight="1" x14ac:dyDescent="0.25">
      <c r="A348" s="172" t="s">
        <v>611</v>
      </c>
      <c r="B348" s="173" t="s">
        <v>196</v>
      </c>
      <c r="C348" s="174">
        <v>906</v>
      </c>
      <c r="D348" s="175" t="s">
        <v>604</v>
      </c>
      <c r="E348" s="215" t="s">
        <v>607</v>
      </c>
      <c r="F348" s="215" t="s">
        <v>193</v>
      </c>
      <c r="G348" s="174">
        <v>211</v>
      </c>
      <c r="H348" s="194"/>
    </row>
    <row r="349" spans="1:8" ht="15" hidden="1" customHeight="1" x14ac:dyDescent="0.25">
      <c r="A349" s="172" t="s">
        <v>612</v>
      </c>
      <c r="B349" s="197" t="s">
        <v>198</v>
      </c>
      <c r="C349" s="174">
        <v>906</v>
      </c>
      <c r="D349" s="175" t="s">
        <v>604</v>
      </c>
      <c r="E349" s="215" t="s">
        <v>607</v>
      </c>
      <c r="F349" s="215" t="s">
        <v>193</v>
      </c>
      <c r="G349" s="174">
        <v>213</v>
      </c>
      <c r="H349" s="194"/>
    </row>
    <row r="350" spans="1:8" ht="31.5" x14ac:dyDescent="0.25">
      <c r="A350" s="184" t="s">
        <v>613</v>
      </c>
      <c r="B350" s="195" t="s">
        <v>225</v>
      </c>
      <c r="C350" s="186">
        <v>906</v>
      </c>
      <c r="D350" s="187" t="s">
        <v>604</v>
      </c>
      <c r="E350" s="212" t="s">
        <v>607</v>
      </c>
      <c r="F350" s="212" t="s">
        <v>226</v>
      </c>
      <c r="G350" s="186"/>
      <c r="H350" s="188">
        <f>[1]СБРр_20131210!H350</f>
        <v>144.19999999999999</v>
      </c>
    </row>
    <row r="351" spans="1:8" ht="45.75" hidden="1" x14ac:dyDescent="0.25">
      <c r="A351" s="160" t="s">
        <v>609</v>
      </c>
      <c r="B351" s="161" t="s">
        <v>228</v>
      </c>
      <c r="C351" s="162">
        <v>906</v>
      </c>
      <c r="D351" s="163" t="s">
        <v>604</v>
      </c>
      <c r="E351" s="213" t="s">
        <v>607</v>
      </c>
      <c r="F351" s="213" t="s">
        <v>229</v>
      </c>
      <c r="G351" s="162"/>
      <c r="H351" s="190"/>
    </row>
    <row r="352" spans="1:8" ht="15" hidden="1" customHeight="1" x14ac:dyDescent="0.25">
      <c r="A352" s="166" t="s">
        <v>614</v>
      </c>
      <c r="B352" s="167" t="s">
        <v>212</v>
      </c>
      <c r="C352" s="168">
        <v>906</v>
      </c>
      <c r="D352" s="169" t="s">
        <v>604</v>
      </c>
      <c r="E352" s="214" t="s">
        <v>607</v>
      </c>
      <c r="F352" s="214" t="s">
        <v>229</v>
      </c>
      <c r="G352" s="168">
        <v>220</v>
      </c>
      <c r="H352" s="192"/>
    </row>
    <row r="353" spans="1:8" ht="15" hidden="1" customHeight="1" x14ac:dyDescent="0.25">
      <c r="A353" s="172" t="s">
        <v>615</v>
      </c>
      <c r="B353" s="173" t="s">
        <v>232</v>
      </c>
      <c r="C353" s="174">
        <v>906</v>
      </c>
      <c r="D353" s="175" t="s">
        <v>604</v>
      </c>
      <c r="E353" s="215" t="s">
        <v>607</v>
      </c>
      <c r="F353" s="215" t="s">
        <v>229</v>
      </c>
      <c r="G353" s="174">
        <v>221</v>
      </c>
      <c r="H353" s="194"/>
    </row>
    <row r="354" spans="1:8" ht="15" hidden="1" customHeight="1" x14ac:dyDescent="0.25">
      <c r="A354" s="172" t="s">
        <v>616</v>
      </c>
      <c r="B354" s="201" t="s">
        <v>234</v>
      </c>
      <c r="C354" s="174">
        <v>906</v>
      </c>
      <c r="D354" s="175" t="s">
        <v>604</v>
      </c>
      <c r="E354" s="215" t="s">
        <v>607</v>
      </c>
      <c r="F354" s="215" t="s">
        <v>229</v>
      </c>
      <c r="G354" s="174">
        <v>225</v>
      </c>
      <c r="H354" s="194"/>
    </row>
    <row r="355" spans="1:8" ht="15" hidden="1" customHeight="1" x14ac:dyDescent="0.25">
      <c r="A355" s="172" t="s">
        <v>617</v>
      </c>
      <c r="B355" s="193" t="s">
        <v>214</v>
      </c>
      <c r="C355" s="174">
        <v>906</v>
      </c>
      <c r="D355" s="175" t="s">
        <v>604</v>
      </c>
      <c r="E355" s="215" t="s">
        <v>607</v>
      </c>
      <c r="F355" s="215" t="s">
        <v>229</v>
      </c>
      <c r="G355" s="174">
        <v>226</v>
      </c>
      <c r="H355" s="194"/>
    </row>
    <row r="356" spans="1:8" ht="15" hidden="1" customHeight="1" x14ac:dyDescent="0.25">
      <c r="A356" s="166" t="s">
        <v>618</v>
      </c>
      <c r="B356" s="196" t="s">
        <v>253</v>
      </c>
      <c r="C356" s="168">
        <v>906</v>
      </c>
      <c r="D356" s="169" t="s">
        <v>604</v>
      </c>
      <c r="E356" s="214" t="s">
        <v>607</v>
      </c>
      <c r="F356" s="214" t="s">
        <v>229</v>
      </c>
      <c r="G356" s="168">
        <v>290</v>
      </c>
      <c r="H356" s="192"/>
    </row>
    <row r="357" spans="1:8" ht="15" hidden="1" customHeight="1" x14ac:dyDescent="0.25">
      <c r="A357" s="166" t="s">
        <v>619</v>
      </c>
      <c r="B357" s="196" t="s">
        <v>237</v>
      </c>
      <c r="C357" s="168">
        <v>906</v>
      </c>
      <c r="D357" s="169" t="s">
        <v>604</v>
      </c>
      <c r="E357" s="214" t="s">
        <v>607</v>
      </c>
      <c r="F357" s="214" t="s">
        <v>229</v>
      </c>
      <c r="G357" s="168">
        <v>300</v>
      </c>
      <c r="H357" s="192"/>
    </row>
    <row r="358" spans="1:8" ht="15" hidden="1" customHeight="1" x14ac:dyDescent="0.25">
      <c r="A358" s="172" t="s">
        <v>620</v>
      </c>
      <c r="B358" s="173" t="s">
        <v>239</v>
      </c>
      <c r="C358" s="174">
        <v>906</v>
      </c>
      <c r="D358" s="175" t="s">
        <v>604</v>
      </c>
      <c r="E358" s="215" t="s">
        <v>607</v>
      </c>
      <c r="F358" s="215" t="s">
        <v>229</v>
      </c>
      <c r="G358" s="174">
        <v>310</v>
      </c>
      <c r="H358" s="194"/>
    </row>
    <row r="359" spans="1:8" ht="15" hidden="1" customHeight="1" x14ac:dyDescent="0.25">
      <c r="A359" s="172" t="s">
        <v>621</v>
      </c>
      <c r="B359" s="173" t="s">
        <v>241</v>
      </c>
      <c r="C359" s="174">
        <v>906</v>
      </c>
      <c r="D359" s="175" t="s">
        <v>604</v>
      </c>
      <c r="E359" s="215" t="s">
        <v>607</v>
      </c>
      <c r="F359" s="215" t="s">
        <v>229</v>
      </c>
      <c r="G359" s="174">
        <v>340</v>
      </c>
      <c r="H359" s="194"/>
    </row>
    <row r="360" spans="1:8" ht="45.75" hidden="1" x14ac:dyDescent="0.25">
      <c r="A360" s="160" t="s">
        <v>609</v>
      </c>
      <c r="B360" s="161" t="s">
        <v>243</v>
      </c>
      <c r="C360" s="162">
        <v>906</v>
      </c>
      <c r="D360" s="163" t="s">
        <v>604</v>
      </c>
      <c r="E360" s="213" t="s">
        <v>607</v>
      </c>
      <c r="F360" s="213" t="s">
        <v>244</v>
      </c>
      <c r="G360" s="162"/>
      <c r="H360" s="190"/>
    </row>
    <row r="361" spans="1:8" ht="15.75" hidden="1" x14ac:dyDescent="0.25">
      <c r="A361" s="166" t="s">
        <v>614</v>
      </c>
      <c r="B361" s="167" t="s">
        <v>212</v>
      </c>
      <c r="C361" s="168">
        <v>906</v>
      </c>
      <c r="D361" s="169" t="s">
        <v>604</v>
      </c>
      <c r="E361" s="214" t="s">
        <v>607</v>
      </c>
      <c r="F361" s="214" t="s">
        <v>244</v>
      </c>
      <c r="G361" s="168">
        <v>220</v>
      </c>
      <c r="H361" s="192"/>
    </row>
    <row r="362" spans="1:8" ht="15.75" hidden="1" x14ac:dyDescent="0.25">
      <c r="A362" s="172" t="s">
        <v>615</v>
      </c>
      <c r="B362" s="173" t="s">
        <v>232</v>
      </c>
      <c r="C362" s="174">
        <v>906</v>
      </c>
      <c r="D362" s="175" t="s">
        <v>604</v>
      </c>
      <c r="E362" s="215" t="s">
        <v>607</v>
      </c>
      <c r="F362" s="215" t="s">
        <v>244</v>
      </c>
      <c r="G362" s="174">
        <v>221</v>
      </c>
      <c r="H362" s="194"/>
    </row>
    <row r="363" spans="1:8" ht="15.75" hidden="1" x14ac:dyDescent="0.25">
      <c r="A363" s="172" t="s">
        <v>622</v>
      </c>
      <c r="B363" s="173" t="s">
        <v>303</v>
      </c>
      <c r="C363" s="174">
        <v>906</v>
      </c>
      <c r="D363" s="175" t="s">
        <v>604</v>
      </c>
      <c r="E363" s="215" t="s">
        <v>607</v>
      </c>
      <c r="F363" s="215" t="s">
        <v>244</v>
      </c>
      <c r="G363" s="174">
        <v>222</v>
      </c>
      <c r="H363" s="194"/>
    </row>
    <row r="364" spans="1:8" ht="15" hidden="1" customHeight="1" x14ac:dyDescent="0.25">
      <c r="A364" s="172" t="s">
        <v>616</v>
      </c>
      <c r="B364" s="201" t="s">
        <v>234</v>
      </c>
      <c r="C364" s="174">
        <v>906</v>
      </c>
      <c r="D364" s="175" t="s">
        <v>604</v>
      </c>
      <c r="E364" s="215" t="s">
        <v>607</v>
      </c>
      <c r="F364" s="215" t="s">
        <v>244</v>
      </c>
      <c r="G364" s="174">
        <v>225</v>
      </c>
      <c r="H364" s="194"/>
    </row>
    <row r="365" spans="1:8" ht="15" hidden="1" customHeight="1" x14ac:dyDescent="0.25">
      <c r="A365" s="172" t="s">
        <v>617</v>
      </c>
      <c r="B365" s="193" t="s">
        <v>214</v>
      </c>
      <c r="C365" s="174">
        <v>906</v>
      </c>
      <c r="D365" s="175" t="s">
        <v>604</v>
      </c>
      <c r="E365" s="215" t="s">
        <v>607</v>
      </c>
      <c r="F365" s="215" t="s">
        <v>244</v>
      </c>
      <c r="G365" s="174">
        <v>226</v>
      </c>
      <c r="H365" s="194"/>
    </row>
    <row r="366" spans="1:8" ht="15.75" hidden="1" x14ac:dyDescent="0.25">
      <c r="A366" s="166" t="s">
        <v>618</v>
      </c>
      <c r="B366" s="196" t="s">
        <v>253</v>
      </c>
      <c r="C366" s="168">
        <v>906</v>
      </c>
      <c r="D366" s="169" t="s">
        <v>604</v>
      </c>
      <c r="E366" s="214" t="s">
        <v>607</v>
      </c>
      <c r="F366" s="214" t="s">
        <v>244</v>
      </c>
      <c r="G366" s="168">
        <v>290</v>
      </c>
      <c r="H366" s="192"/>
    </row>
    <row r="367" spans="1:8" ht="15.75" hidden="1" x14ac:dyDescent="0.25">
      <c r="A367" s="166" t="s">
        <v>619</v>
      </c>
      <c r="B367" s="196" t="s">
        <v>237</v>
      </c>
      <c r="C367" s="168">
        <v>906</v>
      </c>
      <c r="D367" s="169" t="s">
        <v>604</v>
      </c>
      <c r="E367" s="214" t="s">
        <v>607</v>
      </c>
      <c r="F367" s="214" t="s">
        <v>244</v>
      </c>
      <c r="G367" s="168">
        <v>300</v>
      </c>
      <c r="H367" s="192"/>
    </row>
    <row r="368" spans="1:8" ht="15.75" hidden="1" x14ac:dyDescent="0.25">
      <c r="A368" s="172" t="s">
        <v>620</v>
      </c>
      <c r="B368" s="173" t="s">
        <v>239</v>
      </c>
      <c r="C368" s="174">
        <v>906</v>
      </c>
      <c r="D368" s="175" t="s">
        <v>604</v>
      </c>
      <c r="E368" s="215" t="s">
        <v>607</v>
      </c>
      <c r="F368" s="215" t="s">
        <v>244</v>
      </c>
      <c r="G368" s="174">
        <v>310</v>
      </c>
      <c r="H368" s="194"/>
    </row>
    <row r="369" spans="1:8" ht="15" hidden="1" customHeight="1" x14ac:dyDescent="0.25">
      <c r="A369" s="172" t="s">
        <v>621</v>
      </c>
      <c r="B369" s="173" t="s">
        <v>241</v>
      </c>
      <c r="C369" s="174">
        <v>906</v>
      </c>
      <c r="D369" s="175" t="s">
        <v>604</v>
      </c>
      <c r="E369" s="215" t="s">
        <v>607</v>
      </c>
      <c r="F369" s="215" t="s">
        <v>244</v>
      </c>
      <c r="G369" s="174">
        <v>340</v>
      </c>
      <c r="H369" s="194"/>
    </row>
    <row r="370" spans="1:8" ht="63" x14ac:dyDescent="0.25">
      <c r="A370" s="153" t="s">
        <v>623</v>
      </c>
      <c r="B370" s="247" t="s">
        <v>624</v>
      </c>
      <c r="C370" s="155">
        <v>906</v>
      </c>
      <c r="D370" s="255" t="s">
        <v>604</v>
      </c>
      <c r="E370" s="156" t="s">
        <v>625</v>
      </c>
      <c r="F370" s="256"/>
      <c r="G370" s="257"/>
      <c r="H370" s="258">
        <f>H371</f>
        <v>3730.8</v>
      </c>
    </row>
    <row r="371" spans="1:8" ht="31.5" x14ac:dyDescent="0.25">
      <c r="A371" s="184" t="s">
        <v>626</v>
      </c>
      <c r="B371" s="211" t="s">
        <v>205</v>
      </c>
      <c r="C371" s="186">
        <v>906</v>
      </c>
      <c r="D371" s="187" t="s">
        <v>604</v>
      </c>
      <c r="E371" s="212" t="s">
        <v>625</v>
      </c>
      <c r="F371" s="212" t="s">
        <v>207</v>
      </c>
      <c r="G371" s="186"/>
      <c r="H371" s="243">
        <f>[1]СБРр_20131210!H371</f>
        <v>3730.8</v>
      </c>
    </row>
    <row r="372" spans="1:8" ht="45.75" hidden="1" x14ac:dyDescent="0.25">
      <c r="A372" s="160" t="s">
        <v>627</v>
      </c>
      <c r="B372" s="259" t="s">
        <v>628</v>
      </c>
      <c r="C372" s="162">
        <v>906</v>
      </c>
      <c r="D372" s="163" t="s">
        <v>604</v>
      </c>
      <c r="E372" s="213" t="s">
        <v>625</v>
      </c>
      <c r="F372" s="213" t="s">
        <v>629</v>
      </c>
      <c r="G372" s="162"/>
      <c r="H372" s="245"/>
    </row>
    <row r="373" spans="1:8" ht="15.75" hidden="1" x14ac:dyDescent="0.25">
      <c r="A373" s="166" t="s">
        <v>630</v>
      </c>
      <c r="B373" s="260" t="s">
        <v>631</v>
      </c>
      <c r="C373" s="168">
        <v>906</v>
      </c>
      <c r="D373" s="169" t="s">
        <v>604</v>
      </c>
      <c r="E373" s="214" t="s">
        <v>625</v>
      </c>
      <c r="F373" s="214" t="s">
        <v>629</v>
      </c>
      <c r="G373" s="168">
        <v>260</v>
      </c>
      <c r="H373" s="261"/>
    </row>
    <row r="374" spans="1:8" ht="15.75" hidden="1" x14ac:dyDescent="0.25">
      <c r="A374" s="172" t="s">
        <v>632</v>
      </c>
      <c r="B374" s="262" t="s">
        <v>633</v>
      </c>
      <c r="C374" s="174">
        <v>906</v>
      </c>
      <c r="D374" s="175" t="s">
        <v>604</v>
      </c>
      <c r="E374" s="215" t="s">
        <v>625</v>
      </c>
      <c r="F374" s="215" t="s">
        <v>629</v>
      </c>
      <c r="G374" s="174">
        <v>262</v>
      </c>
      <c r="H374" s="263"/>
    </row>
    <row r="375" spans="1:8" ht="47.25" x14ac:dyDescent="0.25">
      <c r="A375" s="153" t="s">
        <v>634</v>
      </c>
      <c r="B375" s="247" t="s">
        <v>635</v>
      </c>
      <c r="C375" s="155">
        <v>906</v>
      </c>
      <c r="D375" s="156" t="s">
        <v>604</v>
      </c>
      <c r="E375" s="156" t="s">
        <v>636</v>
      </c>
      <c r="F375" s="156"/>
      <c r="G375" s="155"/>
      <c r="H375" s="264">
        <f>H376</f>
        <v>1630.3</v>
      </c>
    </row>
    <row r="376" spans="1:8" ht="31.5" x14ac:dyDescent="0.25">
      <c r="A376" s="184" t="s">
        <v>637</v>
      </c>
      <c r="B376" s="211" t="s">
        <v>205</v>
      </c>
      <c r="C376" s="186">
        <v>906</v>
      </c>
      <c r="D376" s="187" t="s">
        <v>604</v>
      </c>
      <c r="E376" s="212" t="s">
        <v>636</v>
      </c>
      <c r="F376" s="212" t="s">
        <v>207</v>
      </c>
      <c r="G376" s="186"/>
      <c r="H376" s="243">
        <f>[1]СБРр_20131210!H376</f>
        <v>1630.3</v>
      </c>
    </row>
    <row r="377" spans="1:8" ht="15" hidden="1" customHeight="1" x14ac:dyDescent="0.25">
      <c r="A377" s="160" t="s">
        <v>638</v>
      </c>
      <c r="B377" s="259" t="s">
        <v>628</v>
      </c>
      <c r="C377" s="162">
        <v>906</v>
      </c>
      <c r="D377" s="163" t="s">
        <v>604</v>
      </c>
      <c r="E377" s="213" t="s">
        <v>636</v>
      </c>
      <c r="F377" s="213" t="s">
        <v>629</v>
      </c>
      <c r="G377" s="162"/>
      <c r="H377" s="245"/>
    </row>
    <row r="378" spans="1:8" ht="15" hidden="1" customHeight="1" x14ac:dyDescent="0.25">
      <c r="A378" s="169" t="s">
        <v>639</v>
      </c>
      <c r="B378" s="265" t="s">
        <v>212</v>
      </c>
      <c r="C378" s="168">
        <v>906</v>
      </c>
      <c r="D378" s="169" t="s">
        <v>604</v>
      </c>
      <c r="E378" s="214" t="s">
        <v>636</v>
      </c>
      <c r="F378" s="214" t="s">
        <v>629</v>
      </c>
      <c r="G378" s="168">
        <v>220</v>
      </c>
      <c r="H378" s="266"/>
    </row>
    <row r="379" spans="1:8" ht="15" hidden="1" customHeight="1" x14ac:dyDescent="0.25">
      <c r="A379" s="175" t="s">
        <v>640</v>
      </c>
      <c r="B379" s="267" t="s">
        <v>214</v>
      </c>
      <c r="C379" s="174">
        <v>906</v>
      </c>
      <c r="D379" s="175" t="s">
        <v>604</v>
      </c>
      <c r="E379" s="215" t="s">
        <v>636</v>
      </c>
      <c r="F379" s="215" t="s">
        <v>629</v>
      </c>
      <c r="G379" s="174">
        <v>226</v>
      </c>
      <c r="H379" s="268"/>
    </row>
    <row r="380" spans="1:8" ht="15" hidden="1" customHeight="1" x14ac:dyDescent="0.25">
      <c r="A380" s="144" t="s">
        <v>641</v>
      </c>
      <c r="B380" s="269" t="s">
        <v>642</v>
      </c>
      <c r="C380" s="143">
        <v>906</v>
      </c>
      <c r="D380" s="144" t="s">
        <v>643</v>
      </c>
      <c r="E380" s="238"/>
      <c r="F380" s="238"/>
      <c r="G380" s="237"/>
      <c r="H380" s="270">
        <f>H381</f>
        <v>70</v>
      </c>
    </row>
    <row r="381" spans="1:8" ht="15" hidden="1" customHeight="1" x14ac:dyDescent="0.25">
      <c r="A381" s="187" t="s">
        <v>644</v>
      </c>
      <c r="B381" s="271" t="s">
        <v>645</v>
      </c>
      <c r="C381" s="186">
        <v>906</v>
      </c>
      <c r="D381" s="187" t="s">
        <v>646</v>
      </c>
      <c r="E381" s="187"/>
      <c r="F381" s="187"/>
      <c r="G381" s="186"/>
      <c r="H381" s="272">
        <f>H382</f>
        <v>70</v>
      </c>
    </row>
    <row r="382" spans="1:8" ht="47.25" x14ac:dyDescent="0.25">
      <c r="A382" s="153" t="s">
        <v>647</v>
      </c>
      <c r="B382" s="247" t="s">
        <v>648</v>
      </c>
      <c r="C382" s="155">
        <v>906</v>
      </c>
      <c r="D382" s="156" t="s">
        <v>646</v>
      </c>
      <c r="E382" s="156" t="s">
        <v>649</v>
      </c>
      <c r="F382" s="156"/>
      <c r="G382" s="155"/>
      <c r="H382" s="183">
        <f>H383</f>
        <v>70</v>
      </c>
    </row>
    <row r="383" spans="1:8" ht="31.5" x14ac:dyDescent="0.25">
      <c r="A383" s="184" t="s">
        <v>650</v>
      </c>
      <c r="B383" s="217" t="s">
        <v>225</v>
      </c>
      <c r="C383" s="186">
        <v>906</v>
      </c>
      <c r="D383" s="187" t="s">
        <v>646</v>
      </c>
      <c r="E383" s="187" t="s">
        <v>649</v>
      </c>
      <c r="F383" s="212" t="s">
        <v>226</v>
      </c>
      <c r="G383" s="186"/>
      <c r="H383" s="243">
        <f>[1]СБРр_20131210!H383</f>
        <v>70</v>
      </c>
    </row>
    <row r="384" spans="1:8" ht="45.75" hidden="1" x14ac:dyDescent="0.25">
      <c r="A384" s="160" t="s">
        <v>651</v>
      </c>
      <c r="B384" s="189" t="s">
        <v>243</v>
      </c>
      <c r="C384" s="162">
        <v>906</v>
      </c>
      <c r="D384" s="163" t="s">
        <v>646</v>
      </c>
      <c r="E384" s="163" t="s">
        <v>649</v>
      </c>
      <c r="F384" s="213" t="s">
        <v>244</v>
      </c>
      <c r="G384" s="162"/>
      <c r="H384" s="245"/>
    </row>
    <row r="385" spans="1:8" ht="15.75" hidden="1" x14ac:dyDescent="0.25">
      <c r="A385" s="166" t="s">
        <v>652</v>
      </c>
      <c r="B385" s="191" t="s">
        <v>212</v>
      </c>
      <c r="C385" s="168">
        <v>906</v>
      </c>
      <c r="D385" s="169" t="s">
        <v>646</v>
      </c>
      <c r="E385" s="169" t="s">
        <v>649</v>
      </c>
      <c r="F385" s="214" t="s">
        <v>244</v>
      </c>
      <c r="G385" s="168">
        <v>220</v>
      </c>
      <c r="H385" s="192"/>
    </row>
    <row r="386" spans="1:8" ht="16.5" hidden="1" customHeight="1" x14ac:dyDescent="0.25">
      <c r="A386" s="172" t="s">
        <v>653</v>
      </c>
      <c r="B386" s="273" t="s">
        <v>303</v>
      </c>
      <c r="C386" s="174">
        <v>906</v>
      </c>
      <c r="D386" s="175" t="s">
        <v>646</v>
      </c>
      <c r="E386" s="175" t="s">
        <v>649</v>
      </c>
      <c r="F386" s="215" t="s">
        <v>244</v>
      </c>
      <c r="G386" s="174">
        <v>222</v>
      </c>
      <c r="H386" s="194"/>
    </row>
    <row r="387" spans="1:8" ht="16.5" hidden="1" customHeight="1" x14ac:dyDescent="0.25">
      <c r="A387" s="172" t="s">
        <v>654</v>
      </c>
      <c r="B387" s="193" t="s">
        <v>214</v>
      </c>
      <c r="C387" s="174">
        <v>906</v>
      </c>
      <c r="D387" s="175" t="s">
        <v>646</v>
      </c>
      <c r="E387" s="175" t="s">
        <v>649</v>
      </c>
      <c r="F387" s="215" t="s">
        <v>244</v>
      </c>
      <c r="G387" s="174">
        <v>226</v>
      </c>
      <c r="H387" s="194"/>
    </row>
    <row r="388" spans="1:8" ht="16.5" hidden="1" customHeight="1" x14ac:dyDescent="0.25">
      <c r="A388" s="166" t="s">
        <v>655</v>
      </c>
      <c r="B388" s="191" t="s">
        <v>253</v>
      </c>
      <c r="C388" s="168">
        <v>906</v>
      </c>
      <c r="D388" s="169" t="s">
        <v>646</v>
      </c>
      <c r="E388" s="169" t="s">
        <v>649</v>
      </c>
      <c r="F388" s="214" t="s">
        <v>244</v>
      </c>
      <c r="G388" s="168">
        <v>290</v>
      </c>
      <c r="H388" s="192"/>
    </row>
    <row r="389" spans="1:8" ht="15.75" hidden="1" x14ac:dyDescent="0.25">
      <c r="A389" s="172" t="s">
        <v>656</v>
      </c>
      <c r="B389" s="193" t="s">
        <v>237</v>
      </c>
      <c r="C389" s="174">
        <v>906</v>
      </c>
      <c r="D389" s="175" t="s">
        <v>646</v>
      </c>
      <c r="E389" s="175" t="s">
        <v>649</v>
      </c>
      <c r="F389" s="215" t="s">
        <v>244</v>
      </c>
      <c r="G389" s="174">
        <v>300</v>
      </c>
      <c r="H389" s="194"/>
    </row>
    <row r="390" spans="1:8" ht="15.75" hidden="1" x14ac:dyDescent="0.25">
      <c r="A390" s="166" t="s">
        <v>657</v>
      </c>
      <c r="B390" s="196" t="s">
        <v>241</v>
      </c>
      <c r="C390" s="168">
        <v>906</v>
      </c>
      <c r="D390" s="169" t="s">
        <v>646</v>
      </c>
      <c r="E390" s="169" t="s">
        <v>649</v>
      </c>
      <c r="F390" s="169" t="s">
        <v>244</v>
      </c>
      <c r="G390" s="168">
        <v>340</v>
      </c>
      <c r="H390" s="192"/>
    </row>
    <row r="391" spans="1:8" ht="16.5" hidden="1" customHeight="1" x14ac:dyDescent="0.25">
      <c r="A391" s="141" t="s">
        <v>658</v>
      </c>
      <c r="B391" s="185" t="s">
        <v>659</v>
      </c>
      <c r="C391" s="237">
        <v>906</v>
      </c>
      <c r="D391" s="144" t="s">
        <v>660</v>
      </c>
      <c r="E391" s="144"/>
      <c r="F391" s="144"/>
      <c r="G391" s="143"/>
      <c r="H391" s="239">
        <f>H392</f>
        <v>1336.8</v>
      </c>
    </row>
    <row r="392" spans="1:8" ht="16.5" hidden="1" customHeight="1" x14ac:dyDescent="0.25">
      <c r="A392" s="184" t="s">
        <v>661</v>
      </c>
      <c r="B392" s="185" t="s">
        <v>662</v>
      </c>
      <c r="C392" s="186">
        <v>906</v>
      </c>
      <c r="D392" s="187" t="s">
        <v>663</v>
      </c>
      <c r="E392" s="187"/>
      <c r="F392" s="187"/>
      <c r="G392" s="186"/>
      <c r="H392" s="188">
        <f>H393+H398</f>
        <v>1336.8</v>
      </c>
    </row>
    <row r="393" spans="1:8" ht="16.5" customHeight="1" x14ac:dyDescent="0.25">
      <c r="A393" s="153" t="s">
        <v>664</v>
      </c>
      <c r="B393" s="154" t="s">
        <v>665</v>
      </c>
      <c r="C393" s="155">
        <v>906</v>
      </c>
      <c r="D393" s="156" t="s">
        <v>663</v>
      </c>
      <c r="E393" s="156" t="s">
        <v>666</v>
      </c>
      <c r="F393" s="248"/>
      <c r="G393" s="249"/>
      <c r="H393" s="183">
        <f>H394</f>
        <v>115.7</v>
      </c>
    </row>
    <row r="394" spans="1:8" ht="31.5" x14ac:dyDescent="0.25">
      <c r="A394" s="184" t="s">
        <v>667</v>
      </c>
      <c r="B394" s="217" t="s">
        <v>225</v>
      </c>
      <c r="C394" s="186">
        <v>906</v>
      </c>
      <c r="D394" s="187" t="s">
        <v>663</v>
      </c>
      <c r="E394" s="187" t="s">
        <v>668</v>
      </c>
      <c r="F394" s="187" t="s">
        <v>226</v>
      </c>
      <c r="G394" s="186"/>
      <c r="H394" s="188">
        <f>[1]СБРр_20131210!H394</f>
        <v>115.7</v>
      </c>
    </row>
    <row r="395" spans="1:8" ht="45.75" hidden="1" x14ac:dyDescent="0.25">
      <c r="A395" s="160" t="s">
        <v>669</v>
      </c>
      <c r="B395" s="189" t="s">
        <v>243</v>
      </c>
      <c r="C395" s="162">
        <v>906</v>
      </c>
      <c r="D395" s="163" t="s">
        <v>663</v>
      </c>
      <c r="E395" s="163" t="s">
        <v>668</v>
      </c>
      <c r="F395" s="163" t="s">
        <v>244</v>
      </c>
      <c r="G395" s="162"/>
      <c r="H395" s="190"/>
    </row>
    <row r="396" spans="1:8" ht="15.75" hidden="1" x14ac:dyDescent="0.25">
      <c r="A396" s="166" t="s">
        <v>670</v>
      </c>
      <c r="B396" s="196" t="s">
        <v>212</v>
      </c>
      <c r="C396" s="168">
        <v>906</v>
      </c>
      <c r="D396" s="169" t="s">
        <v>663</v>
      </c>
      <c r="E396" s="169" t="s">
        <v>668</v>
      </c>
      <c r="F396" s="169" t="s">
        <v>244</v>
      </c>
      <c r="G396" s="168">
        <v>220</v>
      </c>
      <c r="H396" s="192"/>
    </row>
    <row r="397" spans="1:8" ht="15.75" hidden="1" x14ac:dyDescent="0.25">
      <c r="A397" s="172" t="s">
        <v>671</v>
      </c>
      <c r="B397" s="193" t="s">
        <v>214</v>
      </c>
      <c r="C397" s="174">
        <v>906</v>
      </c>
      <c r="D397" s="175" t="s">
        <v>663</v>
      </c>
      <c r="E397" s="175" t="s">
        <v>668</v>
      </c>
      <c r="F397" s="175" t="s">
        <v>244</v>
      </c>
      <c r="G397" s="174">
        <v>226</v>
      </c>
      <c r="H397" s="194"/>
    </row>
    <row r="398" spans="1:8" ht="31.5" x14ac:dyDescent="0.25">
      <c r="A398" s="153" t="s">
        <v>672</v>
      </c>
      <c r="B398" s="154" t="s">
        <v>673</v>
      </c>
      <c r="C398" s="155">
        <v>906</v>
      </c>
      <c r="D398" s="156" t="s">
        <v>663</v>
      </c>
      <c r="E398" s="156" t="s">
        <v>674</v>
      </c>
      <c r="F398" s="248"/>
      <c r="G398" s="249"/>
      <c r="H398" s="183">
        <f>H399</f>
        <v>1221.0999999999999</v>
      </c>
    </row>
    <row r="399" spans="1:8" ht="31.5" x14ac:dyDescent="0.25">
      <c r="A399" s="184" t="s">
        <v>675</v>
      </c>
      <c r="B399" s="217" t="s">
        <v>225</v>
      </c>
      <c r="C399" s="186">
        <v>906</v>
      </c>
      <c r="D399" s="187" t="s">
        <v>663</v>
      </c>
      <c r="E399" s="187" t="s">
        <v>676</v>
      </c>
      <c r="F399" s="187" t="s">
        <v>226</v>
      </c>
      <c r="G399" s="186"/>
      <c r="H399" s="188">
        <f>[1]СБРр_20131210!H399</f>
        <v>1221.0999999999999</v>
      </c>
    </row>
    <row r="400" spans="1:8" ht="16.5" hidden="1" customHeight="1" x14ac:dyDescent="0.25">
      <c r="A400" s="160" t="s">
        <v>669</v>
      </c>
      <c r="B400" s="189" t="s">
        <v>243</v>
      </c>
      <c r="C400" s="162">
        <v>906</v>
      </c>
      <c r="D400" s="163" t="s">
        <v>663</v>
      </c>
      <c r="E400" s="163" t="s">
        <v>676</v>
      </c>
      <c r="F400" s="163" t="s">
        <v>244</v>
      </c>
      <c r="G400" s="162"/>
      <c r="H400" s="190"/>
    </row>
    <row r="401" spans="1:8" ht="16.5" hidden="1" customHeight="1" x14ac:dyDescent="0.25">
      <c r="A401" s="166" t="s">
        <v>670</v>
      </c>
      <c r="B401" s="196" t="s">
        <v>212</v>
      </c>
      <c r="C401" s="168">
        <v>906</v>
      </c>
      <c r="D401" s="169" t="s">
        <v>663</v>
      </c>
      <c r="E401" s="169" t="s">
        <v>676</v>
      </c>
      <c r="F401" s="169" t="s">
        <v>244</v>
      </c>
      <c r="G401" s="168">
        <v>220</v>
      </c>
      <c r="H401" s="192"/>
    </row>
    <row r="402" spans="1:8" ht="16.5" hidden="1" customHeight="1" x14ac:dyDescent="0.25">
      <c r="A402" s="274" t="s">
        <v>671</v>
      </c>
      <c r="B402" s="201" t="s">
        <v>214</v>
      </c>
      <c r="C402" s="174">
        <v>906</v>
      </c>
      <c r="D402" s="175" t="s">
        <v>663</v>
      </c>
      <c r="E402" s="175" t="s">
        <v>676</v>
      </c>
      <c r="F402" s="175" t="s">
        <v>244</v>
      </c>
      <c r="G402" s="174">
        <v>226</v>
      </c>
      <c r="H402" s="194"/>
    </row>
    <row r="403" spans="1:8" ht="63" x14ac:dyDescent="0.25">
      <c r="A403" s="204" t="s">
        <v>677</v>
      </c>
      <c r="B403" s="198" t="s">
        <v>678</v>
      </c>
      <c r="C403" s="143">
        <v>897</v>
      </c>
      <c r="D403" s="144"/>
      <c r="E403" s="144"/>
      <c r="F403" s="144"/>
      <c r="G403" s="143"/>
      <c r="H403" s="145">
        <f>H404+H522+H536+H544+H610+H620+H640+H678+H647+H688</f>
        <v>3397.3</v>
      </c>
    </row>
    <row r="404" spans="1:8" ht="16.5" hidden="1" customHeight="1" x14ac:dyDescent="0.25">
      <c r="A404" s="204" t="s">
        <v>679</v>
      </c>
      <c r="B404" s="198" t="s">
        <v>181</v>
      </c>
      <c r="C404" s="143">
        <v>897</v>
      </c>
      <c r="D404" s="144" t="s">
        <v>182</v>
      </c>
      <c r="E404" s="144"/>
      <c r="F404" s="144"/>
      <c r="G404" s="143"/>
      <c r="H404" s="145">
        <f>H405+H462+H466</f>
        <v>3397.3</v>
      </c>
    </row>
    <row r="405" spans="1:8" ht="31.5" hidden="1" x14ac:dyDescent="0.25">
      <c r="A405" s="206" t="s">
        <v>270</v>
      </c>
      <c r="B405" s="216" t="s">
        <v>321</v>
      </c>
      <c r="C405" s="148">
        <v>897</v>
      </c>
      <c r="D405" s="149" t="s">
        <v>322</v>
      </c>
      <c r="E405" s="149"/>
      <c r="F405" s="149"/>
      <c r="G405" s="148"/>
      <c r="H405" s="152">
        <f>H406+H420</f>
        <v>3397.3</v>
      </c>
    </row>
    <row r="406" spans="1:8" ht="31.5" x14ac:dyDescent="0.25">
      <c r="A406" s="153" t="s">
        <v>418</v>
      </c>
      <c r="B406" s="154" t="s">
        <v>680</v>
      </c>
      <c r="C406" s="155">
        <v>897</v>
      </c>
      <c r="D406" s="156" t="s">
        <v>322</v>
      </c>
      <c r="E406" s="156" t="s">
        <v>681</v>
      </c>
      <c r="F406" s="156"/>
      <c r="G406" s="155"/>
      <c r="H406" s="157">
        <f>H407+H412</f>
        <v>3097.3</v>
      </c>
    </row>
    <row r="407" spans="1:8" ht="94.5" x14ac:dyDescent="0.25">
      <c r="A407" s="184" t="s">
        <v>682</v>
      </c>
      <c r="B407" s="198" t="s">
        <v>189</v>
      </c>
      <c r="C407" s="186">
        <v>897</v>
      </c>
      <c r="D407" s="187" t="s">
        <v>322</v>
      </c>
      <c r="E407" s="187" t="s">
        <v>681</v>
      </c>
      <c r="F407" s="187" t="s">
        <v>190</v>
      </c>
      <c r="G407" s="186"/>
      <c r="H407" s="152">
        <f>[1]СБРр_20131210!H407</f>
        <v>2937.3</v>
      </c>
    </row>
    <row r="408" spans="1:8" ht="45.75" hidden="1" x14ac:dyDescent="0.25">
      <c r="A408" s="160" t="s">
        <v>277</v>
      </c>
      <c r="B408" s="161" t="s">
        <v>192</v>
      </c>
      <c r="C408" s="162">
        <v>897</v>
      </c>
      <c r="D408" s="163" t="s">
        <v>322</v>
      </c>
      <c r="E408" s="163" t="s">
        <v>681</v>
      </c>
      <c r="F408" s="163" t="s">
        <v>193</v>
      </c>
      <c r="G408" s="162"/>
      <c r="H408" s="152"/>
    </row>
    <row r="409" spans="1:8" ht="16.5" hidden="1" customHeight="1" x14ac:dyDescent="0.25">
      <c r="A409" s="166" t="s">
        <v>278</v>
      </c>
      <c r="B409" s="167" t="s">
        <v>195</v>
      </c>
      <c r="C409" s="168">
        <v>897</v>
      </c>
      <c r="D409" s="169" t="s">
        <v>322</v>
      </c>
      <c r="E409" s="169" t="s">
        <v>681</v>
      </c>
      <c r="F409" s="169" t="s">
        <v>193</v>
      </c>
      <c r="G409" s="174">
        <v>210</v>
      </c>
      <c r="H409" s="171"/>
    </row>
    <row r="410" spans="1:8" ht="16.5" hidden="1" customHeight="1" x14ac:dyDescent="0.25">
      <c r="A410" s="172" t="s">
        <v>279</v>
      </c>
      <c r="B410" s="173" t="s">
        <v>196</v>
      </c>
      <c r="C410" s="174">
        <v>897</v>
      </c>
      <c r="D410" s="175" t="s">
        <v>322</v>
      </c>
      <c r="E410" s="175" t="s">
        <v>681</v>
      </c>
      <c r="F410" s="175" t="s">
        <v>193</v>
      </c>
      <c r="G410" s="174">
        <v>211</v>
      </c>
      <c r="H410" s="177"/>
    </row>
    <row r="411" spans="1:8" ht="15.75" hidden="1" x14ac:dyDescent="0.25">
      <c r="A411" s="172" t="s">
        <v>280</v>
      </c>
      <c r="B411" s="173" t="s">
        <v>281</v>
      </c>
      <c r="C411" s="174">
        <v>897</v>
      </c>
      <c r="D411" s="175" t="s">
        <v>322</v>
      </c>
      <c r="E411" s="175" t="s">
        <v>681</v>
      </c>
      <c r="F411" s="175" t="s">
        <v>193</v>
      </c>
      <c r="G411" s="174">
        <v>213</v>
      </c>
      <c r="H411" s="177"/>
    </row>
    <row r="412" spans="1:8" ht="31.5" x14ac:dyDescent="0.25">
      <c r="A412" s="184" t="s">
        <v>432</v>
      </c>
      <c r="B412" s="217" t="s">
        <v>225</v>
      </c>
      <c r="C412" s="186">
        <v>897</v>
      </c>
      <c r="D412" s="187" t="s">
        <v>322</v>
      </c>
      <c r="E412" s="187" t="s">
        <v>681</v>
      </c>
      <c r="F412" s="187" t="s">
        <v>226</v>
      </c>
      <c r="G412" s="186"/>
      <c r="H412" s="152">
        <f>[1]СБРр_20131210!H412</f>
        <v>160</v>
      </c>
    </row>
    <row r="413" spans="1:8" ht="45.75" hidden="1" customHeight="1" x14ac:dyDescent="0.25">
      <c r="A413" s="160" t="s">
        <v>277</v>
      </c>
      <c r="B413" s="189" t="s">
        <v>243</v>
      </c>
      <c r="C413" s="162">
        <v>897</v>
      </c>
      <c r="D413" s="163" t="s">
        <v>322</v>
      </c>
      <c r="E413" s="163" t="s">
        <v>681</v>
      </c>
      <c r="F413" s="163" t="s">
        <v>244</v>
      </c>
      <c r="G413" s="162"/>
      <c r="H413" s="152"/>
    </row>
    <row r="414" spans="1:8" ht="15" hidden="1" customHeight="1" x14ac:dyDescent="0.25">
      <c r="A414" s="166" t="s">
        <v>278</v>
      </c>
      <c r="B414" s="196" t="s">
        <v>212</v>
      </c>
      <c r="C414" s="168">
        <v>897</v>
      </c>
      <c r="D414" s="169" t="s">
        <v>322</v>
      </c>
      <c r="E414" s="169" t="s">
        <v>681</v>
      </c>
      <c r="F414" s="169" t="s">
        <v>244</v>
      </c>
      <c r="G414" s="174">
        <v>220</v>
      </c>
      <c r="H414" s="171"/>
    </row>
    <row r="415" spans="1:8" ht="15" hidden="1" customHeight="1" x14ac:dyDescent="0.25">
      <c r="A415" s="172" t="s">
        <v>279</v>
      </c>
      <c r="B415" s="201" t="s">
        <v>214</v>
      </c>
      <c r="C415" s="174">
        <v>897</v>
      </c>
      <c r="D415" s="175" t="s">
        <v>322</v>
      </c>
      <c r="E415" s="175" t="s">
        <v>681</v>
      </c>
      <c r="F415" s="175" t="s">
        <v>244</v>
      </c>
      <c r="G415" s="174">
        <v>226</v>
      </c>
      <c r="H415" s="177"/>
    </row>
    <row r="416" spans="1:8" ht="16.5" hidden="1" customHeight="1" x14ac:dyDescent="0.25">
      <c r="A416" s="166" t="s">
        <v>683</v>
      </c>
      <c r="B416" s="196" t="s">
        <v>253</v>
      </c>
      <c r="C416" s="168">
        <v>897</v>
      </c>
      <c r="D416" s="169" t="s">
        <v>322</v>
      </c>
      <c r="E416" s="169" t="s">
        <v>681</v>
      </c>
      <c r="F416" s="169" t="s">
        <v>244</v>
      </c>
      <c r="G416" s="168">
        <v>290</v>
      </c>
      <c r="H416" s="171"/>
    </row>
    <row r="417" spans="1:8" ht="16.5" hidden="1" customHeight="1" x14ac:dyDescent="0.25">
      <c r="A417" s="166" t="s">
        <v>280</v>
      </c>
      <c r="B417" s="196" t="s">
        <v>253</v>
      </c>
      <c r="C417" s="168">
        <v>897</v>
      </c>
      <c r="D417" s="169" t="s">
        <v>322</v>
      </c>
      <c r="E417" s="169" t="s">
        <v>681</v>
      </c>
      <c r="F417" s="169" t="s">
        <v>244</v>
      </c>
      <c r="G417" s="168">
        <v>300</v>
      </c>
      <c r="H417" s="171"/>
    </row>
    <row r="418" spans="1:8" ht="16.5" hidden="1" customHeight="1" x14ac:dyDescent="0.25">
      <c r="A418" s="172" t="s">
        <v>684</v>
      </c>
      <c r="B418" s="201" t="s">
        <v>239</v>
      </c>
      <c r="C418" s="174">
        <v>897</v>
      </c>
      <c r="D418" s="175" t="s">
        <v>322</v>
      </c>
      <c r="E418" s="175" t="s">
        <v>681</v>
      </c>
      <c r="F418" s="175" t="s">
        <v>244</v>
      </c>
      <c r="G418" s="174">
        <v>310</v>
      </c>
      <c r="H418" s="177"/>
    </row>
    <row r="419" spans="1:8" ht="16.5" hidden="1" customHeight="1" x14ac:dyDescent="0.25">
      <c r="A419" s="172" t="s">
        <v>685</v>
      </c>
      <c r="B419" s="201" t="s">
        <v>241</v>
      </c>
      <c r="C419" s="174">
        <v>897</v>
      </c>
      <c r="D419" s="175" t="s">
        <v>322</v>
      </c>
      <c r="E419" s="175" t="s">
        <v>681</v>
      </c>
      <c r="F419" s="175" t="s">
        <v>244</v>
      </c>
      <c r="G419" s="174">
        <v>340</v>
      </c>
      <c r="H419" s="177"/>
    </row>
    <row r="420" spans="1:8" ht="47.25" x14ac:dyDescent="0.25">
      <c r="A420" s="153" t="s">
        <v>686</v>
      </c>
      <c r="B420" s="154" t="s">
        <v>687</v>
      </c>
      <c r="C420" s="155">
        <v>897</v>
      </c>
      <c r="D420" s="156" t="s">
        <v>322</v>
      </c>
      <c r="E420" s="156" t="s">
        <v>688</v>
      </c>
      <c r="F420" s="156"/>
      <c r="G420" s="155"/>
      <c r="H420" s="157">
        <f>H421</f>
        <v>300</v>
      </c>
    </row>
    <row r="421" spans="1:8" ht="32.25" thickBot="1" x14ac:dyDescent="0.3">
      <c r="A421" s="184" t="s">
        <v>689</v>
      </c>
      <c r="B421" s="217" t="s">
        <v>225</v>
      </c>
      <c r="C421" s="186">
        <v>897</v>
      </c>
      <c r="D421" s="187" t="s">
        <v>322</v>
      </c>
      <c r="E421" s="187" t="s">
        <v>688</v>
      </c>
      <c r="F421" s="187" t="s">
        <v>226</v>
      </c>
      <c r="G421" s="186"/>
      <c r="H421" s="152">
        <f>[1]СБРр_20131210!H421</f>
        <v>300</v>
      </c>
    </row>
    <row r="422" spans="1:8" ht="46.5" hidden="1" thickBot="1" x14ac:dyDescent="0.3">
      <c r="A422" s="160" t="s">
        <v>277</v>
      </c>
      <c r="B422" s="189" t="s">
        <v>243</v>
      </c>
      <c r="C422" s="162">
        <v>897</v>
      </c>
      <c r="D422" s="163" t="s">
        <v>322</v>
      </c>
      <c r="E422" s="163" t="s">
        <v>688</v>
      </c>
      <c r="F422" s="163" t="s">
        <v>244</v>
      </c>
      <c r="G422" s="162"/>
      <c r="H422" s="152"/>
    </row>
    <row r="423" spans="1:8" ht="16.5" hidden="1" thickBot="1" x14ac:dyDescent="0.3">
      <c r="A423" s="166" t="s">
        <v>278</v>
      </c>
      <c r="B423" s="196" t="s">
        <v>212</v>
      </c>
      <c r="C423" s="168">
        <v>897</v>
      </c>
      <c r="D423" s="169" t="s">
        <v>322</v>
      </c>
      <c r="E423" s="169" t="s">
        <v>688</v>
      </c>
      <c r="F423" s="169" t="s">
        <v>244</v>
      </c>
      <c r="G423" s="174">
        <v>220</v>
      </c>
      <c r="H423" s="171"/>
    </row>
    <row r="424" spans="1:8" ht="16.5" hidden="1" thickBot="1" x14ac:dyDescent="0.3">
      <c r="A424" s="172" t="s">
        <v>279</v>
      </c>
      <c r="B424" s="201" t="s">
        <v>214</v>
      </c>
      <c r="C424" s="174">
        <v>897</v>
      </c>
      <c r="D424" s="175" t="s">
        <v>322</v>
      </c>
      <c r="E424" s="175" t="s">
        <v>688</v>
      </c>
      <c r="F424" s="175" t="s">
        <v>244</v>
      </c>
      <c r="G424" s="174">
        <v>226</v>
      </c>
      <c r="H424" s="177"/>
    </row>
    <row r="425" spans="1:8" ht="16.5" hidden="1" customHeight="1" x14ac:dyDescent="0.25">
      <c r="A425" s="166" t="s">
        <v>280</v>
      </c>
      <c r="B425" s="196" t="s">
        <v>253</v>
      </c>
      <c r="C425" s="168">
        <v>897</v>
      </c>
      <c r="D425" s="169" t="s">
        <v>322</v>
      </c>
      <c r="E425" s="169" t="s">
        <v>688</v>
      </c>
      <c r="F425" s="169" t="s">
        <v>244</v>
      </c>
      <c r="G425" s="168">
        <v>290</v>
      </c>
      <c r="H425" s="171"/>
    </row>
    <row r="426" spans="1:8" ht="16.5" customHeight="1" thickBot="1" x14ac:dyDescent="0.3">
      <c r="A426" s="275"/>
      <c r="B426" s="276" t="s">
        <v>690</v>
      </c>
      <c r="C426" s="277"/>
      <c r="D426" s="278"/>
      <c r="E426" s="278"/>
      <c r="F426" s="278"/>
      <c r="G426" s="277"/>
      <c r="H426" s="279">
        <f>H16+H61+H403</f>
        <v>55878.400000000009</v>
      </c>
    </row>
    <row r="427" spans="1:8" ht="16.5" customHeight="1" x14ac:dyDescent="0.25">
      <c r="H427" s="282"/>
    </row>
  </sheetData>
  <mergeCells count="4">
    <mergeCell ref="D3:H3"/>
    <mergeCell ref="A9:H9"/>
    <mergeCell ref="A10:H10"/>
    <mergeCell ref="A11:H11"/>
  </mergeCells>
  <pageMargins left="0.70866141732283472" right="0.70866141732283472" top="0.74803149606299213" bottom="0.74803149606299213" header="0.31496062992125984" footer="0.31496062992125984"/>
  <pageSetup paperSize="9" scale="61" fitToHeight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4"/>
  <sheetViews>
    <sheetView topLeftCell="A13" workbookViewId="0">
      <selection activeCell="D13" sqref="D13"/>
    </sheetView>
  </sheetViews>
  <sheetFormatPr defaultRowHeight="15" x14ac:dyDescent="0.25"/>
  <cols>
    <col min="1" max="1" width="16.42578125" style="280" customWidth="1"/>
    <col min="2" max="2" width="57.7109375" style="103" customWidth="1"/>
    <col min="3" max="3" width="8.42578125" style="105" hidden="1" customWidth="1"/>
    <col min="4" max="4" width="10.7109375" style="281" customWidth="1"/>
    <col min="5" max="5" width="13.140625" style="105" customWidth="1"/>
    <col min="6" max="6" width="10" style="105" customWidth="1"/>
    <col min="7" max="7" width="0" style="105" hidden="1" customWidth="1"/>
    <col min="8" max="8" width="16" style="112" bestFit="1" customWidth="1"/>
    <col min="9" max="9" width="4.42578125" customWidth="1"/>
    <col min="10" max="10" width="10.85546875" customWidth="1"/>
    <col min="257" max="257" width="16.42578125" customWidth="1"/>
    <col min="258" max="258" width="57.7109375" customWidth="1"/>
    <col min="259" max="259" width="0" hidden="1" customWidth="1"/>
    <col min="260" max="260" width="10.7109375" customWidth="1"/>
    <col min="261" max="261" width="13.140625" customWidth="1"/>
    <col min="262" max="262" width="10" customWidth="1"/>
    <col min="263" max="263" width="0" hidden="1" customWidth="1"/>
    <col min="264" max="264" width="16" bestFit="1" customWidth="1"/>
    <col min="265" max="265" width="4.42578125" customWidth="1"/>
    <col min="266" max="266" width="10.85546875" customWidth="1"/>
    <col min="513" max="513" width="16.42578125" customWidth="1"/>
    <col min="514" max="514" width="57.7109375" customWidth="1"/>
    <col min="515" max="515" width="0" hidden="1" customWidth="1"/>
    <col min="516" max="516" width="10.7109375" customWidth="1"/>
    <col min="517" max="517" width="13.140625" customWidth="1"/>
    <col min="518" max="518" width="10" customWidth="1"/>
    <col min="519" max="519" width="0" hidden="1" customWidth="1"/>
    <col min="520" max="520" width="16" bestFit="1" customWidth="1"/>
    <col min="521" max="521" width="4.42578125" customWidth="1"/>
    <col min="522" max="522" width="10.85546875" customWidth="1"/>
    <col min="769" max="769" width="16.42578125" customWidth="1"/>
    <col min="770" max="770" width="57.7109375" customWidth="1"/>
    <col min="771" max="771" width="0" hidden="1" customWidth="1"/>
    <col min="772" max="772" width="10.7109375" customWidth="1"/>
    <col min="773" max="773" width="13.140625" customWidth="1"/>
    <col min="774" max="774" width="10" customWidth="1"/>
    <col min="775" max="775" width="0" hidden="1" customWidth="1"/>
    <col min="776" max="776" width="16" bestFit="1" customWidth="1"/>
    <col min="777" max="777" width="4.42578125" customWidth="1"/>
    <col min="778" max="778" width="10.85546875" customWidth="1"/>
    <col min="1025" max="1025" width="16.42578125" customWidth="1"/>
    <col min="1026" max="1026" width="57.7109375" customWidth="1"/>
    <col min="1027" max="1027" width="0" hidden="1" customWidth="1"/>
    <col min="1028" max="1028" width="10.7109375" customWidth="1"/>
    <col min="1029" max="1029" width="13.140625" customWidth="1"/>
    <col min="1030" max="1030" width="10" customWidth="1"/>
    <col min="1031" max="1031" width="0" hidden="1" customWidth="1"/>
    <col min="1032" max="1032" width="16" bestFit="1" customWidth="1"/>
    <col min="1033" max="1033" width="4.42578125" customWidth="1"/>
    <col min="1034" max="1034" width="10.85546875" customWidth="1"/>
    <col min="1281" max="1281" width="16.42578125" customWidth="1"/>
    <col min="1282" max="1282" width="57.7109375" customWidth="1"/>
    <col min="1283" max="1283" width="0" hidden="1" customWidth="1"/>
    <col min="1284" max="1284" width="10.7109375" customWidth="1"/>
    <col min="1285" max="1285" width="13.140625" customWidth="1"/>
    <col min="1286" max="1286" width="10" customWidth="1"/>
    <col min="1287" max="1287" width="0" hidden="1" customWidth="1"/>
    <col min="1288" max="1288" width="16" bestFit="1" customWidth="1"/>
    <col min="1289" max="1289" width="4.42578125" customWidth="1"/>
    <col min="1290" max="1290" width="10.85546875" customWidth="1"/>
    <col min="1537" max="1537" width="16.42578125" customWidth="1"/>
    <col min="1538" max="1538" width="57.7109375" customWidth="1"/>
    <col min="1539" max="1539" width="0" hidden="1" customWidth="1"/>
    <col min="1540" max="1540" width="10.7109375" customWidth="1"/>
    <col min="1541" max="1541" width="13.140625" customWidth="1"/>
    <col min="1542" max="1542" width="10" customWidth="1"/>
    <col min="1543" max="1543" width="0" hidden="1" customWidth="1"/>
    <col min="1544" max="1544" width="16" bestFit="1" customWidth="1"/>
    <col min="1545" max="1545" width="4.42578125" customWidth="1"/>
    <col min="1546" max="1546" width="10.85546875" customWidth="1"/>
    <col min="1793" max="1793" width="16.42578125" customWidth="1"/>
    <col min="1794" max="1794" width="57.7109375" customWidth="1"/>
    <col min="1795" max="1795" width="0" hidden="1" customWidth="1"/>
    <col min="1796" max="1796" width="10.7109375" customWidth="1"/>
    <col min="1797" max="1797" width="13.140625" customWidth="1"/>
    <col min="1798" max="1798" width="10" customWidth="1"/>
    <col min="1799" max="1799" width="0" hidden="1" customWidth="1"/>
    <col min="1800" max="1800" width="16" bestFit="1" customWidth="1"/>
    <col min="1801" max="1801" width="4.42578125" customWidth="1"/>
    <col min="1802" max="1802" width="10.85546875" customWidth="1"/>
    <col min="2049" max="2049" width="16.42578125" customWidth="1"/>
    <col min="2050" max="2050" width="57.7109375" customWidth="1"/>
    <col min="2051" max="2051" width="0" hidden="1" customWidth="1"/>
    <col min="2052" max="2052" width="10.7109375" customWidth="1"/>
    <col min="2053" max="2053" width="13.140625" customWidth="1"/>
    <col min="2054" max="2054" width="10" customWidth="1"/>
    <col min="2055" max="2055" width="0" hidden="1" customWidth="1"/>
    <col min="2056" max="2056" width="16" bestFit="1" customWidth="1"/>
    <col min="2057" max="2057" width="4.42578125" customWidth="1"/>
    <col min="2058" max="2058" width="10.85546875" customWidth="1"/>
    <col min="2305" max="2305" width="16.42578125" customWidth="1"/>
    <col min="2306" max="2306" width="57.7109375" customWidth="1"/>
    <col min="2307" max="2307" width="0" hidden="1" customWidth="1"/>
    <col min="2308" max="2308" width="10.7109375" customWidth="1"/>
    <col min="2309" max="2309" width="13.140625" customWidth="1"/>
    <col min="2310" max="2310" width="10" customWidth="1"/>
    <col min="2311" max="2311" width="0" hidden="1" customWidth="1"/>
    <col min="2312" max="2312" width="16" bestFit="1" customWidth="1"/>
    <col min="2313" max="2313" width="4.42578125" customWidth="1"/>
    <col min="2314" max="2314" width="10.85546875" customWidth="1"/>
    <col min="2561" max="2561" width="16.42578125" customWidth="1"/>
    <col min="2562" max="2562" width="57.7109375" customWidth="1"/>
    <col min="2563" max="2563" width="0" hidden="1" customWidth="1"/>
    <col min="2564" max="2564" width="10.7109375" customWidth="1"/>
    <col min="2565" max="2565" width="13.140625" customWidth="1"/>
    <col min="2566" max="2566" width="10" customWidth="1"/>
    <col min="2567" max="2567" width="0" hidden="1" customWidth="1"/>
    <col min="2568" max="2568" width="16" bestFit="1" customWidth="1"/>
    <col min="2569" max="2569" width="4.42578125" customWidth="1"/>
    <col min="2570" max="2570" width="10.85546875" customWidth="1"/>
    <col min="2817" max="2817" width="16.42578125" customWidth="1"/>
    <col min="2818" max="2818" width="57.7109375" customWidth="1"/>
    <col min="2819" max="2819" width="0" hidden="1" customWidth="1"/>
    <col min="2820" max="2820" width="10.7109375" customWidth="1"/>
    <col min="2821" max="2821" width="13.140625" customWidth="1"/>
    <col min="2822" max="2822" width="10" customWidth="1"/>
    <col min="2823" max="2823" width="0" hidden="1" customWidth="1"/>
    <col min="2824" max="2824" width="16" bestFit="1" customWidth="1"/>
    <col min="2825" max="2825" width="4.42578125" customWidth="1"/>
    <col min="2826" max="2826" width="10.85546875" customWidth="1"/>
    <col min="3073" max="3073" width="16.42578125" customWidth="1"/>
    <col min="3074" max="3074" width="57.7109375" customWidth="1"/>
    <col min="3075" max="3075" width="0" hidden="1" customWidth="1"/>
    <col min="3076" max="3076" width="10.7109375" customWidth="1"/>
    <col min="3077" max="3077" width="13.140625" customWidth="1"/>
    <col min="3078" max="3078" width="10" customWidth="1"/>
    <col min="3079" max="3079" width="0" hidden="1" customWidth="1"/>
    <col min="3080" max="3080" width="16" bestFit="1" customWidth="1"/>
    <col min="3081" max="3081" width="4.42578125" customWidth="1"/>
    <col min="3082" max="3082" width="10.85546875" customWidth="1"/>
    <col min="3329" max="3329" width="16.42578125" customWidth="1"/>
    <col min="3330" max="3330" width="57.7109375" customWidth="1"/>
    <col min="3331" max="3331" width="0" hidden="1" customWidth="1"/>
    <col min="3332" max="3332" width="10.7109375" customWidth="1"/>
    <col min="3333" max="3333" width="13.140625" customWidth="1"/>
    <col min="3334" max="3334" width="10" customWidth="1"/>
    <col min="3335" max="3335" width="0" hidden="1" customWidth="1"/>
    <col min="3336" max="3336" width="16" bestFit="1" customWidth="1"/>
    <col min="3337" max="3337" width="4.42578125" customWidth="1"/>
    <col min="3338" max="3338" width="10.85546875" customWidth="1"/>
    <col min="3585" max="3585" width="16.42578125" customWidth="1"/>
    <col min="3586" max="3586" width="57.7109375" customWidth="1"/>
    <col min="3587" max="3587" width="0" hidden="1" customWidth="1"/>
    <col min="3588" max="3588" width="10.7109375" customWidth="1"/>
    <col min="3589" max="3589" width="13.140625" customWidth="1"/>
    <col min="3590" max="3590" width="10" customWidth="1"/>
    <col min="3591" max="3591" width="0" hidden="1" customWidth="1"/>
    <col min="3592" max="3592" width="16" bestFit="1" customWidth="1"/>
    <col min="3593" max="3593" width="4.42578125" customWidth="1"/>
    <col min="3594" max="3594" width="10.85546875" customWidth="1"/>
    <col min="3841" max="3841" width="16.42578125" customWidth="1"/>
    <col min="3842" max="3842" width="57.7109375" customWidth="1"/>
    <col min="3843" max="3843" width="0" hidden="1" customWidth="1"/>
    <col min="3844" max="3844" width="10.7109375" customWidth="1"/>
    <col min="3845" max="3845" width="13.140625" customWidth="1"/>
    <col min="3846" max="3846" width="10" customWidth="1"/>
    <col min="3847" max="3847" width="0" hidden="1" customWidth="1"/>
    <col min="3848" max="3848" width="16" bestFit="1" customWidth="1"/>
    <col min="3849" max="3849" width="4.42578125" customWidth="1"/>
    <col min="3850" max="3850" width="10.85546875" customWidth="1"/>
    <col min="4097" max="4097" width="16.42578125" customWidth="1"/>
    <col min="4098" max="4098" width="57.7109375" customWidth="1"/>
    <col min="4099" max="4099" width="0" hidden="1" customWidth="1"/>
    <col min="4100" max="4100" width="10.7109375" customWidth="1"/>
    <col min="4101" max="4101" width="13.140625" customWidth="1"/>
    <col min="4102" max="4102" width="10" customWidth="1"/>
    <col min="4103" max="4103" width="0" hidden="1" customWidth="1"/>
    <col min="4104" max="4104" width="16" bestFit="1" customWidth="1"/>
    <col min="4105" max="4105" width="4.42578125" customWidth="1"/>
    <col min="4106" max="4106" width="10.85546875" customWidth="1"/>
    <col min="4353" max="4353" width="16.42578125" customWidth="1"/>
    <col min="4354" max="4354" width="57.7109375" customWidth="1"/>
    <col min="4355" max="4355" width="0" hidden="1" customWidth="1"/>
    <col min="4356" max="4356" width="10.7109375" customWidth="1"/>
    <col min="4357" max="4357" width="13.140625" customWidth="1"/>
    <col min="4358" max="4358" width="10" customWidth="1"/>
    <col min="4359" max="4359" width="0" hidden="1" customWidth="1"/>
    <col min="4360" max="4360" width="16" bestFit="1" customWidth="1"/>
    <col min="4361" max="4361" width="4.42578125" customWidth="1"/>
    <col min="4362" max="4362" width="10.85546875" customWidth="1"/>
    <col min="4609" max="4609" width="16.42578125" customWidth="1"/>
    <col min="4610" max="4610" width="57.7109375" customWidth="1"/>
    <col min="4611" max="4611" width="0" hidden="1" customWidth="1"/>
    <col min="4612" max="4612" width="10.7109375" customWidth="1"/>
    <col min="4613" max="4613" width="13.140625" customWidth="1"/>
    <col min="4614" max="4614" width="10" customWidth="1"/>
    <col min="4615" max="4615" width="0" hidden="1" customWidth="1"/>
    <col min="4616" max="4616" width="16" bestFit="1" customWidth="1"/>
    <col min="4617" max="4617" width="4.42578125" customWidth="1"/>
    <col min="4618" max="4618" width="10.85546875" customWidth="1"/>
    <col min="4865" max="4865" width="16.42578125" customWidth="1"/>
    <col min="4866" max="4866" width="57.7109375" customWidth="1"/>
    <col min="4867" max="4867" width="0" hidden="1" customWidth="1"/>
    <col min="4868" max="4868" width="10.7109375" customWidth="1"/>
    <col min="4869" max="4869" width="13.140625" customWidth="1"/>
    <col min="4870" max="4870" width="10" customWidth="1"/>
    <col min="4871" max="4871" width="0" hidden="1" customWidth="1"/>
    <col min="4872" max="4872" width="16" bestFit="1" customWidth="1"/>
    <col min="4873" max="4873" width="4.42578125" customWidth="1"/>
    <col min="4874" max="4874" width="10.85546875" customWidth="1"/>
    <col min="5121" max="5121" width="16.42578125" customWidth="1"/>
    <col min="5122" max="5122" width="57.7109375" customWidth="1"/>
    <col min="5123" max="5123" width="0" hidden="1" customWidth="1"/>
    <col min="5124" max="5124" width="10.7109375" customWidth="1"/>
    <col min="5125" max="5125" width="13.140625" customWidth="1"/>
    <col min="5126" max="5126" width="10" customWidth="1"/>
    <col min="5127" max="5127" width="0" hidden="1" customWidth="1"/>
    <col min="5128" max="5128" width="16" bestFit="1" customWidth="1"/>
    <col min="5129" max="5129" width="4.42578125" customWidth="1"/>
    <col min="5130" max="5130" width="10.85546875" customWidth="1"/>
    <col min="5377" max="5377" width="16.42578125" customWidth="1"/>
    <col min="5378" max="5378" width="57.7109375" customWidth="1"/>
    <col min="5379" max="5379" width="0" hidden="1" customWidth="1"/>
    <col min="5380" max="5380" width="10.7109375" customWidth="1"/>
    <col min="5381" max="5381" width="13.140625" customWidth="1"/>
    <col min="5382" max="5382" width="10" customWidth="1"/>
    <col min="5383" max="5383" width="0" hidden="1" customWidth="1"/>
    <col min="5384" max="5384" width="16" bestFit="1" customWidth="1"/>
    <col min="5385" max="5385" width="4.42578125" customWidth="1"/>
    <col min="5386" max="5386" width="10.85546875" customWidth="1"/>
    <col min="5633" max="5633" width="16.42578125" customWidth="1"/>
    <col min="5634" max="5634" width="57.7109375" customWidth="1"/>
    <col min="5635" max="5635" width="0" hidden="1" customWidth="1"/>
    <col min="5636" max="5636" width="10.7109375" customWidth="1"/>
    <col min="5637" max="5637" width="13.140625" customWidth="1"/>
    <col min="5638" max="5638" width="10" customWidth="1"/>
    <col min="5639" max="5639" width="0" hidden="1" customWidth="1"/>
    <col min="5640" max="5640" width="16" bestFit="1" customWidth="1"/>
    <col min="5641" max="5641" width="4.42578125" customWidth="1"/>
    <col min="5642" max="5642" width="10.85546875" customWidth="1"/>
    <col min="5889" max="5889" width="16.42578125" customWidth="1"/>
    <col min="5890" max="5890" width="57.7109375" customWidth="1"/>
    <col min="5891" max="5891" width="0" hidden="1" customWidth="1"/>
    <col min="5892" max="5892" width="10.7109375" customWidth="1"/>
    <col min="5893" max="5893" width="13.140625" customWidth="1"/>
    <col min="5894" max="5894" width="10" customWidth="1"/>
    <col min="5895" max="5895" width="0" hidden="1" customWidth="1"/>
    <col min="5896" max="5896" width="16" bestFit="1" customWidth="1"/>
    <col min="5897" max="5897" width="4.42578125" customWidth="1"/>
    <col min="5898" max="5898" width="10.85546875" customWidth="1"/>
    <col min="6145" max="6145" width="16.42578125" customWidth="1"/>
    <col min="6146" max="6146" width="57.7109375" customWidth="1"/>
    <col min="6147" max="6147" width="0" hidden="1" customWidth="1"/>
    <col min="6148" max="6148" width="10.7109375" customWidth="1"/>
    <col min="6149" max="6149" width="13.140625" customWidth="1"/>
    <col min="6150" max="6150" width="10" customWidth="1"/>
    <col min="6151" max="6151" width="0" hidden="1" customWidth="1"/>
    <col min="6152" max="6152" width="16" bestFit="1" customWidth="1"/>
    <col min="6153" max="6153" width="4.42578125" customWidth="1"/>
    <col min="6154" max="6154" width="10.85546875" customWidth="1"/>
    <col min="6401" max="6401" width="16.42578125" customWidth="1"/>
    <col min="6402" max="6402" width="57.7109375" customWidth="1"/>
    <col min="6403" max="6403" width="0" hidden="1" customWidth="1"/>
    <col min="6404" max="6404" width="10.7109375" customWidth="1"/>
    <col min="6405" max="6405" width="13.140625" customWidth="1"/>
    <col min="6406" max="6406" width="10" customWidth="1"/>
    <col min="6407" max="6407" width="0" hidden="1" customWidth="1"/>
    <col min="6408" max="6408" width="16" bestFit="1" customWidth="1"/>
    <col min="6409" max="6409" width="4.42578125" customWidth="1"/>
    <col min="6410" max="6410" width="10.85546875" customWidth="1"/>
    <col min="6657" max="6657" width="16.42578125" customWidth="1"/>
    <col min="6658" max="6658" width="57.7109375" customWidth="1"/>
    <col min="6659" max="6659" width="0" hidden="1" customWidth="1"/>
    <col min="6660" max="6660" width="10.7109375" customWidth="1"/>
    <col min="6661" max="6661" width="13.140625" customWidth="1"/>
    <col min="6662" max="6662" width="10" customWidth="1"/>
    <col min="6663" max="6663" width="0" hidden="1" customWidth="1"/>
    <col min="6664" max="6664" width="16" bestFit="1" customWidth="1"/>
    <col min="6665" max="6665" width="4.42578125" customWidth="1"/>
    <col min="6666" max="6666" width="10.85546875" customWidth="1"/>
    <col min="6913" max="6913" width="16.42578125" customWidth="1"/>
    <col min="6914" max="6914" width="57.7109375" customWidth="1"/>
    <col min="6915" max="6915" width="0" hidden="1" customWidth="1"/>
    <col min="6916" max="6916" width="10.7109375" customWidth="1"/>
    <col min="6917" max="6917" width="13.140625" customWidth="1"/>
    <col min="6918" max="6918" width="10" customWidth="1"/>
    <col min="6919" max="6919" width="0" hidden="1" customWidth="1"/>
    <col min="6920" max="6920" width="16" bestFit="1" customWidth="1"/>
    <col min="6921" max="6921" width="4.42578125" customWidth="1"/>
    <col min="6922" max="6922" width="10.85546875" customWidth="1"/>
    <col min="7169" max="7169" width="16.42578125" customWidth="1"/>
    <col min="7170" max="7170" width="57.7109375" customWidth="1"/>
    <col min="7171" max="7171" width="0" hidden="1" customWidth="1"/>
    <col min="7172" max="7172" width="10.7109375" customWidth="1"/>
    <col min="7173" max="7173" width="13.140625" customWidth="1"/>
    <col min="7174" max="7174" width="10" customWidth="1"/>
    <col min="7175" max="7175" width="0" hidden="1" customWidth="1"/>
    <col min="7176" max="7176" width="16" bestFit="1" customWidth="1"/>
    <col min="7177" max="7177" width="4.42578125" customWidth="1"/>
    <col min="7178" max="7178" width="10.85546875" customWidth="1"/>
    <col min="7425" max="7425" width="16.42578125" customWidth="1"/>
    <col min="7426" max="7426" width="57.7109375" customWidth="1"/>
    <col min="7427" max="7427" width="0" hidden="1" customWidth="1"/>
    <col min="7428" max="7428" width="10.7109375" customWidth="1"/>
    <col min="7429" max="7429" width="13.140625" customWidth="1"/>
    <col min="7430" max="7430" width="10" customWidth="1"/>
    <col min="7431" max="7431" width="0" hidden="1" customWidth="1"/>
    <col min="7432" max="7432" width="16" bestFit="1" customWidth="1"/>
    <col min="7433" max="7433" width="4.42578125" customWidth="1"/>
    <col min="7434" max="7434" width="10.85546875" customWidth="1"/>
    <col min="7681" max="7681" width="16.42578125" customWidth="1"/>
    <col min="7682" max="7682" width="57.7109375" customWidth="1"/>
    <col min="7683" max="7683" width="0" hidden="1" customWidth="1"/>
    <col min="7684" max="7684" width="10.7109375" customWidth="1"/>
    <col min="7685" max="7685" width="13.140625" customWidth="1"/>
    <col min="7686" max="7686" width="10" customWidth="1"/>
    <col min="7687" max="7687" width="0" hidden="1" customWidth="1"/>
    <col min="7688" max="7688" width="16" bestFit="1" customWidth="1"/>
    <col min="7689" max="7689" width="4.42578125" customWidth="1"/>
    <col min="7690" max="7690" width="10.85546875" customWidth="1"/>
    <col min="7937" max="7937" width="16.42578125" customWidth="1"/>
    <col min="7938" max="7938" width="57.7109375" customWidth="1"/>
    <col min="7939" max="7939" width="0" hidden="1" customWidth="1"/>
    <col min="7940" max="7940" width="10.7109375" customWidth="1"/>
    <col min="7941" max="7941" width="13.140625" customWidth="1"/>
    <col min="7942" max="7942" width="10" customWidth="1"/>
    <col min="7943" max="7943" width="0" hidden="1" customWidth="1"/>
    <col min="7944" max="7944" width="16" bestFit="1" customWidth="1"/>
    <col min="7945" max="7945" width="4.42578125" customWidth="1"/>
    <col min="7946" max="7946" width="10.85546875" customWidth="1"/>
    <col min="8193" max="8193" width="16.42578125" customWidth="1"/>
    <col min="8194" max="8194" width="57.7109375" customWidth="1"/>
    <col min="8195" max="8195" width="0" hidden="1" customWidth="1"/>
    <col min="8196" max="8196" width="10.7109375" customWidth="1"/>
    <col min="8197" max="8197" width="13.140625" customWidth="1"/>
    <col min="8198" max="8198" width="10" customWidth="1"/>
    <col min="8199" max="8199" width="0" hidden="1" customWidth="1"/>
    <col min="8200" max="8200" width="16" bestFit="1" customWidth="1"/>
    <col min="8201" max="8201" width="4.42578125" customWidth="1"/>
    <col min="8202" max="8202" width="10.85546875" customWidth="1"/>
    <col min="8449" max="8449" width="16.42578125" customWidth="1"/>
    <col min="8450" max="8450" width="57.7109375" customWidth="1"/>
    <col min="8451" max="8451" width="0" hidden="1" customWidth="1"/>
    <col min="8452" max="8452" width="10.7109375" customWidth="1"/>
    <col min="8453" max="8453" width="13.140625" customWidth="1"/>
    <col min="8454" max="8454" width="10" customWidth="1"/>
    <col min="8455" max="8455" width="0" hidden="1" customWidth="1"/>
    <col min="8456" max="8456" width="16" bestFit="1" customWidth="1"/>
    <col min="8457" max="8457" width="4.42578125" customWidth="1"/>
    <col min="8458" max="8458" width="10.85546875" customWidth="1"/>
    <col min="8705" max="8705" width="16.42578125" customWidth="1"/>
    <col min="8706" max="8706" width="57.7109375" customWidth="1"/>
    <col min="8707" max="8707" width="0" hidden="1" customWidth="1"/>
    <col min="8708" max="8708" width="10.7109375" customWidth="1"/>
    <col min="8709" max="8709" width="13.140625" customWidth="1"/>
    <col min="8710" max="8710" width="10" customWidth="1"/>
    <col min="8711" max="8711" width="0" hidden="1" customWidth="1"/>
    <col min="8712" max="8712" width="16" bestFit="1" customWidth="1"/>
    <col min="8713" max="8713" width="4.42578125" customWidth="1"/>
    <col min="8714" max="8714" width="10.85546875" customWidth="1"/>
    <col min="8961" max="8961" width="16.42578125" customWidth="1"/>
    <col min="8962" max="8962" width="57.7109375" customWidth="1"/>
    <col min="8963" max="8963" width="0" hidden="1" customWidth="1"/>
    <col min="8964" max="8964" width="10.7109375" customWidth="1"/>
    <col min="8965" max="8965" width="13.140625" customWidth="1"/>
    <col min="8966" max="8966" width="10" customWidth="1"/>
    <col min="8967" max="8967" width="0" hidden="1" customWidth="1"/>
    <col min="8968" max="8968" width="16" bestFit="1" customWidth="1"/>
    <col min="8969" max="8969" width="4.42578125" customWidth="1"/>
    <col min="8970" max="8970" width="10.85546875" customWidth="1"/>
    <col min="9217" max="9217" width="16.42578125" customWidth="1"/>
    <col min="9218" max="9218" width="57.7109375" customWidth="1"/>
    <col min="9219" max="9219" width="0" hidden="1" customWidth="1"/>
    <col min="9220" max="9220" width="10.7109375" customWidth="1"/>
    <col min="9221" max="9221" width="13.140625" customWidth="1"/>
    <col min="9222" max="9222" width="10" customWidth="1"/>
    <col min="9223" max="9223" width="0" hidden="1" customWidth="1"/>
    <col min="9224" max="9224" width="16" bestFit="1" customWidth="1"/>
    <col min="9225" max="9225" width="4.42578125" customWidth="1"/>
    <col min="9226" max="9226" width="10.85546875" customWidth="1"/>
    <col min="9473" max="9473" width="16.42578125" customWidth="1"/>
    <col min="9474" max="9474" width="57.7109375" customWidth="1"/>
    <col min="9475" max="9475" width="0" hidden="1" customWidth="1"/>
    <col min="9476" max="9476" width="10.7109375" customWidth="1"/>
    <col min="9477" max="9477" width="13.140625" customWidth="1"/>
    <col min="9478" max="9478" width="10" customWidth="1"/>
    <col min="9479" max="9479" width="0" hidden="1" customWidth="1"/>
    <col min="9480" max="9480" width="16" bestFit="1" customWidth="1"/>
    <col min="9481" max="9481" width="4.42578125" customWidth="1"/>
    <col min="9482" max="9482" width="10.85546875" customWidth="1"/>
    <col min="9729" max="9729" width="16.42578125" customWidth="1"/>
    <col min="9730" max="9730" width="57.7109375" customWidth="1"/>
    <col min="9731" max="9731" width="0" hidden="1" customWidth="1"/>
    <col min="9732" max="9732" width="10.7109375" customWidth="1"/>
    <col min="9733" max="9733" width="13.140625" customWidth="1"/>
    <col min="9734" max="9734" width="10" customWidth="1"/>
    <col min="9735" max="9735" width="0" hidden="1" customWidth="1"/>
    <col min="9736" max="9736" width="16" bestFit="1" customWidth="1"/>
    <col min="9737" max="9737" width="4.42578125" customWidth="1"/>
    <col min="9738" max="9738" width="10.85546875" customWidth="1"/>
    <col min="9985" max="9985" width="16.42578125" customWidth="1"/>
    <col min="9986" max="9986" width="57.7109375" customWidth="1"/>
    <col min="9987" max="9987" width="0" hidden="1" customWidth="1"/>
    <col min="9988" max="9988" width="10.7109375" customWidth="1"/>
    <col min="9989" max="9989" width="13.140625" customWidth="1"/>
    <col min="9990" max="9990" width="10" customWidth="1"/>
    <col min="9991" max="9991" width="0" hidden="1" customWidth="1"/>
    <col min="9992" max="9992" width="16" bestFit="1" customWidth="1"/>
    <col min="9993" max="9993" width="4.42578125" customWidth="1"/>
    <col min="9994" max="9994" width="10.85546875" customWidth="1"/>
    <col min="10241" max="10241" width="16.42578125" customWidth="1"/>
    <col min="10242" max="10242" width="57.7109375" customWidth="1"/>
    <col min="10243" max="10243" width="0" hidden="1" customWidth="1"/>
    <col min="10244" max="10244" width="10.7109375" customWidth="1"/>
    <col min="10245" max="10245" width="13.140625" customWidth="1"/>
    <col min="10246" max="10246" width="10" customWidth="1"/>
    <col min="10247" max="10247" width="0" hidden="1" customWidth="1"/>
    <col min="10248" max="10248" width="16" bestFit="1" customWidth="1"/>
    <col min="10249" max="10249" width="4.42578125" customWidth="1"/>
    <col min="10250" max="10250" width="10.85546875" customWidth="1"/>
    <col min="10497" max="10497" width="16.42578125" customWidth="1"/>
    <col min="10498" max="10498" width="57.7109375" customWidth="1"/>
    <col min="10499" max="10499" width="0" hidden="1" customWidth="1"/>
    <col min="10500" max="10500" width="10.7109375" customWidth="1"/>
    <col min="10501" max="10501" width="13.140625" customWidth="1"/>
    <col min="10502" max="10502" width="10" customWidth="1"/>
    <col min="10503" max="10503" width="0" hidden="1" customWidth="1"/>
    <col min="10504" max="10504" width="16" bestFit="1" customWidth="1"/>
    <col min="10505" max="10505" width="4.42578125" customWidth="1"/>
    <col min="10506" max="10506" width="10.85546875" customWidth="1"/>
    <col min="10753" max="10753" width="16.42578125" customWidth="1"/>
    <col min="10754" max="10754" width="57.7109375" customWidth="1"/>
    <col min="10755" max="10755" width="0" hidden="1" customWidth="1"/>
    <col min="10756" max="10756" width="10.7109375" customWidth="1"/>
    <col min="10757" max="10757" width="13.140625" customWidth="1"/>
    <col min="10758" max="10758" width="10" customWidth="1"/>
    <col min="10759" max="10759" width="0" hidden="1" customWidth="1"/>
    <col min="10760" max="10760" width="16" bestFit="1" customWidth="1"/>
    <col min="10761" max="10761" width="4.42578125" customWidth="1"/>
    <col min="10762" max="10762" width="10.85546875" customWidth="1"/>
    <col min="11009" max="11009" width="16.42578125" customWidth="1"/>
    <col min="11010" max="11010" width="57.7109375" customWidth="1"/>
    <col min="11011" max="11011" width="0" hidden="1" customWidth="1"/>
    <col min="11012" max="11012" width="10.7109375" customWidth="1"/>
    <col min="11013" max="11013" width="13.140625" customWidth="1"/>
    <col min="11014" max="11014" width="10" customWidth="1"/>
    <col min="11015" max="11015" width="0" hidden="1" customWidth="1"/>
    <col min="11016" max="11016" width="16" bestFit="1" customWidth="1"/>
    <col min="11017" max="11017" width="4.42578125" customWidth="1"/>
    <col min="11018" max="11018" width="10.85546875" customWidth="1"/>
    <col min="11265" max="11265" width="16.42578125" customWidth="1"/>
    <col min="11266" max="11266" width="57.7109375" customWidth="1"/>
    <col min="11267" max="11267" width="0" hidden="1" customWidth="1"/>
    <col min="11268" max="11268" width="10.7109375" customWidth="1"/>
    <col min="11269" max="11269" width="13.140625" customWidth="1"/>
    <col min="11270" max="11270" width="10" customWidth="1"/>
    <col min="11271" max="11271" width="0" hidden="1" customWidth="1"/>
    <col min="11272" max="11272" width="16" bestFit="1" customWidth="1"/>
    <col min="11273" max="11273" width="4.42578125" customWidth="1"/>
    <col min="11274" max="11274" width="10.85546875" customWidth="1"/>
    <col min="11521" max="11521" width="16.42578125" customWidth="1"/>
    <col min="11522" max="11522" width="57.7109375" customWidth="1"/>
    <col min="11523" max="11523" width="0" hidden="1" customWidth="1"/>
    <col min="11524" max="11524" width="10.7109375" customWidth="1"/>
    <col min="11525" max="11525" width="13.140625" customWidth="1"/>
    <col min="11526" max="11526" width="10" customWidth="1"/>
    <col min="11527" max="11527" width="0" hidden="1" customWidth="1"/>
    <col min="11528" max="11528" width="16" bestFit="1" customWidth="1"/>
    <col min="11529" max="11529" width="4.42578125" customWidth="1"/>
    <col min="11530" max="11530" width="10.85546875" customWidth="1"/>
    <col min="11777" max="11777" width="16.42578125" customWidth="1"/>
    <col min="11778" max="11778" width="57.7109375" customWidth="1"/>
    <col min="11779" max="11779" width="0" hidden="1" customWidth="1"/>
    <col min="11780" max="11780" width="10.7109375" customWidth="1"/>
    <col min="11781" max="11781" width="13.140625" customWidth="1"/>
    <col min="11782" max="11782" width="10" customWidth="1"/>
    <col min="11783" max="11783" width="0" hidden="1" customWidth="1"/>
    <col min="11784" max="11784" width="16" bestFit="1" customWidth="1"/>
    <col min="11785" max="11785" width="4.42578125" customWidth="1"/>
    <col min="11786" max="11786" width="10.85546875" customWidth="1"/>
    <col min="12033" max="12033" width="16.42578125" customWidth="1"/>
    <col min="12034" max="12034" width="57.7109375" customWidth="1"/>
    <col min="12035" max="12035" width="0" hidden="1" customWidth="1"/>
    <col min="12036" max="12036" width="10.7109375" customWidth="1"/>
    <col min="12037" max="12037" width="13.140625" customWidth="1"/>
    <col min="12038" max="12038" width="10" customWidth="1"/>
    <col min="12039" max="12039" width="0" hidden="1" customWidth="1"/>
    <col min="12040" max="12040" width="16" bestFit="1" customWidth="1"/>
    <col min="12041" max="12041" width="4.42578125" customWidth="1"/>
    <col min="12042" max="12042" width="10.85546875" customWidth="1"/>
    <col min="12289" max="12289" width="16.42578125" customWidth="1"/>
    <col min="12290" max="12290" width="57.7109375" customWidth="1"/>
    <col min="12291" max="12291" width="0" hidden="1" customWidth="1"/>
    <col min="12292" max="12292" width="10.7109375" customWidth="1"/>
    <col min="12293" max="12293" width="13.140625" customWidth="1"/>
    <col min="12294" max="12294" width="10" customWidth="1"/>
    <col min="12295" max="12295" width="0" hidden="1" customWidth="1"/>
    <col min="12296" max="12296" width="16" bestFit="1" customWidth="1"/>
    <col min="12297" max="12297" width="4.42578125" customWidth="1"/>
    <col min="12298" max="12298" width="10.85546875" customWidth="1"/>
    <col min="12545" max="12545" width="16.42578125" customWidth="1"/>
    <col min="12546" max="12546" width="57.7109375" customWidth="1"/>
    <col min="12547" max="12547" width="0" hidden="1" customWidth="1"/>
    <col min="12548" max="12548" width="10.7109375" customWidth="1"/>
    <col min="12549" max="12549" width="13.140625" customWidth="1"/>
    <col min="12550" max="12550" width="10" customWidth="1"/>
    <col min="12551" max="12551" width="0" hidden="1" customWidth="1"/>
    <col min="12552" max="12552" width="16" bestFit="1" customWidth="1"/>
    <col min="12553" max="12553" width="4.42578125" customWidth="1"/>
    <col min="12554" max="12554" width="10.85546875" customWidth="1"/>
    <col min="12801" max="12801" width="16.42578125" customWidth="1"/>
    <col min="12802" max="12802" width="57.7109375" customWidth="1"/>
    <col min="12803" max="12803" width="0" hidden="1" customWidth="1"/>
    <col min="12804" max="12804" width="10.7109375" customWidth="1"/>
    <col min="12805" max="12805" width="13.140625" customWidth="1"/>
    <col min="12806" max="12806" width="10" customWidth="1"/>
    <col min="12807" max="12807" width="0" hidden="1" customWidth="1"/>
    <col min="12808" max="12808" width="16" bestFit="1" customWidth="1"/>
    <col min="12809" max="12809" width="4.42578125" customWidth="1"/>
    <col min="12810" max="12810" width="10.85546875" customWidth="1"/>
    <col min="13057" max="13057" width="16.42578125" customWidth="1"/>
    <col min="13058" max="13058" width="57.7109375" customWidth="1"/>
    <col min="13059" max="13059" width="0" hidden="1" customWidth="1"/>
    <col min="13060" max="13060" width="10.7109375" customWidth="1"/>
    <col min="13061" max="13061" width="13.140625" customWidth="1"/>
    <col min="13062" max="13062" width="10" customWidth="1"/>
    <col min="13063" max="13063" width="0" hidden="1" customWidth="1"/>
    <col min="13064" max="13064" width="16" bestFit="1" customWidth="1"/>
    <col min="13065" max="13065" width="4.42578125" customWidth="1"/>
    <col min="13066" max="13066" width="10.85546875" customWidth="1"/>
    <col min="13313" max="13313" width="16.42578125" customWidth="1"/>
    <col min="13314" max="13314" width="57.7109375" customWidth="1"/>
    <col min="13315" max="13315" width="0" hidden="1" customWidth="1"/>
    <col min="13316" max="13316" width="10.7109375" customWidth="1"/>
    <col min="13317" max="13317" width="13.140625" customWidth="1"/>
    <col min="13318" max="13318" width="10" customWidth="1"/>
    <col min="13319" max="13319" width="0" hidden="1" customWidth="1"/>
    <col min="13320" max="13320" width="16" bestFit="1" customWidth="1"/>
    <col min="13321" max="13321" width="4.42578125" customWidth="1"/>
    <col min="13322" max="13322" width="10.85546875" customWidth="1"/>
    <col min="13569" max="13569" width="16.42578125" customWidth="1"/>
    <col min="13570" max="13570" width="57.7109375" customWidth="1"/>
    <col min="13571" max="13571" width="0" hidden="1" customWidth="1"/>
    <col min="13572" max="13572" width="10.7109375" customWidth="1"/>
    <col min="13573" max="13573" width="13.140625" customWidth="1"/>
    <col min="13574" max="13574" width="10" customWidth="1"/>
    <col min="13575" max="13575" width="0" hidden="1" customWidth="1"/>
    <col min="13576" max="13576" width="16" bestFit="1" customWidth="1"/>
    <col min="13577" max="13577" width="4.42578125" customWidth="1"/>
    <col min="13578" max="13578" width="10.85546875" customWidth="1"/>
    <col min="13825" max="13825" width="16.42578125" customWidth="1"/>
    <col min="13826" max="13826" width="57.7109375" customWidth="1"/>
    <col min="13827" max="13827" width="0" hidden="1" customWidth="1"/>
    <col min="13828" max="13828" width="10.7109375" customWidth="1"/>
    <col min="13829" max="13829" width="13.140625" customWidth="1"/>
    <col min="13830" max="13830" width="10" customWidth="1"/>
    <col min="13831" max="13831" width="0" hidden="1" customWidth="1"/>
    <col min="13832" max="13832" width="16" bestFit="1" customWidth="1"/>
    <col min="13833" max="13833" width="4.42578125" customWidth="1"/>
    <col min="13834" max="13834" width="10.85546875" customWidth="1"/>
    <col min="14081" max="14081" width="16.42578125" customWidth="1"/>
    <col min="14082" max="14082" width="57.7109375" customWidth="1"/>
    <col min="14083" max="14083" width="0" hidden="1" customWidth="1"/>
    <col min="14084" max="14084" width="10.7109375" customWidth="1"/>
    <col min="14085" max="14085" width="13.140625" customWidth="1"/>
    <col min="14086" max="14086" width="10" customWidth="1"/>
    <col min="14087" max="14087" width="0" hidden="1" customWidth="1"/>
    <col min="14088" max="14088" width="16" bestFit="1" customWidth="1"/>
    <col min="14089" max="14089" width="4.42578125" customWidth="1"/>
    <col min="14090" max="14090" width="10.85546875" customWidth="1"/>
    <col min="14337" max="14337" width="16.42578125" customWidth="1"/>
    <col min="14338" max="14338" width="57.7109375" customWidth="1"/>
    <col min="14339" max="14339" width="0" hidden="1" customWidth="1"/>
    <col min="14340" max="14340" width="10.7109375" customWidth="1"/>
    <col min="14341" max="14341" width="13.140625" customWidth="1"/>
    <col min="14342" max="14342" width="10" customWidth="1"/>
    <col min="14343" max="14343" width="0" hidden="1" customWidth="1"/>
    <col min="14344" max="14344" width="16" bestFit="1" customWidth="1"/>
    <col min="14345" max="14345" width="4.42578125" customWidth="1"/>
    <col min="14346" max="14346" width="10.85546875" customWidth="1"/>
    <col min="14593" max="14593" width="16.42578125" customWidth="1"/>
    <col min="14594" max="14594" width="57.7109375" customWidth="1"/>
    <col min="14595" max="14595" width="0" hidden="1" customWidth="1"/>
    <col min="14596" max="14596" width="10.7109375" customWidth="1"/>
    <col min="14597" max="14597" width="13.140625" customWidth="1"/>
    <col min="14598" max="14598" width="10" customWidth="1"/>
    <col min="14599" max="14599" width="0" hidden="1" customWidth="1"/>
    <col min="14600" max="14600" width="16" bestFit="1" customWidth="1"/>
    <col min="14601" max="14601" width="4.42578125" customWidth="1"/>
    <col min="14602" max="14602" width="10.85546875" customWidth="1"/>
    <col min="14849" max="14849" width="16.42578125" customWidth="1"/>
    <col min="14850" max="14850" width="57.7109375" customWidth="1"/>
    <col min="14851" max="14851" width="0" hidden="1" customWidth="1"/>
    <col min="14852" max="14852" width="10.7109375" customWidth="1"/>
    <col min="14853" max="14853" width="13.140625" customWidth="1"/>
    <col min="14854" max="14854" width="10" customWidth="1"/>
    <col min="14855" max="14855" width="0" hidden="1" customWidth="1"/>
    <col min="14856" max="14856" width="16" bestFit="1" customWidth="1"/>
    <col min="14857" max="14857" width="4.42578125" customWidth="1"/>
    <col min="14858" max="14858" width="10.85546875" customWidth="1"/>
    <col min="15105" max="15105" width="16.42578125" customWidth="1"/>
    <col min="15106" max="15106" width="57.7109375" customWidth="1"/>
    <col min="15107" max="15107" width="0" hidden="1" customWidth="1"/>
    <col min="15108" max="15108" width="10.7109375" customWidth="1"/>
    <col min="15109" max="15109" width="13.140625" customWidth="1"/>
    <col min="15110" max="15110" width="10" customWidth="1"/>
    <col min="15111" max="15111" width="0" hidden="1" customWidth="1"/>
    <col min="15112" max="15112" width="16" bestFit="1" customWidth="1"/>
    <col min="15113" max="15113" width="4.42578125" customWidth="1"/>
    <col min="15114" max="15114" width="10.85546875" customWidth="1"/>
    <col min="15361" max="15361" width="16.42578125" customWidth="1"/>
    <col min="15362" max="15362" width="57.7109375" customWidth="1"/>
    <col min="15363" max="15363" width="0" hidden="1" customWidth="1"/>
    <col min="15364" max="15364" width="10.7109375" customWidth="1"/>
    <col min="15365" max="15365" width="13.140625" customWidth="1"/>
    <col min="15366" max="15366" width="10" customWidth="1"/>
    <col min="15367" max="15367" width="0" hidden="1" customWidth="1"/>
    <col min="15368" max="15368" width="16" bestFit="1" customWidth="1"/>
    <col min="15369" max="15369" width="4.42578125" customWidth="1"/>
    <col min="15370" max="15370" width="10.85546875" customWidth="1"/>
    <col min="15617" max="15617" width="16.42578125" customWidth="1"/>
    <col min="15618" max="15618" width="57.7109375" customWidth="1"/>
    <col min="15619" max="15619" width="0" hidden="1" customWidth="1"/>
    <col min="15620" max="15620" width="10.7109375" customWidth="1"/>
    <col min="15621" max="15621" width="13.140625" customWidth="1"/>
    <col min="15622" max="15622" width="10" customWidth="1"/>
    <col min="15623" max="15623" width="0" hidden="1" customWidth="1"/>
    <col min="15624" max="15624" width="16" bestFit="1" customWidth="1"/>
    <col min="15625" max="15625" width="4.42578125" customWidth="1"/>
    <col min="15626" max="15626" width="10.85546875" customWidth="1"/>
    <col min="15873" max="15873" width="16.42578125" customWidth="1"/>
    <col min="15874" max="15874" width="57.7109375" customWidth="1"/>
    <col min="15875" max="15875" width="0" hidden="1" customWidth="1"/>
    <col min="15876" max="15876" width="10.7109375" customWidth="1"/>
    <col min="15877" max="15877" width="13.140625" customWidth="1"/>
    <col min="15878" max="15878" width="10" customWidth="1"/>
    <col min="15879" max="15879" width="0" hidden="1" customWidth="1"/>
    <col min="15880" max="15880" width="16" bestFit="1" customWidth="1"/>
    <col min="15881" max="15881" width="4.42578125" customWidth="1"/>
    <col min="15882" max="15882" width="10.85546875" customWidth="1"/>
    <col min="16129" max="16129" width="16.42578125" customWidth="1"/>
    <col min="16130" max="16130" width="57.7109375" customWidth="1"/>
    <col min="16131" max="16131" width="0" hidden="1" customWidth="1"/>
    <col min="16132" max="16132" width="10.7109375" customWidth="1"/>
    <col min="16133" max="16133" width="13.140625" customWidth="1"/>
    <col min="16134" max="16134" width="10" customWidth="1"/>
    <col min="16135" max="16135" width="0" hidden="1" customWidth="1"/>
    <col min="16136" max="16136" width="16" bestFit="1" customWidth="1"/>
    <col min="16137" max="16137" width="4.42578125" customWidth="1"/>
    <col min="16138" max="16138" width="10.85546875" customWidth="1"/>
  </cols>
  <sheetData>
    <row r="1" spans="1:9" ht="15.75" x14ac:dyDescent="0.25">
      <c r="A1" s="102" t="s">
        <v>170</v>
      </c>
      <c r="C1" s="104"/>
      <c r="D1" s="2" t="s">
        <v>691</v>
      </c>
      <c r="F1"/>
      <c r="G1" s="3"/>
      <c r="H1"/>
    </row>
    <row r="2" spans="1:9" ht="15" customHeight="1" x14ac:dyDescent="0.25">
      <c r="A2" s="102"/>
      <c r="B2" s="106"/>
      <c r="C2" s="104"/>
      <c r="D2" s="4" t="s">
        <v>1</v>
      </c>
      <c r="F2" s="4"/>
      <c r="G2" s="4"/>
      <c r="H2" s="107"/>
    </row>
    <row r="3" spans="1:9" ht="30" customHeight="1" x14ac:dyDescent="0.25">
      <c r="A3" s="102"/>
      <c r="B3" s="108"/>
      <c r="C3" s="104"/>
      <c r="D3" s="294" t="s">
        <v>692</v>
      </c>
      <c r="E3" s="294"/>
      <c r="F3" s="294"/>
      <c r="G3" s="294"/>
      <c r="H3" s="294"/>
      <c r="I3" s="106"/>
    </row>
    <row r="4" spans="1:9" ht="15.75" customHeight="1" x14ac:dyDescent="0.25">
      <c r="A4" s="102"/>
      <c r="B4" s="106"/>
      <c r="C4" s="104"/>
      <c r="D4" s="109" t="s">
        <v>771</v>
      </c>
      <c r="E4" s="109"/>
      <c r="F4" s="109"/>
      <c r="H4" s="107"/>
      <c r="I4" s="5"/>
    </row>
    <row r="5" spans="1:9" ht="15.75" customHeight="1" x14ac:dyDescent="0.25">
      <c r="A5" s="110"/>
      <c r="C5" s="111"/>
      <c r="D5" s="104"/>
    </row>
    <row r="6" spans="1:9" ht="15.75" x14ac:dyDescent="0.25">
      <c r="A6" s="110"/>
      <c r="B6" s="106"/>
      <c r="C6" s="111"/>
      <c r="D6" s="104"/>
      <c r="H6" s="107"/>
    </row>
    <row r="7" spans="1:9" ht="15.75" x14ac:dyDescent="0.25">
      <c r="A7" s="110"/>
      <c r="B7" s="108"/>
      <c r="C7" s="111"/>
      <c r="D7" s="104"/>
      <c r="H7" s="107"/>
    </row>
    <row r="8" spans="1:9" ht="15.75" x14ac:dyDescent="0.25">
      <c r="A8" s="110"/>
      <c r="B8" s="106"/>
      <c r="C8" s="111"/>
      <c r="D8" s="104"/>
      <c r="H8" s="107"/>
    </row>
    <row r="9" spans="1:9" ht="18" x14ac:dyDescent="0.25">
      <c r="A9" s="297" t="s">
        <v>772</v>
      </c>
      <c r="B9" s="297"/>
      <c r="C9" s="297"/>
      <c r="D9" s="297"/>
      <c r="E9" s="297"/>
      <c r="F9" s="297"/>
      <c r="G9" s="297"/>
      <c r="H9" s="297"/>
    </row>
    <row r="10" spans="1:9" ht="18" x14ac:dyDescent="0.25">
      <c r="A10" s="297" t="s">
        <v>3</v>
      </c>
      <c r="B10" s="297"/>
      <c r="C10" s="297"/>
      <c r="D10" s="297"/>
      <c r="E10" s="297"/>
      <c r="F10" s="297"/>
      <c r="G10" s="297"/>
      <c r="H10" s="297"/>
    </row>
    <row r="11" spans="1:9" ht="18" x14ac:dyDescent="0.25">
      <c r="A11" s="297" t="s">
        <v>4</v>
      </c>
      <c r="B11" s="297"/>
      <c r="C11" s="297"/>
      <c r="D11" s="297"/>
      <c r="E11" s="297"/>
      <c r="F11" s="297"/>
      <c r="G11" s="297"/>
      <c r="H11" s="297"/>
    </row>
    <row r="12" spans="1:9" ht="15.75" x14ac:dyDescent="0.25">
      <c r="A12" s="293"/>
      <c r="B12" s="293"/>
      <c r="C12" s="293"/>
      <c r="D12" s="293"/>
      <c r="E12" s="293"/>
      <c r="F12" s="293"/>
      <c r="G12" s="293"/>
      <c r="H12" s="293"/>
    </row>
    <row r="13" spans="1:9" ht="16.5" thickBot="1" x14ac:dyDescent="0.3">
      <c r="A13" s="117"/>
      <c r="B13" s="118" t="s">
        <v>170</v>
      </c>
      <c r="C13" s="119"/>
      <c r="D13" s="120"/>
      <c r="E13" s="119"/>
      <c r="F13" s="119"/>
      <c r="G13" s="119"/>
      <c r="H13" s="122"/>
    </row>
    <row r="14" spans="1:9" ht="66" customHeight="1" thickBot="1" x14ac:dyDescent="0.3">
      <c r="A14" s="123" t="s">
        <v>172</v>
      </c>
      <c r="B14" s="124" t="s">
        <v>173</v>
      </c>
      <c r="C14" s="125" t="s">
        <v>174</v>
      </c>
      <c r="D14" s="126" t="s">
        <v>175</v>
      </c>
      <c r="E14" s="125" t="s">
        <v>176</v>
      </c>
      <c r="F14" s="125" t="s">
        <v>177</v>
      </c>
      <c r="G14" s="127"/>
      <c r="H14" s="128" t="s">
        <v>178</v>
      </c>
    </row>
    <row r="15" spans="1:9" ht="16.5" thickBot="1" x14ac:dyDescent="0.3">
      <c r="A15" s="129">
        <v>1</v>
      </c>
      <c r="B15" s="130">
        <v>2</v>
      </c>
      <c r="C15" s="131">
        <v>3</v>
      </c>
      <c r="D15" s="132">
        <v>4</v>
      </c>
      <c r="E15" s="131">
        <v>5</v>
      </c>
      <c r="F15" s="131">
        <v>6</v>
      </c>
      <c r="G15" s="133"/>
      <c r="H15" s="134">
        <v>8</v>
      </c>
    </row>
    <row r="16" spans="1:9" s="140" customFormat="1" ht="47.25" hidden="1" x14ac:dyDescent="0.25">
      <c r="A16" s="135" t="s">
        <v>179</v>
      </c>
      <c r="B16" s="136" t="s">
        <v>180</v>
      </c>
      <c r="C16" s="137">
        <v>989</v>
      </c>
      <c r="D16" s="138"/>
      <c r="E16" s="137"/>
      <c r="F16" s="137"/>
      <c r="G16" s="137"/>
      <c r="H16" s="139">
        <f>H19+H26+H31</f>
        <v>7589.5</v>
      </c>
    </row>
    <row r="17" spans="1:8" s="140" customFormat="1" ht="18" x14ac:dyDescent="0.25">
      <c r="A17" s="141">
        <v>1</v>
      </c>
      <c r="B17" s="142" t="s">
        <v>181</v>
      </c>
      <c r="C17" s="143">
        <v>989</v>
      </c>
      <c r="D17" s="144" t="s">
        <v>182</v>
      </c>
      <c r="E17" s="143"/>
      <c r="F17" s="143"/>
      <c r="G17" s="143"/>
      <c r="H17" s="145">
        <f>H18+H25+H63+H110+H131+H136</f>
        <v>23229.499999999996</v>
      </c>
    </row>
    <row r="18" spans="1:8" s="96" customFormat="1" ht="47.25" x14ac:dyDescent="0.25">
      <c r="A18" s="146" t="s">
        <v>183</v>
      </c>
      <c r="B18" s="147" t="s">
        <v>184</v>
      </c>
      <c r="C18" s="148">
        <v>989</v>
      </c>
      <c r="D18" s="149" t="s">
        <v>185</v>
      </c>
      <c r="E18" s="150"/>
      <c r="F18" s="151"/>
      <c r="G18" s="150"/>
      <c r="H18" s="152">
        <f>H19</f>
        <v>1044.3</v>
      </c>
    </row>
    <row r="19" spans="1:8" s="96" customFormat="1" ht="15.75" x14ac:dyDescent="0.25">
      <c r="A19" s="153" t="s">
        <v>188</v>
      </c>
      <c r="B19" s="154" t="s">
        <v>186</v>
      </c>
      <c r="C19" s="155">
        <v>989</v>
      </c>
      <c r="D19" s="156" t="s">
        <v>185</v>
      </c>
      <c r="E19" s="155" t="s">
        <v>187</v>
      </c>
      <c r="F19" s="156"/>
      <c r="G19" s="155"/>
      <c r="H19" s="157">
        <f>H20</f>
        <v>1044.3</v>
      </c>
    </row>
    <row r="20" spans="1:8" ht="94.5" x14ac:dyDescent="0.25">
      <c r="A20" s="146" t="s">
        <v>191</v>
      </c>
      <c r="B20" s="158" t="s">
        <v>189</v>
      </c>
      <c r="C20" s="148">
        <v>989</v>
      </c>
      <c r="D20" s="149" t="s">
        <v>185</v>
      </c>
      <c r="E20" s="159" t="s">
        <v>187</v>
      </c>
      <c r="F20" s="149" t="s">
        <v>190</v>
      </c>
      <c r="G20" s="148"/>
      <c r="H20" s="152">
        <f>[1]СБРр_20131210!H20</f>
        <v>1044.3</v>
      </c>
    </row>
    <row r="21" spans="1:8" ht="45.75" hidden="1" x14ac:dyDescent="0.25">
      <c r="A21" s="160" t="s">
        <v>191</v>
      </c>
      <c r="B21" s="161" t="s">
        <v>192</v>
      </c>
      <c r="C21" s="162">
        <v>989</v>
      </c>
      <c r="D21" s="163" t="s">
        <v>185</v>
      </c>
      <c r="E21" s="164" t="s">
        <v>187</v>
      </c>
      <c r="F21" s="163" t="s">
        <v>193</v>
      </c>
      <c r="G21" s="162"/>
      <c r="H21" s="165"/>
    </row>
    <row r="22" spans="1:8" s="96" customFormat="1" ht="30.75" hidden="1" x14ac:dyDescent="0.25">
      <c r="A22" s="166" t="s">
        <v>194</v>
      </c>
      <c r="B22" s="167" t="s">
        <v>195</v>
      </c>
      <c r="C22" s="168">
        <v>989</v>
      </c>
      <c r="D22" s="169" t="s">
        <v>185</v>
      </c>
      <c r="E22" s="170" t="s">
        <v>187</v>
      </c>
      <c r="F22" s="169" t="s">
        <v>193</v>
      </c>
      <c r="G22" s="168">
        <v>210</v>
      </c>
      <c r="H22" s="171"/>
    </row>
    <row r="23" spans="1:8" s="178" customFormat="1" hidden="1" x14ac:dyDescent="0.2">
      <c r="A23" s="172" t="s">
        <v>194</v>
      </c>
      <c r="B23" s="173" t="s">
        <v>196</v>
      </c>
      <c r="C23" s="174">
        <v>989</v>
      </c>
      <c r="D23" s="175" t="s">
        <v>185</v>
      </c>
      <c r="E23" s="176" t="s">
        <v>187</v>
      </c>
      <c r="F23" s="175" t="s">
        <v>193</v>
      </c>
      <c r="G23" s="174">
        <v>211</v>
      </c>
      <c r="H23" s="177"/>
    </row>
    <row r="24" spans="1:8" s="180" customFormat="1" hidden="1" x14ac:dyDescent="0.2">
      <c r="A24" s="172" t="s">
        <v>197</v>
      </c>
      <c r="B24" s="179" t="s">
        <v>198</v>
      </c>
      <c r="C24" s="174">
        <v>989</v>
      </c>
      <c r="D24" s="175" t="s">
        <v>185</v>
      </c>
      <c r="E24" s="176" t="s">
        <v>187</v>
      </c>
      <c r="F24" s="175" t="s">
        <v>193</v>
      </c>
      <c r="G24" s="174">
        <v>213</v>
      </c>
      <c r="H24" s="177"/>
    </row>
    <row r="25" spans="1:8" s="181" customFormat="1" ht="63" x14ac:dyDescent="0.25">
      <c r="A25" s="146" t="s">
        <v>40</v>
      </c>
      <c r="B25" s="158" t="s">
        <v>199</v>
      </c>
      <c r="C25" s="148">
        <v>989</v>
      </c>
      <c r="D25" s="149" t="s">
        <v>200</v>
      </c>
      <c r="E25" s="150"/>
      <c r="F25" s="151"/>
      <c r="G25" s="150"/>
      <c r="H25" s="152">
        <f>H31+H26</f>
        <v>6545.2</v>
      </c>
    </row>
    <row r="26" spans="1:8" s="96" customFormat="1" ht="31.5" x14ac:dyDescent="0.25">
      <c r="A26" s="153" t="s">
        <v>693</v>
      </c>
      <c r="B26" s="182" t="s">
        <v>202</v>
      </c>
      <c r="C26" s="155">
        <v>989</v>
      </c>
      <c r="D26" s="156" t="s">
        <v>200</v>
      </c>
      <c r="E26" s="156" t="s">
        <v>203</v>
      </c>
      <c r="F26" s="156"/>
      <c r="G26" s="155"/>
      <c r="H26" s="183">
        <f>H27</f>
        <v>110.4</v>
      </c>
    </row>
    <row r="27" spans="1:8" s="140" customFormat="1" ht="31.5" x14ac:dyDescent="0.25">
      <c r="A27" s="184" t="s">
        <v>208</v>
      </c>
      <c r="B27" s="185" t="s">
        <v>205</v>
      </c>
      <c r="C27" s="186">
        <v>989</v>
      </c>
      <c r="D27" s="187" t="s">
        <v>200</v>
      </c>
      <c r="E27" s="187" t="s">
        <v>206</v>
      </c>
      <c r="F27" s="187" t="s">
        <v>207</v>
      </c>
      <c r="G27" s="186"/>
      <c r="H27" s="188">
        <f>[1]СБРр_20131210!H27</f>
        <v>110.4</v>
      </c>
    </row>
    <row r="28" spans="1:8" s="140" customFormat="1" ht="45.75" hidden="1" x14ac:dyDescent="0.25">
      <c r="A28" s="160" t="s">
        <v>208</v>
      </c>
      <c r="B28" s="189" t="s">
        <v>209</v>
      </c>
      <c r="C28" s="162">
        <v>989</v>
      </c>
      <c r="D28" s="163" t="s">
        <v>200</v>
      </c>
      <c r="E28" s="163" t="s">
        <v>206</v>
      </c>
      <c r="F28" s="163" t="s">
        <v>210</v>
      </c>
      <c r="G28" s="162"/>
      <c r="H28" s="190"/>
    </row>
    <row r="29" spans="1:8" s="140" customFormat="1" ht="18" hidden="1" x14ac:dyDescent="0.25">
      <c r="A29" s="166" t="s">
        <v>211</v>
      </c>
      <c r="B29" s="191" t="s">
        <v>212</v>
      </c>
      <c r="C29" s="168">
        <v>989</v>
      </c>
      <c r="D29" s="169" t="s">
        <v>200</v>
      </c>
      <c r="E29" s="169" t="s">
        <v>206</v>
      </c>
      <c r="F29" s="169" t="s">
        <v>210</v>
      </c>
      <c r="G29" s="168">
        <v>220</v>
      </c>
      <c r="H29" s="192"/>
    </row>
    <row r="30" spans="1:8" s="96" customFormat="1" ht="15.75" hidden="1" x14ac:dyDescent="0.25">
      <c r="A30" s="172" t="s">
        <v>213</v>
      </c>
      <c r="B30" s="193" t="s">
        <v>214</v>
      </c>
      <c r="C30" s="174">
        <v>989</v>
      </c>
      <c r="D30" s="175" t="s">
        <v>200</v>
      </c>
      <c r="E30" s="175" t="s">
        <v>206</v>
      </c>
      <c r="F30" s="175" t="s">
        <v>210</v>
      </c>
      <c r="G30" s="174">
        <v>226</v>
      </c>
      <c r="H30" s="194"/>
    </row>
    <row r="31" spans="1:8" ht="31.5" x14ac:dyDescent="0.25">
      <c r="A31" s="153" t="s">
        <v>694</v>
      </c>
      <c r="B31" s="154" t="s">
        <v>216</v>
      </c>
      <c r="C31" s="155">
        <v>989</v>
      </c>
      <c r="D31" s="156" t="s">
        <v>200</v>
      </c>
      <c r="E31" s="156" t="s">
        <v>217</v>
      </c>
      <c r="F31" s="156"/>
      <c r="G31" s="155"/>
      <c r="H31" s="183">
        <f>H32+H37+H56</f>
        <v>6434.8</v>
      </c>
    </row>
    <row r="32" spans="1:8" ht="94.5" x14ac:dyDescent="0.25">
      <c r="A32" s="184" t="s">
        <v>220</v>
      </c>
      <c r="B32" s="195" t="s">
        <v>189</v>
      </c>
      <c r="C32" s="186">
        <v>989</v>
      </c>
      <c r="D32" s="187" t="s">
        <v>200</v>
      </c>
      <c r="E32" s="187" t="s">
        <v>219</v>
      </c>
      <c r="F32" s="187" t="s">
        <v>190</v>
      </c>
      <c r="G32" s="186"/>
      <c r="H32" s="152">
        <f>[1]СБРр_20131210!H32</f>
        <v>3800.6000000000004</v>
      </c>
    </row>
    <row r="33" spans="1:8" ht="45.75" hidden="1" x14ac:dyDescent="0.25">
      <c r="A33" s="160" t="s">
        <v>220</v>
      </c>
      <c r="B33" s="161" t="s">
        <v>192</v>
      </c>
      <c r="C33" s="162">
        <v>989</v>
      </c>
      <c r="D33" s="163" t="s">
        <v>200</v>
      </c>
      <c r="E33" s="163" t="s">
        <v>219</v>
      </c>
      <c r="F33" s="163" t="s">
        <v>193</v>
      </c>
      <c r="G33" s="162"/>
      <c r="H33" s="165"/>
    </row>
    <row r="34" spans="1:8" ht="30.75" hidden="1" x14ac:dyDescent="0.25">
      <c r="A34" s="166" t="s">
        <v>221</v>
      </c>
      <c r="B34" s="196" t="s">
        <v>195</v>
      </c>
      <c r="C34" s="168">
        <v>989</v>
      </c>
      <c r="D34" s="169" t="s">
        <v>200</v>
      </c>
      <c r="E34" s="169" t="s">
        <v>219</v>
      </c>
      <c r="F34" s="169" t="s">
        <v>193</v>
      </c>
      <c r="G34" s="168">
        <v>210</v>
      </c>
      <c r="H34" s="192"/>
    </row>
    <row r="35" spans="1:8" s="180" customFormat="1" hidden="1" x14ac:dyDescent="0.2">
      <c r="A35" s="172" t="s">
        <v>222</v>
      </c>
      <c r="B35" s="173" t="s">
        <v>196</v>
      </c>
      <c r="C35" s="174">
        <v>989</v>
      </c>
      <c r="D35" s="175" t="s">
        <v>200</v>
      </c>
      <c r="E35" s="175" t="s">
        <v>219</v>
      </c>
      <c r="F35" s="175" t="s">
        <v>193</v>
      </c>
      <c r="G35" s="174">
        <v>211</v>
      </c>
      <c r="H35" s="194"/>
    </row>
    <row r="36" spans="1:8" s="180" customFormat="1" hidden="1" x14ac:dyDescent="0.2">
      <c r="A36" s="172" t="s">
        <v>223</v>
      </c>
      <c r="B36" s="197" t="s">
        <v>198</v>
      </c>
      <c r="C36" s="174">
        <v>989</v>
      </c>
      <c r="D36" s="175" t="s">
        <v>200</v>
      </c>
      <c r="E36" s="175" t="s">
        <v>219</v>
      </c>
      <c r="F36" s="175" t="s">
        <v>193</v>
      </c>
      <c r="G36" s="174">
        <v>213</v>
      </c>
      <c r="H36" s="194"/>
    </row>
    <row r="37" spans="1:8" s="199" customFormat="1" ht="31.5" x14ac:dyDescent="0.25">
      <c r="A37" s="184" t="s">
        <v>695</v>
      </c>
      <c r="B37" s="198" t="s">
        <v>225</v>
      </c>
      <c r="C37" s="186">
        <v>989</v>
      </c>
      <c r="D37" s="187" t="s">
        <v>200</v>
      </c>
      <c r="E37" s="187" t="s">
        <v>219</v>
      </c>
      <c r="F37" s="187" t="s">
        <v>226</v>
      </c>
      <c r="G37" s="186"/>
      <c r="H37" s="188">
        <f>[1]СБРр_20131210!H37</f>
        <v>2599.1999999999998</v>
      </c>
    </row>
    <row r="38" spans="1:8" s="199" customFormat="1" ht="45.75" hidden="1" x14ac:dyDescent="0.25">
      <c r="A38" s="160" t="s">
        <v>227</v>
      </c>
      <c r="B38" s="161" t="s">
        <v>228</v>
      </c>
      <c r="C38" s="162">
        <v>989</v>
      </c>
      <c r="D38" s="163" t="s">
        <v>200</v>
      </c>
      <c r="E38" s="163" t="s">
        <v>219</v>
      </c>
      <c r="F38" s="163" t="s">
        <v>229</v>
      </c>
      <c r="G38" s="162"/>
      <c r="H38" s="190"/>
    </row>
    <row r="39" spans="1:8" s="181" customFormat="1" hidden="1" x14ac:dyDescent="0.2">
      <c r="A39" s="166" t="s">
        <v>230</v>
      </c>
      <c r="B39" s="167" t="s">
        <v>212</v>
      </c>
      <c r="C39" s="168">
        <v>989</v>
      </c>
      <c r="D39" s="169" t="s">
        <v>200</v>
      </c>
      <c r="E39" s="169" t="s">
        <v>219</v>
      </c>
      <c r="F39" s="169" t="s">
        <v>229</v>
      </c>
      <c r="G39" s="168">
        <v>220</v>
      </c>
      <c r="H39" s="192"/>
    </row>
    <row r="40" spans="1:8" s="200" customFormat="1" ht="15.75" hidden="1" x14ac:dyDescent="0.25">
      <c r="A40" s="172" t="s">
        <v>231</v>
      </c>
      <c r="B40" s="173" t="s">
        <v>232</v>
      </c>
      <c r="C40" s="174">
        <v>989</v>
      </c>
      <c r="D40" s="175" t="s">
        <v>200</v>
      </c>
      <c r="E40" s="175" t="s">
        <v>219</v>
      </c>
      <c r="F40" s="175" t="s">
        <v>229</v>
      </c>
      <c r="G40" s="174">
        <v>221</v>
      </c>
      <c r="H40" s="194"/>
    </row>
    <row r="41" spans="1:8" s="199" customFormat="1" ht="15.75" hidden="1" x14ac:dyDescent="0.25">
      <c r="A41" s="172" t="s">
        <v>233</v>
      </c>
      <c r="B41" s="173" t="s">
        <v>234</v>
      </c>
      <c r="C41" s="174">
        <v>989</v>
      </c>
      <c r="D41" s="175" t="s">
        <v>200</v>
      </c>
      <c r="E41" s="175" t="s">
        <v>219</v>
      </c>
      <c r="F41" s="175" t="s">
        <v>229</v>
      </c>
      <c r="G41" s="174">
        <v>225</v>
      </c>
      <c r="H41" s="194"/>
    </row>
    <row r="42" spans="1:8" ht="15.75" hidden="1" x14ac:dyDescent="0.25">
      <c r="A42" s="172" t="s">
        <v>235</v>
      </c>
      <c r="B42" s="173" t="s">
        <v>214</v>
      </c>
      <c r="C42" s="174">
        <v>989</v>
      </c>
      <c r="D42" s="175" t="s">
        <v>200</v>
      </c>
      <c r="E42" s="175" t="s">
        <v>219</v>
      </c>
      <c r="F42" s="175" t="s">
        <v>229</v>
      </c>
      <c r="G42" s="174">
        <v>226</v>
      </c>
      <c r="H42" s="194"/>
    </row>
    <row r="43" spans="1:8" s="96" customFormat="1" ht="15.75" hidden="1" x14ac:dyDescent="0.25">
      <c r="A43" s="166" t="s">
        <v>236</v>
      </c>
      <c r="B43" s="196" t="s">
        <v>237</v>
      </c>
      <c r="C43" s="168">
        <v>989</v>
      </c>
      <c r="D43" s="169" t="s">
        <v>200</v>
      </c>
      <c r="E43" s="169" t="s">
        <v>219</v>
      </c>
      <c r="F43" s="169" t="s">
        <v>229</v>
      </c>
      <c r="G43" s="168">
        <v>300</v>
      </c>
      <c r="H43" s="192"/>
    </row>
    <row r="44" spans="1:8" s="180" customFormat="1" hidden="1" x14ac:dyDescent="0.2">
      <c r="A44" s="172" t="s">
        <v>238</v>
      </c>
      <c r="B44" s="173" t="s">
        <v>239</v>
      </c>
      <c r="C44" s="174">
        <v>989</v>
      </c>
      <c r="D44" s="175" t="s">
        <v>200</v>
      </c>
      <c r="E44" s="175" t="s">
        <v>219</v>
      </c>
      <c r="F44" s="175" t="s">
        <v>229</v>
      </c>
      <c r="G44" s="174">
        <v>310</v>
      </c>
      <c r="H44" s="194"/>
    </row>
    <row r="45" spans="1:8" s="96" customFormat="1" ht="15.75" hidden="1" x14ac:dyDescent="0.25">
      <c r="A45" s="172" t="s">
        <v>240</v>
      </c>
      <c r="B45" s="173" t="s">
        <v>241</v>
      </c>
      <c r="C45" s="174">
        <v>989</v>
      </c>
      <c r="D45" s="175" t="s">
        <v>200</v>
      </c>
      <c r="E45" s="175" t="s">
        <v>219</v>
      </c>
      <c r="F45" s="175" t="s">
        <v>229</v>
      </c>
      <c r="G45" s="174">
        <v>340</v>
      </c>
      <c r="H45" s="194"/>
    </row>
    <row r="46" spans="1:8" ht="45.75" hidden="1" x14ac:dyDescent="0.25">
      <c r="A46" s="160" t="s">
        <v>242</v>
      </c>
      <c r="B46" s="161" t="s">
        <v>243</v>
      </c>
      <c r="C46" s="162">
        <v>989</v>
      </c>
      <c r="D46" s="163" t="s">
        <v>200</v>
      </c>
      <c r="E46" s="163" t="s">
        <v>219</v>
      </c>
      <c r="F46" s="163" t="s">
        <v>244</v>
      </c>
      <c r="G46" s="162"/>
      <c r="H46" s="190"/>
    </row>
    <row r="47" spans="1:8" s="63" customFormat="1" hidden="1" x14ac:dyDescent="0.2">
      <c r="A47" s="166" t="s">
        <v>245</v>
      </c>
      <c r="B47" s="167" t="s">
        <v>212</v>
      </c>
      <c r="C47" s="168">
        <v>989</v>
      </c>
      <c r="D47" s="169" t="s">
        <v>200</v>
      </c>
      <c r="E47" s="169" t="s">
        <v>219</v>
      </c>
      <c r="F47" s="169" t="s">
        <v>244</v>
      </c>
      <c r="G47" s="168">
        <v>220</v>
      </c>
      <c r="H47" s="192"/>
    </row>
    <row r="48" spans="1:8" s="180" customFormat="1" hidden="1" x14ac:dyDescent="0.2">
      <c r="A48" s="172" t="s">
        <v>246</v>
      </c>
      <c r="B48" s="173" t="s">
        <v>247</v>
      </c>
      <c r="C48" s="174">
        <v>989</v>
      </c>
      <c r="D48" s="175" t="s">
        <v>200</v>
      </c>
      <c r="E48" s="175" t="s">
        <v>219</v>
      </c>
      <c r="F48" s="175" t="s">
        <v>244</v>
      </c>
      <c r="G48" s="174">
        <v>223</v>
      </c>
      <c r="H48" s="194"/>
    </row>
    <row r="49" spans="1:8" s="63" customFormat="1" hidden="1" x14ac:dyDescent="0.2">
      <c r="A49" s="172" t="s">
        <v>248</v>
      </c>
      <c r="B49" s="173" t="s">
        <v>249</v>
      </c>
      <c r="C49" s="174">
        <v>989</v>
      </c>
      <c r="D49" s="175" t="s">
        <v>200</v>
      </c>
      <c r="E49" s="175" t="s">
        <v>219</v>
      </c>
      <c r="F49" s="175" t="s">
        <v>244</v>
      </c>
      <c r="G49" s="174">
        <v>224</v>
      </c>
      <c r="H49" s="194"/>
    </row>
    <row r="50" spans="1:8" s="180" customFormat="1" hidden="1" x14ac:dyDescent="0.2">
      <c r="A50" s="172" t="s">
        <v>250</v>
      </c>
      <c r="B50" s="201" t="s">
        <v>234</v>
      </c>
      <c r="C50" s="174">
        <v>989</v>
      </c>
      <c r="D50" s="175" t="s">
        <v>200</v>
      </c>
      <c r="E50" s="175" t="s">
        <v>219</v>
      </c>
      <c r="F50" s="175" t="s">
        <v>244</v>
      </c>
      <c r="G50" s="174">
        <v>225</v>
      </c>
      <c r="H50" s="194"/>
    </row>
    <row r="51" spans="1:8" s="96" customFormat="1" ht="15.75" hidden="1" x14ac:dyDescent="0.25">
      <c r="A51" s="172" t="s">
        <v>251</v>
      </c>
      <c r="B51" s="193" t="s">
        <v>214</v>
      </c>
      <c r="C51" s="174">
        <v>989</v>
      </c>
      <c r="D51" s="175" t="s">
        <v>200</v>
      </c>
      <c r="E51" s="175" t="s">
        <v>219</v>
      </c>
      <c r="F51" s="175" t="s">
        <v>244</v>
      </c>
      <c r="G51" s="174">
        <v>226</v>
      </c>
      <c r="H51" s="194"/>
    </row>
    <row r="52" spans="1:8" ht="15.75" hidden="1" x14ac:dyDescent="0.25">
      <c r="A52" s="166" t="s">
        <v>252</v>
      </c>
      <c r="B52" s="196" t="s">
        <v>253</v>
      </c>
      <c r="C52" s="168">
        <v>989</v>
      </c>
      <c r="D52" s="169" t="s">
        <v>200</v>
      </c>
      <c r="E52" s="169" t="s">
        <v>219</v>
      </c>
      <c r="F52" s="169" t="s">
        <v>244</v>
      </c>
      <c r="G52" s="168">
        <v>290</v>
      </c>
      <c r="H52" s="192"/>
    </row>
    <row r="53" spans="1:8" s="96" customFormat="1" ht="15.75" hidden="1" x14ac:dyDescent="0.25">
      <c r="A53" s="166" t="s">
        <v>254</v>
      </c>
      <c r="B53" s="196" t="s">
        <v>237</v>
      </c>
      <c r="C53" s="168">
        <v>989</v>
      </c>
      <c r="D53" s="169" t="s">
        <v>200</v>
      </c>
      <c r="E53" s="169" t="s">
        <v>219</v>
      </c>
      <c r="F53" s="169" t="s">
        <v>244</v>
      </c>
      <c r="G53" s="168">
        <v>300</v>
      </c>
      <c r="H53" s="192"/>
    </row>
    <row r="54" spans="1:8" ht="15.75" hidden="1" x14ac:dyDescent="0.25">
      <c r="A54" s="172" t="s">
        <v>255</v>
      </c>
      <c r="B54" s="173" t="s">
        <v>239</v>
      </c>
      <c r="C54" s="174">
        <v>989</v>
      </c>
      <c r="D54" s="175" t="s">
        <v>200</v>
      </c>
      <c r="E54" s="175" t="s">
        <v>219</v>
      </c>
      <c r="F54" s="175" t="s">
        <v>244</v>
      </c>
      <c r="G54" s="174">
        <v>310</v>
      </c>
      <c r="H54" s="194"/>
    </row>
    <row r="55" spans="1:8" s="96" customFormat="1" ht="15.75" hidden="1" x14ac:dyDescent="0.25">
      <c r="A55" s="202" t="s">
        <v>256</v>
      </c>
      <c r="B55" s="197" t="s">
        <v>241</v>
      </c>
      <c r="C55" s="174">
        <v>989</v>
      </c>
      <c r="D55" s="175" t="s">
        <v>200</v>
      </c>
      <c r="E55" s="175" t="s">
        <v>219</v>
      </c>
      <c r="F55" s="175" t="s">
        <v>244</v>
      </c>
      <c r="G55" s="174">
        <v>340</v>
      </c>
      <c r="H55" s="194"/>
    </row>
    <row r="56" spans="1:8" s="180" customFormat="1" ht="15.75" x14ac:dyDescent="0.25">
      <c r="A56" s="184" t="s">
        <v>696</v>
      </c>
      <c r="B56" s="198" t="s">
        <v>258</v>
      </c>
      <c r="C56" s="186">
        <v>989</v>
      </c>
      <c r="D56" s="187" t="s">
        <v>200</v>
      </c>
      <c r="E56" s="187" t="s">
        <v>219</v>
      </c>
      <c r="F56" s="187" t="s">
        <v>259</v>
      </c>
      <c r="G56" s="186"/>
      <c r="H56" s="188">
        <f>[1]СБРр_20131210!H56</f>
        <v>35</v>
      </c>
    </row>
    <row r="57" spans="1:8" s="96" customFormat="1" ht="30.75" hidden="1" x14ac:dyDescent="0.25">
      <c r="A57" s="160" t="s">
        <v>260</v>
      </c>
      <c r="B57" s="161" t="s">
        <v>261</v>
      </c>
      <c r="C57" s="162">
        <v>989</v>
      </c>
      <c r="D57" s="163" t="s">
        <v>200</v>
      </c>
      <c r="E57" s="163" t="s">
        <v>219</v>
      </c>
      <c r="F57" s="163" t="s">
        <v>262</v>
      </c>
      <c r="G57" s="162"/>
      <c r="H57" s="190"/>
    </row>
    <row r="58" spans="1:8" s="180" customFormat="1" hidden="1" x14ac:dyDescent="0.2">
      <c r="A58" s="166" t="s">
        <v>263</v>
      </c>
      <c r="B58" s="196" t="s">
        <v>253</v>
      </c>
      <c r="C58" s="168">
        <v>989</v>
      </c>
      <c r="D58" s="169" t="s">
        <v>200</v>
      </c>
      <c r="E58" s="169" t="s">
        <v>219</v>
      </c>
      <c r="F58" s="169" t="s">
        <v>262</v>
      </c>
      <c r="G58" s="168">
        <v>290</v>
      </c>
      <c r="H58" s="192"/>
    </row>
    <row r="59" spans="1:8" s="203" customFormat="1" ht="31.5" hidden="1" x14ac:dyDescent="0.3">
      <c r="A59" s="160" t="s">
        <v>264</v>
      </c>
      <c r="B59" s="161" t="s">
        <v>265</v>
      </c>
      <c r="C59" s="162">
        <v>989</v>
      </c>
      <c r="D59" s="163" t="s">
        <v>200</v>
      </c>
      <c r="E59" s="163" t="s">
        <v>219</v>
      </c>
      <c r="F59" s="163" t="s">
        <v>266</v>
      </c>
      <c r="G59" s="162"/>
      <c r="H59" s="190"/>
    </row>
    <row r="60" spans="1:8" s="203" customFormat="1" ht="18.75" hidden="1" x14ac:dyDescent="0.3">
      <c r="A60" s="166" t="s">
        <v>267</v>
      </c>
      <c r="B60" s="196" t="s">
        <v>253</v>
      </c>
      <c r="C60" s="168">
        <v>989</v>
      </c>
      <c r="D60" s="169" t="s">
        <v>200</v>
      </c>
      <c r="E60" s="169" t="s">
        <v>219</v>
      </c>
      <c r="F60" s="169" t="s">
        <v>266</v>
      </c>
      <c r="G60" s="168">
        <v>290</v>
      </c>
      <c r="H60" s="192"/>
    </row>
    <row r="61" spans="1:8" s="180" customFormat="1" ht="48" hidden="1" customHeight="1" x14ac:dyDescent="0.25">
      <c r="A61" s="204" t="s">
        <v>115</v>
      </c>
      <c r="B61" s="198" t="s">
        <v>268</v>
      </c>
      <c r="C61" s="143">
        <v>906</v>
      </c>
      <c r="D61" s="144"/>
      <c r="E61" s="144"/>
      <c r="F61" s="144"/>
      <c r="G61" s="143"/>
      <c r="H61" s="145">
        <f>H64+H70+H102+H132+H137+H142+H151+H155+H162+H172+H182+H191+H202+H217+H226+H271+H301+H312+H322+H334+H342+H368+H373+H380+H391+H396</f>
        <v>44891.600000000006</v>
      </c>
    </row>
    <row r="62" spans="1:8" s="63" customFormat="1" ht="18" hidden="1" x14ac:dyDescent="0.25">
      <c r="A62" s="204" t="s">
        <v>269</v>
      </c>
      <c r="B62" s="198" t="s">
        <v>181</v>
      </c>
      <c r="C62" s="143">
        <v>906</v>
      </c>
      <c r="D62" s="144" t="s">
        <v>182</v>
      </c>
      <c r="E62" s="144"/>
      <c r="F62" s="144"/>
      <c r="G62" s="143"/>
      <c r="H62" s="145">
        <f>H63+H110+H131+H136</f>
        <v>15640</v>
      </c>
    </row>
    <row r="63" spans="1:8" s="180" customFormat="1" ht="78.75" x14ac:dyDescent="0.25">
      <c r="A63" s="206" t="s">
        <v>215</v>
      </c>
      <c r="B63" s="207" t="s">
        <v>271</v>
      </c>
      <c r="C63" s="148">
        <v>906</v>
      </c>
      <c r="D63" s="149" t="s">
        <v>272</v>
      </c>
      <c r="E63" s="149"/>
      <c r="F63" s="149"/>
      <c r="G63" s="148"/>
      <c r="H63" s="152">
        <f>H64+H70+H102</f>
        <v>10990.699999999999</v>
      </c>
    </row>
    <row r="64" spans="1:8" s="63" customFormat="1" ht="47.25" x14ac:dyDescent="0.25">
      <c r="A64" s="153" t="s">
        <v>218</v>
      </c>
      <c r="B64" s="154" t="s">
        <v>273</v>
      </c>
      <c r="C64" s="155">
        <v>906</v>
      </c>
      <c r="D64" s="156" t="s">
        <v>272</v>
      </c>
      <c r="E64" s="156" t="s">
        <v>274</v>
      </c>
      <c r="F64" s="156"/>
      <c r="G64" s="155"/>
      <c r="H64" s="157">
        <f>H65</f>
        <v>1044.3</v>
      </c>
    </row>
    <row r="65" spans="1:8" s="180" customFormat="1" ht="94.5" x14ac:dyDescent="0.25">
      <c r="A65" s="184" t="s">
        <v>697</v>
      </c>
      <c r="B65" s="195" t="s">
        <v>189</v>
      </c>
      <c r="C65" s="186">
        <v>906</v>
      </c>
      <c r="D65" s="187" t="s">
        <v>272</v>
      </c>
      <c r="E65" s="187" t="s">
        <v>276</v>
      </c>
      <c r="F65" s="187" t="s">
        <v>190</v>
      </c>
      <c r="G65" s="186"/>
      <c r="H65" s="152">
        <f>[1]СБРр_20131210!H65</f>
        <v>1044.3</v>
      </c>
    </row>
    <row r="66" spans="1:8" s="140" customFormat="1" ht="45.75" hidden="1" x14ac:dyDescent="0.25">
      <c r="A66" s="160" t="s">
        <v>277</v>
      </c>
      <c r="B66" s="161" t="s">
        <v>192</v>
      </c>
      <c r="C66" s="162">
        <v>906</v>
      </c>
      <c r="D66" s="163" t="s">
        <v>272</v>
      </c>
      <c r="E66" s="163" t="s">
        <v>276</v>
      </c>
      <c r="F66" s="163" t="s">
        <v>193</v>
      </c>
      <c r="G66" s="162"/>
      <c r="H66" s="152"/>
    </row>
    <row r="67" spans="1:8" s="96" customFormat="1" ht="30.75" hidden="1" x14ac:dyDescent="0.25">
      <c r="A67" s="166" t="s">
        <v>278</v>
      </c>
      <c r="B67" s="167" t="s">
        <v>195</v>
      </c>
      <c r="C67" s="168">
        <v>906</v>
      </c>
      <c r="D67" s="169" t="s">
        <v>272</v>
      </c>
      <c r="E67" s="169" t="s">
        <v>276</v>
      </c>
      <c r="F67" s="169" t="s">
        <v>193</v>
      </c>
      <c r="G67" s="174">
        <v>210</v>
      </c>
      <c r="H67" s="171"/>
    </row>
    <row r="68" spans="1:8" s="63" customFormat="1" hidden="1" x14ac:dyDescent="0.2">
      <c r="A68" s="172" t="s">
        <v>279</v>
      </c>
      <c r="B68" s="173" t="s">
        <v>196</v>
      </c>
      <c r="C68" s="174">
        <v>906</v>
      </c>
      <c r="D68" s="175" t="s">
        <v>272</v>
      </c>
      <c r="E68" s="175" t="s">
        <v>276</v>
      </c>
      <c r="F68" s="175" t="s">
        <v>193</v>
      </c>
      <c r="G68" s="174">
        <v>211</v>
      </c>
      <c r="H68" s="177"/>
    </row>
    <row r="69" spans="1:8" s="63" customFormat="1" hidden="1" x14ac:dyDescent="0.2">
      <c r="A69" s="172" t="s">
        <v>280</v>
      </c>
      <c r="B69" s="173" t="s">
        <v>281</v>
      </c>
      <c r="C69" s="174">
        <v>906</v>
      </c>
      <c r="D69" s="175" t="s">
        <v>272</v>
      </c>
      <c r="E69" s="175" t="s">
        <v>276</v>
      </c>
      <c r="F69" s="175" t="s">
        <v>193</v>
      </c>
      <c r="G69" s="174">
        <v>213</v>
      </c>
      <c r="H69" s="177"/>
    </row>
    <row r="70" spans="1:8" s="180" customFormat="1" ht="47.25" x14ac:dyDescent="0.25">
      <c r="A70" s="153" t="s">
        <v>224</v>
      </c>
      <c r="B70" s="154" t="s">
        <v>283</v>
      </c>
      <c r="C70" s="155">
        <v>906</v>
      </c>
      <c r="D70" s="156" t="s">
        <v>272</v>
      </c>
      <c r="E70" s="156" t="s">
        <v>284</v>
      </c>
      <c r="F70" s="156"/>
      <c r="G70" s="155"/>
      <c r="H70" s="183">
        <f>H71+H76+H97</f>
        <v>9941.1</v>
      </c>
    </row>
    <row r="71" spans="1:8" s="209" customFormat="1" ht="94.5" x14ac:dyDescent="0.25">
      <c r="A71" s="184" t="s">
        <v>698</v>
      </c>
      <c r="B71" s="208" t="s">
        <v>189</v>
      </c>
      <c r="C71" s="186">
        <v>906</v>
      </c>
      <c r="D71" s="187" t="s">
        <v>272</v>
      </c>
      <c r="E71" s="187" t="s">
        <v>284</v>
      </c>
      <c r="F71" s="187" t="s">
        <v>190</v>
      </c>
      <c r="G71" s="186"/>
      <c r="H71" s="188">
        <f>[1]СБРр_20131210!H71</f>
        <v>7380.8</v>
      </c>
    </row>
    <row r="72" spans="1:8" s="210" customFormat="1" ht="45" hidden="1" x14ac:dyDescent="0.2">
      <c r="A72" s="160" t="s">
        <v>286</v>
      </c>
      <c r="B72" s="161" t="s">
        <v>192</v>
      </c>
      <c r="C72" s="162">
        <v>906</v>
      </c>
      <c r="D72" s="163" t="s">
        <v>272</v>
      </c>
      <c r="E72" s="163" t="s">
        <v>284</v>
      </c>
      <c r="F72" s="163" t="s">
        <v>193</v>
      </c>
      <c r="G72" s="162"/>
      <c r="H72" s="190"/>
    </row>
    <row r="73" spans="1:8" s="180" customFormat="1" ht="30" hidden="1" x14ac:dyDescent="0.2">
      <c r="A73" s="166" t="s">
        <v>287</v>
      </c>
      <c r="B73" s="167" t="s">
        <v>195</v>
      </c>
      <c r="C73" s="168">
        <v>906</v>
      </c>
      <c r="D73" s="169" t="s">
        <v>272</v>
      </c>
      <c r="E73" s="169" t="s">
        <v>284</v>
      </c>
      <c r="F73" s="169" t="s">
        <v>193</v>
      </c>
      <c r="G73" s="168">
        <v>210</v>
      </c>
      <c r="H73" s="192"/>
    </row>
    <row r="74" spans="1:8" s="63" customFormat="1" hidden="1" x14ac:dyDescent="0.2">
      <c r="A74" s="172" t="s">
        <v>288</v>
      </c>
      <c r="B74" s="173" t="s">
        <v>196</v>
      </c>
      <c r="C74" s="174">
        <v>906</v>
      </c>
      <c r="D74" s="175" t="s">
        <v>272</v>
      </c>
      <c r="E74" s="175" t="s">
        <v>284</v>
      </c>
      <c r="F74" s="175" t="s">
        <v>193</v>
      </c>
      <c r="G74" s="174">
        <v>211</v>
      </c>
      <c r="H74" s="194"/>
    </row>
    <row r="75" spans="1:8" s="63" customFormat="1" hidden="1" x14ac:dyDescent="0.2">
      <c r="A75" s="172" t="s">
        <v>289</v>
      </c>
      <c r="B75" s="197" t="s">
        <v>198</v>
      </c>
      <c r="C75" s="174">
        <v>906</v>
      </c>
      <c r="D75" s="175" t="s">
        <v>272</v>
      </c>
      <c r="E75" s="175" t="s">
        <v>284</v>
      </c>
      <c r="F75" s="175" t="s">
        <v>193</v>
      </c>
      <c r="G75" s="174">
        <v>213</v>
      </c>
      <c r="H75" s="194"/>
    </row>
    <row r="76" spans="1:8" s="180" customFormat="1" ht="30" x14ac:dyDescent="0.2">
      <c r="A76" s="160" t="s">
        <v>699</v>
      </c>
      <c r="B76" s="189" t="s">
        <v>225</v>
      </c>
      <c r="C76" s="162">
        <v>906</v>
      </c>
      <c r="D76" s="163" t="s">
        <v>272</v>
      </c>
      <c r="E76" s="163" t="s">
        <v>284</v>
      </c>
      <c r="F76" s="163" t="s">
        <v>226</v>
      </c>
      <c r="G76" s="162"/>
      <c r="H76" s="190">
        <f>[1]СБРр_20131210!H76</f>
        <v>2480.3000000000002</v>
      </c>
    </row>
    <row r="77" spans="1:8" s="140" customFormat="1" ht="45.75" hidden="1" x14ac:dyDescent="0.25">
      <c r="A77" s="160" t="s">
        <v>291</v>
      </c>
      <c r="B77" s="189" t="s">
        <v>228</v>
      </c>
      <c r="C77" s="162">
        <v>906</v>
      </c>
      <c r="D77" s="163" t="s">
        <v>272</v>
      </c>
      <c r="E77" s="163" t="s">
        <v>284</v>
      </c>
      <c r="F77" s="163" t="s">
        <v>229</v>
      </c>
      <c r="G77" s="162"/>
      <c r="H77" s="190"/>
    </row>
    <row r="78" spans="1:8" ht="15.75" hidden="1" x14ac:dyDescent="0.25">
      <c r="A78" s="166" t="s">
        <v>292</v>
      </c>
      <c r="B78" s="167" t="s">
        <v>212</v>
      </c>
      <c r="C78" s="168">
        <v>906</v>
      </c>
      <c r="D78" s="169" t="s">
        <v>272</v>
      </c>
      <c r="E78" s="169" t="s">
        <v>284</v>
      </c>
      <c r="F78" s="169" t="s">
        <v>229</v>
      </c>
      <c r="G78" s="168">
        <v>220</v>
      </c>
      <c r="H78" s="192"/>
    </row>
    <row r="79" spans="1:8" s="63" customFormat="1" hidden="1" x14ac:dyDescent="0.2">
      <c r="A79" s="172" t="s">
        <v>293</v>
      </c>
      <c r="B79" s="173" t="s">
        <v>232</v>
      </c>
      <c r="C79" s="174">
        <v>906</v>
      </c>
      <c r="D79" s="175" t="s">
        <v>272</v>
      </c>
      <c r="E79" s="175" t="s">
        <v>284</v>
      </c>
      <c r="F79" s="175" t="s">
        <v>229</v>
      </c>
      <c r="G79" s="174">
        <v>221</v>
      </c>
      <c r="H79" s="194"/>
    </row>
    <row r="80" spans="1:8" s="63" customFormat="1" hidden="1" x14ac:dyDescent="0.2">
      <c r="A80" s="172" t="s">
        <v>294</v>
      </c>
      <c r="B80" s="201" t="s">
        <v>234</v>
      </c>
      <c r="C80" s="174">
        <v>906</v>
      </c>
      <c r="D80" s="175" t="s">
        <v>272</v>
      </c>
      <c r="E80" s="175" t="s">
        <v>284</v>
      </c>
      <c r="F80" s="175" t="s">
        <v>229</v>
      </c>
      <c r="G80" s="174">
        <v>225</v>
      </c>
      <c r="H80" s="194"/>
    </row>
    <row r="81" spans="1:8" s="140" customFormat="1" ht="18" hidden="1" x14ac:dyDescent="0.25">
      <c r="A81" s="172" t="s">
        <v>295</v>
      </c>
      <c r="B81" s="193" t="s">
        <v>214</v>
      </c>
      <c r="C81" s="174">
        <v>906</v>
      </c>
      <c r="D81" s="175" t="s">
        <v>272</v>
      </c>
      <c r="E81" s="175" t="s">
        <v>284</v>
      </c>
      <c r="F81" s="175" t="s">
        <v>229</v>
      </c>
      <c r="G81" s="174">
        <v>226</v>
      </c>
      <c r="H81" s="194"/>
    </row>
    <row r="82" spans="1:8" s="63" customFormat="1" hidden="1" x14ac:dyDescent="0.2">
      <c r="A82" s="166" t="s">
        <v>296</v>
      </c>
      <c r="B82" s="196" t="s">
        <v>237</v>
      </c>
      <c r="C82" s="168">
        <v>906</v>
      </c>
      <c r="D82" s="169" t="s">
        <v>272</v>
      </c>
      <c r="E82" s="169" t="s">
        <v>284</v>
      </c>
      <c r="F82" s="169" t="s">
        <v>229</v>
      </c>
      <c r="G82" s="168">
        <v>300</v>
      </c>
      <c r="H82" s="192"/>
    </row>
    <row r="83" spans="1:8" s="180" customFormat="1" hidden="1" x14ac:dyDescent="0.2">
      <c r="A83" s="172" t="s">
        <v>297</v>
      </c>
      <c r="B83" s="173" t="s">
        <v>239</v>
      </c>
      <c r="C83" s="174">
        <v>906</v>
      </c>
      <c r="D83" s="175" t="s">
        <v>272</v>
      </c>
      <c r="E83" s="175" t="s">
        <v>284</v>
      </c>
      <c r="F83" s="175" t="s">
        <v>229</v>
      </c>
      <c r="G83" s="174">
        <v>310</v>
      </c>
      <c r="H83" s="194"/>
    </row>
    <row r="84" spans="1:8" s="96" customFormat="1" ht="15.75" hidden="1" x14ac:dyDescent="0.25">
      <c r="A84" s="172" t="s">
        <v>298</v>
      </c>
      <c r="B84" s="173" t="s">
        <v>241</v>
      </c>
      <c r="C84" s="174">
        <v>906</v>
      </c>
      <c r="D84" s="175" t="s">
        <v>272</v>
      </c>
      <c r="E84" s="175" t="s">
        <v>284</v>
      </c>
      <c r="F84" s="175" t="s">
        <v>229</v>
      </c>
      <c r="G84" s="174">
        <v>340</v>
      </c>
      <c r="H84" s="194"/>
    </row>
    <row r="85" spans="1:8" s="180" customFormat="1" ht="45" hidden="1" x14ac:dyDescent="0.2">
      <c r="A85" s="160" t="s">
        <v>299</v>
      </c>
      <c r="B85" s="189" t="s">
        <v>243</v>
      </c>
      <c r="C85" s="162">
        <v>906</v>
      </c>
      <c r="D85" s="163" t="s">
        <v>272</v>
      </c>
      <c r="E85" s="163" t="s">
        <v>284</v>
      </c>
      <c r="F85" s="163" t="s">
        <v>244</v>
      </c>
      <c r="G85" s="162"/>
      <c r="H85" s="190"/>
    </row>
    <row r="86" spans="1:8" s="96" customFormat="1" ht="15.75" hidden="1" x14ac:dyDescent="0.25">
      <c r="A86" s="166" t="s">
        <v>300</v>
      </c>
      <c r="B86" s="167" t="s">
        <v>212</v>
      </c>
      <c r="C86" s="168">
        <v>906</v>
      </c>
      <c r="D86" s="169" t="s">
        <v>272</v>
      </c>
      <c r="E86" s="169" t="s">
        <v>284</v>
      </c>
      <c r="F86" s="169" t="s">
        <v>244</v>
      </c>
      <c r="G86" s="168">
        <v>220</v>
      </c>
      <c r="H86" s="192"/>
    </row>
    <row r="87" spans="1:8" ht="15.75" hidden="1" x14ac:dyDescent="0.25">
      <c r="A87" s="172" t="s">
        <v>301</v>
      </c>
      <c r="B87" s="173" t="s">
        <v>232</v>
      </c>
      <c r="C87" s="174">
        <v>906</v>
      </c>
      <c r="D87" s="175" t="s">
        <v>272</v>
      </c>
      <c r="E87" s="175" t="s">
        <v>284</v>
      </c>
      <c r="F87" s="175" t="s">
        <v>244</v>
      </c>
      <c r="G87" s="174">
        <v>221</v>
      </c>
      <c r="H87" s="194"/>
    </row>
    <row r="88" spans="1:8" s="180" customFormat="1" hidden="1" x14ac:dyDescent="0.2">
      <c r="A88" s="172" t="s">
        <v>302</v>
      </c>
      <c r="B88" s="173" t="s">
        <v>303</v>
      </c>
      <c r="C88" s="174">
        <v>906</v>
      </c>
      <c r="D88" s="175" t="s">
        <v>272</v>
      </c>
      <c r="E88" s="175" t="s">
        <v>284</v>
      </c>
      <c r="F88" s="175" t="s">
        <v>244</v>
      </c>
      <c r="G88" s="174">
        <v>222</v>
      </c>
      <c r="H88" s="194"/>
    </row>
    <row r="89" spans="1:8" s="180" customFormat="1" hidden="1" x14ac:dyDescent="0.2">
      <c r="A89" s="172" t="s">
        <v>304</v>
      </c>
      <c r="B89" s="173" t="s">
        <v>247</v>
      </c>
      <c r="C89" s="174">
        <v>906</v>
      </c>
      <c r="D89" s="175" t="s">
        <v>272</v>
      </c>
      <c r="E89" s="175" t="s">
        <v>284</v>
      </c>
      <c r="F89" s="175" t="s">
        <v>244</v>
      </c>
      <c r="G89" s="174">
        <v>223</v>
      </c>
      <c r="H89" s="194"/>
    </row>
    <row r="90" spans="1:8" ht="15.75" hidden="1" x14ac:dyDescent="0.25">
      <c r="A90" s="172" t="s">
        <v>305</v>
      </c>
      <c r="B90" s="173" t="s">
        <v>249</v>
      </c>
      <c r="C90" s="174">
        <v>906</v>
      </c>
      <c r="D90" s="175" t="s">
        <v>272</v>
      </c>
      <c r="E90" s="175" t="s">
        <v>284</v>
      </c>
      <c r="F90" s="175" t="s">
        <v>244</v>
      </c>
      <c r="G90" s="174">
        <v>224</v>
      </c>
      <c r="H90" s="194"/>
    </row>
    <row r="91" spans="1:8" s="203" customFormat="1" ht="18.75" hidden="1" x14ac:dyDescent="0.3">
      <c r="A91" s="172" t="s">
        <v>306</v>
      </c>
      <c r="B91" s="201" t="s">
        <v>234</v>
      </c>
      <c r="C91" s="174">
        <v>906</v>
      </c>
      <c r="D91" s="175" t="s">
        <v>272</v>
      </c>
      <c r="E91" s="175" t="s">
        <v>284</v>
      </c>
      <c r="F91" s="175" t="s">
        <v>244</v>
      </c>
      <c r="G91" s="174">
        <v>225</v>
      </c>
      <c r="H91" s="194"/>
    </row>
    <row r="92" spans="1:8" s="180" customFormat="1" hidden="1" x14ac:dyDescent="0.2">
      <c r="A92" s="172" t="s">
        <v>307</v>
      </c>
      <c r="B92" s="201" t="s">
        <v>214</v>
      </c>
      <c r="C92" s="174">
        <v>906</v>
      </c>
      <c r="D92" s="175" t="s">
        <v>272</v>
      </c>
      <c r="E92" s="175" t="s">
        <v>284</v>
      </c>
      <c r="F92" s="175" t="s">
        <v>244</v>
      </c>
      <c r="G92" s="174">
        <v>226</v>
      </c>
      <c r="H92" s="194"/>
    </row>
    <row r="93" spans="1:8" s="63" customFormat="1" hidden="1" x14ac:dyDescent="0.2">
      <c r="A93" s="166" t="s">
        <v>300</v>
      </c>
      <c r="B93" s="167" t="s">
        <v>253</v>
      </c>
      <c r="C93" s="168">
        <v>906</v>
      </c>
      <c r="D93" s="169" t="s">
        <v>272</v>
      </c>
      <c r="E93" s="169" t="s">
        <v>284</v>
      </c>
      <c r="F93" s="169" t="s">
        <v>244</v>
      </c>
      <c r="G93" s="168">
        <v>290</v>
      </c>
      <c r="H93" s="192"/>
    </row>
    <row r="94" spans="1:8" s="180" customFormat="1" hidden="1" x14ac:dyDescent="0.2">
      <c r="A94" s="166" t="s">
        <v>308</v>
      </c>
      <c r="B94" s="196" t="s">
        <v>237</v>
      </c>
      <c r="C94" s="168">
        <v>906</v>
      </c>
      <c r="D94" s="169" t="s">
        <v>272</v>
      </c>
      <c r="E94" s="169" t="s">
        <v>284</v>
      </c>
      <c r="F94" s="169" t="s">
        <v>244</v>
      </c>
      <c r="G94" s="168">
        <v>300</v>
      </c>
      <c r="H94" s="192"/>
    </row>
    <row r="95" spans="1:8" s="140" customFormat="1" ht="18" hidden="1" x14ac:dyDescent="0.25">
      <c r="A95" s="172" t="s">
        <v>309</v>
      </c>
      <c r="B95" s="173" t="s">
        <v>241</v>
      </c>
      <c r="C95" s="174">
        <v>906</v>
      </c>
      <c r="D95" s="175" t="s">
        <v>272</v>
      </c>
      <c r="E95" s="175" t="s">
        <v>284</v>
      </c>
      <c r="F95" s="175" t="s">
        <v>244</v>
      </c>
      <c r="G95" s="174">
        <v>310</v>
      </c>
      <c r="H95" s="194"/>
    </row>
    <row r="96" spans="1:8" s="180" customFormat="1" hidden="1" x14ac:dyDescent="0.2">
      <c r="A96" s="172" t="s">
        <v>309</v>
      </c>
      <c r="B96" s="173" t="s">
        <v>241</v>
      </c>
      <c r="C96" s="174">
        <v>906</v>
      </c>
      <c r="D96" s="175" t="s">
        <v>272</v>
      </c>
      <c r="E96" s="175" t="s">
        <v>284</v>
      </c>
      <c r="F96" s="175" t="s">
        <v>244</v>
      </c>
      <c r="G96" s="174">
        <v>340</v>
      </c>
      <c r="H96" s="194"/>
    </row>
    <row r="97" spans="1:8" s="96" customFormat="1" ht="15.75" x14ac:dyDescent="0.25">
      <c r="A97" s="184" t="s">
        <v>700</v>
      </c>
      <c r="B97" s="185" t="s">
        <v>258</v>
      </c>
      <c r="C97" s="186">
        <v>906</v>
      </c>
      <c r="D97" s="187" t="s">
        <v>272</v>
      </c>
      <c r="E97" s="187" t="s">
        <v>284</v>
      </c>
      <c r="F97" s="187" t="s">
        <v>259</v>
      </c>
      <c r="G97" s="186"/>
      <c r="H97" s="188">
        <f>[1]СБРр_20131210!H97</f>
        <v>80</v>
      </c>
    </row>
    <row r="98" spans="1:8" s="63" customFormat="1" ht="30" hidden="1" x14ac:dyDescent="0.2">
      <c r="A98" s="160" t="s">
        <v>299</v>
      </c>
      <c r="B98" s="189" t="s">
        <v>261</v>
      </c>
      <c r="C98" s="162">
        <v>906</v>
      </c>
      <c r="D98" s="163" t="s">
        <v>272</v>
      </c>
      <c r="E98" s="163" t="s">
        <v>284</v>
      </c>
      <c r="F98" s="163" t="s">
        <v>262</v>
      </c>
      <c r="G98" s="162"/>
      <c r="H98" s="190"/>
    </row>
    <row r="99" spans="1:8" s="63" customFormat="1" hidden="1" x14ac:dyDescent="0.2">
      <c r="A99" s="166" t="s">
        <v>300</v>
      </c>
      <c r="B99" s="167" t="s">
        <v>253</v>
      </c>
      <c r="C99" s="168">
        <v>906</v>
      </c>
      <c r="D99" s="169" t="s">
        <v>272</v>
      </c>
      <c r="E99" s="169" t="s">
        <v>284</v>
      </c>
      <c r="F99" s="169" t="s">
        <v>262</v>
      </c>
      <c r="G99" s="168">
        <v>290</v>
      </c>
      <c r="H99" s="192"/>
    </row>
    <row r="100" spans="1:8" s="96" customFormat="1" ht="30.75" hidden="1" x14ac:dyDescent="0.25">
      <c r="A100" s="160" t="s">
        <v>299</v>
      </c>
      <c r="B100" s="189" t="s">
        <v>265</v>
      </c>
      <c r="C100" s="162">
        <v>906</v>
      </c>
      <c r="D100" s="163" t="s">
        <v>272</v>
      </c>
      <c r="E100" s="163" t="s">
        <v>284</v>
      </c>
      <c r="F100" s="163" t="s">
        <v>266</v>
      </c>
      <c r="G100" s="162"/>
      <c r="H100" s="190"/>
    </row>
    <row r="101" spans="1:8" s="96" customFormat="1" ht="15.75" hidden="1" x14ac:dyDescent="0.25">
      <c r="A101" s="166" t="s">
        <v>300</v>
      </c>
      <c r="B101" s="167" t="s">
        <v>253</v>
      </c>
      <c r="C101" s="168">
        <v>906</v>
      </c>
      <c r="D101" s="169" t="s">
        <v>272</v>
      </c>
      <c r="E101" s="169" t="s">
        <v>284</v>
      </c>
      <c r="F101" s="169" t="s">
        <v>266</v>
      </c>
      <c r="G101" s="168">
        <v>290</v>
      </c>
      <c r="H101" s="192"/>
    </row>
    <row r="102" spans="1:8" s="203" customFormat="1" ht="48" x14ac:dyDescent="0.3">
      <c r="A102" s="153" t="s">
        <v>257</v>
      </c>
      <c r="B102" s="154" t="s">
        <v>312</v>
      </c>
      <c r="C102" s="155">
        <v>906</v>
      </c>
      <c r="D102" s="156" t="s">
        <v>272</v>
      </c>
      <c r="E102" s="156" t="s">
        <v>313</v>
      </c>
      <c r="F102" s="156"/>
      <c r="G102" s="155"/>
      <c r="H102" s="183">
        <f>H103</f>
        <v>5.3</v>
      </c>
    </row>
    <row r="103" spans="1:8" s="63" customFormat="1" ht="31.5" x14ac:dyDescent="0.25">
      <c r="A103" s="184" t="s">
        <v>701</v>
      </c>
      <c r="B103" s="211" t="s">
        <v>225</v>
      </c>
      <c r="C103" s="186">
        <v>906</v>
      </c>
      <c r="D103" s="187" t="s">
        <v>272</v>
      </c>
      <c r="E103" s="212" t="s">
        <v>313</v>
      </c>
      <c r="F103" s="212" t="s">
        <v>226</v>
      </c>
      <c r="G103" s="186"/>
      <c r="H103" s="188">
        <f>[1]СБРр_20131210!H103</f>
        <v>5.3</v>
      </c>
    </row>
    <row r="104" spans="1:8" s="63" customFormat="1" ht="45" hidden="1" x14ac:dyDescent="0.2">
      <c r="A104" s="160" t="s">
        <v>315</v>
      </c>
      <c r="B104" s="189" t="s">
        <v>243</v>
      </c>
      <c r="C104" s="162">
        <v>906</v>
      </c>
      <c r="D104" s="163" t="s">
        <v>272</v>
      </c>
      <c r="E104" s="213" t="s">
        <v>313</v>
      </c>
      <c r="F104" s="213" t="s">
        <v>244</v>
      </c>
      <c r="G104" s="162"/>
      <c r="H104" s="190"/>
    </row>
    <row r="105" spans="1:8" s="180" customFormat="1" hidden="1" x14ac:dyDescent="0.2">
      <c r="A105" s="166" t="s">
        <v>316</v>
      </c>
      <c r="B105" s="191" t="s">
        <v>212</v>
      </c>
      <c r="C105" s="168">
        <v>906</v>
      </c>
      <c r="D105" s="169" t="s">
        <v>272</v>
      </c>
      <c r="E105" s="214" t="s">
        <v>313</v>
      </c>
      <c r="F105" s="214" t="s">
        <v>244</v>
      </c>
      <c r="G105" s="168">
        <v>220</v>
      </c>
      <c r="H105" s="192"/>
    </row>
    <row r="106" spans="1:8" s="140" customFormat="1" ht="18" hidden="1" x14ac:dyDescent="0.25">
      <c r="A106" s="172" t="s">
        <v>317</v>
      </c>
      <c r="B106" s="193" t="s">
        <v>214</v>
      </c>
      <c r="C106" s="174">
        <v>906</v>
      </c>
      <c r="D106" s="175" t="s">
        <v>272</v>
      </c>
      <c r="E106" s="215" t="s">
        <v>313</v>
      </c>
      <c r="F106" s="215" t="s">
        <v>244</v>
      </c>
      <c r="G106" s="174">
        <v>226</v>
      </c>
      <c r="H106" s="194"/>
    </row>
    <row r="107" spans="1:8" s="140" customFormat="1" ht="18" hidden="1" x14ac:dyDescent="0.25">
      <c r="A107" s="166" t="s">
        <v>318</v>
      </c>
      <c r="B107" s="196" t="s">
        <v>237</v>
      </c>
      <c r="C107" s="168">
        <v>906</v>
      </c>
      <c r="D107" s="169" t="s">
        <v>272</v>
      </c>
      <c r="E107" s="214" t="s">
        <v>313</v>
      </c>
      <c r="F107" s="214" t="s">
        <v>244</v>
      </c>
      <c r="G107" s="168">
        <v>300</v>
      </c>
      <c r="H107" s="192"/>
    </row>
    <row r="108" spans="1:8" s="180" customFormat="1" hidden="1" x14ac:dyDescent="0.2">
      <c r="A108" s="172" t="s">
        <v>319</v>
      </c>
      <c r="B108" s="173" t="s">
        <v>239</v>
      </c>
      <c r="C108" s="174">
        <v>906</v>
      </c>
      <c r="D108" s="175" t="s">
        <v>272</v>
      </c>
      <c r="E108" s="215" t="s">
        <v>313</v>
      </c>
      <c r="F108" s="215" t="s">
        <v>244</v>
      </c>
      <c r="G108" s="174">
        <v>310</v>
      </c>
      <c r="H108" s="194"/>
    </row>
    <row r="109" spans="1:8" s="180" customFormat="1" hidden="1" x14ac:dyDescent="0.2">
      <c r="A109" s="172" t="s">
        <v>320</v>
      </c>
      <c r="B109" s="173" t="s">
        <v>241</v>
      </c>
      <c r="C109" s="174">
        <v>906</v>
      </c>
      <c r="D109" s="175" t="s">
        <v>272</v>
      </c>
      <c r="E109" s="215" t="s">
        <v>313</v>
      </c>
      <c r="F109" s="215" t="s">
        <v>244</v>
      </c>
      <c r="G109" s="174">
        <v>340</v>
      </c>
      <c r="H109" s="194"/>
    </row>
    <row r="110" spans="1:8" ht="31.5" x14ac:dyDescent="0.25">
      <c r="A110" s="283" t="s">
        <v>702</v>
      </c>
      <c r="B110" s="216" t="s">
        <v>321</v>
      </c>
      <c r="C110" s="143">
        <v>897</v>
      </c>
      <c r="D110" s="144" t="s">
        <v>322</v>
      </c>
      <c r="E110" s="144"/>
      <c r="F110" s="144"/>
      <c r="G110" s="143"/>
      <c r="H110" s="145">
        <f>H111+H125</f>
        <v>3397.3</v>
      </c>
    </row>
    <row r="111" spans="1:8" ht="31.5" x14ac:dyDescent="0.25">
      <c r="A111" s="284" t="s">
        <v>54</v>
      </c>
      <c r="B111" s="154" t="s">
        <v>680</v>
      </c>
      <c r="C111" s="155">
        <v>897</v>
      </c>
      <c r="D111" s="156" t="s">
        <v>322</v>
      </c>
      <c r="E111" s="156" t="s">
        <v>681</v>
      </c>
      <c r="F111" s="156"/>
      <c r="G111" s="155"/>
      <c r="H111" s="157">
        <f>H112+H117</f>
        <v>3097.3</v>
      </c>
    </row>
    <row r="112" spans="1:8" s="63" customFormat="1" ht="94.5" x14ac:dyDescent="0.25">
      <c r="A112" s="285" t="s">
        <v>703</v>
      </c>
      <c r="B112" s="198" t="s">
        <v>189</v>
      </c>
      <c r="C112" s="186">
        <v>897</v>
      </c>
      <c r="D112" s="187" t="s">
        <v>322</v>
      </c>
      <c r="E112" s="187" t="s">
        <v>681</v>
      </c>
      <c r="F112" s="187" t="s">
        <v>190</v>
      </c>
      <c r="G112" s="186"/>
      <c r="H112" s="152">
        <f>[1]СБРр_20131210!H407</f>
        <v>2937.3</v>
      </c>
    </row>
    <row r="113" spans="1:8" s="180" customFormat="1" ht="15.75" hidden="1" x14ac:dyDescent="0.25">
      <c r="A113" s="286"/>
      <c r="B113" s="161"/>
      <c r="C113" s="162">
        <v>897</v>
      </c>
      <c r="D113" s="163" t="s">
        <v>322</v>
      </c>
      <c r="E113" s="163" t="s">
        <v>681</v>
      </c>
      <c r="F113" s="163" t="s">
        <v>193</v>
      </c>
      <c r="G113" s="162"/>
      <c r="H113" s="152"/>
    </row>
    <row r="114" spans="1:8" s="180" customFormat="1" ht="15.75" hidden="1" x14ac:dyDescent="0.25">
      <c r="A114" s="286"/>
      <c r="B114" s="167"/>
      <c r="C114" s="168">
        <v>897</v>
      </c>
      <c r="D114" s="169" t="s">
        <v>322</v>
      </c>
      <c r="E114" s="169" t="s">
        <v>681</v>
      </c>
      <c r="F114" s="169" t="s">
        <v>193</v>
      </c>
      <c r="G114" s="174">
        <v>210</v>
      </c>
      <c r="H114" s="171"/>
    </row>
    <row r="115" spans="1:8" s="63" customFormat="1" ht="15.75" hidden="1" x14ac:dyDescent="0.25">
      <c r="A115" s="286"/>
      <c r="B115" s="173"/>
      <c r="C115" s="174">
        <v>897</v>
      </c>
      <c r="D115" s="175" t="s">
        <v>322</v>
      </c>
      <c r="E115" s="175" t="s">
        <v>681</v>
      </c>
      <c r="F115" s="175" t="s">
        <v>193</v>
      </c>
      <c r="G115" s="174">
        <v>211</v>
      </c>
      <c r="H115" s="177"/>
    </row>
    <row r="116" spans="1:8" s="180" customFormat="1" ht="15.75" hidden="1" x14ac:dyDescent="0.25">
      <c r="A116" s="286"/>
      <c r="B116" s="173"/>
      <c r="C116" s="174">
        <v>897</v>
      </c>
      <c r="D116" s="175" t="s">
        <v>322</v>
      </c>
      <c r="E116" s="175" t="s">
        <v>681</v>
      </c>
      <c r="F116" s="175" t="s">
        <v>193</v>
      </c>
      <c r="G116" s="174">
        <v>213</v>
      </c>
      <c r="H116" s="177"/>
    </row>
    <row r="117" spans="1:8" s="140" customFormat="1" ht="31.5" x14ac:dyDescent="0.25">
      <c r="A117" s="286" t="s">
        <v>704</v>
      </c>
      <c r="B117" s="217" t="s">
        <v>225</v>
      </c>
      <c r="C117" s="186">
        <v>897</v>
      </c>
      <c r="D117" s="187" t="s">
        <v>322</v>
      </c>
      <c r="E117" s="187" t="s">
        <v>681</v>
      </c>
      <c r="F117" s="187" t="s">
        <v>226</v>
      </c>
      <c r="G117" s="186"/>
      <c r="H117" s="152">
        <f>[1]СБРр_20131210!H412</f>
        <v>160</v>
      </c>
    </row>
    <row r="118" spans="1:8" s="2" customFormat="1" ht="15.75" hidden="1" x14ac:dyDescent="0.25">
      <c r="A118" s="172"/>
      <c r="B118" s="189"/>
      <c r="C118" s="162">
        <v>897</v>
      </c>
      <c r="D118" s="163" t="s">
        <v>322</v>
      </c>
      <c r="E118" s="163" t="s">
        <v>681</v>
      </c>
      <c r="F118" s="163" t="s">
        <v>244</v>
      </c>
      <c r="G118" s="162"/>
      <c r="H118" s="152"/>
    </row>
    <row r="119" spans="1:8" s="2" customFormat="1" hidden="1" x14ac:dyDescent="0.2">
      <c r="A119" s="166"/>
      <c r="B119" s="196"/>
      <c r="C119" s="168">
        <v>897</v>
      </c>
      <c r="D119" s="169" t="s">
        <v>322</v>
      </c>
      <c r="E119" s="169" t="s">
        <v>681</v>
      </c>
      <c r="F119" s="169" t="s">
        <v>244</v>
      </c>
      <c r="G119" s="174">
        <v>220</v>
      </c>
      <c r="H119" s="171"/>
    </row>
    <row r="120" spans="1:8" s="63" customFormat="1" hidden="1" x14ac:dyDescent="0.2">
      <c r="A120" s="166"/>
      <c r="B120" s="201"/>
      <c r="C120" s="174">
        <v>897</v>
      </c>
      <c r="D120" s="175" t="s">
        <v>322</v>
      </c>
      <c r="E120" s="175" t="s">
        <v>681</v>
      </c>
      <c r="F120" s="175" t="s">
        <v>244</v>
      </c>
      <c r="G120" s="174">
        <v>226</v>
      </c>
      <c r="H120" s="177"/>
    </row>
    <row r="121" spans="1:8" s="180" customFormat="1" hidden="1" x14ac:dyDescent="0.2">
      <c r="A121" s="172"/>
      <c r="B121" s="196"/>
      <c r="C121" s="168">
        <v>897</v>
      </c>
      <c r="D121" s="169" t="s">
        <v>322</v>
      </c>
      <c r="E121" s="169" t="s">
        <v>681</v>
      </c>
      <c r="F121" s="169" t="s">
        <v>244</v>
      </c>
      <c r="G121" s="168">
        <v>290</v>
      </c>
      <c r="H121" s="171"/>
    </row>
    <row r="122" spans="1:8" s="180" customFormat="1" hidden="1" x14ac:dyDescent="0.2">
      <c r="A122" s="172"/>
      <c r="B122" s="196"/>
      <c r="C122" s="168">
        <v>897</v>
      </c>
      <c r="D122" s="169" t="s">
        <v>322</v>
      </c>
      <c r="E122" s="169" t="s">
        <v>681</v>
      </c>
      <c r="F122" s="169" t="s">
        <v>244</v>
      </c>
      <c r="G122" s="168">
        <v>300</v>
      </c>
      <c r="H122" s="171"/>
    </row>
    <row r="123" spans="1:8" s="180" customFormat="1" hidden="1" x14ac:dyDescent="0.2">
      <c r="A123" s="172"/>
      <c r="B123" s="201"/>
      <c r="C123" s="174">
        <v>897</v>
      </c>
      <c r="D123" s="175" t="s">
        <v>322</v>
      </c>
      <c r="E123" s="175" t="s">
        <v>681</v>
      </c>
      <c r="F123" s="175" t="s">
        <v>244</v>
      </c>
      <c r="G123" s="174">
        <v>310</v>
      </c>
      <c r="H123" s="177"/>
    </row>
    <row r="124" spans="1:8" s="203" customFormat="1" ht="18.75" hidden="1" x14ac:dyDescent="0.3">
      <c r="A124" s="172"/>
      <c r="B124" s="201"/>
      <c r="C124" s="174">
        <v>897</v>
      </c>
      <c r="D124" s="175" t="s">
        <v>322</v>
      </c>
      <c r="E124" s="175" t="s">
        <v>681</v>
      </c>
      <c r="F124" s="175" t="s">
        <v>244</v>
      </c>
      <c r="G124" s="174">
        <v>340</v>
      </c>
      <c r="H124" s="177"/>
    </row>
    <row r="125" spans="1:8" s="229" customFormat="1" ht="47.25" x14ac:dyDescent="0.25">
      <c r="A125" s="153" t="s">
        <v>705</v>
      </c>
      <c r="B125" s="154" t="s">
        <v>687</v>
      </c>
      <c r="C125" s="155">
        <v>897</v>
      </c>
      <c r="D125" s="156" t="s">
        <v>322</v>
      </c>
      <c r="E125" s="156" t="s">
        <v>688</v>
      </c>
      <c r="F125" s="156"/>
      <c r="G125" s="155"/>
      <c r="H125" s="157">
        <f>H126</f>
        <v>300</v>
      </c>
    </row>
    <row r="126" spans="1:8" s="229" customFormat="1" ht="31.5" x14ac:dyDescent="0.25">
      <c r="A126" s="184" t="s">
        <v>706</v>
      </c>
      <c r="B126" s="217" t="s">
        <v>225</v>
      </c>
      <c r="C126" s="186">
        <v>897</v>
      </c>
      <c r="D126" s="187" t="s">
        <v>322</v>
      </c>
      <c r="E126" s="187" t="s">
        <v>688</v>
      </c>
      <c r="F126" s="187" t="s">
        <v>226</v>
      </c>
      <c r="G126" s="186"/>
      <c r="H126" s="152">
        <f>[1]СБРр_20131210!H421</f>
        <v>300</v>
      </c>
    </row>
    <row r="127" spans="1:8" s="96" customFormat="1" ht="15.75" hidden="1" x14ac:dyDescent="0.25">
      <c r="A127" s="160" t="s">
        <v>277</v>
      </c>
      <c r="B127" s="189"/>
      <c r="C127" s="162">
        <v>897</v>
      </c>
      <c r="D127" s="163" t="s">
        <v>322</v>
      </c>
      <c r="E127" s="163" t="s">
        <v>688</v>
      </c>
      <c r="F127" s="163" t="s">
        <v>244</v>
      </c>
      <c r="G127" s="162"/>
      <c r="H127" s="152"/>
    </row>
    <row r="128" spans="1:8" ht="15.75" hidden="1" x14ac:dyDescent="0.25">
      <c r="A128" s="166" t="s">
        <v>278</v>
      </c>
      <c r="B128" s="189"/>
      <c r="C128" s="168">
        <v>897</v>
      </c>
      <c r="D128" s="169" t="s">
        <v>322</v>
      </c>
      <c r="E128" s="169" t="s">
        <v>688</v>
      </c>
      <c r="F128" s="169" t="s">
        <v>244</v>
      </c>
      <c r="G128" s="174">
        <v>220</v>
      </c>
      <c r="H128" s="171"/>
    </row>
    <row r="129" spans="1:10" s="96" customFormat="1" ht="15.75" hidden="1" x14ac:dyDescent="0.25">
      <c r="A129" s="172" t="s">
        <v>279</v>
      </c>
      <c r="B129" s="189"/>
      <c r="C129" s="174">
        <v>897</v>
      </c>
      <c r="D129" s="175" t="s">
        <v>322</v>
      </c>
      <c r="E129" s="175" t="s">
        <v>688</v>
      </c>
      <c r="F129" s="175" t="s">
        <v>244</v>
      </c>
      <c r="G129" s="174">
        <v>226</v>
      </c>
      <c r="H129" s="177"/>
    </row>
    <row r="130" spans="1:10" ht="15.75" hidden="1" x14ac:dyDescent="0.25">
      <c r="A130" s="166" t="s">
        <v>280</v>
      </c>
      <c r="B130" s="196"/>
      <c r="C130" s="168">
        <v>897</v>
      </c>
      <c r="D130" s="169" t="s">
        <v>322</v>
      </c>
      <c r="E130" s="169" t="s">
        <v>688</v>
      </c>
      <c r="F130" s="169" t="s">
        <v>244</v>
      </c>
      <c r="G130" s="168">
        <v>290</v>
      </c>
      <c r="H130" s="171"/>
    </row>
    <row r="131" spans="1:10" s="209" customFormat="1" ht="18" x14ac:dyDescent="0.25">
      <c r="A131" s="218" t="s">
        <v>707</v>
      </c>
      <c r="B131" s="185" t="s">
        <v>323</v>
      </c>
      <c r="C131" s="186">
        <v>906</v>
      </c>
      <c r="D131" s="187" t="s">
        <v>324</v>
      </c>
      <c r="E131" s="187"/>
      <c r="F131" s="187"/>
      <c r="G131" s="186"/>
      <c r="H131" s="188">
        <f>+H132</f>
        <v>30</v>
      </c>
      <c r="J131" s="233"/>
    </row>
    <row r="132" spans="1:10" s="180" customFormat="1" ht="18" x14ac:dyDescent="0.25">
      <c r="A132" s="287" t="s">
        <v>708</v>
      </c>
      <c r="B132" s="154" t="s">
        <v>326</v>
      </c>
      <c r="C132" s="155">
        <v>906</v>
      </c>
      <c r="D132" s="156" t="s">
        <v>324</v>
      </c>
      <c r="E132" s="156" t="s">
        <v>327</v>
      </c>
      <c r="F132" s="156"/>
      <c r="G132" s="155"/>
      <c r="H132" s="183">
        <f>H133</f>
        <v>30</v>
      </c>
    </row>
    <row r="133" spans="1:10" s="236" customFormat="1" ht="15.75" x14ac:dyDescent="0.25">
      <c r="A133" s="184" t="s">
        <v>709</v>
      </c>
      <c r="B133" s="185" t="s">
        <v>258</v>
      </c>
      <c r="C133" s="186">
        <v>906</v>
      </c>
      <c r="D133" s="187" t="s">
        <v>324</v>
      </c>
      <c r="E133" s="187" t="s">
        <v>329</v>
      </c>
      <c r="F133" s="187" t="s">
        <v>259</v>
      </c>
      <c r="G133" s="186"/>
      <c r="H133" s="188">
        <f>[1]СБРр_20131210!H135</f>
        <v>30</v>
      </c>
    </row>
    <row r="134" spans="1:10" s="180" customFormat="1" hidden="1" x14ac:dyDescent="0.2">
      <c r="A134" s="160" t="s">
        <v>330</v>
      </c>
      <c r="B134" s="189" t="s">
        <v>331</v>
      </c>
      <c r="C134" s="162">
        <v>906</v>
      </c>
      <c r="D134" s="163" t="s">
        <v>324</v>
      </c>
      <c r="E134" s="163" t="s">
        <v>329</v>
      </c>
      <c r="F134" s="163" t="s">
        <v>332</v>
      </c>
      <c r="G134" s="162"/>
      <c r="H134" s="190"/>
    </row>
    <row r="135" spans="1:10" s="180" customFormat="1" hidden="1" x14ac:dyDescent="0.2">
      <c r="A135" s="166" t="s">
        <v>333</v>
      </c>
      <c r="B135" s="196" t="s">
        <v>253</v>
      </c>
      <c r="C135" s="168">
        <v>906</v>
      </c>
      <c r="D135" s="169" t="s">
        <v>324</v>
      </c>
      <c r="E135" s="169" t="s">
        <v>329</v>
      </c>
      <c r="F135" s="169" t="s">
        <v>332</v>
      </c>
      <c r="G135" s="168">
        <v>290</v>
      </c>
      <c r="H135" s="192"/>
    </row>
    <row r="136" spans="1:10" s="236" customFormat="1" ht="15.75" x14ac:dyDescent="0.25">
      <c r="A136" s="184" t="s">
        <v>710</v>
      </c>
      <c r="B136" s="185" t="s">
        <v>334</v>
      </c>
      <c r="C136" s="186">
        <v>906</v>
      </c>
      <c r="D136" s="187" t="s">
        <v>335</v>
      </c>
      <c r="E136" s="187"/>
      <c r="F136" s="175"/>
      <c r="G136" s="174"/>
      <c r="H136" s="188">
        <f>H137+H142+H151+H155+H162+H172+H182+H191</f>
        <v>1222</v>
      </c>
    </row>
    <row r="137" spans="1:10" s="236" customFormat="1" ht="47.25" x14ac:dyDescent="0.25">
      <c r="A137" s="153" t="s">
        <v>711</v>
      </c>
      <c r="B137" s="154" t="s">
        <v>337</v>
      </c>
      <c r="C137" s="155">
        <v>906</v>
      </c>
      <c r="D137" s="156" t="s">
        <v>335</v>
      </c>
      <c r="E137" s="156" t="s">
        <v>338</v>
      </c>
      <c r="F137" s="156"/>
      <c r="G137" s="155"/>
      <c r="H137" s="183">
        <f>H138</f>
        <v>600</v>
      </c>
    </row>
    <row r="138" spans="1:10" s="180" customFormat="1" ht="47.25" x14ac:dyDescent="0.25">
      <c r="A138" s="146" t="s">
        <v>712</v>
      </c>
      <c r="B138" s="158" t="s">
        <v>340</v>
      </c>
      <c r="C138" s="148">
        <v>906</v>
      </c>
      <c r="D138" s="149" t="s">
        <v>335</v>
      </c>
      <c r="E138" s="149" t="s">
        <v>338</v>
      </c>
      <c r="F138" s="149" t="s">
        <v>341</v>
      </c>
      <c r="G138" s="148"/>
      <c r="H138" s="188">
        <f>[1]СБРр_20131210!H140</f>
        <v>600</v>
      </c>
    </row>
    <row r="139" spans="1:10" s="180" customFormat="1" ht="45" hidden="1" x14ac:dyDescent="0.2">
      <c r="A139" s="219" t="s">
        <v>342</v>
      </c>
      <c r="B139" s="220" t="s">
        <v>343</v>
      </c>
      <c r="C139" s="221">
        <v>906</v>
      </c>
      <c r="D139" s="222" t="s">
        <v>335</v>
      </c>
      <c r="E139" s="222" t="s">
        <v>338</v>
      </c>
      <c r="F139" s="222" t="s">
        <v>344</v>
      </c>
      <c r="G139" s="221"/>
      <c r="H139" s="190"/>
    </row>
    <row r="140" spans="1:10" s="180" customFormat="1" hidden="1" x14ac:dyDescent="0.2">
      <c r="A140" s="223" t="s">
        <v>345</v>
      </c>
      <c r="B140" s="224" t="s">
        <v>346</v>
      </c>
      <c r="C140" s="225">
        <v>906</v>
      </c>
      <c r="D140" s="226" t="s">
        <v>335</v>
      </c>
      <c r="E140" s="226" t="s">
        <v>338</v>
      </c>
      <c r="F140" s="226" t="s">
        <v>344</v>
      </c>
      <c r="G140" s="225">
        <v>240</v>
      </c>
      <c r="H140" s="192"/>
    </row>
    <row r="141" spans="1:10" ht="45.75" hidden="1" x14ac:dyDescent="0.25">
      <c r="A141" s="227" t="s">
        <v>347</v>
      </c>
      <c r="B141" s="228" t="s">
        <v>348</v>
      </c>
      <c r="C141" s="150">
        <v>906</v>
      </c>
      <c r="D141" s="151" t="s">
        <v>335</v>
      </c>
      <c r="E141" s="151" t="s">
        <v>338</v>
      </c>
      <c r="F141" s="151" t="s">
        <v>344</v>
      </c>
      <c r="G141" s="150">
        <v>242</v>
      </c>
      <c r="H141" s="194"/>
    </row>
    <row r="142" spans="1:10" ht="63" x14ac:dyDescent="0.25">
      <c r="A142" s="153" t="s">
        <v>713</v>
      </c>
      <c r="B142" s="154" t="s">
        <v>350</v>
      </c>
      <c r="C142" s="155">
        <v>906</v>
      </c>
      <c r="D142" s="156" t="s">
        <v>335</v>
      </c>
      <c r="E142" s="156" t="s">
        <v>351</v>
      </c>
      <c r="F142" s="156"/>
      <c r="G142" s="155"/>
      <c r="H142" s="183">
        <f>H143</f>
        <v>40</v>
      </c>
    </row>
    <row r="143" spans="1:10" ht="31.5" x14ac:dyDescent="0.25">
      <c r="A143" s="184" t="s">
        <v>714</v>
      </c>
      <c r="B143" s="185" t="s">
        <v>225</v>
      </c>
      <c r="C143" s="186">
        <v>906</v>
      </c>
      <c r="D143" s="187" t="s">
        <v>335</v>
      </c>
      <c r="E143" s="212" t="s">
        <v>351</v>
      </c>
      <c r="F143" s="212" t="s">
        <v>226</v>
      </c>
      <c r="G143" s="186"/>
      <c r="H143" s="188">
        <f>[1]СБРр_20131210!H145</f>
        <v>40</v>
      </c>
    </row>
    <row r="144" spans="1:10" s="180" customFormat="1" ht="45" hidden="1" x14ac:dyDescent="0.2">
      <c r="A144" s="160" t="s">
        <v>353</v>
      </c>
      <c r="B144" s="189" t="s">
        <v>243</v>
      </c>
      <c r="C144" s="162">
        <v>906</v>
      </c>
      <c r="D144" s="163" t="s">
        <v>335</v>
      </c>
      <c r="E144" s="213" t="s">
        <v>351</v>
      </c>
      <c r="F144" s="213" t="s">
        <v>244</v>
      </c>
      <c r="G144" s="162"/>
      <c r="H144" s="190"/>
    </row>
    <row r="145" spans="1:8" s="180" customFormat="1" hidden="1" x14ac:dyDescent="0.2">
      <c r="A145" s="166" t="s">
        <v>354</v>
      </c>
      <c r="B145" s="191" t="s">
        <v>212</v>
      </c>
      <c r="C145" s="168">
        <v>906</v>
      </c>
      <c r="D145" s="169" t="s">
        <v>335</v>
      </c>
      <c r="E145" s="214" t="s">
        <v>351</v>
      </c>
      <c r="F145" s="214" t="s">
        <v>244</v>
      </c>
      <c r="G145" s="168">
        <v>220</v>
      </c>
      <c r="H145" s="192"/>
    </row>
    <row r="146" spans="1:8" s="180" customFormat="1" hidden="1" x14ac:dyDescent="0.2">
      <c r="A146" s="172" t="s">
        <v>355</v>
      </c>
      <c r="B146" s="201" t="s">
        <v>303</v>
      </c>
      <c r="C146" s="174">
        <v>906</v>
      </c>
      <c r="D146" s="175" t="s">
        <v>335</v>
      </c>
      <c r="E146" s="215" t="s">
        <v>351</v>
      </c>
      <c r="F146" s="215" t="s">
        <v>244</v>
      </c>
      <c r="G146" s="174">
        <v>222</v>
      </c>
      <c r="H146" s="194"/>
    </row>
    <row r="147" spans="1:8" ht="15.75" hidden="1" x14ac:dyDescent="0.25">
      <c r="A147" s="172" t="s">
        <v>355</v>
      </c>
      <c r="B147" s="193" t="s">
        <v>214</v>
      </c>
      <c r="C147" s="174">
        <v>906</v>
      </c>
      <c r="D147" s="175" t="s">
        <v>335</v>
      </c>
      <c r="E147" s="215" t="s">
        <v>351</v>
      </c>
      <c r="F147" s="215" t="s">
        <v>244</v>
      </c>
      <c r="G147" s="174">
        <v>226</v>
      </c>
      <c r="H147" s="194"/>
    </row>
    <row r="148" spans="1:8" ht="15.75" hidden="1" x14ac:dyDescent="0.25">
      <c r="A148" s="166" t="s">
        <v>356</v>
      </c>
      <c r="B148" s="196" t="s">
        <v>253</v>
      </c>
      <c r="C148" s="168">
        <v>906</v>
      </c>
      <c r="D148" s="169" t="s">
        <v>335</v>
      </c>
      <c r="E148" s="214" t="s">
        <v>351</v>
      </c>
      <c r="F148" s="214" t="s">
        <v>244</v>
      </c>
      <c r="G148" s="168">
        <v>290</v>
      </c>
      <c r="H148" s="192"/>
    </row>
    <row r="149" spans="1:8" ht="15.75" hidden="1" x14ac:dyDescent="0.25">
      <c r="A149" s="166" t="s">
        <v>357</v>
      </c>
      <c r="B149" s="191" t="s">
        <v>237</v>
      </c>
      <c r="C149" s="168">
        <v>906</v>
      </c>
      <c r="D149" s="169" t="s">
        <v>335</v>
      </c>
      <c r="E149" s="214" t="s">
        <v>351</v>
      </c>
      <c r="F149" s="214" t="s">
        <v>244</v>
      </c>
      <c r="G149" s="168">
        <v>300</v>
      </c>
      <c r="H149" s="192"/>
    </row>
    <row r="150" spans="1:8" ht="15.75" hidden="1" x14ac:dyDescent="0.25">
      <c r="A150" s="172" t="s">
        <v>358</v>
      </c>
      <c r="B150" s="193" t="s">
        <v>241</v>
      </c>
      <c r="C150" s="174">
        <v>906</v>
      </c>
      <c r="D150" s="175" t="s">
        <v>335</v>
      </c>
      <c r="E150" s="215" t="s">
        <v>351</v>
      </c>
      <c r="F150" s="215" t="s">
        <v>244</v>
      </c>
      <c r="G150" s="174">
        <v>340</v>
      </c>
      <c r="H150" s="194"/>
    </row>
    <row r="151" spans="1:8" ht="63" x14ac:dyDescent="0.25">
      <c r="A151" s="230" t="s">
        <v>715</v>
      </c>
      <c r="B151" s="231" t="s">
        <v>360</v>
      </c>
      <c r="C151" s="155">
        <v>906</v>
      </c>
      <c r="D151" s="156" t="s">
        <v>335</v>
      </c>
      <c r="E151" s="156" t="s">
        <v>361</v>
      </c>
      <c r="F151" s="156"/>
      <c r="G151" s="155"/>
      <c r="H151" s="183">
        <f>H152</f>
        <v>72</v>
      </c>
    </row>
    <row r="152" spans="1:8" ht="15.75" x14ac:dyDescent="0.25">
      <c r="A152" s="232" t="s">
        <v>716</v>
      </c>
      <c r="B152" s="198" t="s">
        <v>258</v>
      </c>
      <c r="C152" s="186">
        <v>906</v>
      </c>
      <c r="D152" s="187" t="s">
        <v>335</v>
      </c>
      <c r="E152" s="212" t="s">
        <v>363</v>
      </c>
      <c r="F152" s="212" t="s">
        <v>259</v>
      </c>
      <c r="G152" s="174"/>
      <c r="H152" s="188">
        <f>[1]СБРр_20131210!H154</f>
        <v>72</v>
      </c>
    </row>
    <row r="153" spans="1:8" ht="30.75" hidden="1" x14ac:dyDescent="0.25">
      <c r="A153" s="234" t="s">
        <v>364</v>
      </c>
      <c r="B153" s="161" t="s">
        <v>265</v>
      </c>
      <c r="C153" s="162">
        <v>906</v>
      </c>
      <c r="D153" s="163" t="s">
        <v>335</v>
      </c>
      <c r="E153" s="213" t="s">
        <v>363</v>
      </c>
      <c r="F153" s="213" t="s">
        <v>266</v>
      </c>
      <c r="G153" s="174"/>
      <c r="H153" s="190"/>
    </row>
    <row r="154" spans="1:8" ht="15.75" hidden="1" x14ac:dyDescent="0.25">
      <c r="A154" s="235" t="s">
        <v>365</v>
      </c>
      <c r="B154" s="191" t="s">
        <v>253</v>
      </c>
      <c r="C154" s="168">
        <v>906</v>
      </c>
      <c r="D154" s="169" t="s">
        <v>335</v>
      </c>
      <c r="E154" s="214" t="s">
        <v>363</v>
      </c>
      <c r="F154" s="214" t="s">
        <v>266</v>
      </c>
      <c r="G154" s="168">
        <v>290</v>
      </c>
      <c r="H154" s="192"/>
    </row>
    <row r="155" spans="1:8" ht="15.75" x14ac:dyDescent="0.25">
      <c r="A155" s="230" t="s">
        <v>717</v>
      </c>
      <c r="B155" s="231" t="s">
        <v>367</v>
      </c>
      <c r="C155" s="155">
        <v>906</v>
      </c>
      <c r="D155" s="156" t="s">
        <v>335</v>
      </c>
      <c r="E155" s="156" t="s">
        <v>368</v>
      </c>
      <c r="F155" s="156"/>
      <c r="G155" s="155"/>
      <c r="H155" s="183">
        <f>H156</f>
        <v>50</v>
      </c>
    </row>
    <row r="156" spans="1:8" ht="31.5" x14ac:dyDescent="0.25">
      <c r="A156" s="184" t="s">
        <v>718</v>
      </c>
      <c r="B156" s="185" t="s">
        <v>225</v>
      </c>
      <c r="C156" s="186">
        <v>906</v>
      </c>
      <c r="D156" s="187" t="s">
        <v>335</v>
      </c>
      <c r="E156" s="212" t="s">
        <v>368</v>
      </c>
      <c r="F156" s="212" t="s">
        <v>226</v>
      </c>
      <c r="G156" s="186"/>
      <c r="H156" s="188">
        <f>[1]СБРр_20131210!H158</f>
        <v>50</v>
      </c>
    </row>
    <row r="157" spans="1:8" ht="45.75" hidden="1" x14ac:dyDescent="0.25">
      <c r="A157" s="160" t="s">
        <v>370</v>
      </c>
      <c r="B157" s="189" t="s">
        <v>243</v>
      </c>
      <c r="C157" s="162">
        <v>906</v>
      </c>
      <c r="D157" s="163" t="s">
        <v>335</v>
      </c>
      <c r="E157" s="213" t="s">
        <v>368</v>
      </c>
      <c r="F157" s="213" t="s">
        <v>244</v>
      </c>
      <c r="G157" s="162"/>
      <c r="H157" s="190"/>
    </row>
    <row r="158" spans="1:8" ht="15.75" hidden="1" x14ac:dyDescent="0.25">
      <c r="A158" s="166" t="s">
        <v>371</v>
      </c>
      <c r="B158" s="191" t="s">
        <v>212</v>
      </c>
      <c r="C158" s="168">
        <v>906</v>
      </c>
      <c r="D158" s="169" t="s">
        <v>335</v>
      </c>
      <c r="E158" s="214" t="s">
        <v>368</v>
      </c>
      <c r="F158" s="214" t="s">
        <v>244</v>
      </c>
      <c r="G158" s="168">
        <v>220</v>
      </c>
      <c r="H158" s="192"/>
    </row>
    <row r="159" spans="1:8" ht="15.75" hidden="1" x14ac:dyDescent="0.25">
      <c r="A159" s="172" t="s">
        <v>372</v>
      </c>
      <c r="B159" s="193" t="s">
        <v>214</v>
      </c>
      <c r="C159" s="174">
        <v>906</v>
      </c>
      <c r="D159" s="175" t="s">
        <v>335</v>
      </c>
      <c r="E159" s="215" t="s">
        <v>368</v>
      </c>
      <c r="F159" s="215" t="s">
        <v>244</v>
      </c>
      <c r="G159" s="174">
        <v>226</v>
      </c>
      <c r="H159" s="194"/>
    </row>
    <row r="160" spans="1:8" ht="15.75" hidden="1" x14ac:dyDescent="0.25">
      <c r="A160" s="166" t="s">
        <v>373</v>
      </c>
      <c r="B160" s="191" t="s">
        <v>237</v>
      </c>
      <c r="C160" s="168">
        <v>906</v>
      </c>
      <c r="D160" s="169" t="s">
        <v>335</v>
      </c>
      <c r="E160" s="214" t="s">
        <v>368</v>
      </c>
      <c r="F160" s="214" t="s">
        <v>244</v>
      </c>
      <c r="G160" s="168">
        <v>300</v>
      </c>
      <c r="H160" s="192"/>
    </row>
    <row r="161" spans="1:8" ht="15.75" hidden="1" x14ac:dyDescent="0.25">
      <c r="A161" s="172" t="s">
        <v>374</v>
      </c>
      <c r="B161" s="193" t="s">
        <v>375</v>
      </c>
      <c r="C161" s="174">
        <v>906</v>
      </c>
      <c r="D161" s="175" t="s">
        <v>335</v>
      </c>
      <c r="E161" s="215" t="s">
        <v>368</v>
      </c>
      <c r="F161" s="215" t="s">
        <v>244</v>
      </c>
      <c r="G161" s="174">
        <v>340</v>
      </c>
      <c r="H161" s="194"/>
    </row>
    <row r="162" spans="1:8" ht="47.25" x14ac:dyDescent="0.25">
      <c r="A162" s="153" t="s">
        <v>719</v>
      </c>
      <c r="B162" s="154" t="s">
        <v>377</v>
      </c>
      <c r="C162" s="155">
        <v>906</v>
      </c>
      <c r="D162" s="156" t="s">
        <v>335</v>
      </c>
      <c r="E162" s="156" t="s">
        <v>378</v>
      </c>
      <c r="F162" s="156"/>
      <c r="G162" s="155"/>
      <c r="H162" s="183">
        <f>H163</f>
        <v>280</v>
      </c>
    </row>
    <row r="163" spans="1:8" ht="31.5" x14ac:dyDescent="0.25">
      <c r="A163" s="184" t="s">
        <v>720</v>
      </c>
      <c r="B163" s="185" t="s">
        <v>225</v>
      </c>
      <c r="C163" s="186">
        <v>906</v>
      </c>
      <c r="D163" s="187" t="s">
        <v>335</v>
      </c>
      <c r="E163" s="212" t="s">
        <v>378</v>
      </c>
      <c r="F163" s="212" t="s">
        <v>226</v>
      </c>
      <c r="G163" s="186"/>
      <c r="H163" s="188">
        <f>[1]СБРр_20131210!H165</f>
        <v>280</v>
      </c>
    </row>
    <row r="164" spans="1:8" ht="45.75" hidden="1" x14ac:dyDescent="0.25">
      <c r="A164" s="160" t="s">
        <v>380</v>
      </c>
      <c r="B164" s="189" t="s">
        <v>243</v>
      </c>
      <c r="C164" s="162">
        <v>906</v>
      </c>
      <c r="D164" s="163" t="s">
        <v>335</v>
      </c>
      <c r="E164" s="213" t="s">
        <v>378</v>
      </c>
      <c r="F164" s="213" t="s">
        <v>244</v>
      </c>
      <c r="G164" s="162"/>
      <c r="H164" s="190"/>
    </row>
    <row r="165" spans="1:8" ht="15.75" hidden="1" x14ac:dyDescent="0.25">
      <c r="A165" s="166" t="s">
        <v>381</v>
      </c>
      <c r="B165" s="191" t="s">
        <v>212</v>
      </c>
      <c r="C165" s="168">
        <v>906</v>
      </c>
      <c r="D165" s="169" t="s">
        <v>335</v>
      </c>
      <c r="E165" s="214" t="s">
        <v>378</v>
      </c>
      <c r="F165" s="214" t="s">
        <v>244</v>
      </c>
      <c r="G165" s="168">
        <v>220</v>
      </c>
      <c r="H165" s="192"/>
    </row>
    <row r="166" spans="1:8" ht="15.75" hidden="1" x14ac:dyDescent="0.25">
      <c r="A166" s="172" t="s">
        <v>382</v>
      </c>
      <c r="B166" s="201" t="s">
        <v>303</v>
      </c>
      <c r="C166" s="174">
        <v>906</v>
      </c>
      <c r="D166" s="175" t="s">
        <v>335</v>
      </c>
      <c r="E166" s="215" t="s">
        <v>378</v>
      </c>
      <c r="F166" s="215" t="s">
        <v>244</v>
      </c>
      <c r="G166" s="174">
        <v>222</v>
      </c>
      <c r="H166" s="194"/>
    </row>
    <row r="167" spans="1:8" ht="15.75" hidden="1" x14ac:dyDescent="0.25">
      <c r="A167" s="172" t="s">
        <v>383</v>
      </c>
      <c r="B167" s="193" t="s">
        <v>214</v>
      </c>
      <c r="C167" s="174">
        <v>906</v>
      </c>
      <c r="D167" s="175" t="s">
        <v>335</v>
      </c>
      <c r="E167" s="215" t="s">
        <v>378</v>
      </c>
      <c r="F167" s="215" t="s">
        <v>244</v>
      </c>
      <c r="G167" s="174">
        <v>226</v>
      </c>
      <c r="H167" s="194"/>
    </row>
    <row r="168" spans="1:8" ht="15.75" hidden="1" x14ac:dyDescent="0.25">
      <c r="A168" s="166" t="s">
        <v>384</v>
      </c>
      <c r="B168" s="196" t="s">
        <v>253</v>
      </c>
      <c r="C168" s="168">
        <v>906</v>
      </c>
      <c r="D168" s="169" t="s">
        <v>335</v>
      </c>
      <c r="E168" s="214" t="s">
        <v>378</v>
      </c>
      <c r="F168" s="214" t="s">
        <v>244</v>
      </c>
      <c r="G168" s="168">
        <v>290</v>
      </c>
      <c r="H168" s="192"/>
    </row>
    <row r="169" spans="1:8" ht="15.75" hidden="1" x14ac:dyDescent="0.25">
      <c r="A169" s="166" t="s">
        <v>385</v>
      </c>
      <c r="B169" s="196" t="s">
        <v>237</v>
      </c>
      <c r="C169" s="168">
        <v>906</v>
      </c>
      <c r="D169" s="169" t="s">
        <v>335</v>
      </c>
      <c r="E169" s="214" t="s">
        <v>378</v>
      </c>
      <c r="F169" s="214" t="s">
        <v>244</v>
      </c>
      <c r="G169" s="168">
        <v>300</v>
      </c>
      <c r="H169" s="192"/>
    </row>
    <row r="170" spans="1:8" ht="15.75" hidden="1" x14ac:dyDescent="0.25">
      <c r="A170" s="172" t="s">
        <v>386</v>
      </c>
      <c r="B170" s="173" t="s">
        <v>239</v>
      </c>
      <c r="C170" s="174">
        <v>906</v>
      </c>
      <c r="D170" s="175" t="s">
        <v>335</v>
      </c>
      <c r="E170" s="215" t="s">
        <v>378</v>
      </c>
      <c r="F170" s="215" t="s">
        <v>244</v>
      </c>
      <c r="G170" s="174">
        <v>310</v>
      </c>
      <c r="H170" s="194"/>
    </row>
    <row r="171" spans="1:8" ht="15.75" hidden="1" x14ac:dyDescent="0.25">
      <c r="A171" s="172" t="s">
        <v>387</v>
      </c>
      <c r="B171" s="173" t="s">
        <v>241</v>
      </c>
      <c r="C171" s="174">
        <v>906</v>
      </c>
      <c r="D171" s="175" t="s">
        <v>335</v>
      </c>
      <c r="E171" s="215" t="s">
        <v>378</v>
      </c>
      <c r="F171" s="215" t="s">
        <v>244</v>
      </c>
      <c r="G171" s="174">
        <v>340</v>
      </c>
      <c r="H171" s="194"/>
    </row>
    <row r="172" spans="1:8" ht="31.5" x14ac:dyDescent="0.25">
      <c r="A172" s="153" t="s">
        <v>721</v>
      </c>
      <c r="B172" s="154" t="s">
        <v>389</v>
      </c>
      <c r="C172" s="155">
        <v>906</v>
      </c>
      <c r="D172" s="156" t="s">
        <v>335</v>
      </c>
      <c r="E172" s="156" t="s">
        <v>390</v>
      </c>
      <c r="F172" s="156"/>
      <c r="G172" s="155"/>
      <c r="H172" s="183">
        <f>H173</f>
        <v>100</v>
      </c>
    </row>
    <row r="173" spans="1:8" ht="31.5" x14ac:dyDescent="0.25">
      <c r="A173" s="184" t="s">
        <v>722</v>
      </c>
      <c r="B173" s="185" t="s">
        <v>225</v>
      </c>
      <c r="C173" s="186">
        <v>906</v>
      </c>
      <c r="D173" s="187" t="s">
        <v>335</v>
      </c>
      <c r="E173" s="212" t="s">
        <v>390</v>
      </c>
      <c r="F173" s="212" t="s">
        <v>226</v>
      </c>
      <c r="G173" s="186"/>
      <c r="H173" s="188">
        <f>[1]СБРр_20131210!H175</f>
        <v>100</v>
      </c>
    </row>
    <row r="174" spans="1:8" ht="45.75" hidden="1" x14ac:dyDescent="0.25">
      <c r="A174" s="160" t="s">
        <v>392</v>
      </c>
      <c r="B174" s="189" t="s">
        <v>243</v>
      </c>
      <c r="C174" s="162">
        <v>906</v>
      </c>
      <c r="D174" s="163" t="s">
        <v>335</v>
      </c>
      <c r="E174" s="213" t="s">
        <v>390</v>
      </c>
      <c r="F174" s="213" t="s">
        <v>244</v>
      </c>
      <c r="G174" s="162"/>
      <c r="H174" s="190"/>
    </row>
    <row r="175" spans="1:8" ht="15.75" hidden="1" x14ac:dyDescent="0.25">
      <c r="A175" s="166" t="s">
        <v>393</v>
      </c>
      <c r="B175" s="191" t="s">
        <v>212</v>
      </c>
      <c r="C175" s="168">
        <v>906</v>
      </c>
      <c r="D175" s="169" t="s">
        <v>335</v>
      </c>
      <c r="E175" s="214" t="s">
        <v>390</v>
      </c>
      <c r="F175" s="214" t="s">
        <v>244</v>
      </c>
      <c r="G175" s="168">
        <v>220</v>
      </c>
      <c r="H175" s="192"/>
    </row>
    <row r="176" spans="1:8" ht="15.75" hidden="1" x14ac:dyDescent="0.25">
      <c r="A176" s="172" t="s">
        <v>394</v>
      </c>
      <c r="B176" s="201" t="s">
        <v>234</v>
      </c>
      <c r="C176" s="174">
        <v>906</v>
      </c>
      <c r="D176" s="175" t="s">
        <v>335</v>
      </c>
      <c r="E176" s="215" t="s">
        <v>390</v>
      </c>
      <c r="F176" s="215" t="s">
        <v>244</v>
      </c>
      <c r="G176" s="174">
        <v>225</v>
      </c>
      <c r="H176" s="194"/>
    </row>
    <row r="177" spans="1:8" ht="15.75" hidden="1" x14ac:dyDescent="0.25">
      <c r="A177" s="172" t="s">
        <v>395</v>
      </c>
      <c r="B177" s="193" t="s">
        <v>214</v>
      </c>
      <c r="C177" s="174">
        <v>906</v>
      </c>
      <c r="D177" s="175" t="s">
        <v>335</v>
      </c>
      <c r="E177" s="215" t="s">
        <v>390</v>
      </c>
      <c r="F177" s="215" t="s">
        <v>244</v>
      </c>
      <c r="G177" s="174">
        <v>226</v>
      </c>
      <c r="H177" s="194"/>
    </row>
    <row r="178" spans="1:8" ht="15.75" hidden="1" x14ac:dyDescent="0.25">
      <c r="A178" s="166" t="s">
        <v>396</v>
      </c>
      <c r="B178" s="196" t="s">
        <v>253</v>
      </c>
      <c r="C178" s="168">
        <v>906</v>
      </c>
      <c r="D178" s="169" t="s">
        <v>335</v>
      </c>
      <c r="E178" s="214" t="s">
        <v>390</v>
      </c>
      <c r="F178" s="214" t="s">
        <v>244</v>
      </c>
      <c r="G178" s="168">
        <v>290</v>
      </c>
      <c r="H178" s="192"/>
    </row>
    <row r="179" spans="1:8" ht="15.75" hidden="1" x14ac:dyDescent="0.25">
      <c r="A179" s="166" t="s">
        <v>397</v>
      </c>
      <c r="B179" s="196" t="s">
        <v>237</v>
      </c>
      <c r="C179" s="168">
        <v>906</v>
      </c>
      <c r="D179" s="169" t="s">
        <v>335</v>
      </c>
      <c r="E179" s="214" t="s">
        <v>390</v>
      </c>
      <c r="F179" s="214" t="s">
        <v>244</v>
      </c>
      <c r="G179" s="168">
        <v>300</v>
      </c>
      <c r="H179" s="192"/>
    </row>
    <row r="180" spans="1:8" ht="15.75" hidden="1" x14ac:dyDescent="0.25">
      <c r="A180" s="172" t="s">
        <v>398</v>
      </c>
      <c r="B180" s="173" t="s">
        <v>239</v>
      </c>
      <c r="C180" s="174">
        <v>906</v>
      </c>
      <c r="D180" s="175" t="s">
        <v>335</v>
      </c>
      <c r="E180" s="215" t="s">
        <v>390</v>
      </c>
      <c r="F180" s="215" t="s">
        <v>244</v>
      </c>
      <c r="G180" s="174">
        <v>310</v>
      </c>
      <c r="H180" s="194"/>
    </row>
    <row r="181" spans="1:8" ht="15.75" hidden="1" x14ac:dyDescent="0.25">
      <c r="A181" s="172" t="s">
        <v>399</v>
      </c>
      <c r="B181" s="173" t="s">
        <v>241</v>
      </c>
      <c r="C181" s="174">
        <v>906</v>
      </c>
      <c r="D181" s="175" t="s">
        <v>335</v>
      </c>
      <c r="E181" s="215" t="s">
        <v>390</v>
      </c>
      <c r="F181" s="215" t="s">
        <v>244</v>
      </c>
      <c r="G181" s="174">
        <v>340</v>
      </c>
      <c r="H181" s="194"/>
    </row>
    <row r="182" spans="1:8" ht="47.25" x14ac:dyDescent="0.25">
      <c r="A182" s="153" t="s">
        <v>723</v>
      </c>
      <c r="B182" s="154" t="s">
        <v>401</v>
      </c>
      <c r="C182" s="155">
        <v>906</v>
      </c>
      <c r="D182" s="156" t="s">
        <v>335</v>
      </c>
      <c r="E182" s="156" t="s">
        <v>402</v>
      </c>
      <c r="F182" s="156"/>
      <c r="G182" s="155"/>
      <c r="H182" s="183">
        <f>H183</f>
        <v>50</v>
      </c>
    </row>
    <row r="183" spans="1:8" ht="31.5" x14ac:dyDescent="0.25">
      <c r="A183" s="184" t="s">
        <v>724</v>
      </c>
      <c r="B183" s="185" t="s">
        <v>225</v>
      </c>
      <c r="C183" s="186">
        <v>906</v>
      </c>
      <c r="D183" s="187" t="s">
        <v>335</v>
      </c>
      <c r="E183" s="212" t="s">
        <v>402</v>
      </c>
      <c r="F183" s="212" t="s">
        <v>226</v>
      </c>
      <c r="G183" s="186"/>
      <c r="H183" s="188">
        <f>[1]СБРр_20131210!H185</f>
        <v>50</v>
      </c>
    </row>
    <row r="184" spans="1:8" ht="45.75" hidden="1" x14ac:dyDescent="0.25">
      <c r="A184" s="160" t="s">
        <v>404</v>
      </c>
      <c r="B184" s="189" t="s">
        <v>243</v>
      </c>
      <c r="C184" s="162">
        <v>906</v>
      </c>
      <c r="D184" s="163" t="s">
        <v>335</v>
      </c>
      <c r="E184" s="213" t="s">
        <v>402</v>
      </c>
      <c r="F184" s="213" t="s">
        <v>244</v>
      </c>
      <c r="G184" s="162"/>
      <c r="H184" s="190"/>
    </row>
    <row r="185" spans="1:8" ht="15.75" hidden="1" x14ac:dyDescent="0.25">
      <c r="A185" s="166" t="s">
        <v>405</v>
      </c>
      <c r="B185" s="191" t="s">
        <v>212</v>
      </c>
      <c r="C185" s="168">
        <v>906</v>
      </c>
      <c r="D185" s="169" t="s">
        <v>335</v>
      </c>
      <c r="E185" s="214" t="s">
        <v>402</v>
      </c>
      <c r="F185" s="214" t="s">
        <v>244</v>
      </c>
      <c r="G185" s="168">
        <v>220</v>
      </c>
      <c r="H185" s="192"/>
    </row>
    <row r="186" spans="1:8" ht="15.75" hidden="1" x14ac:dyDescent="0.25">
      <c r="A186" s="172" t="s">
        <v>406</v>
      </c>
      <c r="B186" s="193" t="s">
        <v>214</v>
      </c>
      <c r="C186" s="174">
        <v>906</v>
      </c>
      <c r="D186" s="175" t="s">
        <v>335</v>
      </c>
      <c r="E186" s="215" t="s">
        <v>402</v>
      </c>
      <c r="F186" s="215" t="s">
        <v>244</v>
      </c>
      <c r="G186" s="174">
        <v>226</v>
      </c>
      <c r="H186" s="194"/>
    </row>
    <row r="187" spans="1:8" ht="15.75" hidden="1" x14ac:dyDescent="0.25">
      <c r="A187" s="166" t="s">
        <v>407</v>
      </c>
      <c r="B187" s="196" t="s">
        <v>253</v>
      </c>
      <c r="C187" s="168">
        <v>906</v>
      </c>
      <c r="D187" s="175" t="s">
        <v>335</v>
      </c>
      <c r="E187" s="214" t="s">
        <v>402</v>
      </c>
      <c r="F187" s="214" t="s">
        <v>244</v>
      </c>
      <c r="G187" s="168">
        <v>290</v>
      </c>
      <c r="H187" s="192"/>
    </row>
    <row r="188" spans="1:8" ht="15.75" hidden="1" x14ac:dyDescent="0.25">
      <c r="A188" s="166" t="s">
        <v>408</v>
      </c>
      <c r="B188" s="196" t="s">
        <v>237</v>
      </c>
      <c r="C188" s="168">
        <v>906</v>
      </c>
      <c r="D188" s="169" t="s">
        <v>335</v>
      </c>
      <c r="E188" s="214" t="s">
        <v>402</v>
      </c>
      <c r="F188" s="169" t="s">
        <v>244</v>
      </c>
      <c r="G188" s="168">
        <v>300</v>
      </c>
      <c r="H188" s="192"/>
    </row>
    <row r="189" spans="1:8" ht="15.75" hidden="1" x14ac:dyDescent="0.25">
      <c r="A189" s="172" t="s">
        <v>409</v>
      </c>
      <c r="B189" s="173" t="s">
        <v>239</v>
      </c>
      <c r="C189" s="174">
        <v>906</v>
      </c>
      <c r="D189" s="175" t="s">
        <v>335</v>
      </c>
      <c r="E189" s="215" t="s">
        <v>402</v>
      </c>
      <c r="F189" s="175" t="s">
        <v>244</v>
      </c>
      <c r="G189" s="174">
        <v>310</v>
      </c>
      <c r="H189" s="194"/>
    </row>
    <row r="190" spans="1:8" ht="15.75" hidden="1" x14ac:dyDescent="0.25">
      <c r="A190" s="172" t="s">
        <v>410</v>
      </c>
      <c r="B190" s="173" t="s">
        <v>241</v>
      </c>
      <c r="C190" s="174">
        <v>906</v>
      </c>
      <c r="D190" s="175" t="s">
        <v>335</v>
      </c>
      <c r="E190" s="215" t="s">
        <v>402</v>
      </c>
      <c r="F190" s="175" t="s">
        <v>244</v>
      </c>
      <c r="G190" s="174">
        <v>340</v>
      </c>
      <c r="H190" s="194"/>
    </row>
    <row r="191" spans="1:8" ht="47.25" x14ac:dyDescent="0.25">
      <c r="A191" s="153" t="s">
        <v>725</v>
      </c>
      <c r="B191" s="154" t="s">
        <v>412</v>
      </c>
      <c r="C191" s="155">
        <v>906</v>
      </c>
      <c r="D191" s="156" t="s">
        <v>335</v>
      </c>
      <c r="E191" s="156" t="s">
        <v>413</v>
      </c>
      <c r="F191" s="156"/>
      <c r="G191" s="155"/>
      <c r="H191" s="183">
        <f>H192</f>
        <v>30</v>
      </c>
    </row>
    <row r="192" spans="1:8" ht="31.5" x14ac:dyDescent="0.25">
      <c r="A192" s="184" t="s">
        <v>726</v>
      </c>
      <c r="B192" s="185" t="s">
        <v>225</v>
      </c>
      <c r="C192" s="186">
        <v>906</v>
      </c>
      <c r="D192" s="187" t="s">
        <v>335</v>
      </c>
      <c r="E192" s="212" t="s">
        <v>413</v>
      </c>
      <c r="F192" s="212" t="s">
        <v>226</v>
      </c>
      <c r="G192" s="186"/>
      <c r="H192" s="188">
        <f>[1]СБРр_20131210!H194</f>
        <v>30</v>
      </c>
    </row>
    <row r="193" spans="1:8" ht="45.75" hidden="1" x14ac:dyDescent="0.25">
      <c r="A193" s="160" t="s">
        <v>404</v>
      </c>
      <c r="B193" s="189" t="s">
        <v>243</v>
      </c>
      <c r="C193" s="162">
        <v>906</v>
      </c>
      <c r="D193" s="163" t="s">
        <v>335</v>
      </c>
      <c r="E193" s="213" t="s">
        <v>413</v>
      </c>
      <c r="F193" s="213" t="s">
        <v>244</v>
      </c>
      <c r="G193" s="162"/>
      <c r="H193" s="190"/>
    </row>
    <row r="194" spans="1:8" ht="15.75" hidden="1" x14ac:dyDescent="0.25">
      <c r="A194" s="166" t="s">
        <v>405</v>
      </c>
      <c r="B194" s="191" t="s">
        <v>212</v>
      </c>
      <c r="C194" s="168">
        <v>906</v>
      </c>
      <c r="D194" s="169" t="s">
        <v>335</v>
      </c>
      <c r="E194" s="214" t="s">
        <v>413</v>
      </c>
      <c r="F194" s="214" t="s">
        <v>244</v>
      </c>
      <c r="G194" s="168">
        <v>220</v>
      </c>
      <c r="H194" s="192"/>
    </row>
    <row r="195" spans="1:8" ht="15.75" hidden="1" x14ac:dyDescent="0.25">
      <c r="A195" s="172" t="s">
        <v>406</v>
      </c>
      <c r="B195" s="193" t="s">
        <v>214</v>
      </c>
      <c r="C195" s="174">
        <v>906</v>
      </c>
      <c r="D195" s="175" t="s">
        <v>335</v>
      </c>
      <c r="E195" s="215" t="s">
        <v>413</v>
      </c>
      <c r="F195" s="215" t="s">
        <v>244</v>
      </c>
      <c r="G195" s="174">
        <v>226</v>
      </c>
      <c r="H195" s="194"/>
    </row>
    <row r="196" spans="1:8" ht="15.75" hidden="1" x14ac:dyDescent="0.25">
      <c r="A196" s="166" t="s">
        <v>407</v>
      </c>
      <c r="B196" s="196" t="s">
        <v>253</v>
      </c>
      <c r="C196" s="168">
        <v>906</v>
      </c>
      <c r="D196" s="175" t="s">
        <v>335</v>
      </c>
      <c r="E196" s="214" t="s">
        <v>413</v>
      </c>
      <c r="F196" s="214" t="s">
        <v>244</v>
      </c>
      <c r="G196" s="168">
        <v>290</v>
      </c>
      <c r="H196" s="192"/>
    </row>
    <row r="197" spans="1:8" ht="15.75" hidden="1" x14ac:dyDescent="0.25">
      <c r="A197" s="166" t="s">
        <v>408</v>
      </c>
      <c r="B197" s="196" t="s">
        <v>237</v>
      </c>
      <c r="C197" s="168">
        <v>906</v>
      </c>
      <c r="D197" s="169" t="s">
        <v>335</v>
      </c>
      <c r="E197" s="214" t="s">
        <v>413</v>
      </c>
      <c r="F197" s="169" t="s">
        <v>244</v>
      </c>
      <c r="G197" s="168">
        <v>300</v>
      </c>
      <c r="H197" s="192"/>
    </row>
    <row r="198" spans="1:8" ht="15.75" hidden="1" x14ac:dyDescent="0.25">
      <c r="A198" s="172" t="s">
        <v>409</v>
      </c>
      <c r="B198" s="173" t="s">
        <v>239</v>
      </c>
      <c r="C198" s="174">
        <v>906</v>
      </c>
      <c r="D198" s="175" t="s">
        <v>335</v>
      </c>
      <c r="E198" s="215" t="s">
        <v>413</v>
      </c>
      <c r="F198" s="175" t="s">
        <v>244</v>
      </c>
      <c r="G198" s="174">
        <v>310</v>
      </c>
      <c r="H198" s="194"/>
    </row>
    <row r="199" spans="1:8" ht="15.75" hidden="1" x14ac:dyDescent="0.25">
      <c r="A199" s="172" t="s">
        <v>410</v>
      </c>
      <c r="B199" s="173" t="s">
        <v>241</v>
      </c>
      <c r="C199" s="174">
        <v>906</v>
      </c>
      <c r="D199" s="175" t="s">
        <v>335</v>
      </c>
      <c r="E199" s="215" t="s">
        <v>413</v>
      </c>
      <c r="F199" s="175" t="s">
        <v>244</v>
      </c>
      <c r="G199" s="174">
        <v>340</v>
      </c>
      <c r="H199" s="194"/>
    </row>
    <row r="200" spans="1:8" ht="31.5" x14ac:dyDescent="0.25">
      <c r="A200" s="141" t="s">
        <v>269</v>
      </c>
      <c r="B200" s="185" t="s">
        <v>416</v>
      </c>
      <c r="C200" s="237">
        <v>906</v>
      </c>
      <c r="D200" s="144" t="s">
        <v>417</v>
      </c>
      <c r="E200" s="238"/>
      <c r="F200" s="238"/>
      <c r="G200" s="237"/>
      <c r="H200" s="239">
        <f>H201</f>
        <v>40</v>
      </c>
    </row>
    <row r="201" spans="1:8" ht="47.25" x14ac:dyDescent="0.25">
      <c r="A201" s="146" t="s">
        <v>270</v>
      </c>
      <c r="B201" s="158" t="s">
        <v>419</v>
      </c>
      <c r="C201" s="150">
        <v>906</v>
      </c>
      <c r="D201" s="149" t="s">
        <v>420</v>
      </c>
      <c r="E201" s="149"/>
      <c r="F201" s="149"/>
      <c r="G201" s="148"/>
      <c r="H201" s="188">
        <f>H202+H211</f>
        <v>40</v>
      </c>
    </row>
    <row r="202" spans="1:8" ht="63" x14ac:dyDescent="0.25">
      <c r="A202" s="153" t="s">
        <v>275</v>
      </c>
      <c r="B202" s="154" t="s">
        <v>422</v>
      </c>
      <c r="C202" s="155">
        <v>906</v>
      </c>
      <c r="D202" s="156" t="s">
        <v>420</v>
      </c>
      <c r="E202" s="156" t="s">
        <v>423</v>
      </c>
      <c r="F202" s="156"/>
      <c r="G202" s="155"/>
      <c r="H202" s="183">
        <f>H203</f>
        <v>40</v>
      </c>
    </row>
    <row r="203" spans="1:8" ht="31.5" x14ac:dyDescent="0.25">
      <c r="A203" s="184" t="s">
        <v>277</v>
      </c>
      <c r="B203" s="185" t="s">
        <v>225</v>
      </c>
      <c r="C203" s="186">
        <v>906</v>
      </c>
      <c r="D203" s="187" t="s">
        <v>420</v>
      </c>
      <c r="E203" s="187" t="s">
        <v>423</v>
      </c>
      <c r="F203" s="187" t="s">
        <v>226</v>
      </c>
      <c r="G203" s="186"/>
      <c r="H203" s="188">
        <f>[1]СБРр_20131210!H205</f>
        <v>40</v>
      </c>
    </row>
    <row r="204" spans="1:8" ht="45.75" hidden="1" x14ac:dyDescent="0.25">
      <c r="A204" s="160" t="s">
        <v>425</v>
      </c>
      <c r="B204" s="189" t="s">
        <v>243</v>
      </c>
      <c r="C204" s="162">
        <v>906</v>
      </c>
      <c r="D204" s="163" t="s">
        <v>420</v>
      </c>
      <c r="E204" s="163" t="s">
        <v>423</v>
      </c>
      <c r="F204" s="163" t="s">
        <v>244</v>
      </c>
      <c r="G204" s="162"/>
      <c r="H204" s="190"/>
    </row>
    <row r="205" spans="1:8" ht="15.75" hidden="1" x14ac:dyDescent="0.25">
      <c r="A205" s="166" t="s">
        <v>426</v>
      </c>
      <c r="B205" s="191" t="s">
        <v>212</v>
      </c>
      <c r="C205" s="168">
        <v>906</v>
      </c>
      <c r="D205" s="169" t="s">
        <v>420</v>
      </c>
      <c r="E205" s="169" t="s">
        <v>423</v>
      </c>
      <c r="F205" s="169" t="s">
        <v>244</v>
      </c>
      <c r="G205" s="168">
        <v>220</v>
      </c>
      <c r="H205" s="192"/>
    </row>
    <row r="206" spans="1:8" ht="15.75" hidden="1" x14ac:dyDescent="0.25">
      <c r="A206" s="172" t="s">
        <v>427</v>
      </c>
      <c r="B206" s="193" t="s">
        <v>214</v>
      </c>
      <c r="C206" s="174">
        <v>906</v>
      </c>
      <c r="D206" s="175" t="s">
        <v>420</v>
      </c>
      <c r="E206" s="175" t="s">
        <v>423</v>
      </c>
      <c r="F206" s="175" t="s">
        <v>244</v>
      </c>
      <c r="G206" s="174">
        <v>226</v>
      </c>
      <c r="H206" s="194"/>
    </row>
    <row r="207" spans="1:8" ht="15.75" hidden="1" x14ac:dyDescent="0.25">
      <c r="A207" s="166" t="s">
        <v>428</v>
      </c>
      <c r="B207" s="196" t="s">
        <v>253</v>
      </c>
      <c r="C207" s="168">
        <v>906</v>
      </c>
      <c r="D207" s="169" t="s">
        <v>420</v>
      </c>
      <c r="E207" s="169" t="s">
        <v>423</v>
      </c>
      <c r="F207" s="214" t="s">
        <v>244</v>
      </c>
      <c r="G207" s="168">
        <v>290</v>
      </c>
      <c r="H207" s="192"/>
    </row>
    <row r="208" spans="1:8" ht="15.75" hidden="1" x14ac:dyDescent="0.25">
      <c r="A208" s="166" t="s">
        <v>429</v>
      </c>
      <c r="B208" s="196" t="s">
        <v>237</v>
      </c>
      <c r="C208" s="168">
        <v>906</v>
      </c>
      <c r="D208" s="169" t="s">
        <v>420</v>
      </c>
      <c r="E208" s="169" t="s">
        <v>423</v>
      </c>
      <c r="F208" s="169" t="s">
        <v>244</v>
      </c>
      <c r="G208" s="168">
        <v>300</v>
      </c>
      <c r="H208" s="192"/>
    </row>
    <row r="209" spans="1:8" ht="15.75" hidden="1" x14ac:dyDescent="0.25">
      <c r="A209" s="172" t="s">
        <v>430</v>
      </c>
      <c r="B209" s="173" t="s">
        <v>239</v>
      </c>
      <c r="C209" s="174">
        <v>906</v>
      </c>
      <c r="D209" s="175" t="s">
        <v>420</v>
      </c>
      <c r="E209" s="175" t="s">
        <v>423</v>
      </c>
      <c r="F209" s="175" t="s">
        <v>244</v>
      </c>
      <c r="G209" s="174">
        <v>310</v>
      </c>
      <c r="H209" s="194"/>
    </row>
    <row r="210" spans="1:8" ht="15.75" hidden="1" x14ac:dyDescent="0.25">
      <c r="A210" s="172" t="s">
        <v>431</v>
      </c>
      <c r="B210" s="173" t="s">
        <v>241</v>
      </c>
      <c r="C210" s="174">
        <v>906</v>
      </c>
      <c r="D210" s="175" t="s">
        <v>420</v>
      </c>
      <c r="E210" s="175" t="s">
        <v>423</v>
      </c>
      <c r="F210" s="175" t="s">
        <v>244</v>
      </c>
      <c r="G210" s="174">
        <v>340</v>
      </c>
      <c r="H210" s="194"/>
    </row>
    <row r="211" spans="1:8" ht="63" hidden="1" x14ac:dyDescent="0.25">
      <c r="A211" s="153" t="s">
        <v>432</v>
      </c>
      <c r="B211" s="154" t="s">
        <v>433</v>
      </c>
      <c r="C211" s="155">
        <v>906</v>
      </c>
      <c r="D211" s="156" t="s">
        <v>420</v>
      </c>
      <c r="E211" s="156" t="s">
        <v>434</v>
      </c>
      <c r="F211" s="156"/>
      <c r="G211" s="155"/>
      <c r="H211" s="183">
        <f>H212</f>
        <v>0</v>
      </c>
    </row>
    <row r="212" spans="1:8" ht="30.75" hidden="1" x14ac:dyDescent="0.25">
      <c r="A212" s="160" t="s">
        <v>435</v>
      </c>
      <c r="B212" s="189" t="s">
        <v>436</v>
      </c>
      <c r="C212" s="162">
        <v>906</v>
      </c>
      <c r="D212" s="163" t="s">
        <v>420</v>
      </c>
      <c r="E212" s="163" t="s">
        <v>434</v>
      </c>
      <c r="F212" s="163" t="s">
        <v>244</v>
      </c>
      <c r="G212" s="162"/>
      <c r="H212" s="190">
        <f>H213</f>
        <v>0</v>
      </c>
    </row>
    <row r="213" spans="1:8" ht="15.75" hidden="1" x14ac:dyDescent="0.25">
      <c r="A213" s="166" t="s">
        <v>437</v>
      </c>
      <c r="B213" s="191" t="s">
        <v>212</v>
      </c>
      <c r="C213" s="168">
        <v>906</v>
      </c>
      <c r="D213" s="169" t="s">
        <v>420</v>
      </c>
      <c r="E213" s="169" t="s">
        <v>434</v>
      </c>
      <c r="F213" s="169" t="s">
        <v>244</v>
      </c>
      <c r="G213" s="168">
        <v>220</v>
      </c>
      <c r="H213" s="192"/>
    </row>
    <row r="214" spans="1:8" ht="15.75" hidden="1" x14ac:dyDescent="0.25">
      <c r="A214" s="172" t="s">
        <v>438</v>
      </c>
      <c r="B214" s="193" t="s">
        <v>234</v>
      </c>
      <c r="C214" s="174">
        <v>906</v>
      </c>
      <c r="D214" s="175" t="s">
        <v>420</v>
      </c>
      <c r="E214" s="175" t="s">
        <v>434</v>
      </c>
      <c r="F214" s="175" t="s">
        <v>244</v>
      </c>
      <c r="G214" s="174">
        <v>225</v>
      </c>
      <c r="H214" s="194"/>
    </row>
    <row r="215" spans="1:8" ht="18" x14ac:dyDescent="0.25">
      <c r="A215" s="241" t="s">
        <v>415</v>
      </c>
      <c r="B215" s="185" t="s">
        <v>440</v>
      </c>
      <c r="C215" s="143">
        <v>906</v>
      </c>
      <c r="D215" s="144" t="s">
        <v>441</v>
      </c>
      <c r="E215" s="144"/>
      <c r="F215" s="144"/>
      <c r="G215" s="143"/>
      <c r="H215" s="239">
        <f>H216</f>
        <v>20</v>
      </c>
    </row>
    <row r="216" spans="1:8" ht="31.5" x14ac:dyDescent="0.25">
      <c r="A216" s="184" t="s">
        <v>686</v>
      </c>
      <c r="B216" s="185" t="s">
        <v>443</v>
      </c>
      <c r="C216" s="186">
        <v>906</v>
      </c>
      <c r="D216" s="187" t="s">
        <v>444</v>
      </c>
      <c r="E216" s="187"/>
      <c r="F216" s="187"/>
      <c r="G216" s="186"/>
      <c r="H216" s="188">
        <f>H217</f>
        <v>20</v>
      </c>
    </row>
    <row r="217" spans="1:8" ht="47.25" x14ac:dyDescent="0.25">
      <c r="A217" s="153" t="s">
        <v>689</v>
      </c>
      <c r="B217" s="154" t="s">
        <v>446</v>
      </c>
      <c r="C217" s="155">
        <v>906</v>
      </c>
      <c r="D217" s="156" t="s">
        <v>444</v>
      </c>
      <c r="E217" s="156" t="s">
        <v>447</v>
      </c>
      <c r="F217" s="156"/>
      <c r="G217" s="155"/>
      <c r="H217" s="183">
        <f>H218</f>
        <v>20</v>
      </c>
    </row>
    <row r="218" spans="1:8" ht="31.5" x14ac:dyDescent="0.25">
      <c r="A218" s="184" t="s">
        <v>404</v>
      </c>
      <c r="B218" s="185" t="s">
        <v>225</v>
      </c>
      <c r="C218" s="186">
        <v>906</v>
      </c>
      <c r="D218" s="187" t="s">
        <v>444</v>
      </c>
      <c r="E218" s="187" t="s">
        <v>449</v>
      </c>
      <c r="F218" s="187" t="s">
        <v>226</v>
      </c>
      <c r="G218" s="186"/>
      <c r="H218" s="188">
        <f>[1]СБРр_20131210!H220</f>
        <v>20</v>
      </c>
    </row>
    <row r="219" spans="1:8" ht="45.75" hidden="1" x14ac:dyDescent="0.25">
      <c r="A219" s="160" t="s">
        <v>450</v>
      </c>
      <c r="B219" s="189" t="s">
        <v>243</v>
      </c>
      <c r="C219" s="162">
        <v>906</v>
      </c>
      <c r="D219" s="163" t="s">
        <v>444</v>
      </c>
      <c r="E219" s="163" t="s">
        <v>449</v>
      </c>
      <c r="F219" s="163" t="s">
        <v>244</v>
      </c>
      <c r="G219" s="162"/>
      <c r="H219" s="190"/>
    </row>
    <row r="220" spans="1:8" ht="15.75" hidden="1" x14ac:dyDescent="0.25">
      <c r="A220" s="166" t="s">
        <v>451</v>
      </c>
      <c r="B220" s="191" t="s">
        <v>212</v>
      </c>
      <c r="C220" s="168">
        <v>906</v>
      </c>
      <c r="D220" s="169" t="s">
        <v>444</v>
      </c>
      <c r="E220" s="169" t="s">
        <v>449</v>
      </c>
      <c r="F220" s="169" t="s">
        <v>244</v>
      </c>
      <c r="G220" s="168">
        <v>220</v>
      </c>
      <c r="H220" s="192"/>
    </row>
    <row r="221" spans="1:8" ht="15.75" hidden="1" x14ac:dyDescent="0.25">
      <c r="A221" s="172" t="s">
        <v>452</v>
      </c>
      <c r="B221" s="193" t="s">
        <v>214</v>
      </c>
      <c r="C221" s="174">
        <v>906</v>
      </c>
      <c r="D221" s="175" t="s">
        <v>444</v>
      </c>
      <c r="E221" s="215" t="s">
        <v>449</v>
      </c>
      <c r="F221" s="215" t="s">
        <v>244</v>
      </c>
      <c r="G221" s="174">
        <v>226</v>
      </c>
      <c r="H221" s="194"/>
    </row>
    <row r="222" spans="1:8" ht="15.75" hidden="1" x14ac:dyDescent="0.25">
      <c r="A222" s="166" t="s">
        <v>453</v>
      </c>
      <c r="B222" s="191" t="s">
        <v>237</v>
      </c>
      <c r="C222" s="168">
        <v>906</v>
      </c>
      <c r="D222" s="169" t="s">
        <v>444</v>
      </c>
      <c r="E222" s="169" t="s">
        <v>449</v>
      </c>
      <c r="F222" s="169" t="s">
        <v>244</v>
      </c>
      <c r="G222" s="168">
        <v>300</v>
      </c>
      <c r="H222" s="192"/>
    </row>
    <row r="223" spans="1:8" ht="15.75" hidden="1" x14ac:dyDescent="0.25">
      <c r="A223" s="172" t="s">
        <v>454</v>
      </c>
      <c r="B223" s="193" t="s">
        <v>241</v>
      </c>
      <c r="C223" s="174">
        <v>906</v>
      </c>
      <c r="D223" s="175" t="s">
        <v>444</v>
      </c>
      <c r="E223" s="215" t="s">
        <v>449</v>
      </c>
      <c r="F223" s="215" t="s">
        <v>244</v>
      </c>
      <c r="G223" s="174">
        <v>340</v>
      </c>
      <c r="H223" s="194"/>
    </row>
    <row r="224" spans="1:8" ht="18" x14ac:dyDescent="0.25">
      <c r="A224" s="141" t="s">
        <v>439</v>
      </c>
      <c r="B224" s="142" t="s">
        <v>456</v>
      </c>
      <c r="C224" s="143">
        <v>906</v>
      </c>
      <c r="D224" s="144" t="s">
        <v>457</v>
      </c>
      <c r="E224" s="144"/>
      <c r="F224" s="144"/>
      <c r="G224" s="143"/>
      <c r="H224" s="242">
        <f>H225+H270</f>
        <v>19272.7</v>
      </c>
    </row>
    <row r="225" spans="1:8" ht="15.75" x14ac:dyDescent="0.25">
      <c r="A225" s="146" t="s">
        <v>727</v>
      </c>
      <c r="B225" s="158" t="s">
        <v>459</v>
      </c>
      <c r="C225" s="148">
        <v>906</v>
      </c>
      <c r="D225" s="149" t="s">
        <v>460</v>
      </c>
      <c r="E225" s="149"/>
      <c r="F225" s="149"/>
      <c r="G225" s="148"/>
      <c r="H225" s="188">
        <f>H226</f>
        <v>12951.2</v>
      </c>
    </row>
    <row r="226" spans="1:8" ht="47.25" x14ac:dyDescent="0.25">
      <c r="A226" s="153" t="s">
        <v>728</v>
      </c>
      <c r="B226" s="154" t="s">
        <v>462</v>
      </c>
      <c r="C226" s="155">
        <v>906</v>
      </c>
      <c r="D226" s="156" t="s">
        <v>460</v>
      </c>
      <c r="E226" s="156" t="s">
        <v>463</v>
      </c>
      <c r="F226" s="156"/>
      <c r="G226" s="155"/>
      <c r="H226" s="183">
        <f>H227+H234+H242+H251+H258+H265</f>
        <v>12951.2</v>
      </c>
    </row>
    <row r="227" spans="1:8" ht="47.25" x14ac:dyDescent="0.25">
      <c r="A227" s="184" t="s">
        <v>729</v>
      </c>
      <c r="B227" s="142" t="s">
        <v>465</v>
      </c>
      <c r="C227" s="186">
        <v>906</v>
      </c>
      <c r="D227" s="187" t="s">
        <v>460</v>
      </c>
      <c r="E227" s="187" t="s">
        <v>466</v>
      </c>
      <c r="F227" s="187"/>
      <c r="G227" s="186"/>
      <c r="H227" s="243">
        <f>H228</f>
        <v>12951.2</v>
      </c>
    </row>
    <row r="228" spans="1:8" ht="31.5" x14ac:dyDescent="0.25">
      <c r="A228" s="184" t="s">
        <v>730</v>
      </c>
      <c r="B228" s="217" t="s">
        <v>225</v>
      </c>
      <c r="C228" s="186">
        <v>906</v>
      </c>
      <c r="D228" s="187" t="s">
        <v>460</v>
      </c>
      <c r="E228" s="187" t="s">
        <v>466</v>
      </c>
      <c r="F228" s="187" t="s">
        <v>226</v>
      </c>
      <c r="G228" s="186"/>
      <c r="H228" s="188">
        <f>[1]СБРр_20131210!H230</f>
        <v>12951.2</v>
      </c>
    </row>
    <row r="229" spans="1:8" ht="45.75" hidden="1" x14ac:dyDescent="0.25">
      <c r="A229" s="160" t="s">
        <v>468</v>
      </c>
      <c r="B229" s="244" t="s">
        <v>243</v>
      </c>
      <c r="C229" s="162">
        <v>906</v>
      </c>
      <c r="D229" s="163" t="s">
        <v>460</v>
      </c>
      <c r="E229" s="163" t="s">
        <v>466</v>
      </c>
      <c r="F229" s="163" t="s">
        <v>244</v>
      </c>
      <c r="G229" s="162"/>
      <c r="H229" s="190"/>
    </row>
    <row r="230" spans="1:8" ht="15.75" hidden="1" x14ac:dyDescent="0.25">
      <c r="A230" s="166" t="s">
        <v>469</v>
      </c>
      <c r="B230" s="191" t="s">
        <v>212</v>
      </c>
      <c r="C230" s="168">
        <v>906</v>
      </c>
      <c r="D230" s="169" t="s">
        <v>460</v>
      </c>
      <c r="E230" s="169" t="s">
        <v>466</v>
      </c>
      <c r="F230" s="169" t="s">
        <v>244</v>
      </c>
      <c r="G230" s="168">
        <v>220</v>
      </c>
      <c r="H230" s="192"/>
    </row>
    <row r="231" spans="1:8" ht="15.75" hidden="1" x14ac:dyDescent="0.25">
      <c r="A231" s="172" t="s">
        <v>470</v>
      </c>
      <c r="B231" s="193" t="s">
        <v>214</v>
      </c>
      <c r="C231" s="174">
        <v>906</v>
      </c>
      <c r="D231" s="175" t="s">
        <v>460</v>
      </c>
      <c r="E231" s="175" t="s">
        <v>466</v>
      </c>
      <c r="F231" s="175" t="s">
        <v>244</v>
      </c>
      <c r="G231" s="174">
        <v>226</v>
      </c>
      <c r="H231" s="194"/>
    </row>
    <row r="232" spans="1:8" ht="15.75" hidden="1" x14ac:dyDescent="0.25">
      <c r="A232" s="166" t="s">
        <v>471</v>
      </c>
      <c r="B232" s="196" t="s">
        <v>237</v>
      </c>
      <c r="C232" s="168">
        <v>906</v>
      </c>
      <c r="D232" s="169" t="s">
        <v>460</v>
      </c>
      <c r="E232" s="169" t="s">
        <v>466</v>
      </c>
      <c r="F232" s="169" t="s">
        <v>244</v>
      </c>
      <c r="G232" s="168">
        <v>300</v>
      </c>
      <c r="H232" s="192"/>
    </row>
    <row r="233" spans="1:8" ht="15.75" hidden="1" x14ac:dyDescent="0.25">
      <c r="A233" s="172" t="s">
        <v>472</v>
      </c>
      <c r="B233" s="173" t="s">
        <v>241</v>
      </c>
      <c r="C233" s="174">
        <v>906</v>
      </c>
      <c r="D233" s="175" t="s">
        <v>460</v>
      </c>
      <c r="E233" s="175" t="s">
        <v>466</v>
      </c>
      <c r="F233" s="175" t="s">
        <v>244</v>
      </c>
      <c r="G233" s="174">
        <v>340</v>
      </c>
      <c r="H233" s="194"/>
    </row>
    <row r="234" spans="1:8" ht="31.5" hidden="1" x14ac:dyDescent="0.25">
      <c r="A234" s="184" t="s">
        <v>473</v>
      </c>
      <c r="B234" s="217" t="s">
        <v>474</v>
      </c>
      <c r="C234" s="186">
        <v>906</v>
      </c>
      <c r="D234" s="187" t="s">
        <v>460</v>
      </c>
      <c r="E234" s="187" t="s">
        <v>475</v>
      </c>
      <c r="F234" s="187"/>
      <c r="G234" s="186"/>
      <c r="H234" s="188">
        <f>H235</f>
        <v>0</v>
      </c>
    </row>
    <row r="235" spans="1:8" ht="31.5" hidden="1" x14ac:dyDescent="0.25">
      <c r="A235" s="184" t="s">
        <v>476</v>
      </c>
      <c r="B235" s="217" t="s">
        <v>225</v>
      </c>
      <c r="C235" s="186">
        <v>906</v>
      </c>
      <c r="D235" s="187" t="s">
        <v>460</v>
      </c>
      <c r="E235" s="187" t="s">
        <v>475</v>
      </c>
      <c r="F235" s="187" t="s">
        <v>226</v>
      </c>
      <c r="G235" s="186"/>
      <c r="H235" s="243">
        <f>[1]СБРр_20131210!H237</f>
        <v>0</v>
      </c>
    </row>
    <row r="236" spans="1:8" ht="45.75" hidden="1" x14ac:dyDescent="0.25">
      <c r="A236" s="160" t="s">
        <v>476</v>
      </c>
      <c r="B236" s="244" t="s">
        <v>243</v>
      </c>
      <c r="C236" s="162">
        <v>906</v>
      </c>
      <c r="D236" s="163" t="s">
        <v>460</v>
      </c>
      <c r="E236" s="163" t="s">
        <v>475</v>
      </c>
      <c r="F236" s="163" t="s">
        <v>244</v>
      </c>
      <c r="G236" s="162"/>
      <c r="H236" s="245"/>
    </row>
    <row r="237" spans="1:8" ht="15.75" hidden="1" x14ac:dyDescent="0.25">
      <c r="A237" s="166" t="s">
        <v>477</v>
      </c>
      <c r="B237" s="196" t="s">
        <v>478</v>
      </c>
      <c r="C237" s="168">
        <v>906</v>
      </c>
      <c r="D237" s="169" t="s">
        <v>460</v>
      </c>
      <c r="E237" s="169" t="s">
        <v>475</v>
      </c>
      <c r="F237" s="169" t="s">
        <v>244</v>
      </c>
      <c r="G237" s="168">
        <v>220</v>
      </c>
      <c r="H237" s="192"/>
    </row>
    <row r="238" spans="1:8" ht="15.75" hidden="1" x14ac:dyDescent="0.25">
      <c r="A238" s="172" t="s">
        <v>479</v>
      </c>
      <c r="B238" s="193" t="s">
        <v>214</v>
      </c>
      <c r="C238" s="174">
        <v>906</v>
      </c>
      <c r="D238" s="175" t="s">
        <v>460</v>
      </c>
      <c r="E238" s="175" t="s">
        <v>475</v>
      </c>
      <c r="F238" s="175" t="s">
        <v>244</v>
      </c>
      <c r="G238" s="174">
        <v>226</v>
      </c>
      <c r="H238" s="194"/>
    </row>
    <row r="239" spans="1:8" ht="15.75" hidden="1" x14ac:dyDescent="0.25">
      <c r="A239" s="166" t="s">
        <v>480</v>
      </c>
      <c r="B239" s="196" t="s">
        <v>237</v>
      </c>
      <c r="C239" s="168">
        <v>906</v>
      </c>
      <c r="D239" s="169" t="s">
        <v>460</v>
      </c>
      <c r="E239" s="169" t="s">
        <v>475</v>
      </c>
      <c r="F239" s="169" t="s">
        <v>244</v>
      </c>
      <c r="G239" s="168">
        <v>300</v>
      </c>
      <c r="H239" s="192"/>
    </row>
    <row r="240" spans="1:8" ht="15.75" hidden="1" x14ac:dyDescent="0.25">
      <c r="A240" s="172" t="s">
        <v>481</v>
      </c>
      <c r="B240" s="173" t="s">
        <v>239</v>
      </c>
      <c r="C240" s="174">
        <v>906</v>
      </c>
      <c r="D240" s="175" t="s">
        <v>460</v>
      </c>
      <c r="E240" s="175" t="s">
        <v>475</v>
      </c>
      <c r="F240" s="175" t="s">
        <v>244</v>
      </c>
      <c r="G240" s="174">
        <v>310</v>
      </c>
      <c r="H240" s="194"/>
    </row>
    <row r="241" spans="1:8" ht="15.75" hidden="1" x14ac:dyDescent="0.25">
      <c r="A241" s="172" t="s">
        <v>481</v>
      </c>
      <c r="B241" s="173" t="s">
        <v>241</v>
      </c>
      <c r="C241" s="174">
        <v>906</v>
      </c>
      <c r="D241" s="175" t="s">
        <v>460</v>
      </c>
      <c r="E241" s="175" t="s">
        <v>475</v>
      </c>
      <c r="F241" s="175" t="s">
        <v>244</v>
      </c>
      <c r="G241" s="174">
        <v>340</v>
      </c>
      <c r="H241" s="194"/>
    </row>
    <row r="242" spans="1:8" ht="47.25" hidden="1" x14ac:dyDescent="0.25">
      <c r="A242" s="184" t="s">
        <v>482</v>
      </c>
      <c r="B242" s="246" t="s">
        <v>483</v>
      </c>
      <c r="C242" s="186">
        <v>906</v>
      </c>
      <c r="D242" s="187" t="s">
        <v>460</v>
      </c>
      <c r="E242" s="187" t="s">
        <v>484</v>
      </c>
      <c r="F242" s="187"/>
      <c r="G242" s="186"/>
      <c r="H242" s="188">
        <f>H243</f>
        <v>0</v>
      </c>
    </row>
    <row r="243" spans="1:8" ht="31.5" hidden="1" x14ac:dyDescent="0.25">
      <c r="A243" s="184" t="s">
        <v>485</v>
      </c>
      <c r="B243" s="217" t="s">
        <v>225</v>
      </c>
      <c r="C243" s="186">
        <v>906</v>
      </c>
      <c r="D243" s="187" t="s">
        <v>460</v>
      </c>
      <c r="E243" s="187" t="s">
        <v>486</v>
      </c>
      <c r="F243" s="187" t="s">
        <v>226</v>
      </c>
      <c r="G243" s="186"/>
      <c r="H243" s="188">
        <f>[1]СБРр_20131210!H245</f>
        <v>0</v>
      </c>
    </row>
    <row r="244" spans="1:8" ht="45.75" hidden="1" x14ac:dyDescent="0.25">
      <c r="A244" s="160" t="s">
        <v>485</v>
      </c>
      <c r="B244" s="189" t="s">
        <v>243</v>
      </c>
      <c r="C244" s="162">
        <v>906</v>
      </c>
      <c r="D244" s="163" t="s">
        <v>460</v>
      </c>
      <c r="E244" s="163" t="s">
        <v>486</v>
      </c>
      <c r="F244" s="163" t="s">
        <v>244</v>
      </c>
      <c r="G244" s="162"/>
      <c r="H244" s="190"/>
    </row>
    <row r="245" spans="1:8" ht="15.75" hidden="1" x14ac:dyDescent="0.25">
      <c r="A245" s="166" t="s">
        <v>487</v>
      </c>
      <c r="B245" s="196" t="s">
        <v>478</v>
      </c>
      <c r="C245" s="168">
        <v>906</v>
      </c>
      <c r="D245" s="169" t="s">
        <v>460</v>
      </c>
      <c r="E245" s="169" t="s">
        <v>486</v>
      </c>
      <c r="F245" s="169" t="s">
        <v>244</v>
      </c>
      <c r="G245" s="168">
        <v>220</v>
      </c>
      <c r="H245" s="192"/>
    </row>
    <row r="246" spans="1:8" ht="15.75" hidden="1" x14ac:dyDescent="0.25">
      <c r="A246" s="172" t="s">
        <v>488</v>
      </c>
      <c r="B246" s="173" t="s">
        <v>234</v>
      </c>
      <c r="C246" s="174">
        <v>906</v>
      </c>
      <c r="D246" s="175" t="s">
        <v>460</v>
      </c>
      <c r="E246" s="175" t="s">
        <v>486</v>
      </c>
      <c r="F246" s="175" t="s">
        <v>244</v>
      </c>
      <c r="G246" s="174">
        <v>225</v>
      </c>
      <c r="H246" s="194"/>
    </row>
    <row r="247" spans="1:8" ht="15.75" hidden="1" x14ac:dyDescent="0.25">
      <c r="A247" s="172" t="s">
        <v>489</v>
      </c>
      <c r="B247" s="193" t="s">
        <v>214</v>
      </c>
      <c r="C247" s="174">
        <v>906</v>
      </c>
      <c r="D247" s="175" t="s">
        <v>460</v>
      </c>
      <c r="E247" s="175" t="s">
        <v>486</v>
      </c>
      <c r="F247" s="175" t="s">
        <v>244</v>
      </c>
      <c r="G247" s="174">
        <v>226</v>
      </c>
      <c r="H247" s="194"/>
    </row>
    <row r="248" spans="1:8" ht="15.75" hidden="1" x14ac:dyDescent="0.25">
      <c r="A248" s="166" t="s">
        <v>490</v>
      </c>
      <c r="B248" s="196" t="s">
        <v>237</v>
      </c>
      <c r="C248" s="168">
        <v>906</v>
      </c>
      <c r="D248" s="169" t="s">
        <v>460</v>
      </c>
      <c r="E248" s="169" t="s">
        <v>484</v>
      </c>
      <c r="F248" s="169" t="s">
        <v>244</v>
      </c>
      <c r="G248" s="168">
        <v>300</v>
      </c>
      <c r="H248" s="192"/>
    </row>
    <row r="249" spans="1:8" ht="15.75" hidden="1" x14ac:dyDescent="0.25">
      <c r="A249" s="172" t="s">
        <v>491</v>
      </c>
      <c r="B249" s="173" t="s">
        <v>239</v>
      </c>
      <c r="C249" s="174">
        <v>906</v>
      </c>
      <c r="D249" s="175" t="s">
        <v>460</v>
      </c>
      <c r="E249" s="175" t="s">
        <v>484</v>
      </c>
      <c r="F249" s="175" t="s">
        <v>244</v>
      </c>
      <c r="G249" s="174">
        <v>310</v>
      </c>
      <c r="H249" s="194"/>
    </row>
    <row r="250" spans="1:8" ht="15.75" hidden="1" x14ac:dyDescent="0.25">
      <c r="A250" s="172" t="s">
        <v>492</v>
      </c>
      <c r="B250" s="173" t="s">
        <v>241</v>
      </c>
      <c r="C250" s="174">
        <v>906</v>
      </c>
      <c r="D250" s="175" t="s">
        <v>460</v>
      </c>
      <c r="E250" s="175" t="s">
        <v>484</v>
      </c>
      <c r="F250" s="175" t="s">
        <v>244</v>
      </c>
      <c r="G250" s="174">
        <v>340</v>
      </c>
      <c r="H250" s="194"/>
    </row>
    <row r="251" spans="1:8" ht="31.5" hidden="1" x14ac:dyDescent="0.25">
      <c r="A251" s="184" t="s">
        <v>493</v>
      </c>
      <c r="B251" s="142" t="s">
        <v>494</v>
      </c>
      <c r="C251" s="186">
        <v>906</v>
      </c>
      <c r="D251" s="187" t="s">
        <v>460</v>
      </c>
      <c r="E251" s="187" t="s">
        <v>495</v>
      </c>
      <c r="F251" s="187"/>
      <c r="G251" s="174"/>
      <c r="H251" s="188">
        <f>H252</f>
        <v>0</v>
      </c>
    </row>
    <row r="252" spans="1:8" ht="31.5" hidden="1" x14ac:dyDescent="0.25">
      <c r="A252" s="184" t="s">
        <v>496</v>
      </c>
      <c r="B252" s="217" t="s">
        <v>225</v>
      </c>
      <c r="C252" s="186">
        <v>906</v>
      </c>
      <c r="D252" s="187" t="s">
        <v>460</v>
      </c>
      <c r="E252" s="187" t="s">
        <v>495</v>
      </c>
      <c r="F252" s="187" t="s">
        <v>226</v>
      </c>
      <c r="G252" s="186"/>
      <c r="H252" s="188">
        <f>[1]СБРр_20131210!H254</f>
        <v>0</v>
      </c>
    </row>
    <row r="253" spans="1:8" ht="45.75" hidden="1" x14ac:dyDescent="0.25">
      <c r="A253" s="160" t="s">
        <v>496</v>
      </c>
      <c r="B253" s="189" t="s">
        <v>243</v>
      </c>
      <c r="C253" s="162">
        <v>906</v>
      </c>
      <c r="D253" s="163" t="s">
        <v>460</v>
      </c>
      <c r="E253" s="163" t="s">
        <v>495</v>
      </c>
      <c r="F253" s="163" t="s">
        <v>244</v>
      </c>
      <c r="G253" s="162"/>
      <c r="H253" s="190"/>
    </row>
    <row r="254" spans="1:8" ht="15.75" hidden="1" x14ac:dyDescent="0.25">
      <c r="A254" s="166" t="s">
        <v>497</v>
      </c>
      <c r="B254" s="191" t="s">
        <v>212</v>
      </c>
      <c r="C254" s="168">
        <v>906</v>
      </c>
      <c r="D254" s="169" t="s">
        <v>460</v>
      </c>
      <c r="E254" s="169" t="s">
        <v>495</v>
      </c>
      <c r="F254" s="169" t="s">
        <v>244</v>
      </c>
      <c r="G254" s="168">
        <v>220</v>
      </c>
      <c r="H254" s="192"/>
    </row>
    <row r="255" spans="1:8" ht="15.75" hidden="1" x14ac:dyDescent="0.25">
      <c r="A255" s="172" t="s">
        <v>498</v>
      </c>
      <c r="B255" s="193" t="s">
        <v>234</v>
      </c>
      <c r="C255" s="174">
        <v>906</v>
      </c>
      <c r="D255" s="175" t="s">
        <v>460</v>
      </c>
      <c r="E255" s="175" t="s">
        <v>495</v>
      </c>
      <c r="F255" s="175" t="s">
        <v>244</v>
      </c>
      <c r="G255" s="174">
        <v>225</v>
      </c>
      <c r="H255" s="194"/>
    </row>
    <row r="256" spans="1:8" ht="15.75" hidden="1" x14ac:dyDescent="0.25">
      <c r="A256" s="166" t="s">
        <v>499</v>
      </c>
      <c r="B256" s="196" t="s">
        <v>237</v>
      </c>
      <c r="C256" s="168">
        <v>906</v>
      </c>
      <c r="D256" s="169" t="s">
        <v>460</v>
      </c>
      <c r="E256" s="169" t="s">
        <v>495</v>
      </c>
      <c r="F256" s="169" t="s">
        <v>244</v>
      </c>
      <c r="G256" s="168">
        <v>300</v>
      </c>
      <c r="H256" s="192"/>
    </row>
    <row r="257" spans="1:8" ht="15.75" hidden="1" x14ac:dyDescent="0.25">
      <c r="A257" s="172" t="s">
        <v>500</v>
      </c>
      <c r="B257" s="173" t="s">
        <v>241</v>
      </c>
      <c r="C257" s="174">
        <v>906</v>
      </c>
      <c r="D257" s="175" t="s">
        <v>460</v>
      </c>
      <c r="E257" s="175" t="s">
        <v>495</v>
      </c>
      <c r="F257" s="175" t="s">
        <v>244</v>
      </c>
      <c r="G257" s="174">
        <v>340</v>
      </c>
      <c r="H257" s="194"/>
    </row>
    <row r="258" spans="1:8" ht="31.5" hidden="1" x14ac:dyDescent="0.25">
      <c r="A258" s="184" t="s">
        <v>501</v>
      </c>
      <c r="B258" s="142" t="s">
        <v>502</v>
      </c>
      <c r="C258" s="186">
        <v>906</v>
      </c>
      <c r="D258" s="187" t="s">
        <v>460</v>
      </c>
      <c r="E258" s="187" t="s">
        <v>503</v>
      </c>
      <c r="F258" s="175"/>
      <c r="G258" s="174"/>
      <c r="H258" s="188">
        <f>H259</f>
        <v>0</v>
      </c>
    </row>
    <row r="259" spans="1:8" ht="31.5" hidden="1" x14ac:dyDescent="0.25">
      <c r="A259" s="184" t="s">
        <v>504</v>
      </c>
      <c r="B259" s="217" t="s">
        <v>225</v>
      </c>
      <c r="C259" s="186">
        <v>906</v>
      </c>
      <c r="D259" s="187" t="s">
        <v>460</v>
      </c>
      <c r="E259" s="187" t="s">
        <v>503</v>
      </c>
      <c r="F259" s="187" t="s">
        <v>226</v>
      </c>
      <c r="G259" s="186"/>
      <c r="H259" s="188">
        <f>[1]СБРр_20131210!H261</f>
        <v>0</v>
      </c>
    </row>
    <row r="260" spans="1:8" ht="45.75" hidden="1" x14ac:dyDescent="0.25">
      <c r="A260" s="160" t="s">
        <v>504</v>
      </c>
      <c r="B260" s="189" t="s">
        <v>243</v>
      </c>
      <c r="C260" s="162">
        <v>906</v>
      </c>
      <c r="D260" s="163" t="s">
        <v>460</v>
      </c>
      <c r="E260" s="163" t="s">
        <v>503</v>
      </c>
      <c r="F260" s="163" t="s">
        <v>244</v>
      </c>
      <c r="G260" s="162"/>
      <c r="H260" s="190"/>
    </row>
    <row r="261" spans="1:8" ht="15.75" hidden="1" x14ac:dyDescent="0.25">
      <c r="A261" s="166" t="s">
        <v>505</v>
      </c>
      <c r="B261" s="191" t="s">
        <v>212</v>
      </c>
      <c r="C261" s="168">
        <v>906</v>
      </c>
      <c r="D261" s="169" t="s">
        <v>460</v>
      </c>
      <c r="E261" s="169" t="s">
        <v>503</v>
      </c>
      <c r="F261" s="169" t="s">
        <v>244</v>
      </c>
      <c r="G261" s="168">
        <v>220</v>
      </c>
      <c r="H261" s="192"/>
    </row>
    <row r="262" spans="1:8" ht="15.75" hidden="1" x14ac:dyDescent="0.25">
      <c r="A262" s="172" t="s">
        <v>506</v>
      </c>
      <c r="B262" s="193" t="s">
        <v>234</v>
      </c>
      <c r="C262" s="174">
        <v>906</v>
      </c>
      <c r="D262" s="175" t="s">
        <v>460</v>
      </c>
      <c r="E262" s="175" t="s">
        <v>503</v>
      </c>
      <c r="F262" s="175" t="s">
        <v>244</v>
      </c>
      <c r="G262" s="174">
        <v>225</v>
      </c>
      <c r="H262" s="194"/>
    </row>
    <row r="263" spans="1:8" ht="15.75" hidden="1" x14ac:dyDescent="0.25">
      <c r="A263" s="166" t="s">
        <v>507</v>
      </c>
      <c r="B263" s="196" t="s">
        <v>237</v>
      </c>
      <c r="C263" s="168">
        <v>906</v>
      </c>
      <c r="D263" s="169" t="s">
        <v>460</v>
      </c>
      <c r="E263" s="169" t="s">
        <v>503</v>
      </c>
      <c r="F263" s="169" t="s">
        <v>244</v>
      </c>
      <c r="G263" s="168">
        <v>300</v>
      </c>
      <c r="H263" s="192"/>
    </row>
    <row r="264" spans="1:8" ht="15.75" hidden="1" x14ac:dyDescent="0.25">
      <c r="A264" s="172" t="s">
        <v>508</v>
      </c>
      <c r="B264" s="173" t="s">
        <v>241</v>
      </c>
      <c r="C264" s="174">
        <v>906</v>
      </c>
      <c r="D264" s="175" t="s">
        <v>460</v>
      </c>
      <c r="E264" s="175" t="s">
        <v>503</v>
      </c>
      <c r="F264" s="175" t="s">
        <v>244</v>
      </c>
      <c r="G264" s="174">
        <v>340</v>
      </c>
      <c r="H264" s="194"/>
    </row>
    <row r="265" spans="1:8" ht="78.75" hidden="1" x14ac:dyDescent="0.25">
      <c r="A265" s="184" t="s">
        <v>509</v>
      </c>
      <c r="B265" s="185" t="s">
        <v>510</v>
      </c>
      <c r="C265" s="186">
        <v>906</v>
      </c>
      <c r="D265" s="187" t="s">
        <v>460</v>
      </c>
      <c r="E265" s="187" t="s">
        <v>511</v>
      </c>
      <c r="F265" s="187"/>
      <c r="G265" s="186"/>
      <c r="H265" s="188">
        <f>H266</f>
        <v>0</v>
      </c>
    </row>
    <row r="266" spans="1:8" ht="31.5" hidden="1" x14ac:dyDescent="0.25">
      <c r="A266" s="184" t="s">
        <v>512</v>
      </c>
      <c r="B266" s="217" t="s">
        <v>225</v>
      </c>
      <c r="C266" s="186">
        <v>906</v>
      </c>
      <c r="D266" s="187" t="s">
        <v>460</v>
      </c>
      <c r="E266" s="187" t="s">
        <v>511</v>
      </c>
      <c r="F266" s="187" t="s">
        <v>226</v>
      </c>
      <c r="G266" s="186"/>
      <c r="H266" s="188">
        <f>[1]СБРр_20131210!H268</f>
        <v>0</v>
      </c>
    </row>
    <row r="267" spans="1:8" ht="45.75" hidden="1" x14ac:dyDescent="0.25">
      <c r="A267" s="160" t="s">
        <v>512</v>
      </c>
      <c r="B267" s="189" t="s">
        <v>243</v>
      </c>
      <c r="C267" s="162">
        <v>906</v>
      </c>
      <c r="D267" s="163" t="s">
        <v>460</v>
      </c>
      <c r="E267" s="163" t="s">
        <v>511</v>
      </c>
      <c r="F267" s="163" t="s">
        <v>244</v>
      </c>
      <c r="G267" s="162"/>
      <c r="H267" s="190"/>
    </row>
    <row r="268" spans="1:8" ht="15.75" hidden="1" x14ac:dyDescent="0.25">
      <c r="A268" s="166" t="s">
        <v>513</v>
      </c>
      <c r="B268" s="191" t="s">
        <v>212</v>
      </c>
      <c r="C268" s="168">
        <v>906</v>
      </c>
      <c r="D268" s="169" t="s">
        <v>460</v>
      </c>
      <c r="E268" s="169" t="s">
        <v>511</v>
      </c>
      <c r="F268" s="169" t="s">
        <v>244</v>
      </c>
      <c r="G268" s="168">
        <v>220</v>
      </c>
      <c r="H268" s="192"/>
    </row>
    <row r="269" spans="1:8" ht="15.75" hidden="1" x14ac:dyDescent="0.25">
      <c r="A269" s="172" t="s">
        <v>514</v>
      </c>
      <c r="B269" s="193" t="s">
        <v>214</v>
      </c>
      <c r="C269" s="174">
        <v>906</v>
      </c>
      <c r="D269" s="175" t="s">
        <v>460</v>
      </c>
      <c r="E269" s="175" t="s">
        <v>511</v>
      </c>
      <c r="F269" s="175" t="s">
        <v>244</v>
      </c>
      <c r="G269" s="174">
        <v>226</v>
      </c>
      <c r="H269" s="194"/>
    </row>
    <row r="270" spans="1:8" ht="31.5" x14ac:dyDescent="0.25">
      <c r="A270" s="184" t="s">
        <v>442</v>
      </c>
      <c r="B270" s="185" t="s">
        <v>516</v>
      </c>
      <c r="C270" s="186">
        <v>906</v>
      </c>
      <c r="D270" s="187" t="s">
        <v>517</v>
      </c>
      <c r="E270" s="175"/>
      <c r="F270" s="175"/>
      <c r="G270" s="174"/>
      <c r="H270" s="188">
        <f>H271</f>
        <v>6321.5</v>
      </c>
    </row>
    <row r="271" spans="1:8" ht="78.75" x14ac:dyDescent="0.25">
      <c r="A271" s="153" t="s">
        <v>731</v>
      </c>
      <c r="B271" s="154" t="s">
        <v>519</v>
      </c>
      <c r="C271" s="155">
        <v>906</v>
      </c>
      <c r="D271" s="156" t="s">
        <v>517</v>
      </c>
      <c r="E271" s="156" t="s">
        <v>520</v>
      </c>
      <c r="F271" s="156"/>
      <c r="G271" s="155"/>
      <c r="H271" s="183">
        <f>H272+H277+H294</f>
        <v>6321.5</v>
      </c>
    </row>
    <row r="272" spans="1:8" ht="94.5" x14ac:dyDescent="0.25">
      <c r="A272" s="184" t="s">
        <v>450</v>
      </c>
      <c r="B272" s="195" t="s">
        <v>189</v>
      </c>
      <c r="C272" s="186">
        <v>906</v>
      </c>
      <c r="D272" s="187" t="s">
        <v>517</v>
      </c>
      <c r="E272" s="187" t="s">
        <v>520</v>
      </c>
      <c r="F272" s="187" t="s">
        <v>190</v>
      </c>
      <c r="G272" s="186"/>
      <c r="H272" s="188">
        <f>[1]СБРр_20131210!H274</f>
        <v>6098.9</v>
      </c>
    </row>
    <row r="273" spans="1:8" ht="45.75" hidden="1" x14ac:dyDescent="0.25">
      <c r="A273" s="160" t="s">
        <v>522</v>
      </c>
      <c r="B273" s="161" t="s">
        <v>523</v>
      </c>
      <c r="C273" s="162">
        <v>906</v>
      </c>
      <c r="D273" s="163" t="s">
        <v>517</v>
      </c>
      <c r="E273" s="163" t="s">
        <v>520</v>
      </c>
      <c r="F273" s="163" t="s">
        <v>524</v>
      </c>
      <c r="G273" s="162"/>
      <c r="H273" s="190"/>
    </row>
    <row r="274" spans="1:8" ht="30.75" hidden="1" x14ac:dyDescent="0.25">
      <c r="A274" s="166" t="s">
        <v>525</v>
      </c>
      <c r="B274" s="167" t="s">
        <v>195</v>
      </c>
      <c r="C274" s="168">
        <v>906</v>
      </c>
      <c r="D274" s="169" t="s">
        <v>517</v>
      </c>
      <c r="E274" s="169" t="s">
        <v>520</v>
      </c>
      <c r="F274" s="169" t="s">
        <v>524</v>
      </c>
      <c r="G274" s="168">
        <v>210</v>
      </c>
      <c r="H274" s="192"/>
    </row>
    <row r="275" spans="1:8" ht="15.75" hidden="1" x14ac:dyDescent="0.25">
      <c r="A275" s="172" t="s">
        <v>526</v>
      </c>
      <c r="B275" s="173" t="s">
        <v>196</v>
      </c>
      <c r="C275" s="174">
        <v>906</v>
      </c>
      <c r="D275" s="175" t="s">
        <v>517</v>
      </c>
      <c r="E275" s="175" t="s">
        <v>520</v>
      </c>
      <c r="F275" s="175" t="s">
        <v>524</v>
      </c>
      <c r="G275" s="174">
        <v>211</v>
      </c>
      <c r="H275" s="194"/>
    </row>
    <row r="276" spans="1:8" ht="15.75" hidden="1" x14ac:dyDescent="0.25">
      <c r="A276" s="172" t="s">
        <v>527</v>
      </c>
      <c r="B276" s="197" t="s">
        <v>198</v>
      </c>
      <c r="C276" s="174">
        <v>906</v>
      </c>
      <c r="D276" s="175" t="s">
        <v>517</v>
      </c>
      <c r="E276" s="175" t="s">
        <v>520</v>
      </c>
      <c r="F276" s="175" t="s">
        <v>524</v>
      </c>
      <c r="G276" s="174">
        <v>213</v>
      </c>
      <c r="H276" s="194"/>
    </row>
    <row r="277" spans="1:8" ht="31.5" x14ac:dyDescent="0.25">
      <c r="A277" s="184" t="s">
        <v>450</v>
      </c>
      <c r="B277" s="217" t="s">
        <v>225</v>
      </c>
      <c r="C277" s="186">
        <v>906</v>
      </c>
      <c r="D277" s="187" t="s">
        <v>517</v>
      </c>
      <c r="E277" s="187" t="s">
        <v>520</v>
      </c>
      <c r="F277" s="187" t="s">
        <v>226</v>
      </c>
      <c r="G277" s="186"/>
      <c r="H277" s="188">
        <f>[1]СБРр_20131210!H279</f>
        <v>220.1</v>
      </c>
    </row>
    <row r="278" spans="1:8" ht="45.75" hidden="1" x14ac:dyDescent="0.25">
      <c r="A278" s="160" t="s">
        <v>522</v>
      </c>
      <c r="B278" s="189" t="s">
        <v>228</v>
      </c>
      <c r="C278" s="162">
        <v>906</v>
      </c>
      <c r="D278" s="163" t="s">
        <v>517</v>
      </c>
      <c r="E278" s="163" t="s">
        <v>520</v>
      </c>
      <c r="F278" s="163" t="s">
        <v>229</v>
      </c>
      <c r="G278" s="162"/>
      <c r="H278" s="190"/>
    </row>
    <row r="279" spans="1:8" ht="15.75" hidden="1" x14ac:dyDescent="0.25">
      <c r="A279" s="166" t="s">
        <v>529</v>
      </c>
      <c r="B279" s="167" t="s">
        <v>212</v>
      </c>
      <c r="C279" s="168">
        <v>906</v>
      </c>
      <c r="D279" s="169" t="s">
        <v>517</v>
      </c>
      <c r="E279" s="169" t="s">
        <v>520</v>
      </c>
      <c r="F279" s="169" t="s">
        <v>229</v>
      </c>
      <c r="G279" s="168">
        <v>220</v>
      </c>
      <c r="H279" s="192"/>
    </row>
    <row r="280" spans="1:8" ht="15.75" hidden="1" x14ac:dyDescent="0.25">
      <c r="A280" s="172" t="s">
        <v>530</v>
      </c>
      <c r="B280" s="173" t="s">
        <v>232</v>
      </c>
      <c r="C280" s="174">
        <v>906</v>
      </c>
      <c r="D280" s="175" t="s">
        <v>517</v>
      </c>
      <c r="E280" s="175" t="s">
        <v>520</v>
      </c>
      <c r="F280" s="175" t="s">
        <v>229</v>
      </c>
      <c r="G280" s="174">
        <v>221</v>
      </c>
      <c r="H280" s="194"/>
    </row>
    <row r="281" spans="1:8" ht="15.75" hidden="1" x14ac:dyDescent="0.25">
      <c r="A281" s="172" t="s">
        <v>531</v>
      </c>
      <c r="B281" s="201" t="s">
        <v>234</v>
      </c>
      <c r="C281" s="174">
        <v>906</v>
      </c>
      <c r="D281" s="175" t="s">
        <v>517</v>
      </c>
      <c r="E281" s="175" t="s">
        <v>520</v>
      </c>
      <c r="F281" s="175" t="s">
        <v>229</v>
      </c>
      <c r="G281" s="174">
        <v>225</v>
      </c>
      <c r="H281" s="194"/>
    </row>
    <row r="282" spans="1:8" ht="15.75" hidden="1" x14ac:dyDescent="0.25">
      <c r="A282" s="172" t="s">
        <v>532</v>
      </c>
      <c r="B282" s="193" t="s">
        <v>214</v>
      </c>
      <c r="C282" s="174">
        <v>906</v>
      </c>
      <c r="D282" s="175" t="s">
        <v>517</v>
      </c>
      <c r="E282" s="175" t="s">
        <v>520</v>
      </c>
      <c r="F282" s="175" t="s">
        <v>229</v>
      </c>
      <c r="G282" s="174">
        <v>226</v>
      </c>
      <c r="H282" s="194"/>
    </row>
    <row r="283" spans="1:8" ht="15.75" hidden="1" x14ac:dyDescent="0.25">
      <c r="A283" s="166" t="s">
        <v>533</v>
      </c>
      <c r="B283" s="196" t="s">
        <v>237</v>
      </c>
      <c r="C283" s="168">
        <v>906</v>
      </c>
      <c r="D283" s="169" t="s">
        <v>517</v>
      </c>
      <c r="E283" s="169" t="s">
        <v>520</v>
      </c>
      <c r="F283" s="169" t="s">
        <v>229</v>
      </c>
      <c r="G283" s="168">
        <v>300</v>
      </c>
      <c r="H283" s="192"/>
    </row>
    <row r="284" spans="1:8" ht="15.75" hidden="1" x14ac:dyDescent="0.25">
      <c r="A284" s="172" t="s">
        <v>534</v>
      </c>
      <c r="B284" s="173" t="s">
        <v>239</v>
      </c>
      <c r="C284" s="174">
        <v>906</v>
      </c>
      <c r="D284" s="175" t="s">
        <v>517</v>
      </c>
      <c r="E284" s="175" t="s">
        <v>520</v>
      </c>
      <c r="F284" s="175" t="s">
        <v>229</v>
      </c>
      <c r="G284" s="174">
        <v>310</v>
      </c>
      <c r="H284" s="194"/>
    </row>
    <row r="285" spans="1:8" ht="15.75" hidden="1" x14ac:dyDescent="0.25">
      <c r="A285" s="172" t="s">
        <v>535</v>
      </c>
      <c r="B285" s="173" t="s">
        <v>241</v>
      </c>
      <c r="C285" s="174">
        <v>906</v>
      </c>
      <c r="D285" s="175" t="s">
        <v>517</v>
      </c>
      <c r="E285" s="175" t="s">
        <v>520</v>
      </c>
      <c r="F285" s="175" t="s">
        <v>229</v>
      </c>
      <c r="G285" s="174">
        <v>340</v>
      </c>
      <c r="H285" s="194"/>
    </row>
    <row r="286" spans="1:8" ht="45.75" hidden="1" x14ac:dyDescent="0.25">
      <c r="A286" s="160" t="s">
        <v>522</v>
      </c>
      <c r="B286" s="189" t="s">
        <v>243</v>
      </c>
      <c r="C286" s="162">
        <v>906</v>
      </c>
      <c r="D286" s="163" t="s">
        <v>517</v>
      </c>
      <c r="E286" s="163" t="s">
        <v>520</v>
      </c>
      <c r="F286" s="163" t="s">
        <v>244</v>
      </c>
      <c r="G286" s="162"/>
      <c r="H286" s="190"/>
    </row>
    <row r="287" spans="1:8" ht="15.75" hidden="1" x14ac:dyDescent="0.25">
      <c r="A287" s="166" t="s">
        <v>529</v>
      </c>
      <c r="B287" s="167" t="s">
        <v>212</v>
      </c>
      <c r="C287" s="168">
        <v>906</v>
      </c>
      <c r="D287" s="169" t="s">
        <v>517</v>
      </c>
      <c r="E287" s="169" t="s">
        <v>520</v>
      </c>
      <c r="F287" s="169" t="s">
        <v>244</v>
      </c>
      <c r="G287" s="168">
        <v>220</v>
      </c>
      <c r="H287" s="192"/>
    </row>
    <row r="288" spans="1:8" ht="15.75" hidden="1" x14ac:dyDescent="0.25">
      <c r="A288" s="172" t="s">
        <v>530</v>
      </c>
      <c r="B288" s="173" t="s">
        <v>232</v>
      </c>
      <c r="C288" s="174">
        <v>906</v>
      </c>
      <c r="D288" s="175" t="s">
        <v>517</v>
      </c>
      <c r="E288" s="175" t="s">
        <v>520</v>
      </c>
      <c r="F288" s="175" t="s">
        <v>244</v>
      </c>
      <c r="G288" s="174">
        <v>221</v>
      </c>
      <c r="H288" s="194"/>
    </row>
    <row r="289" spans="1:8" ht="15.75" hidden="1" x14ac:dyDescent="0.25">
      <c r="A289" s="172" t="s">
        <v>532</v>
      </c>
      <c r="B289" s="201" t="s">
        <v>536</v>
      </c>
      <c r="C289" s="174">
        <v>906</v>
      </c>
      <c r="D289" s="175" t="s">
        <v>517</v>
      </c>
      <c r="E289" s="175" t="s">
        <v>520</v>
      </c>
      <c r="F289" s="175" t="s">
        <v>244</v>
      </c>
      <c r="G289" s="174">
        <v>222</v>
      </c>
      <c r="H289" s="194"/>
    </row>
    <row r="290" spans="1:8" ht="15.75" hidden="1" x14ac:dyDescent="0.25">
      <c r="A290" s="172" t="s">
        <v>532</v>
      </c>
      <c r="B290" s="193" t="s">
        <v>214</v>
      </c>
      <c r="C290" s="174">
        <v>906</v>
      </c>
      <c r="D290" s="175" t="s">
        <v>517</v>
      </c>
      <c r="E290" s="175" t="s">
        <v>520</v>
      </c>
      <c r="F290" s="175" t="s">
        <v>244</v>
      </c>
      <c r="G290" s="174">
        <v>226</v>
      </c>
      <c r="H290" s="194"/>
    </row>
    <row r="291" spans="1:8" ht="15.75" hidden="1" x14ac:dyDescent="0.25">
      <c r="A291" s="166" t="s">
        <v>533</v>
      </c>
      <c r="B291" s="196" t="s">
        <v>237</v>
      </c>
      <c r="C291" s="168">
        <v>906</v>
      </c>
      <c r="D291" s="169" t="s">
        <v>517</v>
      </c>
      <c r="E291" s="169" t="s">
        <v>520</v>
      </c>
      <c r="F291" s="169" t="s">
        <v>244</v>
      </c>
      <c r="G291" s="168">
        <v>300</v>
      </c>
      <c r="H291" s="192"/>
    </row>
    <row r="292" spans="1:8" ht="15.75" hidden="1" x14ac:dyDescent="0.25">
      <c r="A292" s="172" t="s">
        <v>534</v>
      </c>
      <c r="B292" s="173" t="s">
        <v>239</v>
      </c>
      <c r="C292" s="174">
        <v>906</v>
      </c>
      <c r="D292" s="175" t="s">
        <v>517</v>
      </c>
      <c r="E292" s="175" t="s">
        <v>520</v>
      </c>
      <c r="F292" s="175" t="s">
        <v>244</v>
      </c>
      <c r="G292" s="174">
        <v>310</v>
      </c>
      <c r="H292" s="194"/>
    </row>
    <row r="293" spans="1:8" ht="15.75" hidden="1" x14ac:dyDescent="0.25">
      <c r="A293" s="172" t="s">
        <v>535</v>
      </c>
      <c r="B293" s="173" t="s">
        <v>241</v>
      </c>
      <c r="C293" s="174">
        <v>906</v>
      </c>
      <c r="D293" s="175" t="s">
        <v>517</v>
      </c>
      <c r="E293" s="175" t="s">
        <v>520</v>
      </c>
      <c r="F293" s="175" t="s">
        <v>244</v>
      </c>
      <c r="G293" s="174">
        <v>340</v>
      </c>
      <c r="H293" s="194"/>
    </row>
    <row r="294" spans="1:8" ht="15.75" x14ac:dyDescent="0.25">
      <c r="A294" s="184" t="s">
        <v>450</v>
      </c>
      <c r="B294" s="185" t="s">
        <v>258</v>
      </c>
      <c r="C294" s="186">
        <v>906</v>
      </c>
      <c r="D294" s="187" t="s">
        <v>517</v>
      </c>
      <c r="E294" s="187" t="s">
        <v>520</v>
      </c>
      <c r="F294" s="187" t="s">
        <v>259</v>
      </c>
      <c r="G294" s="186"/>
      <c r="H294" s="188">
        <f>[1]СБРр_20131210!H296</f>
        <v>2.5</v>
      </c>
    </row>
    <row r="295" spans="1:8" ht="30.75" hidden="1" x14ac:dyDescent="0.25">
      <c r="A295" s="160" t="s">
        <v>522</v>
      </c>
      <c r="B295" s="189" t="s">
        <v>261</v>
      </c>
      <c r="C295" s="162">
        <v>906</v>
      </c>
      <c r="D295" s="163" t="s">
        <v>517</v>
      </c>
      <c r="E295" s="163" t="s">
        <v>520</v>
      </c>
      <c r="F295" s="163" t="s">
        <v>262</v>
      </c>
      <c r="G295" s="162"/>
      <c r="H295" s="190"/>
    </row>
    <row r="296" spans="1:8" ht="15.75" hidden="1" x14ac:dyDescent="0.25">
      <c r="A296" s="166" t="s">
        <v>538</v>
      </c>
      <c r="B296" s="196" t="s">
        <v>253</v>
      </c>
      <c r="C296" s="168">
        <v>906</v>
      </c>
      <c r="D296" s="169" t="s">
        <v>517</v>
      </c>
      <c r="E296" s="169" t="s">
        <v>520</v>
      </c>
      <c r="F296" s="169" t="s">
        <v>262</v>
      </c>
      <c r="G296" s="168">
        <v>290</v>
      </c>
      <c r="H296" s="192"/>
    </row>
    <row r="297" spans="1:8" ht="30.75" hidden="1" x14ac:dyDescent="0.25">
      <c r="A297" s="160" t="s">
        <v>522</v>
      </c>
      <c r="B297" s="189" t="s">
        <v>265</v>
      </c>
      <c r="C297" s="162">
        <v>906</v>
      </c>
      <c r="D297" s="163" t="s">
        <v>517</v>
      </c>
      <c r="E297" s="163" t="s">
        <v>520</v>
      </c>
      <c r="F297" s="163" t="s">
        <v>266</v>
      </c>
      <c r="G297" s="162"/>
      <c r="H297" s="190"/>
    </row>
    <row r="298" spans="1:8" ht="15.75" hidden="1" x14ac:dyDescent="0.25">
      <c r="A298" s="166" t="s">
        <v>538</v>
      </c>
      <c r="B298" s="196" t="s">
        <v>253</v>
      </c>
      <c r="C298" s="168">
        <v>906</v>
      </c>
      <c r="D298" s="169" t="s">
        <v>517</v>
      </c>
      <c r="E298" s="169" t="s">
        <v>520</v>
      </c>
      <c r="F298" s="169" t="s">
        <v>266</v>
      </c>
      <c r="G298" s="168">
        <v>290</v>
      </c>
      <c r="H298" s="192"/>
    </row>
    <row r="299" spans="1:8" ht="18" x14ac:dyDescent="0.25">
      <c r="A299" s="141" t="s">
        <v>455</v>
      </c>
      <c r="B299" s="185" t="s">
        <v>540</v>
      </c>
      <c r="C299" s="237">
        <v>906</v>
      </c>
      <c r="D299" s="144" t="s">
        <v>541</v>
      </c>
      <c r="E299" s="238"/>
      <c r="F299" s="238"/>
      <c r="G299" s="237"/>
      <c r="H299" s="239">
        <f>H300</f>
        <v>100</v>
      </c>
    </row>
    <row r="300" spans="1:8" ht="31.5" x14ac:dyDescent="0.25">
      <c r="A300" s="184" t="s">
        <v>458</v>
      </c>
      <c r="B300" s="185" t="s">
        <v>543</v>
      </c>
      <c r="C300" s="186">
        <v>906</v>
      </c>
      <c r="D300" s="187" t="s">
        <v>544</v>
      </c>
      <c r="E300" s="187"/>
      <c r="F300" s="187"/>
      <c r="G300" s="186"/>
      <c r="H300" s="188">
        <f>H301</f>
        <v>100</v>
      </c>
    </row>
    <row r="301" spans="1:8" ht="47.25" x14ac:dyDescent="0.25">
      <c r="A301" s="153" t="s">
        <v>732</v>
      </c>
      <c r="B301" s="247" t="s">
        <v>546</v>
      </c>
      <c r="C301" s="155">
        <v>906</v>
      </c>
      <c r="D301" s="156" t="s">
        <v>544</v>
      </c>
      <c r="E301" s="156" t="s">
        <v>547</v>
      </c>
      <c r="F301" s="248"/>
      <c r="G301" s="249"/>
      <c r="H301" s="183">
        <f>H302</f>
        <v>100</v>
      </c>
    </row>
    <row r="302" spans="1:8" ht="31.5" x14ac:dyDescent="0.25">
      <c r="A302" s="184" t="s">
        <v>733</v>
      </c>
      <c r="B302" s="217" t="s">
        <v>225</v>
      </c>
      <c r="C302" s="186">
        <v>906</v>
      </c>
      <c r="D302" s="187" t="s">
        <v>544</v>
      </c>
      <c r="E302" s="187" t="s">
        <v>547</v>
      </c>
      <c r="F302" s="187" t="s">
        <v>226</v>
      </c>
      <c r="G302" s="186"/>
      <c r="H302" s="188">
        <f>[1]СБРр_20131210!H304</f>
        <v>100</v>
      </c>
    </row>
    <row r="303" spans="1:8" ht="45.75" hidden="1" x14ac:dyDescent="0.25">
      <c r="A303" s="160" t="s">
        <v>549</v>
      </c>
      <c r="B303" s="189" t="s">
        <v>243</v>
      </c>
      <c r="C303" s="162">
        <v>906</v>
      </c>
      <c r="D303" s="163" t="s">
        <v>544</v>
      </c>
      <c r="E303" s="163" t="s">
        <v>547</v>
      </c>
      <c r="F303" s="163" t="s">
        <v>244</v>
      </c>
      <c r="G303" s="162"/>
      <c r="H303" s="190"/>
    </row>
    <row r="304" spans="1:8" ht="15.75" hidden="1" x14ac:dyDescent="0.25">
      <c r="A304" s="166" t="s">
        <v>550</v>
      </c>
      <c r="B304" s="191" t="s">
        <v>212</v>
      </c>
      <c r="C304" s="168">
        <v>906</v>
      </c>
      <c r="D304" s="169" t="s">
        <v>544</v>
      </c>
      <c r="E304" s="169" t="s">
        <v>547</v>
      </c>
      <c r="F304" s="169" t="s">
        <v>244</v>
      </c>
      <c r="G304" s="168">
        <v>220</v>
      </c>
      <c r="H304" s="192"/>
    </row>
    <row r="305" spans="1:8" ht="15.75" hidden="1" x14ac:dyDescent="0.25">
      <c r="A305" s="172" t="s">
        <v>551</v>
      </c>
      <c r="B305" s="193" t="s">
        <v>214</v>
      </c>
      <c r="C305" s="174">
        <v>906</v>
      </c>
      <c r="D305" s="175" t="s">
        <v>544</v>
      </c>
      <c r="E305" s="175" t="s">
        <v>547</v>
      </c>
      <c r="F305" s="175" t="s">
        <v>244</v>
      </c>
      <c r="G305" s="174">
        <v>226</v>
      </c>
      <c r="H305" s="194"/>
    </row>
    <row r="306" spans="1:8" ht="15.75" hidden="1" x14ac:dyDescent="0.25">
      <c r="A306" s="166" t="s">
        <v>552</v>
      </c>
      <c r="B306" s="196" t="s">
        <v>253</v>
      </c>
      <c r="C306" s="168">
        <v>906</v>
      </c>
      <c r="D306" s="169" t="s">
        <v>544</v>
      </c>
      <c r="E306" s="169" t="s">
        <v>547</v>
      </c>
      <c r="F306" s="169" t="s">
        <v>244</v>
      </c>
      <c r="G306" s="168">
        <v>290</v>
      </c>
      <c r="H306" s="192"/>
    </row>
    <row r="307" spans="1:8" ht="15.75" hidden="1" x14ac:dyDescent="0.25">
      <c r="A307" s="166" t="s">
        <v>553</v>
      </c>
      <c r="B307" s="196" t="s">
        <v>237</v>
      </c>
      <c r="C307" s="168">
        <v>906</v>
      </c>
      <c r="D307" s="169" t="s">
        <v>544</v>
      </c>
      <c r="E307" s="169" t="s">
        <v>547</v>
      </c>
      <c r="F307" s="169" t="s">
        <v>244</v>
      </c>
      <c r="G307" s="168">
        <v>300</v>
      </c>
      <c r="H307" s="192"/>
    </row>
    <row r="308" spans="1:8" ht="15.75" hidden="1" x14ac:dyDescent="0.25">
      <c r="A308" s="172" t="s">
        <v>554</v>
      </c>
      <c r="B308" s="173" t="s">
        <v>239</v>
      </c>
      <c r="C308" s="174">
        <v>906</v>
      </c>
      <c r="D308" s="175" t="s">
        <v>544</v>
      </c>
      <c r="E308" s="175" t="s">
        <v>547</v>
      </c>
      <c r="F308" s="175" t="s">
        <v>244</v>
      </c>
      <c r="G308" s="174">
        <v>310</v>
      </c>
      <c r="H308" s="194"/>
    </row>
    <row r="309" spans="1:8" ht="15.75" hidden="1" x14ac:dyDescent="0.25">
      <c r="A309" s="172" t="s">
        <v>555</v>
      </c>
      <c r="B309" s="173" t="s">
        <v>241</v>
      </c>
      <c r="C309" s="174">
        <v>906</v>
      </c>
      <c r="D309" s="175" t="s">
        <v>544</v>
      </c>
      <c r="E309" s="175" t="s">
        <v>547</v>
      </c>
      <c r="F309" s="175" t="s">
        <v>244</v>
      </c>
      <c r="G309" s="174">
        <v>340</v>
      </c>
      <c r="H309" s="194"/>
    </row>
    <row r="310" spans="1:8" ht="18" x14ac:dyDescent="0.25">
      <c r="A310" s="250" t="s">
        <v>539</v>
      </c>
      <c r="B310" s="158" t="s">
        <v>557</v>
      </c>
      <c r="C310" s="251">
        <v>906</v>
      </c>
      <c r="D310" s="252" t="s">
        <v>558</v>
      </c>
      <c r="E310" s="253"/>
      <c r="F310" s="253"/>
      <c r="G310" s="254"/>
      <c r="H310" s="239">
        <f>H311</f>
        <v>1634.3</v>
      </c>
    </row>
    <row r="311" spans="1:8" ht="15.75" x14ac:dyDescent="0.25">
      <c r="A311" s="184" t="s">
        <v>542</v>
      </c>
      <c r="B311" s="185" t="s">
        <v>559</v>
      </c>
      <c r="C311" s="186">
        <v>906</v>
      </c>
      <c r="D311" s="187" t="s">
        <v>560</v>
      </c>
      <c r="E311" s="187"/>
      <c r="F311" s="175"/>
      <c r="G311" s="174"/>
      <c r="H311" s="188">
        <f>H312+H322</f>
        <v>1634.3</v>
      </c>
    </row>
    <row r="312" spans="1:8" ht="47.25" x14ac:dyDescent="0.25">
      <c r="A312" s="153" t="s">
        <v>105</v>
      </c>
      <c r="B312" s="247" t="s">
        <v>562</v>
      </c>
      <c r="C312" s="155">
        <v>906</v>
      </c>
      <c r="D312" s="156" t="s">
        <v>560</v>
      </c>
      <c r="E312" s="156" t="s">
        <v>563</v>
      </c>
      <c r="F312" s="156"/>
      <c r="G312" s="249"/>
      <c r="H312" s="183">
        <f>H313</f>
        <v>400</v>
      </c>
    </row>
    <row r="313" spans="1:8" ht="31.5" x14ac:dyDescent="0.25">
      <c r="A313" s="184" t="s">
        <v>549</v>
      </c>
      <c r="B313" s="217" t="s">
        <v>225</v>
      </c>
      <c r="C313" s="186">
        <v>906</v>
      </c>
      <c r="D313" s="187" t="s">
        <v>560</v>
      </c>
      <c r="E313" s="187" t="s">
        <v>565</v>
      </c>
      <c r="F313" s="187" t="s">
        <v>226</v>
      </c>
      <c r="G313" s="186"/>
      <c r="H313" s="188">
        <f>[1]СБРр_20131210!H315</f>
        <v>400</v>
      </c>
    </row>
    <row r="314" spans="1:8" ht="45.75" hidden="1" x14ac:dyDescent="0.25">
      <c r="A314" s="160" t="s">
        <v>127</v>
      </c>
      <c r="B314" s="189" t="s">
        <v>243</v>
      </c>
      <c r="C314" s="162">
        <v>906</v>
      </c>
      <c r="D314" s="163" t="s">
        <v>560</v>
      </c>
      <c r="E314" s="163" t="s">
        <v>565</v>
      </c>
      <c r="F314" s="163" t="s">
        <v>244</v>
      </c>
      <c r="G314" s="162"/>
      <c r="H314" s="190"/>
    </row>
    <row r="315" spans="1:8" ht="15.75" hidden="1" x14ac:dyDescent="0.25">
      <c r="A315" s="166" t="s">
        <v>566</v>
      </c>
      <c r="B315" s="191" t="s">
        <v>212</v>
      </c>
      <c r="C315" s="168">
        <v>906</v>
      </c>
      <c r="D315" s="169" t="s">
        <v>560</v>
      </c>
      <c r="E315" s="169" t="s">
        <v>565</v>
      </c>
      <c r="F315" s="169" t="s">
        <v>244</v>
      </c>
      <c r="G315" s="168">
        <v>220</v>
      </c>
      <c r="H315" s="192"/>
    </row>
    <row r="316" spans="1:8" ht="15.75" hidden="1" x14ac:dyDescent="0.25">
      <c r="A316" s="172" t="s">
        <v>567</v>
      </c>
      <c r="B316" s="201" t="s">
        <v>303</v>
      </c>
      <c r="C316" s="174">
        <v>906</v>
      </c>
      <c r="D316" s="175" t="s">
        <v>560</v>
      </c>
      <c r="E316" s="175" t="s">
        <v>565</v>
      </c>
      <c r="F316" s="175" t="s">
        <v>244</v>
      </c>
      <c r="G316" s="174">
        <v>222</v>
      </c>
      <c r="H316" s="194"/>
    </row>
    <row r="317" spans="1:8" ht="15.75" hidden="1" x14ac:dyDescent="0.25">
      <c r="A317" s="172" t="s">
        <v>567</v>
      </c>
      <c r="B317" s="193" t="s">
        <v>214</v>
      </c>
      <c r="C317" s="174">
        <v>906</v>
      </c>
      <c r="D317" s="175" t="s">
        <v>560</v>
      </c>
      <c r="E317" s="175" t="s">
        <v>565</v>
      </c>
      <c r="F317" s="175" t="s">
        <v>244</v>
      </c>
      <c r="G317" s="174">
        <v>226</v>
      </c>
      <c r="H317" s="194"/>
    </row>
    <row r="318" spans="1:8" ht="15.75" hidden="1" x14ac:dyDescent="0.25">
      <c r="A318" s="166" t="s">
        <v>568</v>
      </c>
      <c r="B318" s="196" t="s">
        <v>253</v>
      </c>
      <c r="C318" s="168">
        <v>906</v>
      </c>
      <c r="D318" s="169" t="s">
        <v>560</v>
      </c>
      <c r="E318" s="169" t="s">
        <v>565</v>
      </c>
      <c r="F318" s="169" t="s">
        <v>244</v>
      </c>
      <c r="G318" s="168">
        <v>290</v>
      </c>
      <c r="H318" s="192"/>
    </row>
    <row r="319" spans="1:8" ht="15.75" hidden="1" x14ac:dyDescent="0.25">
      <c r="A319" s="166" t="s">
        <v>569</v>
      </c>
      <c r="B319" s="196" t="s">
        <v>237</v>
      </c>
      <c r="C319" s="168">
        <v>906</v>
      </c>
      <c r="D319" s="169" t="s">
        <v>560</v>
      </c>
      <c r="E319" s="169" t="s">
        <v>565</v>
      </c>
      <c r="F319" s="169" t="s">
        <v>244</v>
      </c>
      <c r="G319" s="168">
        <v>300</v>
      </c>
      <c r="H319" s="192"/>
    </row>
    <row r="320" spans="1:8" ht="15.75" hidden="1" x14ac:dyDescent="0.25">
      <c r="A320" s="172" t="s">
        <v>570</v>
      </c>
      <c r="B320" s="173" t="s">
        <v>239</v>
      </c>
      <c r="C320" s="174">
        <v>906</v>
      </c>
      <c r="D320" s="175" t="s">
        <v>560</v>
      </c>
      <c r="E320" s="175" t="s">
        <v>565</v>
      </c>
      <c r="F320" s="175" t="s">
        <v>244</v>
      </c>
      <c r="G320" s="174">
        <v>310</v>
      </c>
      <c r="H320" s="194"/>
    </row>
    <row r="321" spans="1:8" ht="15.75" hidden="1" x14ac:dyDescent="0.25">
      <c r="A321" s="172" t="s">
        <v>571</v>
      </c>
      <c r="B321" s="173" t="s">
        <v>241</v>
      </c>
      <c r="C321" s="174">
        <v>906</v>
      </c>
      <c r="D321" s="175" t="s">
        <v>560</v>
      </c>
      <c r="E321" s="175" t="s">
        <v>565</v>
      </c>
      <c r="F321" s="175" t="s">
        <v>244</v>
      </c>
      <c r="G321" s="174">
        <v>340</v>
      </c>
      <c r="H321" s="194"/>
    </row>
    <row r="322" spans="1:8" ht="47.25" x14ac:dyDescent="0.25">
      <c r="A322" s="153" t="s">
        <v>734</v>
      </c>
      <c r="B322" s="247" t="s">
        <v>573</v>
      </c>
      <c r="C322" s="155">
        <v>906</v>
      </c>
      <c r="D322" s="156" t="s">
        <v>560</v>
      </c>
      <c r="E322" s="156" t="s">
        <v>574</v>
      </c>
      <c r="F322" s="248"/>
      <c r="G322" s="249"/>
      <c r="H322" s="183">
        <f>H323</f>
        <v>1234.3</v>
      </c>
    </row>
    <row r="323" spans="1:8" ht="31.5" x14ac:dyDescent="0.25">
      <c r="A323" s="184" t="s">
        <v>735</v>
      </c>
      <c r="B323" s="217" t="s">
        <v>225</v>
      </c>
      <c r="C323" s="186">
        <v>906</v>
      </c>
      <c r="D323" s="187" t="s">
        <v>560</v>
      </c>
      <c r="E323" s="187" t="s">
        <v>576</v>
      </c>
      <c r="F323" s="187" t="s">
        <v>226</v>
      </c>
      <c r="G323" s="186"/>
      <c r="H323" s="188">
        <f>[1]СБРр_20131210!H325</f>
        <v>1234.3</v>
      </c>
    </row>
    <row r="324" spans="1:8" ht="45.75" hidden="1" x14ac:dyDescent="0.25">
      <c r="A324" s="160" t="s">
        <v>577</v>
      </c>
      <c r="B324" s="189" t="s">
        <v>243</v>
      </c>
      <c r="C324" s="162">
        <v>906</v>
      </c>
      <c r="D324" s="163" t="s">
        <v>560</v>
      </c>
      <c r="E324" s="163" t="s">
        <v>576</v>
      </c>
      <c r="F324" s="163" t="s">
        <v>244</v>
      </c>
      <c r="G324" s="162"/>
      <c r="H324" s="190"/>
    </row>
    <row r="325" spans="1:8" ht="15.75" hidden="1" x14ac:dyDescent="0.25">
      <c r="A325" s="166" t="s">
        <v>578</v>
      </c>
      <c r="B325" s="167" t="s">
        <v>212</v>
      </c>
      <c r="C325" s="168">
        <v>906</v>
      </c>
      <c r="D325" s="169" t="s">
        <v>560</v>
      </c>
      <c r="E325" s="169" t="s">
        <v>576</v>
      </c>
      <c r="F325" s="169" t="s">
        <v>244</v>
      </c>
      <c r="G325" s="168">
        <v>220</v>
      </c>
      <c r="H325" s="192"/>
    </row>
    <row r="326" spans="1:8" ht="15.75" hidden="1" x14ac:dyDescent="0.25">
      <c r="A326" s="172" t="s">
        <v>579</v>
      </c>
      <c r="B326" s="173" t="s">
        <v>303</v>
      </c>
      <c r="C326" s="174">
        <v>906</v>
      </c>
      <c r="D326" s="175" t="s">
        <v>560</v>
      </c>
      <c r="E326" s="175" t="s">
        <v>576</v>
      </c>
      <c r="F326" s="175" t="s">
        <v>244</v>
      </c>
      <c r="G326" s="174">
        <v>222</v>
      </c>
      <c r="H326" s="194"/>
    </row>
    <row r="327" spans="1:8" ht="15.75" hidden="1" x14ac:dyDescent="0.25">
      <c r="A327" s="172" t="s">
        <v>580</v>
      </c>
      <c r="B327" s="193" t="s">
        <v>214</v>
      </c>
      <c r="C327" s="174">
        <v>906</v>
      </c>
      <c r="D327" s="175" t="s">
        <v>560</v>
      </c>
      <c r="E327" s="175" t="s">
        <v>576</v>
      </c>
      <c r="F327" s="175" t="s">
        <v>244</v>
      </c>
      <c r="G327" s="174">
        <v>226</v>
      </c>
      <c r="H327" s="194"/>
    </row>
    <row r="328" spans="1:8" ht="15.75" hidden="1" x14ac:dyDescent="0.25">
      <c r="A328" s="166" t="s">
        <v>581</v>
      </c>
      <c r="B328" s="196" t="s">
        <v>253</v>
      </c>
      <c r="C328" s="168">
        <v>906</v>
      </c>
      <c r="D328" s="169" t="s">
        <v>560</v>
      </c>
      <c r="E328" s="169" t="s">
        <v>576</v>
      </c>
      <c r="F328" s="169" t="s">
        <v>244</v>
      </c>
      <c r="G328" s="168">
        <v>290</v>
      </c>
      <c r="H328" s="192"/>
    </row>
    <row r="329" spans="1:8" ht="15.75" hidden="1" x14ac:dyDescent="0.25">
      <c r="A329" s="166" t="s">
        <v>582</v>
      </c>
      <c r="B329" s="196" t="s">
        <v>237</v>
      </c>
      <c r="C329" s="168">
        <v>906</v>
      </c>
      <c r="D329" s="169" t="s">
        <v>560</v>
      </c>
      <c r="E329" s="169" t="s">
        <v>576</v>
      </c>
      <c r="F329" s="169" t="s">
        <v>244</v>
      </c>
      <c r="G329" s="168">
        <v>300</v>
      </c>
      <c r="H329" s="192"/>
    </row>
    <row r="330" spans="1:8" ht="15.75" hidden="1" x14ac:dyDescent="0.25">
      <c r="A330" s="172" t="s">
        <v>583</v>
      </c>
      <c r="B330" s="173" t="s">
        <v>239</v>
      </c>
      <c r="C330" s="174">
        <v>906</v>
      </c>
      <c r="D330" s="175" t="s">
        <v>560</v>
      </c>
      <c r="E330" s="175" t="s">
        <v>576</v>
      </c>
      <c r="F330" s="175" t="s">
        <v>244</v>
      </c>
      <c r="G330" s="174">
        <v>310</v>
      </c>
      <c r="H330" s="194"/>
    </row>
    <row r="331" spans="1:8" ht="15.75" hidden="1" x14ac:dyDescent="0.25">
      <c r="A331" s="172" t="s">
        <v>584</v>
      </c>
      <c r="B331" s="173" t="s">
        <v>241</v>
      </c>
      <c r="C331" s="174">
        <v>906</v>
      </c>
      <c r="D331" s="175" t="s">
        <v>560</v>
      </c>
      <c r="E331" s="175" t="s">
        <v>576</v>
      </c>
      <c r="F331" s="175" t="s">
        <v>244</v>
      </c>
      <c r="G331" s="174">
        <v>340</v>
      </c>
      <c r="H331" s="194"/>
    </row>
    <row r="332" spans="1:8" ht="18" x14ac:dyDescent="0.25">
      <c r="A332" s="141" t="s">
        <v>556</v>
      </c>
      <c r="B332" s="185" t="s">
        <v>586</v>
      </c>
      <c r="C332" s="237">
        <v>906</v>
      </c>
      <c r="D332" s="144" t="s">
        <v>587</v>
      </c>
      <c r="E332" s="144"/>
      <c r="F332" s="144"/>
      <c r="G332" s="143"/>
      <c r="H332" s="239">
        <f>H333</f>
        <v>2715.7</v>
      </c>
    </row>
    <row r="333" spans="1:8" ht="15.75" x14ac:dyDescent="0.25">
      <c r="A333" s="184" t="s">
        <v>121</v>
      </c>
      <c r="B333" s="185" t="s">
        <v>589</v>
      </c>
      <c r="C333" s="174">
        <v>906</v>
      </c>
      <c r="D333" s="187" t="s">
        <v>590</v>
      </c>
      <c r="E333" s="187"/>
      <c r="F333" s="187"/>
      <c r="G333" s="186"/>
      <c r="H333" s="188">
        <f>H334</f>
        <v>2715.7</v>
      </c>
    </row>
    <row r="334" spans="1:8" ht="47.25" x14ac:dyDescent="0.25">
      <c r="A334" s="153" t="s">
        <v>124</v>
      </c>
      <c r="B334" s="154" t="s">
        <v>592</v>
      </c>
      <c r="C334" s="155">
        <v>906</v>
      </c>
      <c r="D334" s="156" t="s">
        <v>590</v>
      </c>
      <c r="E334" s="156" t="s">
        <v>593</v>
      </c>
      <c r="F334" s="156"/>
      <c r="G334" s="155"/>
      <c r="H334" s="183">
        <f>H335</f>
        <v>2715.7</v>
      </c>
    </row>
    <row r="335" spans="1:8" ht="31.5" x14ac:dyDescent="0.25">
      <c r="A335" s="184" t="s">
        <v>127</v>
      </c>
      <c r="B335" s="217" t="s">
        <v>225</v>
      </c>
      <c r="C335" s="186">
        <v>906</v>
      </c>
      <c r="D335" s="187" t="s">
        <v>590</v>
      </c>
      <c r="E335" s="187" t="s">
        <v>593</v>
      </c>
      <c r="F335" s="212" t="s">
        <v>226</v>
      </c>
      <c r="G335" s="186"/>
      <c r="H335" s="188">
        <f>[1]СБРр_20131210!H337</f>
        <v>2715.7</v>
      </c>
    </row>
    <row r="336" spans="1:8" ht="45.75" hidden="1" x14ac:dyDescent="0.25">
      <c r="A336" s="160" t="s">
        <v>595</v>
      </c>
      <c r="B336" s="189" t="s">
        <v>243</v>
      </c>
      <c r="C336" s="162">
        <v>906</v>
      </c>
      <c r="D336" s="163" t="s">
        <v>590</v>
      </c>
      <c r="E336" s="163" t="s">
        <v>593</v>
      </c>
      <c r="F336" s="213" t="s">
        <v>244</v>
      </c>
      <c r="G336" s="162"/>
      <c r="H336" s="190"/>
    </row>
    <row r="337" spans="1:8" ht="15.75" hidden="1" x14ac:dyDescent="0.25">
      <c r="A337" s="166" t="s">
        <v>596</v>
      </c>
      <c r="B337" s="191" t="s">
        <v>212</v>
      </c>
      <c r="C337" s="168">
        <v>906</v>
      </c>
      <c r="D337" s="169" t="s">
        <v>590</v>
      </c>
      <c r="E337" s="169" t="s">
        <v>593</v>
      </c>
      <c r="F337" s="214" t="s">
        <v>244</v>
      </c>
      <c r="G337" s="168">
        <v>220</v>
      </c>
      <c r="H337" s="192"/>
    </row>
    <row r="338" spans="1:8" ht="15.75" hidden="1" x14ac:dyDescent="0.25">
      <c r="A338" s="172" t="s">
        <v>597</v>
      </c>
      <c r="B338" s="193" t="s">
        <v>214</v>
      </c>
      <c r="C338" s="174">
        <v>906</v>
      </c>
      <c r="D338" s="175" t="s">
        <v>590</v>
      </c>
      <c r="E338" s="175" t="s">
        <v>593</v>
      </c>
      <c r="F338" s="215" t="s">
        <v>244</v>
      </c>
      <c r="G338" s="174">
        <v>226</v>
      </c>
      <c r="H338" s="194"/>
    </row>
    <row r="339" spans="1:8" ht="15.75" hidden="1" x14ac:dyDescent="0.25">
      <c r="A339" s="166" t="s">
        <v>598</v>
      </c>
      <c r="B339" s="196" t="s">
        <v>253</v>
      </c>
      <c r="C339" s="168">
        <v>906</v>
      </c>
      <c r="D339" s="169" t="s">
        <v>590</v>
      </c>
      <c r="E339" s="169" t="s">
        <v>593</v>
      </c>
      <c r="F339" s="214" t="s">
        <v>244</v>
      </c>
      <c r="G339" s="168">
        <v>290</v>
      </c>
      <c r="H339" s="192"/>
    </row>
    <row r="340" spans="1:8" ht="18" x14ac:dyDescent="0.25">
      <c r="A340" s="250" t="s">
        <v>585</v>
      </c>
      <c r="B340" s="147" t="s">
        <v>600</v>
      </c>
      <c r="C340" s="251">
        <v>906</v>
      </c>
      <c r="D340" s="252" t="s">
        <v>601</v>
      </c>
      <c r="E340" s="252"/>
      <c r="F340" s="252"/>
      <c r="G340" s="251"/>
      <c r="H340" s="242">
        <f>H341</f>
        <v>7459.4000000000005</v>
      </c>
    </row>
    <row r="341" spans="1:8" ht="15.75" x14ac:dyDescent="0.25">
      <c r="A341" s="146" t="s">
        <v>588</v>
      </c>
      <c r="B341" s="147" t="s">
        <v>603</v>
      </c>
      <c r="C341" s="148">
        <v>906</v>
      </c>
      <c r="D341" s="149" t="s">
        <v>604</v>
      </c>
      <c r="E341" s="149"/>
      <c r="F341" s="149"/>
      <c r="G341" s="148"/>
      <c r="H341" s="243">
        <f>H342+H368+H373</f>
        <v>7459.4000000000005</v>
      </c>
    </row>
    <row r="342" spans="1:8" ht="63" x14ac:dyDescent="0.25">
      <c r="A342" s="288" t="s">
        <v>736</v>
      </c>
      <c r="B342" s="154" t="s">
        <v>606</v>
      </c>
      <c r="C342" s="289">
        <v>906</v>
      </c>
      <c r="D342" s="290" t="s">
        <v>604</v>
      </c>
      <c r="E342" s="290" t="s">
        <v>607</v>
      </c>
      <c r="F342" s="290"/>
      <c r="G342" s="289"/>
      <c r="H342" s="291">
        <f>H343+H348</f>
        <v>2098.2999999999997</v>
      </c>
    </row>
    <row r="343" spans="1:8" ht="94.5" x14ac:dyDescent="0.25">
      <c r="A343" s="184" t="s">
        <v>595</v>
      </c>
      <c r="B343" s="195" t="s">
        <v>189</v>
      </c>
      <c r="C343" s="186">
        <v>906</v>
      </c>
      <c r="D343" s="187" t="s">
        <v>604</v>
      </c>
      <c r="E343" s="212" t="s">
        <v>607</v>
      </c>
      <c r="F343" s="212" t="s">
        <v>190</v>
      </c>
      <c r="G343" s="186"/>
      <c r="H343" s="188">
        <f>[1]СБРр_20131210!H345</f>
        <v>1954.1</v>
      </c>
    </row>
    <row r="344" spans="1:8" ht="45.75" hidden="1" x14ac:dyDescent="0.25">
      <c r="A344" s="160" t="s">
        <v>609</v>
      </c>
      <c r="B344" s="161" t="s">
        <v>192</v>
      </c>
      <c r="C344" s="162">
        <v>906</v>
      </c>
      <c r="D344" s="163" t="s">
        <v>604</v>
      </c>
      <c r="E344" s="213" t="s">
        <v>607</v>
      </c>
      <c r="F344" s="213" t="s">
        <v>193</v>
      </c>
      <c r="G344" s="162"/>
      <c r="H344" s="190"/>
    </row>
    <row r="345" spans="1:8" ht="30.75" hidden="1" x14ac:dyDescent="0.25">
      <c r="A345" s="166" t="s">
        <v>610</v>
      </c>
      <c r="B345" s="167" t="s">
        <v>195</v>
      </c>
      <c r="C345" s="168">
        <v>906</v>
      </c>
      <c r="D345" s="169" t="s">
        <v>604</v>
      </c>
      <c r="E345" s="214" t="s">
        <v>607</v>
      </c>
      <c r="F345" s="214" t="s">
        <v>193</v>
      </c>
      <c r="G345" s="168">
        <v>210</v>
      </c>
      <c r="H345" s="192"/>
    </row>
    <row r="346" spans="1:8" ht="15.75" hidden="1" x14ac:dyDescent="0.25">
      <c r="A346" s="172" t="s">
        <v>611</v>
      </c>
      <c r="B346" s="173" t="s">
        <v>196</v>
      </c>
      <c r="C346" s="174">
        <v>906</v>
      </c>
      <c r="D346" s="175" t="s">
        <v>604</v>
      </c>
      <c r="E346" s="215" t="s">
        <v>607</v>
      </c>
      <c r="F346" s="215" t="s">
        <v>193</v>
      </c>
      <c r="G346" s="174">
        <v>211</v>
      </c>
      <c r="H346" s="194"/>
    </row>
    <row r="347" spans="1:8" ht="15.75" hidden="1" x14ac:dyDescent="0.25">
      <c r="A347" s="172" t="s">
        <v>612</v>
      </c>
      <c r="B347" s="197" t="s">
        <v>198</v>
      </c>
      <c r="C347" s="174">
        <v>906</v>
      </c>
      <c r="D347" s="175" t="s">
        <v>604</v>
      </c>
      <c r="E347" s="215" t="s">
        <v>607</v>
      </c>
      <c r="F347" s="215" t="s">
        <v>193</v>
      </c>
      <c r="G347" s="174">
        <v>213</v>
      </c>
      <c r="H347" s="194"/>
    </row>
    <row r="348" spans="1:8" ht="31.5" x14ac:dyDescent="0.25">
      <c r="A348" s="184" t="s">
        <v>595</v>
      </c>
      <c r="B348" s="195" t="s">
        <v>225</v>
      </c>
      <c r="C348" s="186">
        <v>906</v>
      </c>
      <c r="D348" s="187" t="s">
        <v>604</v>
      </c>
      <c r="E348" s="212" t="s">
        <v>607</v>
      </c>
      <c r="F348" s="212" t="s">
        <v>226</v>
      </c>
      <c r="G348" s="186"/>
      <c r="H348" s="188">
        <f>[1]СБРр_20131210!H350</f>
        <v>144.19999999999999</v>
      </c>
    </row>
    <row r="349" spans="1:8" ht="45.75" hidden="1" x14ac:dyDescent="0.25">
      <c r="A349" s="160" t="s">
        <v>609</v>
      </c>
      <c r="B349" s="161" t="s">
        <v>228</v>
      </c>
      <c r="C349" s="162">
        <v>906</v>
      </c>
      <c r="D349" s="163" t="s">
        <v>604</v>
      </c>
      <c r="E349" s="213" t="s">
        <v>607</v>
      </c>
      <c r="F349" s="213" t="s">
        <v>229</v>
      </c>
      <c r="G349" s="162"/>
      <c r="H349" s="190"/>
    </row>
    <row r="350" spans="1:8" ht="15.75" hidden="1" x14ac:dyDescent="0.25">
      <c r="A350" s="166" t="s">
        <v>614</v>
      </c>
      <c r="B350" s="167" t="s">
        <v>212</v>
      </c>
      <c r="C350" s="168">
        <v>906</v>
      </c>
      <c r="D350" s="169" t="s">
        <v>604</v>
      </c>
      <c r="E350" s="214" t="s">
        <v>607</v>
      </c>
      <c r="F350" s="214" t="s">
        <v>229</v>
      </c>
      <c r="G350" s="168">
        <v>220</v>
      </c>
      <c r="H350" s="192"/>
    </row>
    <row r="351" spans="1:8" ht="15.75" hidden="1" x14ac:dyDescent="0.25">
      <c r="A351" s="172" t="s">
        <v>615</v>
      </c>
      <c r="B351" s="173" t="s">
        <v>232</v>
      </c>
      <c r="C351" s="174">
        <v>906</v>
      </c>
      <c r="D351" s="175" t="s">
        <v>604</v>
      </c>
      <c r="E351" s="215" t="s">
        <v>607</v>
      </c>
      <c r="F351" s="215" t="s">
        <v>229</v>
      </c>
      <c r="G351" s="174">
        <v>221</v>
      </c>
      <c r="H351" s="194"/>
    </row>
    <row r="352" spans="1:8" ht="15.75" hidden="1" x14ac:dyDescent="0.25">
      <c r="A352" s="172" t="s">
        <v>616</v>
      </c>
      <c r="B352" s="201" t="s">
        <v>234</v>
      </c>
      <c r="C352" s="174">
        <v>906</v>
      </c>
      <c r="D352" s="175" t="s">
        <v>604</v>
      </c>
      <c r="E352" s="215" t="s">
        <v>607</v>
      </c>
      <c r="F352" s="215" t="s">
        <v>229</v>
      </c>
      <c r="G352" s="174">
        <v>225</v>
      </c>
      <c r="H352" s="194"/>
    </row>
    <row r="353" spans="1:8" ht="15.75" hidden="1" x14ac:dyDescent="0.25">
      <c r="A353" s="172" t="s">
        <v>617</v>
      </c>
      <c r="B353" s="193" t="s">
        <v>214</v>
      </c>
      <c r="C353" s="174">
        <v>906</v>
      </c>
      <c r="D353" s="175" t="s">
        <v>604</v>
      </c>
      <c r="E353" s="215" t="s">
        <v>607</v>
      </c>
      <c r="F353" s="215" t="s">
        <v>229</v>
      </c>
      <c r="G353" s="174">
        <v>226</v>
      </c>
      <c r="H353" s="194"/>
    </row>
    <row r="354" spans="1:8" ht="15.75" hidden="1" x14ac:dyDescent="0.25">
      <c r="A354" s="166" t="s">
        <v>618</v>
      </c>
      <c r="B354" s="196" t="s">
        <v>253</v>
      </c>
      <c r="C354" s="168">
        <v>906</v>
      </c>
      <c r="D354" s="169" t="s">
        <v>604</v>
      </c>
      <c r="E354" s="214" t="s">
        <v>607</v>
      </c>
      <c r="F354" s="214" t="s">
        <v>229</v>
      </c>
      <c r="G354" s="168">
        <v>290</v>
      </c>
      <c r="H354" s="192"/>
    </row>
    <row r="355" spans="1:8" ht="15.75" hidden="1" x14ac:dyDescent="0.25">
      <c r="A355" s="166" t="s">
        <v>619</v>
      </c>
      <c r="B355" s="196" t="s">
        <v>237</v>
      </c>
      <c r="C355" s="168">
        <v>906</v>
      </c>
      <c r="D355" s="169" t="s">
        <v>604</v>
      </c>
      <c r="E355" s="214" t="s">
        <v>607</v>
      </c>
      <c r="F355" s="214" t="s">
        <v>229</v>
      </c>
      <c r="G355" s="168">
        <v>300</v>
      </c>
      <c r="H355" s="192"/>
    </row>
    <row r="356" spans="1:8" ht="15.75" hidden="1" x14ac:dyDescent="0.25">
      <c r="A356" s="172" t="s">
        <v>620</v>
      </c>
      <c r="B356" s="173" t="s">
        <v>239</v>
      </c>
      <c r="C356" s="174">
        <v>906</v>
      </c>
      <c r="D356" s="175" t="s">
        <v>604</v>
      </c>
      <c r="E356" s="215" t="s">
        <v>607</v>
      </c>
      <c r="F356" s="215" t="s">
        <v>229</v>
      </c>
      <c r="G356" s="174">
        <v>310</v>
      </c>
      <c r="H356" s="194"/>
    </row>
    <row r="357" spans="1:8" ht="15.75" hidden="1" x14ac:dyDescent="0.25">
      <c r="A357" s="172" t="s">
        <v>621</v>
      </c>
      <c r="B357" s="173" t="s">
        <v>241</v>
      </c>
      <c r="C357" s="174">
        <v>906</v>
      </c>
      <c r="D357" s="175" t="s">
        <v>604</v>
      </c>
      <c r="E357" s="215" t="s">
        <v>607</v>
      </c>
      <c r="F357" s="215" t="s">
        <v>229</v>
      </c>
      <c r="G357" s="174">
        <v>340</v>
      </c>
      <c r="H357" s="194"/>
    </row>
    <row r="358" spans="1:8" ht="45.75" hidden="1" x14ac:dyDescent="0.25">
      <c r="A358" s="160" t="s">
        <v>609</v>
      </c>
      <c r="B358" s="161" t="s">
        <v>243</v>
      </c>
      <c r="C358" s="162">
        <v>906</v>
      </c>
      <c r="D358" s="163" t="s">
        <v>604</v>
      </c>
      <c r="E358" s="213" t="s">
        <v>607</v>
      </c>
      <c r="F358" s="213" t="s">
        <v>244</v>
      </c>
      <c r="G358" s="162"/>
      <c r="H358" s="190"/>
    </row>
    <row r="359" spans="1:8" ht="15.75" hidden="1" x14ac:dyDescent="0.25">
      <c r="A359" s="166" t="s">
        <v>614</v>
      </c>
      <c r="B359" s="167" t="s">
        <v>212</v>
      </c>
      <c r="C359" s="168">
        <v>906</v>
      </c>
      <c r="D359" s="169" t="s">
        <v>604</v>
      </c>
      <c r="E359" s="214" t="s">
        <v>607</v>
      </c>
      <c r="F359" s="214" t="s">
        <v>244</v>
      </c>
      <c r="G359" s="168">
        <v>220</v>
      </c>
      <c r="H359" s="192"/>
    </row>
    <row r="360" spans="1:8" ht="15.75" hidden="1" x14ac:dyDescent="0.25">
      <c r="A360" s="172" t="s">
        <v>615</v>
      </c>
      <c r="B360" s="173" t="s">
        <v>232</v>
      </c>
      <c r="C360" s="174">
        <v>906</v>
      </c>
      <c r="D360" s="175" t="s">
        <v>604</v>
      </c>
      <c r="E360" s="215" t="s">
        <v>607</v>
      </c>
      <c r="F360" s="215" t="s">
        <v>244</v>
      </c>
      <c r="G360" s="174">
        <v>221</v>
      </c>
      <c r="H360" s="194"/>
    </row>
    <row r="361" spans="1:8" ht="15.75" hidden="1" x14ac:dyDescent="0.25">
      <c r="A361" s="172" t="s">
        <v>622</v>
      </c>
      <c r="B361" s="173" t="s">
        <v>303</v>
      </c>
      <c r="C361" s="174">
        <v>906</v>
      </c>
      <c r="D361" s="175" t="s">
        <v>604</v>
      </c>
      <c r="E361" s="215" t="s">
        <v>607</v>
      </c>
      <c r="F361" s="215" t="s">
        <v>244</v>
      </c>
      <c r="G361" s="174">
        <v>222</v>
      </c>
      <c r="H361" s="194"/>
    </row>
    <row r="362" spans="1:8" ht="15.75" hidden="1" x14ac:dyDescent="0.25">
      <c r="A362" s="172" t="s">
        <v>616</v>
      </c>
      <c r="B362" s="201" t="s">
        <v>234</v>
      </c>
      <c r="C362" s="174">
        <v>906</v>
      </c>
      <c r="D362" s="175" t="s">
        <v>604</v>
      </c>
      <c r="E362" s="215" t="s">
        <v>607</v>
      </c>
      <c r="F362" s="215" t="s">
        <v>244</v>
      </c>
      <c r="G362" s="174">
        <v>225</v>
      </c>
      <c r="H362" s="194"/>
    </row>
    <row r="363" spans="1:8" ht="15.75" hidden="1" x14ac:dyDescent="0.25">
      <c r="A363" s="172" t="s">
        <v>617</v>
      </c>
      <c r="B363" s="193" t="s">
        <v>214</v>
      </c>
      <c r="C363" s="174">
        <v>906</v>
      </c>
      <c r="D363" s="175" t="s">
        <v>604</v>
      </c>
      <c r="E363" s="215" t="s">
        <v>607</v>
      </c>
      <c r="F363" s="215" t="s">
        <v>244</v>
      </c>
      <c r="G363" s="174">
        <v>226</v>
      </c>
      <c r="H363" s="194"/>
    </row>
    <row r="364" spans="1:8" ht="15.75" hidden="1" x14ac:dyDescent="0.25">
      <c r="A364" s="166" t="s">
        <v>618</v>
      </c>
      <c r="B364" s="196" t="s">
        <v>253</v>
      </c>
      <c r="C364" s="168">
        <v>906</v>
      </c>
      <c r="D364" s="169" t="s">
        <v>604</v>
      </c>
      <c r="E364" s="214" t="s">
        <v>607</v>
      </c>
      <c r="F364" s="214" t="s">
        <v>244</v>
      </c>
      <c r="G364" s="168">
        <v>290</v>
      </c>
      <c r="H364" s="192"/>
    </row>
    <row r="365" spans="1:8" ht="15.75" hidden="1" x14ac:dyDescent="0.25">
      <c r="A365" s="166" t="s">
        <v>619</v>
      </c>
      <c r="B365" s="196" t="s">
        <v>237</v>
      </c>
      <c r="C365" s="168">
        <v>906</v>
      </c>
      <c r="D365" s="169" t="s">
        <v>604</v>
      </c>
      <c r="E365" s="214" t="s">
        <v>607</v>
      </c>
      <c r="F365" s="214" t="s">
        <v>244</v>
      </c>
      <c r="G365" s="168">
        <v>300</v>
      </c>
      <c r="H365" s="192"/>
    </row>
    <row r="366" spans="1:8" ht="15.75" hidden="1" x14ac:dyDescent="0.25">
      <c r="A366" s="172" t="s">
        <v>620</v>
      </c>
      <c r="B366" s="173" t="s">
        <v>239</v>
      </c>
      <c r="C366" s="174">
        <v>906</v>
      </c>
      <c r="D366" s="175" t="s">
        <v>604</v>
      </c>
      <c r="E366" s="215" t="s">
        <v>607</v>
      </c>
      <c r="F366" s="215" t="s">
        <v>244</v>
      </c>
      <c r="G366" s="174">
        <v>310</v>
      </c>
      <c r="H366" s="194"/>
    </row>
    <row r="367" spans="1:8" ht="15.75" hidden="1" x14ac:dyDescent="0.25">
      <c r="A367" s="172" t="s">
        <v>621</v>
      </c>
      <c r="B367" s="173" t="s">
        <v>241</v>
      </c>
      <c r="C367" s="174">
        <v>906</v>
      </c>
      <c r="D367" s="175" t="s">
        <v>604</v>
      </c>
      <c r="E367" s="215" t="s">
        <v>607</v>
      </c>
      <c r="F367" s="215" t="s">
        <v>244</v>
      </c>
      <c r="G367" s="174">
        <v>340</v>
      </c>
      <c r="H367" s="194"/>
    </row>
    <row r="368" spans="1:8" ht="63" x14ac:dyDescent="0.25">
      <c r="A368" s="153" t="s">
        <v>737</v>
      </c>
      <c r="B368" s="247" t="s">
        <v>624</v>
      </c>
      <c r="C368" s="155">
        <v>906</v>
      </c>
      <c r="D368" s="255" t="s">
        <v>604</v>
      </c>
      <c r="E368" s="156" t="s">
        <v>625</v>
      </c>
      <c r="F368" s="256"/>
      <c r="G368" s="257"/>
      <c r="H368" s="258">
        <f>H369</f>
        <v>3730.8</v>
      </c>
    </row>
    <row r="369" spans="1:8" ht="31.5" x14ac:dyDescent="0.25">
      <c r="A369" s="184" t="s">
        <v>738</v>
      </c>
      <c r="B369" s="211" t="s">
        <v>205</v>
      </c>
      <c r="C369" s="186">
        <v>906</v>
      </c>
      <c r="D369" s="187" t="s">
        <v>604</v>
      </c>
      <c r="E369" s="212" t="s">
        <v>625</v>
      </c>
      <c r="F369" s="212" t="s">
        <v>207</v>
      </c>
      <c r="G369" s="186"/>
      <c r="H369" s="243">
        <f>[1]СБРр_20131210!H371</f>
        <v>3730.8</v>
      </c>
    </row>
    <row r="370" spans="1:8" ht="45.75" hidden="1" x14ac:dyDescent="0.25">
      <c r="A370" s="160" t="s">
        <v>627</v>
      </c>
      <c r="B370" s="259" t="s">
        <v>628</v>
      </c>
      <c r="C370" s="162">
        <v>906</v>
      </c>
      <c r="D370" s="163" t="s">
        <v>604</v>
      </c>
      <c r="E370" s="213" t="s">
        <v>625</v>
      </c>
      <c r="F370" s="213" t="s">
        <v>629</v>
      </c>
      <c r="G370" s="162"/>
      <c r="H370" s="245"/>
    </row>
    <row r="371" spans="1:8" ht="15.75" hidden="1" x14ac:dyDescent="0.25">
      <c r="A371" s="166" t="s">
        <v>630</v>
      </c>
      <c r="B371" s="260" t="s">
        <v>631</v>
      </c>
      <c r="C371" s="168">
        <v>906</v>
      </c>
      <c r="D371" s="169" t="s">
        <v>604</v>
      </c>
      <c r="E371" s="214" t="s">
        <v>625</v>
      </c>
      <c r="F371" s="214" t="s">
        <v>629</v>
      </c>
      <c r="G371" s="168">
        <v>260</v>
      </c>
      <c r="H371" s="261"/>
    </row>
    <row r="372" spans="1:8" ht="15.75" hidden="1" x14ac:dyDescent="0.25">
      <c r="A372" s="172" t="s">
        <v>632</v>
      </c>
      <c r="B372" s="262" t="s">
        <v>633</v>
      </c>
      <c r="C372" s="174">
        <v>906</v>
      </c>
      <c r="D372" s="175" t="s">
        <v>604</v>
      </c>
      <c r="E372" s="215" t="s">
        <v>625</v>
      </c>
      <c r="F372" s="215" t="s">
        <v>629</v>
      </c>
      <c r="G372" s="174">
        <v>262</v>
      </c>
      <c r="H372" s="263"/>
    </row>
    <row r="373" spans="1:8" ht="47.25" x14ac:dyDescent="0.25">
      <c r="A373" s="153" t="s">
        <v>739</v>
      </c>
      <c r="B373" s="247" t="s">
        <v>635</v>
      </c>
      <c r="C373" s="155">
        <v>906</v>
      </c>
      <c r="D373" s="156" t="s">
        <v>604</v>
      </c>
      <c r="E373" s="156" t="s">
        <v>636</v>
      </c>
      <c r="F373" s="156"/>
      <c r="G373" s="155"/>
      <c r="H373" s="264">
        <f>H374</f>
        <v>1630.3</v>
      </c>
    </row>
    <row r="374" spans="1:8" ht="31.5" x14ac:dyDescent="0.25">
      <c r="A374" s="184" t="s">
        <v>740</v>
      </c>
      <c r="B374" s="211" t="s">
        <v>205</v>
      </c>
      <c r="C374" s="186">
        <v>906</v>
      </c>
      <c r="D374" s="187" t="s">
        <v>604</v>
      </c>
      <c r="E374" s="212" t="s">
        <v>636</v>
      </c>
      <c r="F374" s="212" t="s">
        <v>207</v>
      </c>
      <c r="G374" s="186"/>
      <c r="H374" s="243">
        <f>[1]СБРр_20131210!H376</f>
        <v>1630.3</v>
      </c>
    </row>
    <row r="375" spans="1:8" ht="45.75" hidden="1" x14ac:dyDescent="0.25">
      <c r="A375" s="160" t="s">
        <v>638</v>
      </c>
      <c r="B375" s="259" t="s">
        <v>628</v>
      </c>
      <c r="C375" s="162">
        <v>906</v>
      </c>
      <c r="D375" s="163" t="s">
        <v>604</v>
      </c>
      <c r="E375" s="213" t="s">
        <v>636</v>
      </c>
      <c r="F375" s="213" t="s">
        <v>629</v>
      </c>
      <c r="G375" s="162"/>
      <c r="H375" s="245"/>
    </row>
    <row r="376" spans="1:8" ht="15.75" hidden="1" x14ac:dyDescent="0.25">
      <c r="A376" s="169" t="s">
        <v>639</v>
      </c>
      <c r="B376" s="265" t="s">
        <v>212</v>
      </c>
      <c r="C376" s="168">
        <v>906</v>
      </c>
      <c r="D376" s="169" t="s">
        <v>604</v>
      </c>
      <c r="E376" s="214" t="s">
        <v>636</v>
      </c>
      <c r="F376" s="214" t="s">
        <v>629</v>
      </c>
      <c r="G376" s="168">
        <v>220</v>
      </c>
      <c r="H376" s="266"/>
    </row>
    <row r="377" spans="1:8" ht="15.75" hidden="1" x14ac:dyDescent="0.25">
      <c r="A377" s="175" t="s">
        <v>640</v>
      </c>
      <c r="B377" s="267" t="s">
        <v>214</v>
      </c>
      <c r="C377" s="174">
        <v>906</v>
      </c>
      <c r="D377" s="175" t="s">
        <v>604</v>
      </c>
      <c r="E377" s="215" t="s">
        <v>636</v>
      </c>
      <c r="F377" s="215" t="s">
        <v>629</v>
      </c>
      <c r="G377" s="174">
        <v>226</v>
      </c>
      <c r="H377" s="268"/>
    </row>
    <row r="378" spans="1:8" ht="18" x14ac:dyDescent="0.25">
      <c r="A378" s="144" t="s">
        <v>599</v>
      </c>
      <c r="B378" s="269" t="s">
        <v>642</v>
      </c>
      <c r="C378" s="143">
        <v>906</v>
      </c>
      <c r="D378" s="144" t="s">
        <v>643</v>
      </c>
      <c r="E378" s="238"/>
      <c r="F378" s="238"/>
      <c r="G378" s="237"/>
      <c r="H378" s="270">
        <f>H379</f>
        <v>70</v>
      </c>
    </row>
    <row r="379" spans="1:8" ht="15.75" x14ac:dyDescent="0.25">
      <c r="A379" s="187" t="s">
        <v>602</v>
      </c>
      <c r="B379" s="271" t="s">
        <v>645</v>
      </c>
      <c r="C379" s="186">
        <v>906</v>
      </c>
      <c r="D379" s="187" t="s">
        <v>646</v>
      </c>
      <c r="E379" s="187"/>
      <c r="F379" s="187"/>
      <c r="G379" s="186"/>
      <c r="H379" s="272">
        <f>H380</f>
        <v>70</v>
      </c>
    </row>
    <row r="380" spans="1:8" ht="47.25" x14ac:dyDescent="0.25">
      <c r="A380" s="153" t="s">
        <v>741</v>
      </c>
      <c r="B380" s="247" t="s">
        <v>648</v>
      </c>
      <c r="C380" s="155">
        <v>906</v>
      </c>
      <c r="D380" s="156" t="s">
        <v>646</v>
      </c>
      <c r="E380" s="156" t="s">
        <v>649</v>
      </c>
      <c r="F380" s="156"/>
      <c r="G380" s="155"/>
      <c r="H380" s="183">
        <f>H381</f>
        <v>70</v>
      </c>
    </row>
    <row r="381" spans="1:8" ht="31.5" x14ac:dyDescent="0.25">
      <c r="A381" s="184" t="s">
        <v>609</v>
      </c>
      <c r="B381" s="217" t="s">
        <v>225</v>
      </c>
      <c r="C381" s="186">
        <v>906</v>
      </c>
      <c r="D381" s="187" t="s">
        <v>646</v>
      </c>
      <c r="E381" s="187" t="s">
        <v>649</v>
      </c>
      <c r="F381" s="212" t="s">
        <v>226</v>
      </c>
      <c r="G381" s="186"/>
      <c r="H381" s="243">
        <f>[1]СБРр_20131210!H383</f>
        <v>70</v>
      </c>
    </row>
    <row r="382" spans="1:8" ht="45.75" hidden="1" x14ac:dyDescent="0.25">
      <c r="A382" s="160" t="s">
        <v>651</v>
      </c>
      <c r="B382" s="189" t="s">
        <v>243</v>
      </c>
      <c r="C382" s="162">
        <v>906</v>
      </c>
      <c r="D382" s="163" t="s">
        <v>646</v>
      </c>
      <c r="E382" s="163" t="s">
        <v>649</v>
      </c>
      <c r="F382" s="213" t="s">
        <v>244</v>
      </c>
      <c r="G382" s="162"/>
      <c r="H382" s="245"/>
    </row>
    <row r="383" spans="1:8" ht="15.75" hidden="1" x14ac:dyDescent="0.25">
      <c r="A383" s="166" t="s">
        <v>652</v>
      </c>
      <c r="B383" s="191" t="s">
        <v>212</v>
      </c>
      <c r="C383" s="168">
        <v>906</v>
      </c>
      <c r="D383" s="169" t="s">
        <v>646</v>
      </c>
      <c r="E383" s="169" t="s">
        <v>649</v>
      </c>
      <c r="F383" s="214" t="s">
        <v>244</v>
      </c>
      <c r="G383" s="168">
        <v>220</v>
      </c>
      <c r="H383" s="192"/>
    </row>
    <row r="384" spans="1:8" ht="15.75" hidden="1" x14ac:dyDescent="0.25">
      <c r="A384" s="172" t="s">
        <v>653</v>
      </c>
      <c r="B384" s="273" t="s">
        <v>303</v>
      </c>
      <c r="C384" s="174">
        <v>906</v>
      </c>
      <c r="D384" s="175" t="s">
        <v>646</v>
      </c>
      <c r="E384" s="175" t="s">
        <v>649</v>
      </c>
      <c r="F384" s="215" t="s">
        <v>244</v>
      </c>
      <c r="G384" s="174">
        <v>222</v>
      </c>
      <c r="H384" s="194"/>
    </row>
    <row r="385" spans="1:8" ht="15.75" hidden="1" x14ac:dyDescent="0.25">
      <c r="A385" s="172" t="s">
        <v>654</v>
      </c>
      <c r="B385" s="193" t="s">
        <v>214</v>
      </c>
      <c r="C385" s="174">
        <v>906</v>
      </c>
      <c r="D385" s="175" t="s">
        <v>646</v>
      </c>
      <c r="E385" s="175" t="s">
        <v>649</v>
      </c>
      <c r="F385" s="215" t="s">
        <v>244</v>
      </c>
      <c r="G385" s="174">
        <v>226</v>
      </c>
      <c r="H385" s="194"/>
    </row>
    <row r="386" spans="1:8" ht="15.75" hidden="1" x14ac:dyDescent="0.25">
      <c r="A386" s="166" t="s">
        <v>655</v>
      </c>
      <c r="B386" s="191" t="s">
        <v>253</v>
      </c>
      <c r="C386" s="168">
        <v>906</v>
      </c>
      <c r="D386" s="169" t="s">
        <v>646</v>
      </c>
      <c r="E386" s="169" t="s">
        <v>649</v>
      </c>
      <c r="F386" s="214" t="s">
        <v>244</v>
      </c>
      <c r="G386" s="168">
        <v>290</v>
      </c>
      <c r="H386" s="192"/>
    </row>
    <row r="387" spans="1:8" ht="15.75" hidden="1" x14ac:dyDescent="0.25">
      <c r="A387" s="172" t="s">
        <v>656</v>
      </c>
      <c r="B387" s="193" t="s">
        <v>237</v>
      </c>
      <c r="C387" s="174">
        <v>906</v>
      </c>
      <c r="D387" s="175" t="s">
        <v>646</v>
      </c>
      <c r="E387" s="175" t="s">
        <v>649</v>
      </c>
      <c r="F387" s="215" t="s">
        <v>244</v>
      </c>
      <c r="G387" s="174">
        <v>300</v>
      </c>
      <c r="H387" s="194"/>
    </row>
    <row r="388" spans="1:8" ht="15.75" hidden="1" x14ac:dyDescent="0.25">
      <c r="A388" s="166" t="s">
        <v>657</v>
      </c>
      <c r="B388" s="196" t="s">
        <v>241</v>
      </c>
      <c r="C388" s="168">
        <v>906</v>
      </c>
      <c r="D388" s="169" t="s">
        <v>646</v>
      </c>
      <c r="E388" s="169" t="s">
        <v>649</v>
      </c>
      <c r="F388" s="169" t="s">
        <v>244</v>
      </c>
      <c r="G388" s="168">
        <v>340</v>
      </c>
      <c r="H388" s="192"/>
    </row>
    <row r="389" spans="1:8" ht="18" x14ac:dyDescent="0.25">
      <c r="A389" s="141" t="s">
        <v>641</v>
      </c>
      <c r="B389" s="185" t="s">
        <v>659</v>
      </c>
      <c r="C389" s="237">
        <v>906</v>
      </c>
      <c r="D389" s="144" t="s">
        <v>660</v>
      </c>
      <c r="E389" s="144"/>
      <c r="F389" s="144"/>
      <c r="G389" s="143"/>
      <c r="H389" s="239">
        <f>H390</f>
        <v>1336.8</v>
      </c>
    </row>
    <row r="390" spans="1:8" ht="15.75" x14ac:dyDescent="0.25">
      <c r="A390" s="184" t="s">
        <v>644</v>
      </c>
      <c r="B390" s="185" t="s">
        <v>662</v>
      </c>
      <c r="C390" s="186">
        <v>906</v>
      </c>
      <c r="D390" s="187" t="s">
        <v>663</v>
      </c>
      <c r="E390" s="187"/>
      <c r="F390" s="187"/>
      <c r="G390" s="186"/>
      <c r="H390" s="188">
        <f>H391+H396</f>
        <v>1336.8</v>
      </c>
    </row>
    <row r="391" spans="1:8" ht="47.25" x14ac:dyDescent="0.25">
      <c r="A391" s="153" t="s">
        <v>742</v>
      </c>
      <c r="B391" s="154" t="s">
        <v>665</v>
      </c>
      <c r="C391" s="155">
        <v>906</v>
      </c>
      <c r="D391" s="156" t="s">
        <v>663</v>
      </c>
      <c r="E391" s="156" t="s">
        <v>666</v>
      </c>
      <c r="F391" s="248"/>
      <c r="G391" s="249"/>
      <c r="H391" s="183">
        <f>H392</f>
        <v>115.7</v>
      </c>
    </row>
    <row r="392" spans="1:8" ht="31.5" x14ac:dyDescent="0.25">
      <c r="A392" s="184" t="s">
        <v>651</v>
      </c>
      <c r="B392" s="217" t="s">
        <v>225</v>
      </c>
      <c r="C392" s="186">
        <v>906</v>
      </c>
      <c r="D392" s="187" t="s">
        <v>663</v>
      </c>
      <c r="E392" s="187" t="s">
        <v>668</v>
      </c>
      <c r="F392" s="187" t="s">
        <v>226</v>
      </c>
      <c r="G392" s="186"/>
      <c r="H392" s="188">
        <f>[1]СБРр_20131210!H394</f>
        <v>115.7</v>
      </c>
    </row>
    <row r="393" spans="1:8" ht="45.75" hidden="1" x14ac:dyDescent="0.25">
      <c r="A393" s="160" t="s">
        <v>669</v>
      </c>
      <c r="B393" s="189" t="s">
        <v>243</v>
      </c>
      <c r="C393" s="162">
        <v>906</v>
      </c>
      <c r="D393" s="163" t="s">
        <v>663</v>
      </c>
      <c r="E393" s="163" t="s">
        <v>668</v>
      </c>
      <c r="F393" s="163" t="s">
        <v>244</v>
      </c>
      <c r="G393" s="162"/>
      <c r="H393" s="190"/>
    </row>
    <row r="394" spans="1:8" ht="15.75" hidden="1" x14ac:dyDescent="0.25">
      <c r="A394" s="166" t="s">
        <v>670</v>
      </c>
      <c r="B394" s="196" t="s">
        <v>212</v>
      </c>
      <c r="C394" s="168">
        <v>906</v>
      </c>
      <c r="D394" s="169" t="s">
        <v>663</v>
      </c>
      <c r="E394" s="169" t="s">
        <v>668</v>
      </c>
      <c r="F394" s="169" t="s">
        <v>244</v>
      </c>
      <c r="G394" s="168">
        <v>220</v>
      </c>
      <c r="H394" s="192"/>
    </row>
    <row r="395" spans="1:8" ht="15.75" hidden="1" x14ac:dyDescent="0.25">
      <c r="A395" s="172" t="s">
        <v>671</v>
      </c>
      <c r="B395" s="193" t="s">
        <v>214</v>
      </c>
      <c r="C395" s="174">
        <v>906</v>
      </c>
      <c r="D395" s="175" t="s">
        <v>663</v>
      </c>
      <c r="E395" s="175" t="s">
        <v>668</v>
      </c>
      <c r="F395" s="175" t="s">
        <v>244</v>
      </c>
      <c r="G395" s="174">
        <v>226</v>
      </c>
      <c r="H395" s="194"/>
    </row>
    <row r="396" spans="1:8" ht="31.5" x14ac:dyDescent="0.25">
      <c r="A396" s="153" t="s">
        <v>742</v>
      </c>
      <c r="B396" s="154" t="s">
        <v>673</v>
      </c>
      <c r="C396" s="155">
        <v>906</v>
      </c>
      <c r="D396" s="156" t="s">
        <v>663</v>
      </c>
      <c r="E396" s="156" t="s">
        <v>674</v>
      </c>
      <c r="F396" s="248"/>
      <c r="G396" s="249"/>
      <c r="H396" s="183">
        <f>H397</f>
        <v>1221.0999999999999</v>
      </c>
    </row>
    <row r="397" spans="1:8" ht="32.25" thickBot="1" x14ac:dyDescent="0.3">
      <c r="A397" s="184" t="s">
        <v>651</v>
      </c>
      <c r="B397" s="217" t="s">
        <v>225</v>
      </c>
      <c r="C397" s="186">
        <v>906</v>
      </c>
      <c r="D397" s="187" t="s">
        <v>663</v>
      </c>
      <c r="E397" s="187" t="s">
        <v>676</v>
      </c>
      <c r="F397" s="187" t="s">
        <v>226</v>
      </c>
      <c r="G397" s="186"/>
      <c r="H397" s="188">
        <f>[1]СБРр_20131210!H399</f>
        <v>1221.0999999999999</v>
      </c>
    </row>
    <row r="398" spans="1:8" ht="46.5" hidden="1" thickBot="1" x14ac:dyDescent="0.3">
      <c r="A398" s="160" t="s">
        <v>669</v>
      </c>
      <c r="B398" s="189" t="s">
        <v>243</v>
      </c>
      <c r="C398" s="162">
        <v>906</v>
      </c>
      <c r="D398" s="163" t="s">
        <v>663</v>
      </c>
      <c r="E398" s="163" t="s">
        <v>676</v>
      </c>
      <c r="F398" s="163" t="s">
        <v>244</v>
      </c>
      <c r="G398" s="162"/>
      <c r="H398" s="190"/>
    </row>
    <row r="399" spans="1:8" ht="16.5" hidden="1" thickBot="1" x14ac:dyDescent="0.3">
      <c r="A399" s="166" t="s">
        <v>670</v>
      </c>
      <c r="B399" s="196" t="s">
        <v>212</v>
      </c>
      <c r="C399" s="168">
        <v>906</v>
      </c>
      <c r="D399" s="169" t="s">
        <v>663</v>
      </c>
      <c r="E399" s="169" t="s">
        <v>676</v>
      </c>
      <c r="F399" s="169" t="s">
        <v>244</v>
      </c>
      <c r="G399" s="168">
        <v>220</v>
      </c>
      <c r="H399" s="192"/>
    </row>
    <row r="400" spans="1:8" ht="16.5" hidden="1" thickBot="1" x14ac:dyDescent="0.3">
      <c r="A400" s="274" t="s">
        <v>671</v>
      </c>
      <c r="B400" s="201" t="s">
        <v>214</v>
      </c>
      <c r="C400" s="174">
        <v>906</v>
      </c>
      <c r="D400" s="175" t="s">
        <v>663</v>
      </c>
      <c r="E400" s="175" t="s">
        <v>676</v>
      </c>
      <c r="F400" s="175" t="s">
        <v>244</v>
      </c>
      <c r="G400" s="174">
        <v>226</v>
      </c>
      <c r="H400" s="194"/>
    </row>
    <row r="401" spans="1:8" ht="63.75" hidden="1" thickBot="1" x14ac:dyDescent="0.3">
      <c r="A401" s="204" t="s">
        <v>677</v>
      </c>
      <c r="B401" s="198" t="s">
        <v>678</v>
      </c>
      <c r="C401" s="143">
        <v>897</v>
      </c>
      <c r="D401" s="144"/>
      <c r="E401" s="144"/>
      <c r="F401" s="144"/>
      <c r="G401" s="143"/>
      <c r="H401" s="145">
        <f>H402+H520+H534+H542+H608+H618+H638+H676+H645+H686</f>
        <v>3237.3</v>
      </c>
    </row>
    <row r="402" spans="1:8" ht="18.75" hidden="1" thickBot="1" x14ac:dyDescent="0.3">
      <c r="A402" s="204" t="s">
        <v>679</v>
      </c>
      <c r="B402" s="198" t="s">
        <v>181</v>
      </c>
      <c r="C402" s="143">
        <v>897</v>
      </c>
      <c r="D402" s="144" t="s">
        <v>182</v>
      </c>
      <c r="E402" s="144"/>
      <c r="F402" s="144"/>
      <c r="G402" s="143"/>
      <c r="H402" s="145">
        <f>H403+H460+H464</f>
        <v>3237.3</v>
      </c>
    </row>
    <row r="403" spans="1:8" ht="32.25" hidden="1" thickBot="1" x14ac:dyDescent="0.3">
      <c r="A403" s="206" t="s">
        <v>270</v>
      </c>
      <c r="B403" s="216" t="s">
        <v>321</v>
      </c>
      <c r="C403" s="148">
        <v>897</v>
      </c>
      <c r="D403" s="149" t="s">
        <v>322</v>
      </c>
      <c r="E403" s="149"/>
      <c r="F403" s="149"/>
      <c r="G403" s="148"/>
      <c r="H403" s="152">
        <f>H404+H418</f>
        <v>3237.3</v>
      </c>
    </row>
    <row r="404" spans="1:8" ht="32.25" hidden="1" thickBot="1" x14ac:dyDescent="0.3">
      <c r="A404" s="153" t="s">
        <v>275</v>
      </c>
      <c r="B404" s="154" t="s">
        <v>680</v>
      </c>
      <c r="C404" s="155">
        <v>897</v>
      </c>
      <c r="D404" s="156" t="s">
        <v>322</v>
      </c>
      <c r="E404" s="156" t="s">
        <v>681</v>
      </c>
      <c r="F404" s="156"/>
      <c r="G404" s="155"/>
      <c r="H404" s="157">
        <f>H405</f>
        <v>2937.3</v>
      </c>
    </row>
    <row r="405" spans="1:8" ht="95.25" hidden="1" thickBot="1" x14ac:dyDescent="0.3">
      <c r="A405" s="184" t="s">
        <v>277</v>
      </c>
      <c r="B405" s="198" t="s">
        <v>189</v>
      </c>
      <c r="C405" s="186">
        <v>897</v>
      </c>
      <c r="D405" s="187" t="s">
        <v>322</v>
      </c>
      <c r="E405" s="187" t="s">
        <v>681</v>
      </c>
      <c r="F405" s="187" t="s">
        <v>190</v>
      </c>
      <c r="G405" s="186"/>
      <c r="H405" s="152">
        <f>[1]СБРр_20131210!H407</f>
        <v>2937.3</v>
      </c>
    </row>
    <row r="406" spans="1:8" ht="46.5" hidden="1" thickBot="1" x14ac:dyDescent="0.3">
      <c r="A406" s="160" t="s">
        <v>277</v>
      </c>
      <c r="B406" s="161" t="s">
        <v>192</v>
      </c>
      <c r="C406" s="162">
        <v>897</v>
      </c>
      <c r="D406" s="163" t="s">
        <v>322</v>
      </c>
      <c r="E406" s="163" t="s">
        <v>681</v>
      </c>
      <c r="F406" s="163" t="s">
        <v>193</v>
      </c>
      <c r="G406" s="162"/>
      <c r="H406" s="152"/>
    </row>
    <row r="407" spans="1:8" ht="31.5" hidden="1" thickBot="1" x14ac:dyDescent="0.3">
      <c r="A407" s="166" t="s">
        <v>278</v>
      </c>
      <c r="B407" s="167" t="s">
        <v>195</v>
      </c>
      <c r="C407" s="168">
        <v>897</v>
      </c>
      <c r="D407" s="169" t="s">
        <v>322</v>
      </c>
      <c r="E407" s="169" t="s">
        <v>681</v>
      </c>
      <c r="F407" s="169" t="s">
        <v>193</v>
      </c>
      <c r="G407" s="174">
        <v>210</v>
      </c>
      <c r="H407" s="171"/>
    </row>
    <row r="408" spans="1:8" ht="16.5" hidden="1" thickBot="1" x14ac:dyDescent="0.3">
      <c r="A408" s="172" t="s">
        <v>279</v>
      </c>
      <c r="B408" s="173" t="s">
        <v>196</v>
      </c>
      <c r="C408" s="174">
        <v>897</v>
      </c>
      <c r="D408" s="175" t="s">
        <v>322</v>
      </c>
      <c r="E408" s="175" t="s">
        <v>681</v>
      </c>
      <c r="F408" s="175" t="s">
        <v>193</v>
      </c>
      <c r="G408" s="174">
        <v>211</v>
      </c>
      <c r="H408" s="177"/>
    </row>
    <row r="409" spans="1:8" ht="16.5" hidden="1" thickBot="1" x14ac:dyDescent="0.3">
      <c r="A409" s="172" t="s">
        <v>280</v>
      </c>
      <c r="B409" s="173" t="s">
        <v>281</v>
      </c>
      <c r="C409" s="174">
        <v>897</v>
      </c>
      <c r="D409" s="175" t="s">
        <v>322</v>
      </c>
      <c r="E409" s="175" t="s">
        <v>681</v>
      </c>
      <c r="F409" s="175" t="s">
        <v>193</v>
      </c>
      <c r="G409" s="174">
        <v>213</v>
      </c>
      <c r="H409" s="177"/>
    </row>
    <row r="410" spans="1:8" ht="32.25" hidden="1" thickBot="1" x14ac:dyDescent="0.3">
      <c r="A410" s="184" t="s">
        <v>277</v>
      </c>
      <c r="B410" s="217" t="s">
        <v>225</v>
      </c>
      <c r="C410" s="186">
        <v>897</v>
      </c>
      <c r="D410" s="187" t="s">
        <v>322</v>
      </c>
      <c r="E410" s="187" t="s">
        <v>681</v>
      </c>
      <c r="F410" s="187" t="s">
        <v>226</v>
      </c>
      <c r="G410" s="186"/>
      <c r="H410" s="152">
        <f>[1]СБРр_20131210!H412</f>
        <v>160</v>
      </c>
    </row>
    <row r="411" spans="1:8" ht="46.5" hidden="1" thickBot="1" x14ac:dyDescent="0.3">
      <c r="A411" s="160" t="s">
        <v>277</v>
      </c>
      <c r="B411" s="189" t="s">
        <v>243</v>
      </c>
      <c r="C411" s="162">
        <v>897</v>
      </c>
      <c r="D411" s="163" t="s">
        <v>322</v>
      </c>
      <c r="E411" s="163" t="s">
        <v>681</v>
      </c>
      <c r="F411" s="163" t="s">
        <v>244</v>
      </c>
      <c r="G411" s="162"/>
      <c r="H411" s="152"/>
    </row>
    <row r="412" spans="1:8" ht="16.5" hidden="1" thickBot="1" x14ac:dyDescent="0.3">
      <c r="A412" s="166" t="s">
        <v>278</v>
      </c>
      <c r="B412" s="196" t="s">
        <v>212</v>
      </c>
      <c r="C412" s="168">
        <v>897</v>
      </c>
      <c r="D412" s="169" t="s">
        <v>322</v>
      </c>
      <c r="E412" s="169" t="s">
        <v>681</v>
      </c>
      <c r="F412" s="169" t="s">
        <v>244</v>
      </c>
      <c r="G412" s="174">
        <v>220</v>
      </c>
      <c r="H412" s="171"/>
    </row>
    <row r="413" spans="1:8" ht="16.5" hidden="1" thickBot="1" x14ac:dyDescent="0.3">
      <c r="A413" s="172" t="s">
        <v>279</v>
      </c>
      <c r="B413" s="201" t="s">
        <v>214</v>
      </c>
      <c r="C413" s="174">
        <v>897</v>
      </c>
      <c r="D413" s="175" t="s">
        <v>322</v>
      </c>
      <c r="E413" s="175" t="s">
        <v>681</v>
      </c>
      <c r="F413" s="175" t="s">
        <v>244</v>
      </c>
      <c r="G413" s="174">
        <v>226</v>
      </c>
      <c r="H413" s="177"/>
    </row>
    <row r="414" spans="1:8" ht="16.5" hidden="1" thickBot="1" x14ac:dyDescent="0.3">
      <c r="A414" s="166" t="s">
        <v>683</v>
      </c>
      <c r="B414" s="196" t="s">
        <v>253</v>
      </c>
      <c r="C414" s="168">
        <v>897</v>
      </c>
      <c r="D414" s="169" t="s">
        <v>322</v>
      </c>
      <c r="E414" s="169" t="s">
        <v>681</v>
      </c>
      <c r="F414" s="169" t="s">
        <v>244</v>
      </c>
      <c r="G414" s="168">
        <v>290</v>
      </c>
      <c r="H414" s="171"/>
    </row>
    <row r="415" spans="1:8" ht="16.5" hidden="1" thickBot="1" x14ac:dyDescent="0.3">
      <c r="A415" s="166" t="s">
        <v>280</v>
      </c>
      <c r="B415" s="196" t="s">
        <v>253</v>
      </c>
      <c r="C415" s="168">
        <v>897</v>
      </c>
      <c r="D415" s="169" t="s">
        <v>322</v>
      </c>
      <c r="E415" s="169" t="s">
        <v>681</v>
      </c>
      <c r="F415" s="169" t="s">
        <v>244</v>
      </c>
      <c r="G415" s="168">
        <v>300</v>
      </c>
      <c r="H415" s="171"/>
    </row>
    <row r="416" spans="1:8" ht="16.5" hidden="1" thickBot="1" x14ac:dyDescent="0.3">
      <c r="A416" s="172" t="s">
        <v>684</v>
      </c>
      <c r="B416" s="201" t="s">
        <v>239</v>
      </c>
      <c r="C416" s="174">
        <v>897</v>
      </c>
      <c r="D416" s="175" t="s">
        <v>322</v>
      </c>
      <c r="E416" s="175" t="s">
        <v>681</v>
      </c>
      <c r="F416" s="175" t="s">
        <v>244</v>
      </c>
      <c r="G416" s="174">
        <v>310</v>
      </c>
      <c r="H416" s="177"/>
    </row>
    <row r="417" spans="1:8" ht="16.5" hidden="1" thickBot="1" x14ac:dyDescent="0.3">
      <c r="A417" s="172" t="s">
        <v>685</v>
      </c>
      <c r="B417" s="201" t="s">
        <v>241</v>
      </c>
      <c r="C417" s="174">
        <v>897</v>
      </c>
      <c r="D417" s="175" t="s">
        <v>322</v>
      </c>
      <c r="E417" s="175" t="s">
        <v>681</v>
      </c>
      <c r="F417" s="175" t="s">
        <v>244</v>
      </c>
      <c r="G417" s="174">
        <v>340</v>
      </c>
      <c r="H417" s="177"/>
    </row>
    <row r="418" spans="1:8" ht="48" hidden="1" thickBot="1" x14ac:dyDescent="0.3">
      <c r="A418" s="153" t="s">
        <v>275</v>
      </c>
      <c r="B418" s="154" t="s">
        <v>687</v>
      </c>
      <c r="C418" s="155">
        <v>897</v>
      </c>
      <c r="D418" s="156" t="s">
        <v>322</v>
      </c>
      <c r="E418" s="156" t="s">
        <v>688</v>
      </c>
      <c r="F418" s="156"/>
      <c r="G418" s="155"/>
      <c r="H418" s="157">
        <f>H419</f>
        <v>300</v>
      </c>
    </row>
    <row r="419" spans="1:8" ht="32.25" hidden="1" thickBot="1" x14ac:dyDescent="0.3">
      <c r="A419" s="184" t="s">
        <v>277</v>
      </c>
      <c r="B419" s="217" t="s">
        <v>225</v>
      </c>
      <c r="C419" s="186">
        <v>897</v>
      </c>
      <c r="D419" s="187" t="s">
        <v>322</v>
      </c>
      <c r="E419" s="187" t="s">
        <v>688</v>
      </c>
      <c r="F419" s="187" t="s">
        <v>226</v>
      </c>
      <c r="G419" s="186"/>
      <c r="H419" s="152">
        <f>[1]СБРр_20131210!H421</f>
        <v>300</v>
      </c>
    </row>
    <row r="420" spans="1:8" ht="46.5" hidden="1" thickBot="1" x14ac:dyDescent="0.3">
      <c r="A420" s="160" t="s">
        <v>277</v>
      </c>
      <c r="B420" s="189" t="s">
        <v>243</v>
      </c>
      <c r="C420" s="162">
        <v>897</v>
      </c>
      <c r="D420" s="163" t="s">
        <v>322</v>
      </c>
      <c r="E420" s="163" t="s">
        <v>688</v>
      </c>
      <c r="F420" s="163" t="s">
        <v>244</v>
      </c>
      <c r="G420" s="162"/>
      <c r="H420" s="152"/>
    </row>
    <row r="421" spans="1:8" ht="16.5" hidden="1" thickBot="1" x14ac:dyDescent="0.3">
      <c r="A421" s="166" t="s">
        <v>278</v>
      </c>
      <c r="B421" s="196" t="s">
        <v>212</v>
      </c>
      <c r="C421" s="168">
        <v>897</v>
      </c>
      <c r="D421" s="169" t="s">
        <v>322</v>
      </c>
      <c r="E421" s="169" t="s">
        <v>688</v>
      </c>
      <c r="F421" s="169" t="s">
        <v>244</v>
      </c>
      <c r="G421" s="174">
        <v>220</v>
      </c>
      <c r="H421" s="171"/>
    </row>
    <row r="422" spans="1:8" ht="16.5" hidden="1" thickBot="1" x14ac:dyDescent="0.3">
      <c r="A422" s="172" t="s">
        <v>279</v>
      </c>
      <c r="B422" s="201" t="s">
        <v>214</v>
      </c>
      <c r="C422" s="174">
        <v>897</v>
      </c>
      <c r="D422" s="175" t="s">
        <v>322</v>
      </c>
      <c r="E422" s="175" t="s">
        <v>688</v>
      </c>
      <c r="F422" s="175" t="s">
        <v>244</v>
      </c>
      <c r="G422" s="174">
        <v>226</v>
      </c>
      <c r="H422" s="177"/>
    </row>
    <row r="423" spans="1:8" ht="16.5" hidden="1" thickBot="1" x14ac:dyDescent="0.3">
      <c r="A423" s="166" t="s">
        <v>280</v>
      </c>
      <c r="B423" s="196" t="s">
        <v>253</v>
      </c>
      <c r="C423" s="168">
        <v>897</v>
      </c>
      <c r="D423" s="169" t="s">
        <v>322</v>
      </c>
      <c r="E423" s="169" t="s">
        <v>688</v>
      </c>
      <c r="F423" s="169" t="s">
        <v>244</v>
      </c>
      <c r="G423" s="168">
        <v>290</v>
      </c>
      <c r="H423" s="171"/>
    </row>
    <row r="424" spans="1:8" ht="18.75" thickBot="1" x14ac:dyDescent="0.3">
      <c r="A424" s="275"/>
      <c r="B424" s="276" t="s">
        <v>690</v>
      </c>
      <c r="C424" s="277"/>
      <c r="D424" s="278"/>
      <c r="E424" s="278"/>
      <c r="F424" s="278"/>
      <c r="G424" s="277"/>
      <c r="H424" s="279">
        <f>H389+H378+H340+H332+H310+H299+H224+H215+H200+H17</f>
        <v>55878.399999999994</v>
      </c>
    </row>
  </sheetData>
  <mergeCells count="5">
    <mergeCell ref="D3:H3"/>
    <mergeCell ref="A9:H9"/>
    <mergeCell ref="A10:H10"/>
    <mergeCell ref="A11:H11"/>
    <mergeCell ref="A12:H12"/>
  </mergeCells>
  <pageMargins left="0.70866141732283472" right="0.70866141732283472" top="0.74803149606299213" bottom="0.74803149606299213" header="0.31496062992125984" footer="0.31496062992125984"/>
  <pageSetup paperSize="9" scale="70" fitToHeight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selection activeCell="H4" sqref="H4:K4"/>
    </sheetView>
  </sheetViews>
  <sheetFormatPr defaultRowHeight="15" x14ac:dyDescent="0.25"/>
  <cols>
    <col min="4" max="4" width="12.28515625" customWidth="1"/>
    <col min="12" max="12" width="11.7109375" customWidth="1"/>
    <col min="260" max="260" width="12.28515625" customWidth="1"/>
    <col min="268" max="268" width="11.7109375" customWidth="1"/>
    <col min="516" max="516" width="12.28515625" customWidth="1"/>
    <col min="524" max="524" width="11.7109375" customWidth="1"/>
    <col min="772" max="772" width="12.28515625" customWidth="1"/>
    <col min="780" max="780" width="11.7109375" customWidth="1"/>
    <col min="1028" max="1028" width="12.28515625" customWidth="1"/>
    <col min="1036" max="1036" width="11.7109375" customWidth="1"/>
    <col min="1284" max="1284" width="12.28515625" customWidth="1"/>
    <col min="1292" max="1292" width="11.7109375" customWidth="1"/>
    <col min="1540" max="1540" width="12.28515625" customWidth="1"/>
    <col min="1548" max="1548" width="11.7109375" customWidth="1"/>
    <col min="1796" max="1796" width="12.28515625" customWidth="1"/>
    <col min="1804" max="1804" width="11.7109375" customWidth="1"/>
    <col min="2052" max="2052" width="12.28515625" customWidth="1"/>
    <col min="2060" max="2060" width="11.7109375" customWidth="1"/>
    <col min="2308" max="2308" width="12.28515625" customWidth="1"/>
    <col min="2316" max="2316" width="11.7109375" customWidth="1"/>
    <col min="2564" max="2564" width="12.28515625" customWidth="1"/>
    <col min="2572" max="2572" width="11.7109375" customWidth="1"/>
    <col min="2820" max="2820" width="12.28515625" customWidth="1"/>
    <col min="2828" max="2828" width="11.7109375" customWidth="1"/>
    <col min="3076" max="3076" width="12.28515625" customWidth="1"/>
    <col min="3084" max="3084" width="11.7109375" customWidth="1"/>
    <col min="3332" max="3332" width="12.28515625" customWidth="1"/>
    <col min="3340" max="3340" width="11.7109375" customWidth="1"/>
    <col min="3588" max="3588" width="12.28515625" customWidth="1"/>
    <col min="3596" max="3596" width="11.7109375" customWidth="1"/>
    <col min="3844" max="3844" width="12.28515625" customWidth="1"/>
    <col min="3852" max="3852" width="11.7109375" customWidth="1"/>
    <col min="4100" max="4100" width="12.28515625" customWidth="1"/>
    <col min="4108" max="4108" width="11.7109375" customWidth="1"/>
    <col min="4356" max="4356" width="12.28515625" customWidth="1"/>
    <col min="4364" max="4364" width="11.7109375" customWidth="1"/>
    <col min="4612" max="4612" width="12.28515625" customWidth="1"/>
    <col min="4620" max="4620" width="11.7109375" customWidth="1"/>
    <col min="4868" max="4868" width="12.28515625" customWidth="1"/>
    <col min="4876" max="4876" width="11.7109375" customWidth="1"/>
    <col min="5124" max="5124" width="12.28515625" customWidth="1"/>
    <col min="5132" max="5132" width="11.7109375" customWidth="1"/>
    <col min="5380" max="5380" width="12.28515625" customWidth="1"/>
    <col min="5388" max="5388" width="11.7109375" customWidth="1"/>
    <col min="5636" max="5636" width="12.28515625" customWidth="1"/>
    <col min="5644" max="5644" width="11.7109375" customWidth="1"/>
    <col min="5892" max="5892" width="12.28515625" customWidth="1"/>
    <col min="5900" max="5900" width="11.7109375" customWidth="1"/>
    <col min="6148" max="6148" width="12.28515625" customWidth="1"/>
    <col min="6156" max="6156" width="11.7109375" customWidth="1"/>
    <col min="6404" max="6404" width="12.28515625" customWidth="1"/>
    <col min="6412" max="6412" width="11.7109375" customWidth="1"/>
    <col min="6660" max="6660" width="12.28515625" customWidth="1"/>
    <col min="6668" max="6668" width="11.7109375" customWidth="1"/>
    <col min="6916" max="6916" width="12.28515625" customWidth="1"/>
    <col min="6924" max="6924" width="11.7109375" customWidth="1"/>
    <col min="7172" max="7172" width="12.28515625" customWidth="1"/>
    <col min="7180" max="7180" width="11.7109375" customWidth="1"/>
    <col min="7428" max="7428" width="12.28515625" customWidth="1"/>
    <col min="7436" max="7436" width="11.7109375" customWidth="1"/>
    <col min="7684" max="7684" width="12.28515625" customWidth="1"/>
    <col min="7692" max="7692" width="11.7109375" customWidth="1"/>
    <col min="7940" max="7940" width="12.28515625" customWidth="1"/>
    <col min="7948" max="7948" width="11.7109375" customWidth="1"/>
    <col min="8196" max="8196" width="12.28515625" customWidth="1"/>
    <col min="8204" max="8204" width="11.7109375" customWidth="1"/>
    <col min="8452" max="8452" width="12.28515625" customWidth="1"/>
    <col min="8460" max="8460" width="11.7109375" customWidth="1"/>
    <col min="8708" max="8708" width="12.28515625" customWidth="1"/>
    <col min="8716" max="8716" width="11.7109375" customWidth="1"/>
    <col min="8964" max="8964" width="12.28515625" customWidth="1"/>
    <col min="8972" max="8972" width="11.7109375" customWidth="1"/>
    <col min="9220" max="9220" width="12.28515625" customWidth="1"/>
    <col min="9228" max="9228" width="11.7109375" customWidth="1"/>
    <col min="9476" max="9476" width="12.28515625" customWidth="1"/>
    <col min="9484" max="9484" width="11.7109375" customWidth="1"/>
    <col min="9732" max="9732" width="12.28515625" customWidth="1"/>
    <col min="9740" max="9740" width="11.7109375" customWidth="1"/>
    <col min="9988" max="9988" width="12.28515625" customWidth="1"/>
    <col min="9996" max="9996" width="11.7109375" customWidth="1"/>
    <col min="10244" max="10244" width="12.28515625" customWidth="1"/>
    <col min="10252" max="10252" width="11.7109375" customWidth="1"/>
    <col min="10500" max="10500" width="12.28515625" customWidth="1"/>
    <col min="10508" max="10508" width="11.7109375" customWidth="1"/>
    <col min="10756" max="10756" width="12.28515625" customWidth="1"/>
    <col min="10764" max="10764" width="11.7109375" customWidth="1"/>
    <col min="11012" max="11012" width="12.28515625" customWidth="1"/>
    <col min="11020" max="11020" width="11.7109375" customWidth="1"/>
    <col min="11268" max="11268" width="12.28515625" customWidth="1"/>
    <col min="11276" max="11276" width="11.7109375" customWidth="1"/>
    <col min="11524" max="11524" width="12.28515625" customWidth="1"/>
    <col min="11532" max="11532" width="11.7109375" customWidth="1"/>
    <col min="11780" max="11780" width="12.28515625" customWidth="1"/>
    <col min="11788" max="11788" width="11.7109375" customWidth="1"/>
    <col min="12036" max="12036" width="12.28515625" customWidth="1"/>
    <col min="12044" max="12044" width="11.7109375" customWidth="1"/>
    <col min="12292" max="12292" width="12.28515625" customWidth="1"/>
    <col min="12300" max="12300" width="11.7109375" customWidth="1"/>
    <col min="12548" max="12548" width="12.28515625" customWidth="1"/>
    <col min="12556" max="12556" width="11.7109375" customWidth="1"/>
    <col min="12804" max="12804" width="12.28515625" customWidth="1"/>
    <col min="12812" max="12812" width="11.7109375" customWidth="1"/>
    <col min="13060" max="13060" width="12.28515625" customWidth="1"/>
    <col min="13068" max="13068" width="11.7109375" customWidth="1"/>
    <col min="13316" max="13316" width="12.28515625" customWidth="1"/>
    <col min="13324" max="13324" width="11.7109375" customWidth="1"/>
    <col min="13572" max="13572" width="12.28515625" customWidth="1"/>
    <col min="13580" max="13580" width="11.7109375" customWidth="1"/>
    <col min="13828" max="13828" width="12.28515625" customWidth="1"/>
    <col min="13836" max="13836" width="11.7109375" customWidth="1"/>
    <col min="14084" max="14084" width="12.28515625" customWidth="1"/>
    <col min="14092" max="14092" width="11.7109375" customWidth="1"/>
    <col min="14340" max="14340" width="12.28515625" customWidth="1"/>
    <col min="14348" max="14348" width="11.7109375" customWidth="1"/>
    <col min="14596" max="14596" width="12.28515625" customWidth="1"/>
    <col min="14604" max="14604" width="11.7109375" customWidth="1"/>
    <col min="14852" max="14852" width="12.28515625" customWidth="1"/>
    <col min="14860" max="14860" width="11.7109375" customWidth="1"/>
    <col min="15108" max="15108" width="12.28515625" customWidth="1"/>
    <col min="15116" max="15116" width="11.7109375" customWidth="1"/>
    <col min="15364" max="15364" width="12.28515625" customWidth="1"/>
    <col min="15372" max="15372" width="11.7109375" customWidth="1"/>
    <col min="15620" max="15620" width="12.28515625" customWidth="1"/>
    <col min="15628" max="15628" width="11.7109375" customWidth="1"/>
    <col min="15876" max="15876" width="12.28515625" customWidth="1"/>
    <col min="15884" max="15884" width="11.7109375" customWidth="1"/>
    <col min="16132" max="16132" width="12.28515625" customWidth="1"/>
    <col min="16140" max="16140" width="11.7109375" customWidth="1"/>
  </cols>
  <sheetData>
    <row r="1" spans="1:14" ht="15.75" x14ac:dyDescent="0.25">
      <c r="H1" s="2" t="s">
        <v>743</v>
      </c>
      <c r="K1" s="3"/>
    </row>
    <row r="2" spans="1:14" ht="15.75" x14ac:dyDescent="0.25">
      <c r="H2" s="4" t="s">
        <v>1</v>
      </c>
      <c r="I2" s="4"/>
      <c r="J2" s="4"/>
      <c r="K2" s="4"/>
      <c r="L2" s="4"/>
      <c r="M2" s="6"/>
    </row>
    <row r="3" spans="1:14" ht="15.75" x14ac:dyDescent="0.25">
      <c r="H3" s="294" t="s">
        <v>2</v>
      </c>
      <c r="I3" s="294"/>
      <c r="J3" s="294"/>
      <c r="K3" s="294"/>
      <c r="L3" s="294"/>
      <c r="M3" s="106"/>
      <c r="N3" s="106"/>
    </row>
    <row r="4" spans="1:14" ht="15.75" x14ac:dyDescent="0.25">
      <c r="H4" s="295" t="s">
        <v>768</v>
      </c>
      <c r="I4" s="295"/>
      <c r="J4" s="295"/>
      <c r="K4" s="295"/>
      <c r="L4" s="5"/>
      <c r="M4" s="6"/>
    </row>
    <row r="5" spans="1:14" ht="15.75" x14ac:dyDescent="0.25">
      <c r="H5" s="6"/>
      <c r="I5" s="7"/>
      <c r="J5" s="7"/>
      <c r="K5" s="8"/>
    </row>
    <row r="6" spans="1:14" ht="15.75" x14ac:dyDescent="0.25">
      <c r="H6" s="6"/>
      <c r="I6" s="7"/>
      <c r="J6" s="7"/>
      <c r="K6" s="8"/>
    </row>
    <row r="7" spans="1:14" ht="15.75" x14ac:dyDescent="0.25">
      <c r="H7" s="6"/>
      <c r="I7" s="7"/>
      <c r="J7" s="7"/>
      <c r="K7" s="8"/>
    </row>
    <row r="8" spans="1:14" ht="18" customHeight="1" x14ac:dyDescent="0.25">
      <c r="A8" s="299" t="s">
        <v>744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</row>
    <row r="9" spans="1:14" ht="18" customHeight="1" x14ac:dyDescent="0.25">
      <c r="A9" s="299" t="s">
        <v>745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</row>
    <row r="10" spans="1:14" ht="18" customHeight="1" x14ac:dyDescent="0.25">
      <c r="A10" s="299" t="s">
        <v>746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</row>
    <row r="11" spans="1:14" ht="18" customHeight="1" x14ac:dyDescent="0.25">
      <c r="A11" s="299" t="s">
        <v>4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4" ht="15.75" x14ac:dyDescent="0.25">
      <c r="A14" s="300" t="s">
        <v>747</v>
      </c>
      <c r="B14" s="300"/>
      <c r="C14" s="300"/>
      <c r="D14" s="300"/>
      <c r="E14" s="300" t="s">
        <v>748</v>
      </c>
      <c r="F14" s="300"/>
      <c r="G14" s="300"/>
      <c r="H14" s="300"/>
      <c r="I14" s="300"/>
      <c r="J14" s="300"/>
      <c r="K14" s="300" t="s">
        <v>749</v>
      </c>
      <c r="L14" s="300"/>
      <c r="M14" s="7"/>
    </row>
    <row r="15" spans="1:14" x14ac:dyDescent="0.25">
      <c r="A15" s="301" t="s">
        <v>750</v>
      </c>
      <c r="B15" s="301"/>
      <c r="C15" s="301"/>
      <c r="D15" s="301"/>
      <c r="E15" s="302" t="s">
        <v>751</v>
      </c>
      <c r="F15" s="302"/>
      <c r="G15" s="302"/>
      <c r="H15" s="302"/>
      <c r="I15" s="302"/>
      <c r="J15" s="302"/>
      <c r="K15" s="303">
        <f>K16</f>
        <v>-4401.3000000000029</v>
      </c>
      <c r="L15" s="303"/>
      <c r="M15" s="7"/>
    </row>
    <row r="16" spans="1:14" ht="30" customHeight="1" x14ac:dyDescent="0.25">
      <c r="A16" s="301" t="s">
        <v>752</v>
      </c>
      <c r="B16" s="301"/>
      <c r="C16" s="301"/>
      <c r="D16" s="301"/>
      <c r="E16" s="302" t="s">
        <v>753</v>
      </c>
      <c r="F16" s="302"/>
      <c r="G16" s="302"/>
      <c r="H16" s="302"/>
      <c r="I16" s="302"/>
      <c r="J16" s="302"/>
      <c r="K16" s="303">
        <f>K17-K21</f>
        <v>-4401.3000000000029</v>
      </c>
      <c r="L16" s="303"/>
      <c r="M16" s="7"/>
    </row>
    <row r="17" spans="1:13" x14ac:dyDescent="0.25">
      <c r="A17" s="301" t="s">
        <v>754</v>
      </c>
      <c r="B17" s="301"/>
      <c r="C17" s="301"/>
      <c r="D17" s="301"/>
      <c r="E17" s="302" t="s">
        <v>755</v>
      </c>
      <c r="F17" s="302"/>
      <c r="G17" s="302"/>
      <c r="H17" s="302"/>
      <c r="I17" s="302"/>
      <c r="J17" s="302"/>
      <c r="K17" s="303">
        <f>K18</f>
        <v>51477.100000000006</v>
      </c>
      <c r="L17" s="303"/>
      <c r="M17" s="7"/>
    </row>
    <row r="18" spans="1:13" x14ac:dyDescent="0.25">
      <c r="A18" s="301" t="s">
        <v>756</v>
      </c>
      <c r="B18" s="301"/>
      <c r="C18" s="301"/>
      <c r="D18" s="301"/>
      <c r="E18" s="302" t="s">
        <v>757</v>
      </c>
      <c r="F18" s="302"/>
      <c r="G18" s="302"/>
      <c r="H18" s="302"/>
      <c r="I18" s="302"/>
      <c r="J18" s="302"/>
      <c r="K18" s="303">
        <f>K19</f>
        <v>51477.100000000006</v>
      </c>
      <c r="L18" s="303"/>
      <c r="M18" s="7"/>
    </row>
    <row r="19" spans="1:13" x14ac:dyDescent="0.25">
      <c r="A19" s="301" t="s">
        <v>758</v>
      </c>
      <c r="B19" s="301"/>
      <c r="C19" s="301"/>
      <c r="D19" s="301"/>
      <c r="E19" s="302" t="s">
        <v>757</v>
      </c>
      <c r="F19" s="302"/>
      <c r="G19" s="302"/>
      <c r="H19" s="302"/>
      <c r="I19" s="302"/>
      <c r="J19" s="302"/>
      <c r="K19" s="303">
        <f>K20</f>
        <v>51477.100000000006</v>
      </c>
      <c r="L19" s="303"/>
      <c r="M19" s="7"/>
    </row>
    <row r="20" spans="1:13" ht="45.75" customHeight="1" x14ac:dyDescent="0.25">
      <c r="A20" s="301" t="s">
        <v>759</v>
      </c>
      <c r="B20" s="301"/>
      <c r="C20" s="301"/>
      <c r="D20" s="301"/>
      <c r="E20" s="302" t="s">
        <v>760</v>
      </c>
      <c r="F20" s="302"/>
      <c r="G20" s="302"/>
      <c r="H20" s="302"/>
      <c r="I20" s="302"/>
      <c r="J20" s="302"/>
      <c r="K20" s="303">
        <f>[1]Бд_20131118!E67</f>
        <v>51477.100000000006</v>
      </c>
      <c r="L20" s="303"/>
      <c r="M20" s="7"/>
    </row>
    <row r="21" spans="1:13" x14ac:dyDescent="0.25">
      <c r="A21" s="301" t="s">
        <v>761</v>
      </c>
      <c r="B21" s="301"/>
      <c r="C21" s="301"/>
      <c r="D21" s="301"/>
      <c r="E21" s="302" t="s">
        <v>762</v>
      </c>
      <c r="F21" s="302"/>
      <c r="G21" s="302"/>
      <c r="H21" s="302"/>
      <c r="I21" s="302"/>
      <c r="J21" s="302"/>
      <c r="K21" s="303">
        <f>K22</f>
        <v>55878.400000000009</v>
      </c>
      <c r="L21" s="303"/>
      <c r="M21" s="7"/>
    </row>
    <row r="22" spans="1:13" x14ac:dyDescent="0.25">
      <c r="A22" s="301" t="s">
        <v>763</v>
      </c>
      <c r="B22" s="301"/>
      <c r="C22" s="301"/>
      <c r="D22" s="301"/>
      <c r="E22" s="302" t="s">
        <v>764</v>
      </c>
      <c r="F22" s="302"/>
      <c r="G22" s="302"/>
      <c r="H22" s="302"/>
      <c r="I22" s="302"/>
      <c r="J22" s="302"/>
      <c r="K22" s="303">
        <f>K23</f>
        <v>55878.400000000009</v>
      </c>
      <c r="L22" s="303"/>
      <c r="M22" s="7"/>
    </row>
    <row r="23" spans="1:13" x14ac:dyDescent="0.25">
      <c r="A23" s="301" t="s">
        <v>765</v>
      </c>
      <c r="B23" s="301"/>
      <c r="C23" s="301"/>
      <c r="D23" s="301"/>
      <c r="E23" s="302" t="s">
        <v>764</v>
      </c>
      <c r="F23" s="302"/>
      <c r="G23" s="302"/>
      <c r="H23" s="302"/>
      <c r="I23" s="302"/>
      <c r="J23" s="302"/>
      <c r="K23" s="303">
        <f>K24</f>
        <v>55878.400000000009</v>
      </c>
      <c r="L23" s="303"/>
      <c r="M23" s="7"/>
    </row>
    <row r="24" spans="1:13" ht="60.75" customHeight="1" x14ac:dyDescent="0.25">
      <c r="A24" s="301" t="s">
        <v>766</v>
      </c>
      <c r="B24" s="301"/>
      <c r="C24" s="301"/>
      <c r="D24" s="301"/>
      <c r="E24" s="302" t="s">
        <v>767</v>
      </c>
      <c r="F24" s="302"/>
      <c r="G24" s="302"/>
      <c r="H24" s="302"/>
      <c r="I24" s="302"/>
      <c r="J24" s="302"/>
      <c r="K24" s="303">
        <f>[1]СБРр_20131210!H426</f>
        <v>55878.400000000009</v>
      </c>
      <c r="L24" s="303"/>
      <c r="M24" s="7"/>
    </row>
  </sheetData>
  <mergeCells count="39">
    <mergeCell ref="A24:D24"/>
    <mergeCell ref="E24:J24"/>
    <mergeCell ref="K24:L24"/>
    <mergeCell ref="A22:D22"/>
    <mergeCell ref="E22:J22"/>
    <mergeCell ref="K22:L22"/>
    <mergeCell ref="A23:D23"/>
    <mergeCell ref="E23:J23"/>
    <mergeCell ref="K23:L23"/>
    <mergeCell ref="A20:D20"/>
    <mergeCell ref="E20:J20"/>
    <mergeCell ref="K20:L20"/>
    <mergeCell ref="A21:D21"/>
    <mergeCell ref="E21:J21"/>
    <mergeCell ref="K21:L21"/>
    <mergeCell ref="A18:D18"/>
    <mergeCell ref="E18:J18"/>
    <mergeCell ref="K18:L18"/>
    <mergeCell ref="A19:D19"/>
    <mergeCell ref="E19:J19"/>
    <mergeCell ref="K19:L19"/>
    <mergeCell ref="A16:D16"/>
    <mergeCell ref="E16:J16"/>
    <mergeCell ref="K16:L16"/>
    <mergeCell ref="A17:D17"/>
    <mergeCell ref="E17:J17"/>
    <mergeCell ref="K17:L17"/>
    <mergeCell ref="A14:D14"/>
    <mergeCell ref="E14:J14"/>
    <mergeCell ref="K14:L14"/>
    <mergeCell ref="A15:D15"/>
    <mergeCell ref="E15:J15"/>
    <mergeCell ref="K15:L15"/>
    <mergeCell ref="A11:L11"/>
    <mergeCell ref="H3:L3"/>
    <mergeCell ref="H4:K4"/>
    <mergeCell ref="A8:L8"/>
    <mergeCell ref="A9:L9"/>
    <mergeCell ref="A10:L10"/>
  </mergeCells>
  <pageMargins left="0.70866141732283472" right="0.70866141732283472" top="0.74803149606299213" bottom="0.74803149606299213" header="0.31496062992125984" footer="0.31496062992125984"/>
  <pageSetup paperSize="9" scale="76" fitToHeight="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Прил.1</vt:lpstr>
      <vt:lpstr>Прил.2</vt:lpstr>
      <vt:lpstr>Прил.3</vt:lpstr>
      <vt:lpstr>Прил.4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ekonomist</dc:creator>
  <cp:lastModifiedBy>User1</cp:lastModifiedBy>
  <cp:lastPrinted>2013-12-12T10:26:49Z</cp:lastPrinted>
  <dcterms:created xsi:type="dcterms:W3CDTF">2013-12-11T10:28:10Z</dcterms:created>
  <dcterms:modified xsi:type="dcterms:W3CDTF">2013-12-12T10:26:55Z</dcterms:modified>
</cp:coreProperties>
</file>