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480" yWindow="-180" windowWidth="20180" windowHeight="14940"/>
  </bookViews>
  <sheets>
    <sheet name="расходы по ВР" sheetId="1" r:id="rId1"/>
    <sheet name="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1" i="1" l="1"/>
  <c r="G73" i="1"/>
  <c r="G75" i="1"/>
  <c r="G77" i="1"/>
  <c r="G79" i="1"/>
  <c r="G81" i="1"/>
  <c r="G83" i="1"/>
  <c r="G85" i="1"/>
  <c r="G87" i="1"/>
  <c r="G89" i="1"/>
  <c r="G91" i="1"/>
  <c r="G93" i="1"/>
  <c r="G70" i="1"/>
  <c r="G45" i="1"/>
  <c r="G43" i="1"/>
  <c r="G41" i="1"/>
  <c r="G23" i="1"/>
  <c r="G145" i="1"/>
  <c r="G144" i="1"/>
  <c r="G143" i="1"/>
  <c r="G141" i="1"/>
  <c r="G140" i="1"/>
  <c r="G137" i="1"/>
  <c r="G135" i="1"/>
  <c r="G134" i="1"/>
  <c r="G131" i="1"/>
  <c r="G129" i="1"/>
  <c r="G126" i="1"/>
  <c r="G125" i="1"/>
  <c r="G123" i="1"/>
  <c r="G122" i="1"/>
  <c r="G121" i="1"/>
  <c r="G119" i="1"/>
  <c r="G117" i="1"/>
  <c r="G115" i="1"/>
  <c r="G112" i="1"/>
  <c r="G111" i="1"/>
  <c r="G110" i="1"/>
  <c r="G108" i="1"/>
  <c r="G106" i="1"/>
  <c r="G104" i="1"/>
  <c r="G101" i="1"/>
  <c r="G100" i="1"/>
  <c r="G97" i="1"/>
  <c r="G96" i="1"/>
  <c r="G95" i="1"/>
  <c r="G67" i="1"/>
  <c r="G66" i="1"/>
  <c r="G64" i="1"/>
  <c r="G63" i="1"/>
  <c r="G61" i="1"/>
  <c r="G60" i="1"/>
  <c r="G57" i="1"/>
  <c r="G55" i="1"/>
  <c r="G51" i="1"/>
  <c r="G49" i="1"/>
  <c r="G47" i="1"/>
  <c r="G35" i="1"/>
  <c r="G33" i="1"/>
  <c r="G30" i="1"/>
  <c r="G29" i="1"/>
  <c r="G27" i="1"/>
  <c r="G22" i="1"/>
  <c r="G17" i="1"/>
  <c r="G15" i="1"/>
  <c r="G14" i="1"/>
  <c r="G12" i="1"/>
  <c r="G11" i="1"/>
  <c r="G32" i="1"/>
  <c r="G21" i="1"/>
  <c r="G133" i="1"/>
  <c r="G54" i="1"/>
  <c r="G53" i="1"/>
  <c r="G59" i="1"/>
  <c r="G103" i="1"/>
  <c r="G69" i="1"/>
  <c r="G10" i="1"/>
  <c r="G9" i="1"/>
  <c r="G99" i="1"/>
  <c r="G20" i="1"/>
  <c r="G149" i="1"/>
</calcChain>
</file>

<file path=xl/sharedStrings.xml><?xml version="1.0" encoding="utf-8"?>
<sst xmlns="http://schemas.openxmlformats.org/spreadsheetml/2006/main" count="509" uniqueCount="296">
  <si>
    <t>Номер</t>
  </si>
  <si>
    <t>Наименование</t>
  </si>
  <si>
    <t>Код целевой статьи</t>
  </si>
  <si>
    <t>I.</t>
  </si>
  <si>
    <t>МУНИЦИПАЛЬНЫЙ СОВЕТ МУНИЦИПАЛЬНОГО ОБРАЗОВАНИЯ ГОРОД ПЕТЕРГОФ</t>
  </si>
  <si>
    <t>1.</t>
  </si>
  <si>
    <t>0100</t>
  </si>
  <si>
    <t>1.1.</t>
  </si>
  <si>
    <t>Функционирование высшего должностного лица субъекта Российской Федерации и муниципального образования</t>
  </si>
  <si>
    <t>0102</t>
  </si>
  <si>
    <t>1.1.1.</t>
  </si>
  <si>
    <t>1.1.1.1.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</si>
  <si>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</si>
  <si>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</si>
  <si>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0103</t>
  </si>
  <si>
    <t>1.2.1.</t>
  </si>
  <si>
    <t>1.2.1.1.</t>
  </si>
  <si>
    <t>1.2.2.</t>
  </si>
  <si>
    <t>1.2.2.1.</t>
  </si>
  <si>
    <t>Другие общегосударственные вопросы</t>
  </si>
  <si>
    <t>0113</t>
  </si>
  <si>
    <t>II.</t>
  </si>
  <si>
    <t xml:space="preserve">МЕСТНАЯ АДМИНИСТРАЦИЯ МУНИЦИПАЛЬНОГО ОБРАЗОВАНИЯ ГОРОД ПЕТЕРГОФ </t>
  </si>
  <si>
    <t>0104</t>
  </si>
  <si>
    <t>1.1.2.</t>
  </si>
  <si>
    <t>Резервные фонды</t>
  </si>
  <si>
    <t>0111</t>
  </si>
  <si>
    <t>1.3.3.</t>
  </si>
  <si>
    <t>1.3.3.1.</t>
  </si>
  <si>
    <t>2.</t>
  </si>
  <si>
    <t>НАЦИОНАЛЬНАЯ БЕЗОПАСНОСТЬ И ПРАВООХРАНИТЕЛЬНАЯ ДЕЯТЕЛЬНОСТЬ</t>
  </si>
  <si>
    <t>0300</t>
  </si>
  <si>
    <t>2.1.</t>
  </si>
  <si>
    <t xml:space="preserve">Защита населения и территории от чрезвычайных ситуаций природного и  техногеннного характера, гражданская оборона </t>
  </si>
  <si>
    <t>0309</t>
  </si>
  <si>
    <t>2.1.1.</t>
  </si>
  <si>
    <t>2.1.2.</t>
  </si>
  <si>
    <t>3.</t>
  </si>
  <si>
    <t>НАЦИОНАЛЬНАЯ ЭКОНОМИКА</t>
  </si>
  <si>
    <t>0400</t>
  </si>
  <si>
    <t>3.1.</t>
  </si>
  <si>
    <t>3.1.1.</t>
  </si>
  <si>
    <t>3.1.1.1.</t>
  </si>
  <si>
    <t>3.2.</t>
  </si>
  <si>
    <t>Другие  вопросы в области национальной экономики</t>
  </si>
  <si>
    <t>0412</t>
  </si>
  <si>
    <t>3.2.1.</t>
  </si>
  <si>
    <t>3.2.1.1.</t>
  </si>
  <si>
    <t>0503</t>
  </si>
  <si>
    <t>5.</t>
  </si>
  <si>
    <t>ОХРАНА ОКРУЖАЮЩЕЙ СРЕДЫ</t>
  </si>
  <si>
    <t>0600</t>
  </si>
  <si>
    <t>5.1.</t>
  </si>
  <si>
    <t>Другие вопросы в области охраны окружающей среды</t>
  </si>
  <si>
    <t>0605</t>
  </si>
  <si>
    <t>5.1.1.</t>
  </si>
  <si>
    <t>5.1.1.1.</t>
  </si>
  <si>
    <t>6.</t>
  </si>
  <si>
    <t>ОБРАЗОВАНИЕ</t>
  </si>
  <si>
    <t>0700</t>
  </si>
  <si>
    <t>6.1.</t>
  </si>
  <si>
    <t>Молодежная политика и оздоровление детей</t>
  </si>
  <si>
    <t>0707</t>
  </si>
  <si>
    <t>6.1.1.</t>
  </si>
  <si>
    <t>6.1.1.1.</t>
  </si>
  <si>
    <t>7.</t>
  </si>
  <si>
    <t xml:space="preserve">КУЛЬТУРА,  КИНЕМАТОГРАФИЯ </t>
  </si>
  <si>
    <t>0800</t>
  </si>
  <si>
    <t>7.1.</t>
  </si>
  <si>
    <t>Культура</t>
  </si>
  <si>
    <t>0801</t>
  </si>
  <si>
    <t>7.1.1.</t>
  </si>
  <si>
    <t>7.1.1.1.</t>
  </si>
  <si>
    <t>7.1.2.</t>
  </si>
  <si>
    <t>7.1.2.1.</t>
  </si>
  <si>
    <t>7.1.3.</t>
  </si>
  <si>
    <t>7.1.3.1.</t>
  </si>
  <si>
    <t>8.</t>
  </si>
  <si>
    <t>СОЦИАЛЬНАЯ ПОЛИТИКА</t>
  </si>
  <si>
    <t>8.1.</t>
  </si>
  <si>
    <t>Охрана семьи и детства</t>
  </si>
  <si>
    <t>8.1.1.</t>
  </si>
  <si>
    <t>8.1.1.1.</t>
  </si>
  <si>
    <t>9.</t>
  </si>
  <si>
    <t>ФИЗИЧЕСКАЯ КУЛЬТУРА И СПОРТ</t>
  </si>
  <si>
    <t>1100</t>
  </si>
  <si>
    <t>9.1.</t>
  </si>
  <si>
    <t xml:space="preserve">Массовый спорт </t>
  </si>
  <si>
    <t>1102</t>
  </si>
  <si>
    <t>9.1.1.</t>
  </si>
  <si>
    <t>9.1.1.1.</t>
  </si>
  <si>
    <t>9.2.</t>
  </si>
  <si>
    <t>9.2.1.</t>
  </si>
  <si>
    <t>10.</t>
  </si>
  <si>
    <t>СРЕДСТВА МАССОВОЙ ИНФОРМАЦИИ</t>
  </si>
  <si>
    <t>10.1.</t>
  </si>
  <si>
    <t>Периодическая печать и издательства</t>
  </si>
  <si>
    <t>1202</t>
  </si>
  <si>
    <t>10.1.1.</t>
  </si>
  <si>
    <t>10.1.1.1.</t>
  </si>
  <si>
    <t>РАСХОДЫ ВСЕГО:</t>
  </si>
  <si>
    <t>ЖИЛИЩНО-КОММУНАЛЬНОЕ ХОЗЯЙСТВО</t>
  </si>
  <si>
    <t>4.1.</t>
  </si>
  <si>
    <t>Социальное обеспечение населения</t>
  </si>
  <si>
    <t>0500</t>
  </si>
  <si>
    <t>4.</t>
  </si>
  <si>
    <t>Благоустройство</t>
  </si>
  <si>
    <t>4.1.1.</t>
  </si>
  <si>
    <t>4.1.1.1.</t>
  </si>
  <si>
    <t>4.1.2.</t>
  </si>
  <si>
    <t>4.1.2.1.</t>
  </si>
  <si>
    <t>Назначение, выплата, перерасчет ежемесячной доплаты за стаж (общую продолжительность) работы (службы) в органах местного самоуправления муниципальных образований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 муниципальных образований</t>
  </si>
  <si>
    <t>4.1.3.</t>
  </si>
  <si>
    <t>4.1.4.</t>
  </si>
  <si>
    <t>4.1.4.1.</t>
  </si>
  <si>
    <t>8.2.</t>
  </si>
  <si>
    <t>8.2.1.</t>
  </si>
  <si>
    <t>8.2.1.1.</t>
  </si>
  <si>
    <t>8.2.2.</t>
  </si>
  <si>
    <t>8.2.2.1.</t>
  </si>
  <si>
    <t>8.2.3.</t>
  </si>
  <si>
    <t>8.2.3.1.</t>
  </si>
  <si>
    <t>3.3.</t>
  </si>
  <si>
    <t>0401</t>
  </si>
  <si>
    <t>Общеэкономические вопросы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</si>
  <si>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</si>
  <si>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9.1.2.</t>
  </si>
  <si>
    <t>9.1.2.1.</t>
  </si>
  <si>
    <t>9.2.1.1.</t>
  </si>
  <si>
    <t>1.1.2.1.</t>
  </si>
  <si>
    <t>1.1.1.2.</t>
  </si>
  <si>
    <t>Резервный фонд местной администрации</t>
  </si>
  <si>
    <t>0409</t>
  </si>
  <si>
    <t>7.1.1.2.</t>
  </si>
  <si>
    <t>10.1.1.2.</t>
  </si>
  <si>
    <t>10.1.1.3.</t>
  </si>
  <si>
    <t xml:space="preserve"> </t>
  </si>
  <si>
    <r>
      <t xml:space="preserve">Код </t>
    </r>
    <r>
      <rPr>
        <b/>
        <sz val="8"/>
        <color indexed="8"/>
        <rFont val="Times New Roman"/>
        <family val="1"/>
        <charset val="204"/>
      </rPr>
      <t>ГРБС</t>
    </r>
  </si>
  <si>
    <t>Код разде-ла, под-раздела</t>
  </si>
  <si>
    <t>Ведомственная структура расходов  местного бюджета</t>
  </si>
  <si>
    <t>ОБЩЕГОСУДАРСТВЕННЫЕ ВОПРОСЫ</t>
  </si>
  <si>
    <t>0705</t>
  </si>
  <si>
    <t>Профессиональная подготовка, переподготовка и повышение квалификации</t>
  </si>
  <si>
    <t>6.2.</t>
  </si>
  <si>
    <t>Приложение №2 к проекту решения МС МО г.Петергоф от _____ №___</t>
  </si>
  <si>
    <t>Сумма, тыс. руб.</t>
  </si>
  <si>
    <t>6.2.1.</t>
  </si>
  <si>
    <t>6.2.1.1.</t>
  </si>
  <si>
    <t>6.2.2.</t>
  </si>
  <si>
    <t>6.2.2.1.</t>
  </si>
  <si>
    <t>6.2.3.</t>
  </si>
  <si>
    <t>6.2.3.1.</t>
  </si>
  <si>
    <t>7.1.4.</t>
  </si>
  <si>
    <t>7.1.4.1.</t>
  </si>
  <si>
    <t>8.2.1.2.</t>
  </si>
  <si>
    <t xml:space="preserve">Другие вопросы в области физической культуры и спорта
</t>
  </si>
  <si>
    <t>1105</t>
  </si>
  <si>
    <t>2.1.1.1.</t>
  </si>
  <si>
    <t>1.1.1.3.</t>
  </si>
  <si>
    <t>2.1.2.1.</t>
  </si>
  <si>
    <t>3.3.1.</t>
  </si>
  <si>
    <t>3.3.1.1.</t>
  </si>
  <si>
    <t>муниципального образования город Петергоф на 2015 год</t>
  </si>
  <si>
    <t>Иные бюджетные ассигнования</t>
  </si>
  <si>
    <t>72,0</t>
  </si>
  <si>
    <t xml:space="preserve">Закупка товаров, работ и услуг для муниципальных нужд
</t>
  </si>
  <si>
    <t>200</t>
  </si>
  <si>
    <t>55,2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</si>
  <si>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</si>
  <si>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800</t>
  </si>
  <si>
    <t>Социальное обеспечение и ные выплаты населению</t>
  </si>
  <si>
    <t xml:space="preserve">Расходы на выплаты персоналу в целях обеспечения
выполнения функций государственными (муниципальными)
органами, казенными учреждениями, органами управления
государственными внебюджетными фондами
по обязательному социальному страхованию
</t>
  </si>
  <si>
    <t>100</t>
  </si>
  <si>
    <t xml:space="preserve">Социальное обеспечение и иные выплаты населению
</t>
  </si>
  <si>
    <t>300</t>
  </si>
  <si>
    <t>0020100</t>
  </si>
  <si>
    <t>Содержание депутатов Муниципального Совета муниципального образования город Петергоф</t>
  </si>
  <si>
    <t>0020200</t>
  </si>
  <si>
    <t>Содержание и обеспечение деятельности  Муниципального Совета муниципального образования город Петергоф</t>
  </si>
  <si>
    <t>0020300</t>
  </si>
  <si>
    <t>Содержание и обеспечение деятельности местной администрации муниципального образования город Петергоф</t>
  </si>
  <si>
    <t>0020400</t>
  </si>
  <si>
    <t>0028010</t>
  </si>
  <si>
    <t>0700500</t>
  </si>
  <si>
    <t>План мероприятий по формированию архивных фондов органов местного самоуправления</t>
  </si>
  <si>
    <t>0900600</t>
  </si>
  <si>
    <t>Создание гимна муниципального образования город Петергоф</t>
  </si>
  <si>
    <t>0920700</t>
  </si>
  <si>
    <t>Оплата членских взносов в Совет муниципальных образований Санкт-Петербурга</t>
  </si>
  <si>
    <t>0920800</t>
  </si>
  <si>
    <t>План мероприятий по организации проведения публичных слушаний</t>
  </si>
  <si>
    <t>0920900</t>
  </si>
  <si>
    <t>Муниципальная программа "Участие в деятельности по профилактике правонарушений в Санкт-Петербурге в формах и порядке, установленных законодательством Санкт-Петербурга"</t>
  </si>
  <si>
    <t>7950001</t>
  </si>
  <si>
    <t>План мероприятий по организации информирования, консультирования и содействия жителям МО по вопросам создания товариществ собственников жилья, советов многоквартирных домов,формирования земельных участков, на которых расположены многоквартирные дома</t>
  </si>
  <si>
    <t>0921000</t>
  </si>
  <si>
    <t>1.2.2.2.</t>
  </si>
  <si>
    <t>0921100</t>
  </si>
  <si>
    <t>Муниципальная прогамма "Участие в профилактике терроризма и экстремизма, а также минимизации и (или) ликвидации последствий проявления терроризма и экстремизма на территории муниципального образования"</t>
  </si>
  <si>
    <t>7950002</t>
  </si>
  <si>
    <t>Муниципальная программа "Участие в реализации мер по профилактике дорожно-транспортного травматизма на территории муниципального образования"</t>
  </si>
  <si>
    <t>7950003</t>
  </si>
  <si>
    <t>План мероприятий по содержанию муниципальной информационной службы</t>
  </si>
  <si>
    <t>0921200</t>
  </si>
  <si>
    <t>7950004</t>
  </si>
  <si>
    <t>Муниципальная программа "Проведение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действий"</t>
  </si>
  <si>
    <t>7950005</t>
  </si>
  <si>
    <t>План мероприятий по участию в организации и финансировании временного трудоустройства несовершеннолетних граждан в возрасте от 14 до 18 лет в свободное от учебы время</t>
  </si>
  <si>
    <t>5101300</t>
  </si>
  <si>
    <t>Дорожное хозяйство (дорожные фонды)</t>
  </si>
  <si>
    <t>Муниципальная программа "Текущий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Санкт-Петербурга"</t>
  </si>
  <si>
    <t>7950006</t>
  </si>
  <si>
    <t>Муниципальная программа "Содействие развитию малого бизнеса на территории муниципального образования"</t>
  </si>
  <si>
    <t>7950008</t>
  </si>
  <si>
    <t>795008</t>
  </si>
  <si>
    <t>Муниципальная программа "Установка, содержание и ремонт ограждений газонов; 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образования"</t>
  </si>
  <si>
    <t>7950009</t>
  </si>
  <si>
    <t xml:space="preserve">Муниципальная программа "Участие в пределах своей компетенции в обеспечении чистоты и порядка на территории муниципального образования, включая ликвидацию несанкционированных свалок бытовых отходов, мусора и уборку территорий, водных акваторий, тупиков и проездов, не включенных в адресные программы, утвержденные исполнительными органами государственной власти Санкт-Петербурга"
</t>
  </si>
  <si>
    <t>7950010</t>
  </si>
  <si>
    <t>Исполнение государственного полномочия по организации и осуществлению уборки и санитарной очистки территорий за счет средств субвенции</t>
  </si>
  <si>
    <t>4.1.5.</t>
  </si>
  <si>
    <t>4.1.5.1.</t>
  </si>
  <si>
    <t>6008020</t>
  </si>
  <si>
    <t>7950012</t>
  </si>
  <si>
    <t>7950013</t>
  </si>
  <si>
    <t>4.1.6.</t>
  </si>
  <si>
    <t>4.1.6.1.</t>
  </si>
  <si>
    <t>4.1.7.</t>
  </si>
  <si>
    <t>4.1.7.1.</t>
  </si>
  <si>
    <t>4.1.8.</t>
  </si>
  <si>
    <t>4.1.8.1.</t>
  </si>
  <si>
    <t>7950014</t>
  </si>
  <si>
    <t>4.1.9.</t>
  </si>
  <si>
    <t>4.1.9.1.</t>
  </si>
  <si>
    <t>4.1.10.</t>
  </si>
  <si>
    <t>4.1.10.1.</t>
  </si>
  <si>
    <t>Муниципальная программа "Организация парковок и автостоянок на территории муниципального образования"</t>
  </si>
  <si>
    <t>7950016</t>
  </si>
  <si>
    <t>4.1.11.</t>
  </si>
  <si>
    <t>4.1.11.1.</t>
  </si>
  <si>
    <t>4.1.12.</t>
  </si>
  <si>
    <t>4.1.12.1.</t>
  </si>
  <si>
    <t>Муниципальная программа "Оборудование специализированных автостоянок для личного автотранспорта лиц, относящихся к маломобильным группам населения"</t>
  </si>
  <si>
    <t>7950018</t>
  </si>
  <si>
    <t>Муниципальная программа "Организация учета зеленых насаждений внутриквартального озеленения на территории муниципального образования"</t>
  </si>
  <si>
    <t>Муниципальная программа "Участие в мероприятиях по охране окружающей среды в границах муниципального образования, за исключением организации и осуществления мероприятий по экологическому контролю"</t>
  </si>
  <si>
    <t>Муниципальная программа "Организацию дополнительного профессионального образования выборных должностных лиц местного самоуправления МО г.Петергоф,членов выборных органов местного самоуправления МО г.Петергоф,депутатов Муниципального Совета МО г.Петергоф, муниципальных служащих и работников муниципальных казенных учреждений МО г.Петергоф"</t>
  </si>
  <si>
    <t>Муниципальная программа "Организация и проведение досуговых мероприятий для жителей муниципального образования город Петергоф"</t>
  </si>
  <si>
    <t>Муниципальная программа "Участие в установленном порядке в мероприятиях по профилактике незаконного потребления наркотических и психотропных веществ, наркомании в Санкт-Петербурге"</t>
  </si>
  <si>
    <t>Муниципальная программа "Организация и проведение местных и участие в организации и проведении городских праздничных и иных зрелищных мероприятий"</t>
  </si>
  <si>
    <t>Муниципальная программа "Организация и проведение мероприятий по сохранению и развитию местных традиций и обрядов"</t>
  </si>
  <si>
    <t>0028031</t>
  </si>
  <si>
    <t>5118032</t>
  </si>
  <si>
    <t>5118033</t>
  </si>
  <si>
    <t>Исполнение государственного полномочия по организации и осуществлению деятельности по опеке и попечительству за счет средств субвенции из бюджета Санкт-Петербурга</t>
  </si>
  <si>
    <t>Исполнение государственных полномочий по выплате денежных средств на содержание ребенка в семье опекуна и приемной семье за счет средств субвенции из бюджета Санкт-Петербурга</t>
  </si>
  <si>
    <t>Исполнение государственного полномочия по выплате денежных средств на вознаграждение приемным родителям за счет средств субвенции из бюджета Санкт-Петербурга</t>
  </si>
  <si>
    <t>Муниципальная программа "Организация и проведение официальных физкультурных мероприятий, физкультурно-оздоровительных мероприятий и спортивных мероприятий муниципального образования"</t>
  </si>
  <si>
    <t>Содержание Главы муниципального образования, исполняющего полномочия Председателя Муниципального Совета</t>
  </si>
  <si>
    <t>1.3.</t>
  </si>
  <si>
    <t>1.3.1.</t>
  </si>
  <si>
    <t>1.3.1.1.</t>
  </si>
  <si>
    <t>1.3.2.</t>
  </si>
  <si>
    <t>1.3.2.1.</t>
  </si>
  <si>
    <t>1.3.4.</t>
  </si>
  <si>
    <t>1.3.4.1.</t>
  </si>
  <si>
    <t>1.3.5.</t>
  </si>
  <si>
    <t>1.3.5.1.</t>
  </si>
  <si>
    <t>1.3.6.</t>
  </si>
  <si>
    <t>1.3.6.1.</t>
  </si>
  <si>
    <t>1.3.7.</t>
  </si>
  <si>
    <t>1.3.7.1.</t>
  </si>
  <si>
    <t>1.3.8.</t>
  </si>
  <si>
    <t>1.3.9.</t>
  </si>
  <si>
    <t>1.3.10.</t>
  </si>
  <si>
    <t>1.3.10.1.</t>
  </si>
  <si>
    <t>4.1.3.1.</t>
  </si>
  <si>
    <t>План мероприятий по осуществлению закупок местной администарции МО город Петергоф</t>
  </si>
  <si>
    <t>1.3.8.1.</t>
  </si>
  <si>
    <t>1.3.9.1</t>
  </si>
  <si>
    <t>7950011</t>
  </si>
  <si>
    <t>Исполнение государственного полномочия по сотавлению протоколов об административных правонарушениях за счет средств субвенции из бюджета Санкт-Петербурга</t>
  </si>
  <si>
    <t>Закупка товаров, работ и услуг для муниципальных нужд</t>
  </si>
  <si>
    <t>9.1.2.2.</t>
  </si>
  <si>
    <t>Муниципальная программа"Содействие в установленном порядке 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ситуаций, а также содействие в информировании населения об угрозе возникновения или о возникновении чрезвычайной ситуации"</t>
  </si>
  <si>
    <t>Финансовое обеспечение деятельности муниципального казенного учреждения муниципального образования город Петергоф"Творческое объединение "Школа Канторум"</t>
  </si>
  <si>
    <t>Финансовое обеспечение деятельности муниципального казенного учреждения муниципального образования город Петергоф "Спортивно-оздоровительный центр"</t>
  </si>
  <si>
    <t>Финансовое обеспечение деятельности муниципального казенного учреждения муниципального образования город Петергоф"Редакция газеты "Муниципальная перспектива"</t>
  </si>
  <si>
    <t>Код вида расхо-дов (группа)</t>
  </si>
  <si>
    <t>Муниципальная программа "Организация сбора и вывоза бытовых отходов и мусора с территории муниципального образования г.Петергоф, на которой расположены жилые дома частного жилищного фонда"</t>
  </si>
  <si>
    <t>Муниципальная программа "Озеленение территории зеленых насаждений внутриквартального озеленения муниципального образования город Петергоф"</t>
  </si>
  <si>
    <t>Муниципальная программа "Устройство и ремонт искусственных дорожных неровностей на проездах и въездах на придомовых территориях и дворовых территориях"</t>
  </si>
  <si>
    <t>Муниципальная программа "Проведение работ по военно-патриотическому воспитанию молодежи на территории муниципального образования"</t>
  </si>
  <si>
    <t xml:space="preserve">Муниципальная программа "Благоустройство придомовых территорий и дворовых территорий, в том числе: текущий ремонт придомовых территорий и дворовых территорий, включая проезды и въезды, пешеходные дорожки; организация дополнительных парковочных мест на дворовых территориях"
</t>
  </si>
  <si>
    <t>Муниципальная программа "Обустройство, содержание и уборка территорий детских площадок; обустройство, содержание и уборка территорий спортивных площадок; выполнение оформления к праздничным мероприятиям на территории муниципального образования город Петергоф"</t>
  </si>
  <si>
    <t>Муниципальная программа "Создание зон отдыха на территории муниципального образования город Петергоф"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</si>
</sst>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2" fillId="0" borderId="0" xfId="0" applyFont="1"/>
    <xf numFmtId="0" fontId="2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49" fontId="8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 vertical="distributed"/>
    </xf>
    <xf numFmtId="0" fontId="8" fillId="0" borderId="0" xfId="0" applyFont="1" applyAlignment="1">
      <alignment vertical="justify"/>
    </xf>
    <xf numFmtId="0" fontId="13" fillId="0" borderId="2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49" fontId="11" fillId="0" borderId="1" xfId="0" applyNumberFormat="1" applyFont="1" applyBorder="1" applyAlignment="1">
      <alignment horizontal="right"/>
    </xf>
    <xf numFmtId="49" fontId="10" fillId="0" borderId="1" xfId="0" applyNumberFormat="1" applyFont="1" applyBorder="1" applyAlignment="1">
      <alignment horizontal="right"/>
    </xf>
    <xf numFmtId="49" fontId="13" fillId="0" borderId="1" xfId="0" applyNumberFormat="1" applyFont="1" applyBorder="1" applyAlignment="1">
      <alignment horizontal="right"/>
    </xf>
    <xf numFmtId="49" fontId="13" fillId="0" borderId="3" xfId="0" applyNumberFormat="1" applyFont="1" applyBorder="1" applyAlignment="1">
      <alignment horizontal="right"/>
    </xf>
    <xf numFmtId="49" fontId="13" fillId="0" borderId="2" xfId="0" applyNumberFormat="1" applyFont="1" applyBorder="1" applyAlignment="1">
      <alignment horizontal="right"/>
    </xf>
    <xf numFmtId="0" fontId="13" fillId="0" borderId="0" xfId="0" applyFont="1" applyAlignment="1">
      <alignment horizontal="right"/>
    </xf>
    <xf numFmtId="0" fontId="3" fillId="0" borderId="0" xfId="0" applyFont="1" applyAlignment="1">
      <alignment horizontal="right" wrapText="1" shrinkToFit="1"/>
    </xf>
    <xf numFmtId="0" fontId="14" fillId="0" borderId="2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 vertical="justify"/>
    </xf>
    <xf numFmtId="0" fontId="2" fillId="0" borderId="1" xfId="0" applyFont="1" applyBorder="1" applyAlignment="1">
      <alignment horizontal="right" vertical="justify" wrapText="1"/>
    </xf>
    <xf numFmtId="0" fontId="3" fillId="0" borderId="0" xfId="0" applyFont="1" applyAlignment="1">
      <alignment horizontal="left" wrapText="1" shrinkToFit="1"/>
    </xf>
    <xf numFmtId="0" fontId="0" fillId="0" borderId="0" xfId="0" applyAlignment="1"/>
    <xf numFmtId="0" fontId="8" fillId="0" borderId="0" xfId="0" applyFont="1" applyAlignment="1">
      <alignment vertical="distributed"/>
    </xf>
    <xf numFmtId="0" fontId="14" fillId="0" borderId="1" xfId="0" applyFont="1" applyBorder="1" applyAlignment="1">
      <alignment horizontal="right"/>
    </xf>
    <xf numFmtId="49" fontId="14" fillId="0" borderId="1" xfId="0" applyNumberFormat="1" applyFont="1" applyBorder="1" applyAlignment="1">
      <alignment horizontal="right"/>
    </xf>
    <xf numFmtId="49" fontId="14" fillId="0" borderId="2" xfId="0" applyNumberFormat="1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49" fontId="14" fillId="0" borderId="3" xfId="0" applyNumberFormat="1" applyFont="1" applyBorder="1" applyAlignment="1">
      <alignment horizontal="right"/>
    </xf>
    <xf numFmtId="49" fontId="10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164" fontId="14" fillId="0" borderId="1" xfId="0" applyNumberFormat="1" applyFont="1" applyBorder="1" applyAlignment="1">
      <alignment horizontal="right"/>
    </xf>
    <xf numFmtId="164" fontId="13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 shrinkToFi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3" fillId="0" borderId="0" xfId="0" applyFont="1" applyAlignment="1"/>
    <xf numFmtId="0" fontId="4" fillId="0" borderId="0" xfId="0" applyFont="1" applyAlignment="1">
      <alignment horizontal="center" wrapText="1" shrinkToFit="1"/>
    </xf>
    <xf numFmtId="0" fontId="13" fillId="0" borderId="0" xfId="0" applyFont="1" applyAlignment="1">
      <alignment horizontal="right" vertical="justify"/>
    </xf>
    <xf numFmtId="0" fontId="3" fillId="0" borderId="0" xfId="0" applyFont="1" applyAlignment="1">
      <alignment horizontal="center" wrapText="1" shrinkToFit="1"/>
    </xf>
    <xf numFmtId="0" fontId="2" fillId="0" borderId="5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vertical="justify" wrapText="1" shrinkToFit="1"/>
    </xf>
    <xf numFmtId="0" fontId="2" fillId="0" borderId="3" xfId="0" applyFont="1" applyBorder="1" applyAlignment="1">
      <alignment vertical="center"/>
    </xf>
    <xf numFmtId="0" fontId="4" fillId="0" borderId="4" xfId="0" applyFont="1" applyBorder="1" applyAlignment="1">
      <alignment vertical="distributed"/>
    </xf>
    <xf numFmtId="0" fontId="5" fillId="0" borderId="4" xfId="0" applyFont="1" applyBorder="1" applyAlignment="1">
      <alignment vertical="distributed"/>
    </xf>
    <xf numFmtId="0" fontId="7" fillId="0" borderId="4" xfId="0" applyFont="1" applyBorder="1" applyAlignment="1">
      <alignment vertical="distributed"/>
    </xf>
    <xf numFmtId="0" fontId="9" fillId="0" borderId="4" xfId="0" applyFont="1" applyBorder="1" applyAlignment="1">
      <alignment vertical="distributed"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 applyAlignment="1"/>
    <xf numFmtId="0" fontId="7" fillId="0" borderId="4" xfId="0" applyFont="1" applyBorder="1" applyAlignment="1">
      <alignment vertical="justify"/>
    </xf>
    <xf numFmtId="49" fontId="5" fillId="0" borderId="4" xfId="0" applyNumberFormat="1" applyFont="1" applyBorder="1" applyAlignment="1">
      <alignment vertical="distributed"/>
    </xf>
    <xf numFmtId="0" fontId="9" fillId="0" borderId="4" xfId="0" applyFont="1" applyBorder="1" applyAlignment="1">
      <alignment vertical="distributed"/>
    </xf>
    <xf numFmtId="0" fontId="9" fillId="0" borderId="4" xfId="0" applyFont="1" applyBorder="1" applyAlignment="1">
      <alignment wrapText="1"/>
    </xf>
    <xf numFmtId="0" fontId="7" fillId="0" borderId="4" xfId="0" applyFont="1" applyBorder="1" applyAlignment="1">
      <alignment vertical="distributed" wrapText="1"/>
    </xf>
    <xf numFmtId="0" fontId="15" fillId="0" borderId="4" xfId="0" applyFont="1" applyBorder="1" applyAlignment="1">
      <alignment vertical="distributed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vertical="justify" wrapText="1"/>
    </xf>
    <xf numFmtId="0" fontId="4" fillId="0" borderId="4" xfId="0" applyFont="1" applyBorder="1" applyAlignment="1"/>
    <xf numFmtId="0" fontId="5" fillId="0" borderId="4" xfId="0" applyFont="1" applyBorder="1" applyAlignment="1">
      <alignment vertical="justify"/>
    </xf>
    <xf numFmtId="0" fontId="9" fillId="0" borderId="4" xfId="0" applyFont="1" applyBorder="1" applyAlignment="1">
      <alignment vertical="justify" wrapText="1"/>
    </xf>
    <xf numFmtId="0" fontId="5" fillId="0" borderId="4" xfId="0" applyFont="1" applyBorder="1" applyAlignment="1">
      <alignment vertical="distributed" wrapText="1"/>
    </xf>
    <xf numFmtId="0" fontId="5" fillId="0" borderId="4" xfId="0" applyFont="1" applyBorder="1" applyAlignment="1">
      <alignment wrapText="1" shrinkToFit="1"/>
    </xf>
    <xf numFmtId="0" fontId="1" fillId="0" borderId="6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2" zoomScale="150" zoomScaleNormal="150" zoomScalePageLayoutView="150" workbookViewId="0">
      <selection activeCell="A149" sqref="A149"/>
    </sheetView>
  </sheetViews>
  <sheetFormatPr baseColWidth="10" defaultColWidth="8.83203125" defaultRowHeight="13" x14ac:dyDescent="0"/>
  <cols>
    <col min="1" max="1" width="8.5" style="1" customWidth="1"/>
    <col min="2" max="2" width="30.5" style="53" customWidth="1"/>
    <col min="3" max="3" width="5" style="56" customWidth="1"/>
    <col min="4" max="4" width="6.33203125" style="56" customWidth="1"/>
    <col min="5" max="5" width="9" style="56" customWidth="1"/>
    <col min="6" max="6" width="4.6640625" style="56" customWidth="1"/>
    <col min="7" max="7" width="10" style="1" customWidth="1"/>
    <col min="8" max="8" width="8.83203125" style="1"/>
    <col min="9" max="9" width="8.83203125" style="1" customWidth="1"/>
    <col min="10" max="16384" width="8.83203125" style="1"/>
  </cols>
  <sheetData>
    <row r="1" spans="1:7" ht="13" hidden="1" customHeight="1">
      <c r="C1" s="56" t="s">
        <v>136</v>
      </c>
    </row>
    <row r="2" spans="1:7" ht="2.25" customHeight="1">
      <c r="C2" s="57"/>
      <c r="D2" s="57"/>
      <c r="E2" s="57"/>
      <c r="F2" s="57"/>
    </row>
    <row r="3" spans="1:7" ht="15.75" customHeight="1">
      <c r="A3" s="1" t="s">
        <v>136</v>
      </c>
      <c r="B3" s="59" t="s">
        <v>144</v>
      </c>
      <c r="C3" s="59"/>
      <c r="D3" s="59"/>
      <c r="E3" s="59"/>
      <c r="F3" s="59"/>
      <c r="G3" s="59"/>
    </row>
    <row r="4" spans="1:7" ht="19.5" customHeight="1">
      <c r="A4" s="60" t="s">
        <v>139</v>
      </c>
      <c r="B4" s="60"/>
      <c r="C4" s="60"/>
      <c r="D4" s="60"/>
      <c r="E4" s="60"/>
      <c r="F4" s="60"/>
      <c r="G4" s="41"/>
    </row>
    <row r="5" spans="1:7" ht="18.75" customHeight="1">
      <c r="A5" s="60" t="s">
        <v>162</v>
      </c>
      <c r="B5" s="57"/>
      <c r="C5" s="57"/>
      <c r="D5" s="57"/>
      <c r="E5" s="57"/>
      <c r="F5" s="57"/>
      <c r="G5" s="41"/>
    </row>
    <row r="6" spans="1:7" ht="8.25" customHeight="1">
      <c r="A6" s="60"/>
      <c r="B6" s="40"/>
      <c r="C6" s="58"/>
      <c r="D6" s="58"/>
      <c r="E6" s="58"/>
      <c r="F6" s="33"/>
    </row>
    <row r="7" spans="1:7" ht="18.75" hidden="1" customHeight="1">
      <c r="A7" s="60"/>
      <c r="B7" s="40"/>
      <c r="C7" s="34"/>
      <c r="D7" s="34"/>
      <c r="E7" s="34"/>
      <c r="F7" s="33"/>
    </row>
    <row r="8" spans="1:7" ht="114.75" customHeight="1">
      <c r="A8" s="63" t="s">
        <v>0</v>
      </c>
      <c r="B8" s="61" t="s">
        <v>1</v>
      </c>
      <c r="C8" s="38" t="s">
        <v>137</v>
      </c>
      <c r="D8" s="38" t="s">
        <v>138</v>
      </c>
      <c r="E8" s="39" t="s">
        <v>2</v>
      </c>
      <c r="F8" s="38" t="s">
        <v>288</v>
      </c>
      <c r="G8" s="62" t="s">
        <v>145</v>
      </c>
    </row>
    <row r="9" spans="1:7" ht="30" customHeight="1">
      <c r="A9" s="2" t="s">
        <v>3</v>
      </c>
      <c r="B9" s="64" t="s">
        <v>4</v>
      </c>
      <c r="C9" s="2">
        <v>901</v>
      </c>
      <c r="D9" s="2"/>
      <c r="E9" s="2"/>
      <c r="F9" s="2"/>
      <c r="G9" s="26">
        <f>SUM(G10)</f>
        <v>4623.6000000000004</v>
      </c>
    </row>
    <row r="10" spans="1:7" ht="14.25" customHeight="1">
      <c r="A10" s="2" t="s">
        <v>5</v>
      </c>
      <c r="B10" s="64" t="s">
        <v>140</v>
      </c>
      <c r="C10" s="2">
        <v>901</v>
      </c>
      <c r="D10" s="3" t="s">
        <v>6</v>
      </c>
      <c r="E10" s="2"/>
      <c r="F10" s="2"/>
      <c r="G10" s="26">
        <f>SUM(G11+G14)</f>
        <v>4623.6000000000004</v>
      </c>
    </row>
    <row r="11" spans="1:7" s="4" customFormat="1" ht="46.5" customHeight="1">
      <c r="A11" s="16" t="s">
        <v>7</v>
      </c>
      <c r="B11" s="65" t="s">
        <v>8</v>
      </c>
      <c r="C11" s="16">
        <v>901</v>
      </c>
      <c r="D11" s="17" t="s">
        <v>9</v>
      </c>
      <c r="E11" s="16"/>
      <c r="F11" s="16"/>
      <c r="G11" s="27">
        <f>G12</f>
        <v>1156.5</v>
      </c>
    </row>
    <row r="12" spans="1:7" s="5" customFormat="1" ht="45.75" customHeight="1">
      <c r="A12" s="12" t="s">
        <v>10</v>
      </c>
      <c r="B12" s="66" t="s">
        <v>258</v>
      </c>
      <c r="C12" s="12">
        <v>901</v>
      </c>
      <c r="D12" s="13" t="s">
        <v>9</v>
      </c>
      <c r="E12" s="13" t="s">
        <v>175</v>
      </c>
      <c r="F12" s="12"/>
      <c r="G12" s="19">
        <f>SUM(G13:G13)</f>
        <v>1156.5</v>
      </c>
    </row>
    <row r="13" spans="1:7" s="5" customFormat="1" ht="82.5" customHeight="1">
      <c r="A13" s="6" t="s">
        <v>11</v>
      </c>
      <c r="B13" s="67" t="s">
        <v>168</v>
      </c>
      <c r="C13" s="12">
        <v>901</v>
      </c>
      <c r="D13" s="13" t="s">
        <v>9</v>
      </c>
      <c r="E13" s="13" t="s">
        <v>175</v>
      </c>
      <c r="F13" s="12">
        <v>100</v>
      </c>
      <c r="G13" s="19">
        <v>1156.5</v>
      </c>
    </row>
    <row r="14" spans="1:7" ht="64.5" customHeight="1">
      <c r="A14" s="2" t="s">
        <v>12</v>
      </c>
      <c r="B14" s="65" t="s">
        <v>13</v>
      </c>
      <c r="C14" s="2">
        <v>901</v>
      </c>
      <c r="D14" s="3" t="s">
        <v>14</v>
      </c>
      <c r="E14" s="6"/>
      <c r="F14" s="6"/>
      <c r="G14" s="26">
        <f>SUM(G15+G17)</f>
        <v>3467.1</v>
      </c>
    </row>
    <row r="15" spans="1:7" s="5" customFormat="1" ht="32.25" customHeight="1">
      <c r="A15" s="12" t="s">
        <v>15</v>
      </c>
      <c r="B15" s="66" t="s">
        <v>176</v>
      </c>
      <c r="C15" s="12">
        <v>901</v>
      </c>
      <c r="D15" s="13" t="s">
        <v>14</v>
      </c>
      <c r="E15" s="13" t="s">
        <v>177</v>
      </c>
      <c r="F15" s="12"/>
      <c r="G15" s="19">
        <f>SUM(G16)</f>
        <v>1264.5</v>
      </c>
    </row>
    <row r="16" spans="1:7" ht="79.5" customHeight="1">
      <c r="A16" s="6" t="s">
        <v>16</v>
      </c>
      <c r="B16" s="67" t="s">
        <v>168</v>
      </c>
      <c r="C16" s="6">
        <v>901</v>
      </c>
      <c r="D16" s="7" t="s">
        <v>14</v>
      </c>
      <c r="E16" s="7" t="s">
        <v>177</v>
      </c>
      <c r="F16" s="6">
        <v>100</v>
      </c>
      <c r="G16" s="15">
        <v>1264.5</v>
      </c>
    </row>
    <row r="17" spans="1:7" s="5" customFormat="1" ht="45.75" customHeight="1">
      <c r="A17" s="12" t="s">
        <v>17</v>
      </c>
      <c r="B17" s="66" t="s">
        <v>178</v>
      </c>
      <c r="C17" s="12">
        <v>901</v>
      </c>
      <c r="D17" s="13" t="s">
        <v>14</v>
      </c>
      <c r="E17" s="13" t="s">
        <v>179</v>
      </c>
      <c r="F17" s="12"/>
      <c r="G17" s="19">
        <f>G18+ G19</f>
        <v>2202.6</v>
      </c>
    </row>
    <row r="18" spans="1:7" ht="81.75" customHeight="1">
      <c r="A18" s="6" t="s">
        <v>18</v>
      </c>
      <c r="B18" s="67" t="s">
        <v>168</v>
      </c>
      <c r="C18" s="6">
        <v>901</v>
      </c>
      <c r="D18" s="7" t="s">
        <v>14</v>
      </c>
      <c r="E18" s="7" t="s">
        <v>179</v>
      </c>
      <c r="F18" s="6">
        <v>100</v>
      </c>
      <c r="G18" s="15">
        <v>2174</v>
      </c>
    </row>
    <row r="19" spans="1:7" ht="30" customHeight="1">
      <c r="A19" s="6" t="s">
        <v>196</v>
      </c>
      <c r="B19" s="67" t="s">
        <v>165</v>
      </c>
      <c r="C19" s="6">
        <v>901</v>
      </c>
      <c r="D19" s="7" t="s">
        <v>14</v>
      </c>
      <c r="E19" s="7" t="s">
        <v>179</v>
      </c>
      <c r="F19" s="6">
        <v>200</v>
      </c>
      <c r="G19" s="15">
        <v>28.6</v>
      </c>
    </row>
    <row r="20" spans="1:7" s="8" customFormat="1" ht="30" customHeight="1">
      <c r="A20" s="2" t="s">
        <v>21</v>
      </c>
      <c r="B20" s="64" t="s">
        <v>22</v>
      </c>
      <c r="C20" s="2">
        <v>984</v>
      </c>
      <c r="D20" s="3"/>
      <c r="E20" s="3"/>
      <c r="F20" s="2"/>
      <c r="G20" s="26">
        <f>SUM(G21+G53+G59+G69+G95+G99+G110+G121+G133+G143)</f>
        <v>290923.36</v>
      </c>
    </row>
    <row r="21" spans="1:7" s="8" customFormat="1" ht="18" customHeight="1">
      <c r="A21" s="2" t="s">
        <v>5</v>
      </c>
      <c r="B21" s="64" t="s">
        <v>140</v>
      </c>
      <c r="C21" s="2">
        <v>984</v>
      </c>
      <c r="D21" s="3" t="s">
        <v>6</v>
      </c>
      <c r="E21" s="3"/>
      <c r="F21" s="2"/>
      <c r="G21" s="26">
        <f>SUM(G22+G29+G32)</f>
        <v>21508.499999999996</v>
      </c>
    </row>
    <row r="22" spans="1:7" s="5" customFormat="1" ht="50.25" customHeight="1">
      <c r="A22" s="16" t="s">
        <v>7</v>
      </c>
      <c r="B22" s="65" t="s">
        <v>125</v>
      </c>
      <c r="C22" s="16">
        <v>984</v>
      </c>
      <c r="D22" s="17" t="s">
        <v>23</v>
      </c>
      <c r="E22" s="12"/>
      <c r="F22" s="12"/>
      <c r="G22" s="27">
        <f>SUM(G23+G27)</f>
        <v>18999.399999999998</v>
      </c>
    </row>
    <row r="23" spans="1:7" s="5" customFormat="1" ht="46.5" customHeight="1">
      <c r="A23" s="11" t="s">
        <v>10</v>
      </c>
      <c r="B23" s="66" t="s">
        <v>180</v>
      </c>
      <c r="C23" s="12">
        <v>984</v>
      </c>
      <c r="D23" s="13" t="s">
        <v>23</v>
      </c>
      <c r="E23" s="13" t="s">
        <v>181</v>
      </c>
      <c r="F23" s="12"/>
      <c r="G23" s="19">
        <f>SUM(G24:G26)</f>
        <v>18993.8</v>
      </c>
    </row>
    <row r="24" spans="1:7" ht="80.25" customHeight="1">
      <c r="A24" s="11" t="s">
        <v>11</v>
      </c>
      <c r="B24" s="67" t="s">
        <v>168</v>
      </c>
      <c r="C24" s="6">
        <v>984</v>
      </c>
      <c r="D24" s="7" t="s">
        <v>23</v>
      </c>
      <c r="E24" s="7" t="s">
        <v>181</v>
      </c>
      <c r="F24" s="6">
        <v>100</v>
      </c>
      <c r="G24" s="15">
        <v>17779.599999999999</v>
      </c>
    </row>
    <row r="25" spans="1:7" ht="30" customHeight="1">
      <c r="A25" s="11" t="s">
        <v>130</v>
      </c>
      <c r="B25" s="67" t="s">
        <v>165</v>
      </c>
      <c r="C25" s="6">
        <v>984</v>
      </c>
      <c r="D25" s="7" t="s">
        <v>23</v>
      </c>
      <c r="E25" s="7" t="s">
        <v>181</v>
      </c>
      <c r="F25" s="6">
        <v>200</v>
      </c>
      <c r="G25" s="15">
        <v>1189.7</v>
      </c>
    </row>
    <row r="26" spans="1:7" ht="21" customHeight="1">
      <c r="A26" s="11" t="s">
        <v>158</v>
      </c>
      <c r="B26" s="68" t="s">
        <v>163</v>
      </c>
      <c r="C26" s="6">
        <v>984</v>
      </c>
      <c r="D26" s="7" t="s">
        <v>23</v>
      </c>
      <c r="E26" s="7" t="s">
        <v>181</v>
      </c>
      <c r="F26" s="6">
        <v>800</v>
      </c>
      <c r="G26" s="15">
        <v>24.5</v>
      </c>
    </row>
    <row r="27" spans="1:7" s="5" customFormat="1" ht="63.75" customHeight="1">
      <c r="A27" s="13" t="s">
        <v>24</v>
      </c>
      <c r="B27" s="66" t="s">
        <v>281</v>
      </c>
      <c r="C27" s="12">
        <v>984</v>
      </c>
      <c r="D27" s="13" t="s">
        <v>23</v>
      </c>
      <c r="E27" s="13" t="s">
        <v>182</v>
      </c>
      <c r="F27" s="12"/>
      <c r="G27" s="19">
        <f>G28</f>
        <v>5.6</v>
      </c>
    </row>
    <row r="28" spans="1:7" ht="30" customHeight="1">
      <c r="A28" s="13" t="s">
        <v>129</v>
      </c>
      <c r="B28" s="67" t="s">
        <v>165</v>
      </c>
      <c r="C28" s="6">
        <v>984</v>
      </c>
      <c r="D28" s="7" t="s">
        <v>23</v>
      </c>
      <c r="E28" s="13" t="s">
        <v>182</v>
      </c>
      <c r="F28" s="6">
        <v>200</v>
      </c>
      <c r="G28" s="15">
        <v>5.6</v>
      </c>
    </row>
    <row r="29" spans="1:7" s="18" customFormat="1" ht="15">
      <c r="A29" s="16" t="s">
        <v>12</v>
      </c>
      <c r="B29" s="69" t="s">
        <v>25</v>
      </c>
      <c r="C29" s="16">
        <v>984</v>
      </c>
      <c r="D29" s="17" t="s">
        <v>26</v>
      </c>
      <c r="E29" s="12"/>
      <c r="F29" s="12"/>
      <c r="G29" s="27">
        <f>G30</f>
        <v>100</v>
      </c>
    </row>
    <row r="30" spans="1:7" s="5" customFormat="1" ht="18" customHeight="1">
      <c r="A30" s="12" t="s">
        <v>15</v>
      </c>
      <c r="B30" s="70" t="s">
        <v>131</v>
      </c>
      <c r="C30" s="12">
        <v>984</v>
      </c>
      <c r="D30" s="13" t="s">
        <v>26</v>
      </c>
      <c r="E30" s="13" t="s">
        <v>183</v>
      </c>
      <c r="F30" s="13"/>
      <c r="G30" s="19">
        <f>G31</f>
        <v>100</v>
      </c>
    </row>
    <row r="31" spans="1:7" ht="18.75" customHeight="1">
      <c r="A31" s="12" t="s">
        <v>16</v>
      </c>
      <c r="B31" s="68" t="s">
        <v>163</v>
      </c>
      <c r="C31" s="6">
        <v>984</v>
      </c>
      <c r="D31" s="7" t="s">
        <v>26</v>
      </c>
      <c r="E31" s="7" t="s">
        <v>183</v>
      </c>
      <c r="F31" s="7" t="s">
        <v>169</v>
      </c>
      <c r="G31" s="15">
        <v>100</v>
      </c>
    </row>
    <row r="32" spans="1:7" s="5" customFormat="1" ht="16.5" customHeight="1">
      <c r="A32" s="16" t="s">
        <v>259</v>
      </c>
      <c r="B32" s="71" t="s">
        <v>19</v>
      </c>
      <c r="C32" s="16">
        <v>984</v>
      </c>
      <c r="D32" s="17" t="s">
        <v>20</v>
      </c>
      <c r="E32" s="16"/>
      <c r="F32" s="16"/>
      <c r="G32" s="27">
        <f>SUM(G33+G35+G37+G39+G41+G43+G45+G47+G49+G51)</f>
        <v>2409.1</v>
      </c>
    </row>
    <row r="33" spans="1:7" s="5" customFormat="1" ht="32.25" customHeight="1">
      <c r="A33" s="12" t="s">
        <v>260</v>
      </c>
      <c r="B33" s="66" t="s">
        <v>184</v>
      </c>
      <c r="C33" s="12">
        <v>984</v>
      </c>
      <c r="D33" s="13" t="s">
        <v>20</v>
      </c>
      <c r="E33" s="13" t="s">
        <v>185</v>
      </c>
      <c r="F33" s="12"/>
      <c r="G33" s="19">
        <f>G34</f>
        <v>90.5</v>
      </c>
    </row>
    <row r="34" spans="1:7" ht="30" customHeight="1">
      <c r="A34" s="12" t="s">
        <v>261</v>
      </c>
      <c r="B34" s="67" t="s">
        <v>165</v>
      </c>
      <c r="C34" s="6">
        <v>984</v>
      </c>
      <c r="D34" s="7" t="s">
        <v>20</v>
      </c>
      <c r="E34" s="13" t="s">
        <v>185</v>
      </c>
      <c r="F34" s="6">
        <v>200</v>
      </c>
      <c r="G34" s="15">
        <v>90.5</v>
      </c>
    </row>
    <row r="35" spans="1:7" ht="31.5" customHeight="1">
      <c r="A35" s="12" t="s">
        <v>262</v>
      </c>
      <c r="B35" s="66" t="s">
        <v>186</v>
      </c>
      <c r="C35" s="6">
        <v>984</v>
      </c>
      <c r="D35" s="7" t="s">
        <v>20</v>
      </c>
      <c r="E35" s="7" t="s">
        <v>187</v>
      </c>
      <c r="F35" s="6"/>
      <c r="G35" s="15">
        <f>SUM(G36)</f>
        <v>250</v>
      </c>
    </row>
    <row r="36" spans="1:7" ht="16.5" customHeight="1">
      <c r="A36" s="12" t="s">
        <v>263</v>
      </c>
      <c r="B36" s="72" t="s">
        <v>170</v>
      </c>
      <c r="C36" s="6">
        <v>984</v>
      </c>
      <c r="D36" s="7" t="s">
        <v>20</v>
      </c>
      <c r="E36" s="7" t="s">
        <v>187</v>
      </c>
      <c r="F36" s="6">
        <v>300</v>
      </c>
      <c r="G36" s="15">
        <v>250</v>
      </c>
    </row>
    <row r="37" spans="1:7" s="5" customFormat="1" ht="30" customHeight="1">
      <c r="A37" s="11" t="s">
        <v>27</v>
      </c>
      <c r="B37" s="66" t="s">
        <v>188</v>
      </c>
      <c r="C37" s="6">
        <v>984</v>
      </c>
      <c r="D37" s="7" t="s">
        <v>20</v>
      </c>
      <c r="E37" s="7" t="s">
        <v>189</v>
      </c>
      <c r="F37" s="6"/>
      <c r="G37" s="15">
        <v>72</v>
      </c>
    </row>
    <row r="38" spans="1:7" ht="16.5" customHeight="1">
      <c r="A38" s="10" t="s">
        <v>28</v>
      </c>
      <c r="B38" s="73" t="s">
        <v>163</v>
      </c>
      <c r="C38" s="6">
        <v>984</v>
      </c>
      <c r="D38" s="7" t="s">
        <v>20</v>
      </c>
      <c r="E38" s="7" t="s">
        <v>189</v>
      </c>
      <c r="F38" s="6">
        <v>800</v>
      </c>
      <c r="G38" s="7" t="s">
        <v>164</v>
      </c>
    </row>
    <row r="39" spans="1:7" ht="31.5" customHeight="1">
      <c r="A39" s="11" t="s">
        <v>264</v>
      </c>
      <c r="B39" s="66" t="s">
        <v>190</v>
      </c>
      <c r="C39" s="12">
        <v>984</v>
      </c>
      <c r="D39" s="13" t="s">
        <v>20</v>
      </c>
      <c r="E39" s="13" t="s">
        <v>191</v>
      </c>
      <c r="F39" s="17"/>
      <c r="G39" s="13" t="s">
        <v>167</v>
      </c>
    </row>
    <row r="40" spans="1:7" ht="29.25" customHeight="1">
      <c r="A40" s="10" t="s">
        <v>265</v>
      </c>
      <c r="B40" s="67" t="s">
        <v>165</v>
      </c>
      <c r="C40" s="6">
        <v>984</v>
      </c>
      <c r="D40" s="7" t="s">
        <v>20</v>
      </c>
      <c r="E40" s="7" t="s">
        <v>191</v>
      </c>
      <c r="F40" s="7" t="s">
        <v>166</v>
      </c>
      <c r="G40" s="7" t="s">
        <v>167</v>
      </c>
    </row>
    <row r="41" spans="1:7" ht="95.25" customHeight="1">
      <c r="A41" s="11" t="s">
        <v>266</v>
      </c>
      <c r="B41" s="66" t="s">
        <v>194</v>
      </c>
      <c r="C41" s="12">
        <v>984</v>
      </c>
      <c r="D41" s="13" t="s">
        <v>20</v>
      </c>
      <c r="E41" s="13" t="s">
        <v>195</v>
      </c>
      <c r="F41" s="12"/>
      <c r="G41" s="19">
        <f>G42</f>
        <v>120</v>
      </c>
    </row>
    <row r="42" spans="1:7" ht="29.25" customHeight="1">
      <c r="A42" s="11" t="s">
        <v>267</v>
      </c>
      <c r="B42" s="67" t="s">
        <v>165</v>
      </c>
      <c r="C42" s="6">
        <v>984</v>
      </c>
      <c r="D42" s="7" t="s">
        <v>20</v>
      </c>
      <c r="E42" s="7" t="s">
        <v>195</v>
      </c>
      <c r="F42" s="6">
        <v>200</v>
      </c>
      <c r="G42" s="15">
        <v>120</v>
      </c>
    </row>
    <row r="43" spans="1:7" ht="30.75" customHeight="1">
      <c r="A43" s="11" t="s">
        <v>268</v>
      </c>
      <c r="B43" s="74" t="s">
        <v>277</v>
      </c>
      <c r="C43" s="12">
        <v>984</v>
      </c>
      <c r="D43" s="13" t="s">
        <v>20</v>
      </c>
      <c r="E43" s="13" t="s">
        <v>197</v>
      </c>
      <c r="F43" s="12"/>
      <c r="G43" s="19">
        <f>G44</f>
        <v>32.200000000000003</v>
      </c>
    </row>
    <row r="44" spans="1:7" ht="30" customHeight="1">
      <c r="A44" s="11" t="s">
        <v>269</v>
      </c>
      <c r="B44" s="67" t="s">
        <v>165</v>
      </c>
      <c r="C44" s="12">
        <v>984</v>
      </c>
      <c r="D44" s="13" t="s">
        <v>20</v>
      </c>
      <c r="E44" s="13" t="s">
        <v>197</v>
      </c>
      <c r="F44" s="6">
        <v>200</v>
      </c>
      <c r="G44" s="15">
        <v>32.200000000000003</v>
      </c>
    </row>
    <row r="45" spans="1:7" ht="30" customHeight="1">
      <c r="A45" s="11" t="s">
        <v>270</v>
      </c>
      <c r="B45" s="66" t="s">
        <v>202</v>
      </c>
      <c r="C45" s="12">
        <v>984</v>
      </c>
      <c r="D45" s="13" t="s">
        <v>20</v>
      </c>
      <c r="E45" s="13" t="s">
        <v>203</v>
      </c>
      <c r="F45" s="12"/>
      <c r="G45" s="19">
        <f>SUM(G46)</f>
        <v>1172</v>
      </c>
    </row>
    <row r="46" spans="1:7" ht="30" customHeight="1">
      <c r="A46" s="11" t="s">
        <v>271</v>
      </c>
      <c r="B46" s="67" t="s">
        <v>165</v>
      </c>
      <c r="C46" s="6">
        <v>984</v>
      </c>
      <c r="D46" s="7" t="s">
        <v>20</v>
      </c>
      <c r="E46" s="13" t="s">
        <v>203</v>
      </c>
      <c r="F46" s="6">
        <v>200</v>
      </c>
      <c r="G46" s="15">
        <v>1172</v>
      </c>
    </row>
    <row r="47" spans="1:7" s="5" customFormat="1" ht="62.25" customHeight="1">
      <c r="A47" s="11" t="s">
        <v>272</v>
      </c>
      <c r="B47" s="66" t="s">
        <v>192</v>
      </c>
      <c r="C47" s="12">
        <v>984</v>
      </c>
      <c r="D47" s="13" t="s">
        <v>20</v>
      </c>
      <c r="E47" s="13" t="s">
        <v>193</v>
      </c>
      <c r="F47" s="12"/>
      <c r="G47" s="19">
        <f>G48</f>
        <v>220</v>
      </c>
    </row>
    <row r="48" spans="1:7" ht="30.75" customHeight="1">
      <c r="A48" s="11" t="s">
        <v>278</v>
      </c>
      <c r="B48" s="67" t="s">
        <v>165</v>
      </c>
      <c r="C48" s="6">
        <v>984</v>
      </c>
      <c r="D48" s="7" t="s">
        <v>20</v>
      </c>
      <c r="E48" s="7" t="s">
        <v>193</v>
      </c>
      <c r="F48" s="6">
        <v>200</v>
      </c>
      <c r="G48" s="15">
        <v>220</v>
      </c>
    </row>
    <row r="49" spans="1:7" s="5" customFormat="1" ht="77.25" customHeight="1">
      <c r="A49" s="11" t="s">
        <v>273</v>
      </c>
      <c r="B49" s="66" t="s">
        <v>198</v>
      </c>
      <c r="C49" s="12">
        <v>984</v>
      </c>
      <c r="D49" s="13" t="s">
        <v>20</v>
      </c>
      <c r="E49" s="13" t="s">
        <v>199</v>
      </c>
      <c r="F49" s="12"/>
      <c r="G49" s="19">
        <f>G50</f>
        <v>280</v>
      </c>
    </row>
    <row r="50" spans="1:7" ht="30" customHeight="1">
      <c r="A50" s="11" t="s">
        <v>279</v>
      </c>
      <c r="B50" s="67" t="s">
        <v>165</v>
      </c>
      <c r="C50" s="6">
        <v>984</v>
      </c>
      <c r="D50" s="7" t="s">
        <v>20</v>
      </c>
      <c r="E50" s="7" t="s">
        <v>199</v>
      </c>
      <c r="F50" s="6">
        <v>200</v>
      </c>
      <c r="G50" s="15">
        <v>280</v>
      </c>
    </row>
    <row r="51" spans="1:7" ht="63" customHeight="1">
      <c r="A51" s="11" t="s">
        <v>274</v>
      </c>
      <c r="B51" s="66" t="s">
        <v>200</v>
      </c>
      <c r="C51" s="12">
        <v>984</v>
      </c>
      <c r="D51" s="13" t="s">
        <v>20</v>
      </c>
      <c r="E51" s="13" t="s">
        <v>201</v>
      </c>
      <c r="F51" s="12"/>
      <c r="G51" s="19">
        <f>SUM(G52)</f>
        <v>117.2</v>
      </c>
    </row>
    <row r="52" spans="1:7" ht="30" customHeight="1">
      <c r="A52" s="11" t="s">
        <v>275</v>
      </c>
      <c r="B52" s="67" t="s">
        <v>165</v>
      </c>
      <c r="C52" s="6">
        <v>984</v>
      </c>
      <c r="D52" s="7" t="s">
        <v>20</v>
      </c>
      <c r="E52" s="7" t="s">
        <v>201</v>
      </c>
      <c r="F52" s="6">
        <v>200</v>
      </c>
      <c r="G52" s="15">
        <v>117.2</v>
      </c>
    </row>
    <row r="53" spans="1:7" s="5" customFormat="1" ht="33" customHeight="1">
      <c r="A53" s="9" t="s">
        <v>29</v>
      </c>
      <c r="B53" s="64" t="s">
        <v>30</v>
      </c>
      <c r="C53" s="2">
        <v>984</v>
      </c>
      <c r="D53" s="3" t="s">
        <v>31</v>
      </c>
      <c r="E53" s="7"/>
      <c r="F53" s="6"/>
      <c r="G53" s="26">
        <f>SUM(G54)</f>
        <v>635.40000000000009</v>
      </c>
    </row>
    <row r="54" spans="1:7" s="5" customFormat="1" ht="47.25" customHeight="1">
      <c r="A54" s="16" t="s">
        <v>32</v>
      </c>
      <c r="B54" s="65" t="s">
        <v>33</v>
      </c>
      <c r="C54" s="16">
        <v>984</v>
      </c>
      <c r="D54" s="17" t="s">
        <v>34</v>
      </c>
      <c r="E54" s="17"/>
      <c r="F54" s="16"/>
      <c r="G54" s="27">
        <f>SUM(G55+G57)</f>
        <v>635.40000000000009</v>
      </c>
    </row>
    <row r="55" spans="1:7" s="5" customFormat="1" ht="129.75" customHeight="1">
      <c r="A55" s="11" t="s">
        <v>35</v>
      </c>
      <c r="B55" s="75" t="s">
        <v>284</v>
      </c>
      <c r="C55" s="12">
        <v>984</v>
      </c>
      <c r="D55" s="13" t="s">
        <v>34</v>
      </c>
      <c r="E55" s="13" t="s">
        <v>204</v>
      </c>
      <c r="F55" s="12"/>
      <c r="G55" s="19">
        <f>SUM(G56)</f>
        <v>239.8</v>
      </c>
    </row>
    <row r="56" spans="1:7" ht="30" customHeight="1">
      <c r="A56" s="10" t="s">
        <v>157</v>
      </c>
      <c r="B56" s="67" t="s">
        <v>165</v>
      </c>
      <c r="C56" s="6">
        <v>984</v>
      </c>
      <c r="D56" s="7" t="s">
        <v>34</v>
      </c>
      <c r="E56" s="7" t="s">
        <v>204</v>
      </c>
      <c r="F56" s="6">
        <v>200</v>
      </c>
      <c r="G56" s="15">
        <v>239.8</v>
      </c>
    </row>
    <row r="57" spans="1:7" s="5" customFormat="1" ht="96.75" customHeight="1">
      <c r="A57" s="11" t="s">
        <v>36</v>
      </c>
      <c r="B57" s="66" t="s">
        <v>205</v>
      </c>
      <c r="C57" s="12">
        <v>984</v>
      </c>
      <c r="D57" s="13" t="s">
        <v>34</v>
      </c>
      <c r="E57" s="13" t="s">
        <v>206</v>
      </c>
      <c r="F57" s="12"/>
      <c r="G57" s="19">
        <f>SUM(G58)</f>
        <v>395.6</v>
      </c>
    </row>
    <row r="58" spans="1:7" ht="29.25" customHeight="1">
      <c r="A58" s="10" t="s">
        <v>159</v>
      </c>
      <c r="B58" s="67" t="s">
        <v>165</v>
      </c>
      <c r="C58" s="6">
        <v>984</v>
      </c>
      <c r="D58" s="7" t="s">
        <v>34</v>
      </c>
      <c r="E58" s="7" t="s">
        <v>206</v>
      </c>
      <c r="F58" s="6">
        <v>200</v>
      </c>
      <c r="G58" s="15">
        <v>395.6</v>
      </c>
    </row>
    <row r="59" spans="1:7" ht="15" customHeight="1">
      <c r="A59" s="9" t="s">
        <v>37</v>
      </c>
      <c r="B59" s="76" t="s">
        <v>38</v>
      </c>
      <c r="C59" s="2">
        <v>984</v>
      </c>
      <c r="D59" s="3" t="s">
        <v>39</v>
      </c>
      <c r="E59" s="3"/>
      <c r="F59" s="6"/>
      <c r="G59" s="26">
        <f>SUM(G60+G63+G66)</f>
        <v>87965.4</v>
      </c>
    </row>
    <row r="60" spans="1:7" ht="18.75" customHeight="1">
      <c r="A60" s="20" t="s">
        <v>40</v>
      </c>
      <c r="B60" s="77" t="s">
        <v>124</v>
      </c>
      <c r="C60" s="16">
        <v>984</v>
      </c>
      <c r="D60" s="17" t="s">
        <v>123</v>
      </c>
      <c r="E60" s="17"/>
      <c r="F60" s="12"/>
      <c r="G60" s="27">
        <f>SUM(G61)</f>
        <v>1701.7</v>
      </c>
    </row>
    <row r="61" spans="1:7" s="5" customFormat="1" ht="66" customHeight="1">
      <c r="A61" s="11" t="s">
        <v>41</v>
      </c>
      <c r="B61" s="78" t="s">
        <v>207</v>
      </c>
      <c r="C61" s="12">
        <v>984</v>
      </c>
      <c r="D61" s="13" t="s">
        <v>123</v>
      </c>
      <c r="E61" s="13" t="s">
        <v>208</v>
      </c>
      <c r="F61" s="12"/>
      <c r="G61" s="19">
        <f>G62</f>
        <v>1701.7</v>
      </c>
    </row>
    <row r="62" spans="1:7" ht="18.75" customHeight="1">
      <c r="A62" s="10" t="s">
        <v>42</v>
      </c>
      <c r="B62" s="73" t="s">
        <v>163</v>
      </c>
      <c r="C62" s="6">
        <v>984</v>
      </c>
      <c r="D62" s="7" t="s">
        <v>123</v>
      </c>
      <c r="E62" s="7" t="s">
        <v>208</v>
      </c>
      <c r="F62" s="6">
        <v>800</v>
      </c>
      <c r="G62" s="15">
        <v>1701.7</v>
      </c>
    </row>
    <row r="63" spans="1:7" s="8" customFormat="1" ht="19.5" customHeight="1">
      <c r="A63" s="20" t="s">
        <v>43</v>
      </c>
      <c r="B63" s="77" t="s">
        <v>209</v>
      </c>
      <c r="C63" s="16">
        <v>984</v>
      </c>
      <c r="D63" s="17" t="s">
        <v>132</v>
      </c>
      <c r="E63" s="17"/>
      <c r="F63" s="16"/>
      <c r="G63" s="27">
        <f>SUM(G64)</f>
        <v>86110</v>
      </c>
    </row>
    <row r="64" spans="1:7" s="5" customFormat="1" ht="82.5" customHeight="1">
      <c r="A64" s="11" t="s">
        <v>46</v>
      </c>
      <c r="B64" s="74" t="s">
        <v>210</v>
      </c>
      <c r="C64" s="12">
        <v>984</v>
      </c>
      <c r="D64" s="13" t="s">
        <v>132</v>
      </c>
      <c r="E64" s="13" t="s">
        <v>211</v>
      </c>
      <c r="F64" s="12"/>
      <c r="G64" s="19">
        <f>G65</f>
        <v>86110</v>
      </c>
    </row>
    <row r="65" spans="1:7" ht="32.25" customHeight="1">
      <c r="A65" s="10" t="s">
        <v>47</v>
      </c>
      <c r="B65" s="67" t="s">
        <v>165</v>
      </c>
      <c r="C65" s="6">
        <v>984</v>
      </c>
      <c r="D65" s="7" t="s">
        <v>132</v>
      </c>
      <c r="E65" s="7" t="s">
        <v>211</v>
      </c>
      <c r="F65" s="6">
        <v>200</v>
      </c>
      <c r="G65" s="15">
        <v>86110</v>
      </c>
    </row>
    <row r="66" spans="1:7" s="5" customFormat="1" ht="15.75" customHeight="1">
      <c r="A66" s="20" t="s">
        <v>122</v>
      </c>
      <c r="B66" s="65" t="s">
        <v>44</v>
      </c>
      <c r="C66" s="16">
        <v>984</v>
      </c>
      <c r="D66" s="17" t="s">
        <v>45</v>
      </c>
      <c r="E66" s="12"/>
      <c r="F66" s="12"/>
      <c r="G66" s="27">
        <f>G67</f>
        <v>153.69999999999999</v>
      </c>
    </row>
    <row r="67" spans="1:7" ht="47.25" customHeight="1">
      <c r="A67" s="11" t="s">
        <v>160</v>
      </c>
      <c r="B67" s="66" t="s">
        <v>212</v>
      </c>
      <c r="C67" s="12">
        <v>984</v>
      </c>
      <c r="D67" s="13" t="s">
        <v>45</v>
      </c>
      <c r="E67" s="12">
        <v>7950007</v>
      </c>
      <c r="F67" s="12"/>
      <c r="G67" s="19">
        <f>G68</f>
        <v>153.69999999999999</v>
      </c>
    </row>
    <row r="68" spans="1:7" s="8" customFormat="1" ht="31.5" customHeight="1">
      <c r="A68" s="10" t="s">
        <v>161</v>
      </c>
      <c r="B68" s="67" t="s">
        <v>165</v>
      </c>
      <c r="C68" s="6">
        <v>984</v>
      </c>
      <c r="D68" s="7" t="s">
        <v>45</v>
      </c>
      <c r="E68" s="6">
        <v>7950007</v>
      </c>
      <c r="F68" s="6">
        <v>200</v>
      </c>
      <c r="G68" s="15">
        <v>153.69999999999999</v>
      </c>
    </row>
    <row r="69" spans="1:7" s="8" customFormat="1" ht="19.5" customHeight="1">
      <c r="A69" s="9" t="s">
        <v>105</v>
      </c>
      <c r="B69" s="64" t="s">
        <v>101</v>
      </c>
      <c r="C69" s="2">
        <v>984</v>
      </c>
      <c r="D69" s="3" t="s">
        <v>104</v>
      </c>
      <c r="E69" s="2"/>
      <c r="F69" s="2"/>
      <c r="G69" s="26">
        <f>G70</f>
        <v>113344.29999999999</v>
      </c>
    </row>
    <row r="70" spans="1:7" s="5" customFormat="1" ht="15" customHeight="1">
      <c r="A70" s="9" t="s">
        <v>102</v>
      </c>
      <c r="B70" s="76" t="s">
        <v>106</v>
      </c>
      <c r="C70" s="2">
        <v>984</v>
      </c>
      <c r="D70" s="3" t="s">
        <v>48</v>
      </c>
      <c r="E70" s="6"/>
      <c r="F70" s="6"/>
      <c r="G70" s="26">
        <f>SUM(G71+G73+G75+G77+G79+G81+G83+G85+G87+G89+G91+G93)</f>
        <v>113344.29999999999</v>
      </c>
    </row>
    <row r="71" spans="1:7" s="5" customFormat="1" ht="48" customHeight="1">
      <c r="A71" s="11" t="s">
        <v>107</v>
      </c>
      <c r="B71" s="66" t="s">
        <v>219</v>
      </c>
      <c r="C71" s="46">
        <v>984</v>
      </c>
      <c r="D71" s="47" t="s">
        <v>48</v>
      </c>
      <c r="E71" s="47" t="s">
        <v>222</v>
      </c>
      <c r="F71" s="47"/>
      <c r="G71" s="19">
        <f>G72</f>
        <v>49559</v>
      </c>
    </row>
    <row r="72" spans="1:7" s="5" customFormat="1" ht="29.25" customHeight="1">
      <c r="A72" s="11" t="s">
        <v>108</v>
      </c>
      <c r="B72" s="67" t="s">
        <v>165</v>
      </c>
      <c r="C72" s="37">
        <v>984</v>
      </c>
      <c r="D72" s="31" t="s">
        <v>48</v>
      </c>
      <c r="E72" s="31" t="s">
        <v>222</v>
      </c>
      <c r="F72" s="31" t="s">
        <v>166</v>
      </c>
      <c r="G72" s="15">
        <v>49559</v>
      </c>
    </row>
    <row r="73" spans="1:7" s="5" customFormat="1" ht="95.25" customHeight="1">
      <c r="A73" s="11" t="s">
        <v>109</v>
      </c>
      <c r="B73" s="79" t="s">
        <v>293</v>
      </c>
      <c r="C73" s="24">
        <v>984</v>
      </c>
      <c r="D73" s="28" t="s">
        <v>48</v>
      </c>
      <c r="E73" s="28" t="s">
        <v>213</v>
      </c>
      <c r="F73" s="28"/>
      <c r="G73" s="51">
        <f>G74</f>
        <v>13658.4</v>
      </c>
    </row>
    <row r="74" spans="1:7" ht="30" customHeight="1">
      <c r="A74" s="10" t="s">
        <v>110</v>
      </c>
      <c r="B74" s="67" t="s">
        <v>165</v>
      </c>
      <c r="C74" s="36">
        <v>984</v>
      </c>
      <c r="D74" s="29" t="s">
        <v>48</v>
      </c>
      <c r="E74" s="29" t="s">
        <v>214</v>
      </c>
      <c r="F74" s="29" t="s">
        <v>166</v>
      </c>
      <c r="G74" s="52">
        <v>13658.4</v>
      </c>
    </row>
    <row r="75" spans="1:7" s="5" customFormat="1" ht="98.25" customHeight="1">
      <c r="A75" s="11" t="s">
        <v>112</v>
      </c>
      <c r="B75" s="79" t="s">
        <v>215</v>
      </c>
      <c r="C75" s="24">
        <v>984</v>
      </c>
      <c r="D75" s="28" t="s">
        <v>48</v>
      </c>
      <c r="E75" s="28" t="s">
        <v>216</v>
      </c>
      <c r="F75" s="28"/>
      <c r="G75" s="19">
        <f>G76</f>
        <v>1497.2</v>
      </c>
    </row>
    <row r="76" spans="1:7" ht="30" customHeight="1">
      <c r="A76" s="10" t="s">
        <v>276</v>
      </c>
      <c r="B76" s="67" t="s">
        <v>165</v>
      </c>
      <c r="C76" s="36">
        <v>984</v>
      </c>
      <c r="D76" s="29" t="s">
        <v>48</v>
      </c>
      <c r="E76" s="29" t="s">
        <v>216</v>
      </c>
      <c r="F76" s="29" t="s">
        <v>166</v>
      </c>
      <c r="G76" s="15">
        <v>1497.2</v>
      </c>
    </row>
    <row r="77" spans="1:7" s="8" customFormat="1" ht="134.25" customHeight="1">
      <c r="A77" s="11" t="s">
        <v>113</v>
      </c>
      <c r="B77" s="74" t="s">
        <v>217</v>
      </c>
      <c r="C77" s="43">
        <v>984</v>
      </c>
      <c r="D77" s="44" t="s">
        <v>48</v>
      </c>
      <c r="E77" s="44" t="s">
        <v>218</v>
      </c>
      <c r="F77" s="44"/>
      <c r="G77" s="19">
        <f>G78</f>
        <v>1923</v>
      </c>
    </row>
    <row r="78" spans="1:7" s="5" customFormat="1" ht="33" customHeight="1">
      <c r="A78" s="10" t="s">
        <v>114</v>
      </c>
      <c r="B78" s="67" t="s">
        <v>165</v>
      </c>
      <c r="C78" s="25">
        <v>984</v>
      </c>
      <c r="D78" s="30" t="s">
        <v>48</v>
      </c>
      <c r="E78" s="30" t="s">
        <v>218</v>
      </c>
      <c r="F78" s="30" t="s">
        <v>166</v>
      </c>
      <c r="G78" s="15">
        <v>1923</v>
      </c>
    </row>
    <row r="79" spans="1:7" ht="78.75" customHeight="1">
      <c r="A79" s="11" t="s">
        <v>220</v>
      </c>
      <c r="B79" s="66" t="s">
        <v>289</v>
      </c>
      <c r="C79" s="43">
        <v>984</v>
      </c>
      <c r="D79" s="44" t="s">
        <v>48</v>
      </c>
      <c r="E79" s="44" t="s">
        <v>280</v>
      </c>
      <c r="F79" s="44"/>
      <c r="G79" s="19">
        <f>G80</f>
        <v>92.9</v>
      </c>
    </row>
    <row r="80" spans="1:7" s="5" customFormat="1" ht="30.75" customHeight="1">
      <c r="A80" s="10" t="s">
        <v>221</v>
      </c>
      <c r="B80" s="67" t="s">
        <v>165</v>
      </c>
      <c r="C80" s="25">
        <v>984</v>
      </c>
      <c r="D80" s="30" t="s">
        <v>48</v>
      </c>
      <c r="E80" s="30" t="s">
        <v>280</v>
      </c>
      <c r="F80" s="30" t="s">
        <v>166</v>
      </c>
      <c r="G80" s="15">
        <v>92.9</v>
      </c>
    </row>
    <row r="81" spans="1:7" ht="45.75" customHeight="1">
      <c r="A81" s="11" t="s">
        <v>225</v>
      </c>
      <c r="B81" s="66" t="s">
        <v>244</v>
      </c>
      <c r="C81" s="43">
        <v>984</v>
      </c>
      <c r="D81" s="44" t="s">
        <v>48</v>
      </c>
      <c r="E81" s="44" t="s">
        <v>223</v>
      </c>
      <c r="F81" s="44"/>
      <c r="G81" s="19">
        <f>G82</f>
        <v>541.4</v>
      </c>
    </row>
    <row r="82" spans="1:7" ht="29.25" customHeight="1">
      <c r="A82" s="11" t="s">
        <v>226</v>
      </c>
      <c r="B82" s="67" t="s">
        <v>165</v>
      </c>
      <c r="C82" s="23">
        <v>984</v>
      </c>
      <c r="D82" s="32" t="s">
        <v>48</v>
      </c>
      <c r="E82" s="32" t="s">
        <v>223</v>
      </c>
      <c r="F82" s="32" t="s">
        <v>166</v>
      </c>
      <c r="G82" s="15">
        <v>541.4</v>
      </c>
    </row>
    <row r="83" spans="1:7" ht="46.5" customHeight="1">
      <c r="A83" s="11" t="s">
        <v>227</v>
      </c>
      <c r="B83" s="66" t="s">
        <v>290</v>
      </c>
      <c r="C83" s="35">
        <v>984</v>
      </c>
      <c r="D83" s="45" t="s">
        <v>48</v>
      </c>
      <c r="E83" s="45" t="s">
        <v>224</v>
      </c>
      <c r="F83" s="45"/>
      <c r="G83" s="19">
        <f>G84</f>
        <v>14460.9</v>
      </c>
    </row>
    <row r="84" spans="1:7" s="5" customFormat="1" ht="18.75" customHeight="1">
      <c r="A84" s="11" t="s">
        <v>228</v>
      </c>
      <c r="B84" s="67" t="s">
        <v>165</v>
      </c>
      <c r="C84" s="23">
        <v>984</v>
      </c>
      <c r="D84" s="32" t="s">
        <v>48</v>
      </c>
      <c r="E84" s="32" t="s">
        <v>224</v>
      </c>
      <c r="F84" s="32" t="s">
        <v>166</v>
      </c>
      <c r="G84" s="15">
        <v>14460.9</v>
      </c>
    </row>
    <row r="85" spans="1:7" s="5" customFormat="1" ht="99" customHeight="1">
      <c r="A85" s="11" t="s">
        <v>229</v>
      </c>
      <c r="B85" s="74" t="s">
        <v>294</v>
      </c>
      <c r="C85" s="43">
        <v>984</v>
      </c>
      <c r="D85" s="44" t="s">
        <v>48</v>
      </c>
      <c r="E85" s="44" t="s">
        <v>231</v>
      </c>
      <c r="F85" s="44"/>
      <c r="G85" s="19">
        <f>G86</f>
        <v>8425</v>
      </c>
    </row>
    <row r="86" spans="1:7" ht="30" customHeight="1">
      <c r="A86" s="11" t="s">
        <v>230</v>
      </c>
      <c r="B86" s="67" t="s">
        <v>165</v>
      </c>
      <c r="C86" s="25">
        <v>984</v>
      </c>
      <c r="D86" s="30" t="s">
        <v>48</v>
      </c>
      <c r="E86" s="30" t="s">
        <v>231</v>
      </c>
      <c r="F86" s="30" t="s">
        <v>166</v>
      </c>
      <c r="G86" s="15">
        <v>8425</v>
      </c>
    </row>
    <row r="87" spans="1:7" ht="63.75" customHeight="1">
      <c r="A87" s="11" t="s">
        <v>232</v>
      </c>
      <c r="B87" s="66" t="s">
        <v>291</v>
      </c>
      <c r="C87" s="12">
        <v>984</v>
      </c>
      <c r="D87" s="13" t="s">
        <v>48</v>
      </c>
      <c r="E87" s="12">
        <v>7950015</v>
      </c>
      <c r="F87" s="12"/>
      <c r="G87" s="19">
        <f>G88</f>
        <v>240.1</v>
      </c>
    </row>
    <row r="88" spans="1:7" s="5" customFormat="1" ht="30" customHeight="1">
      <c r="A88" s="11" t="s">
        <v>233</v>
      </c>
      <c r="B88" s="67" t="s">
        <v>165</v>
      </c>
      <c r="C88" s="6">
        <v>984</v>
      </c>
      <c r="D88" s="7" t="s">
        <v>48</v>
      </c>
      <c r="E88" s="6">
        <v>7950015</v>
      </c>
      <c r="F88" s="6">
        <v>200</v>
      </c>
      <c r="G88" s="15">
        <v>240.1</v>
      </c>
    </row>
    <row r="89" spans="1:7" s="5" customFormat="1" ht="45.75" customHeight="1">
      <c r="A89" s="11" t="s">
        <v>234</v>
      </c>
      <c r="B89" s="70" t="s">
        <v>236</v>
      </c>
      <c r="C89" s="24">
        <v>984</v>
      </c>
      <c r="D89" s="28" t="s">
        <v>48</v>
      </c>
      <c r="E89" s="28" t="s">
        <v>237</v>
      </c>
      <c r="F89" s="28"/>
      <c r="G89" s="19">
        <f>SUM(G90)</f>
        <v>3849.4</v>
      </c>
    </row>
    <row r="90" spans="1:7" ht="30" customHeight="1">
      <c r="A90" s="11" t="s">
        <v>235</v>
      </c>
      <c r="B90" s="67" t="s">
        <v>165</v>
      </c>
      <c r="C90" s="36">
        <v>984</v>
      </c>
      <c r="D90" s="29" t="s">
        <v>48</v>
      </c>
      <c r="E90" s="29" t="s">
        <v>237</v>
      </c>
      <c r="F90" s="29" t="s">
        <v>166</v>
      </c>
      <c r="G90" s="15">
        <v>3849.4</v>
      </c>
    </row>
    <row r="91" spans="1:7" s="5" customFormat="1" ht="48" customHeight="1">
      <c r="A91" s="11" t="s">
        <v>238</v>
      </c>
      <c r="B91" s="66" t="s">
        <v>295</v>
      </c>
      <c r="C91" s="12">
        <v>984</v>
      </c>
      <c r="D91" s="13" t="s">
        <v>48</v>
      </c>
      <c r="E91" s="12">
        <v>7950017</v>
      </c>
      <c r="F91" s="12"/>
      <c r="G91" s="19">
        <f>G92</f>
        <v>19069.7</v>
      </c>
    </row>
    <row r="92" spans="1:7" ht="31.5" customHeight="1">
      <c r="A92" s="11" t="s">
        <v>239</v>
      </c>
      <c r="B92" s="67" t="s">
        <v>165</v>
      </c>
      <c r="C92" s="6">
        <v>984</v>
      </c>
      <c r="D92" s="7" t="s">
        <v>48</v>
      </c>
      <c r="E92" s="6">
        <v>7950017</v>
      </c>
      <c r="F92" s="6">
        <v>200</v>
      </c>
      <c r="G92" s="15">
        <v>19069.7</v>
      </c>
    </row>
    <row r="93" spans="1:7" s="42" customFormat="1" ht="61.5" customHeight="1">
      <c r="A93" s="11" t="s">
        <v>240</v>
      </c>
      <c r="B93" s="70" t="s">
        <v>242</v>
      </c>
      <c r="C93" s="36">
        <v>984</v>
      </c>
      <c r="D93" s="29" t="s">
        <v>48</v>
      </c>
      <c r="E93" s="29" t="s">
        <v>243</v>
      </c>
      <c r="F93" s="48"/>
      <c r="G93" s="49">
        <f>SUM(G94)</f>
        <v>27.3</v>
      </c>
    </row>
    <row r="94" spans="1:7" s="5" customFormat="1" ht="30.75" customHeight="1">
      <c r="A94" s="11" t="s">
        <v>241</v>
      </c>
      <c r="B94" s="67" t="s">
        <v>165</v>
      </c>
      <c r="C94" s="36">
        <v>984</v>
      </c>
      <c r="D94" s="29" t="s">
        <v>48</v>
      </c>
      <c r="E94" s="29" t="s">
        <v>243</v>
      </c>
      <c r="F94" s="48" t="s">
        <v>166</v>
      </c>
      <c r="G94" s="49">
        <v>27.3</v>
      </c>
    </row>
    <row r="95" spans="1:7" ht="18" customHeight="1">
      <c r="A95" s="9" t="s">
        <v>49</v>
      </c>
      <c r="B95" s="76" t="s">
        <v>50</v>
      </c>
      <c r="C95" s="2">
        <v>984</v>
      </c>
      <c r="D95" s="3" t="s">
        <v>51</v>
      </c>
      <c r="E95" s="6"/>
      <c r="F95" s="6"/>
      <c r="G95" s="26">
        <f t="shared" ref="G95:G97" si="0">G96</f>
        <v>112.2</v>
      </c>
    </row>
    <row r="96" spans="1:7" s="5" customFormat="1" ht="24.75" customHeight="1">
      <c r="A96" s="20" t="s">
        <v>52</v>
      </c>
      <c r="B96" s="65" t="s">
        <v>53</v>
      </c>
      <c r="C96" s="16">
        <v>984</v>
      </c>
      <c r="D96" s="17" t="s">
        <v>54</v>
      </c>
      <c r="E96" s="12"/>
      <c r="F96" s="12"/>
      <c r="G96" s="27">
        <f t="shared" si="0"/>
        <v>112.2</v>
      </c>
    </row>
    <row r="97" spans="1:7" ht="82.5" customHeight="1">
      <c r="A97" s="11" t="s">
        <v>55</v>
      </c>
      <c r="B97" s="66" t="s">
        <v>245</v>
      </c>
      <c r="C97" s="12">
        <v>984</v>
      </c>
      <c r="D97" s="13" t="s">
        <v>54</v>
      </c>
      <c r="E97" s="12">
        <v>7950019</v>
      </c>
      <c r="F97" s="12"/>
      <c r="G97" s="19">
        <f t="shared" si="0"/>
        <v>112.2</v>
      </c>
    </row>
    <row r="98" spans="1:7" s="5" customFormat="1" ht="29.25" customHeight="1">
      <c r="A98" s="10" t="s">
        <v>56</v>
      </c>
      <c r="B98" s="67" t="s">
        <v>165</v>
      </c>
      <c r="C98" s="6">
        <v>984</v>
      </c>
      <c r="D98" s="7" t="s">
        <v>54</v>
      </c>
      <c r="E98" s="6">
        <v>7950019</v>
      </c>
      <c r="F98" s="6">
        <v>200</v>
      </c>
      <c r="G98" s="15">
        <v>112.2</v>
      </c>
    </row>
    <row r="99" spans="1:7" ht="14.25" customHeight="1">
      <c r="A99" s="2" t="s">
        <v>57</v>
      </c>
      <c r="B99" s="80" t="s">
        <v>58</v>
      </c>
      <c r="C99" s="2">
        <v>984</v>
      </c>
      <c r="D99" s="3" t="s">
        <v>59</v>
      </c>
      <c r="E99" s="2"/>
      <c r="F99" s="2"/>
      <c r="G99" s="26">
        <f>SUM(G100+G103)</f>
        <v>5892.8</v>
      </c>
    </row>
    <row r="100" spans="1:7" ht="29.25" customHeight="1">
      <c r="A100" s="16" t="s">
        <v>60</v>
      </c>
      <c r="B100" s="81" t="s">
        <v>142</v>
      </c>
      <c r="C100" s="16">
        <v>984</v>
      </c>
      <c r="D100" s="17" t="s">
        <v>141</v>
      </c>
      <c r="E100" s="16"/>
      <c r="F100" s="16"/>
      <c r="G100" s="27">
        <f>G101</f>
        <v>487.6</v>
      </c>
    </row>
    <row r="101" spans="1:7" s="5" customFormat="1" ht="134.25" customHeight="1">
      <c r="A101" s="12" t="s">
        <v>63</v>
      </c>
      <c r="B101" s="70" t="s">
        <v>246</v>
      </c>
      <c r="C101" s="12">
        <v>984</v>
      </c>
      <c r="D101" s="13" t="s">
        <v>141</v>
      </c>
      <c r="E101" s="12">
        <v>7950020</v>
      </c>
      <c r="F101" s="12"/>
      <c r="G101" s="19">
        <f>G102</f>
        <v>487.6</v>
      </c>
    </row>
    <row r="102" spans="1:7" s="5" customFormat="1" ht="30" customHeight="1">
      <c r="A102" s="6" t="s">
        <v>64</v>
      </c>
      <c r="B102" s="67" t="s">
        <v>165</v>
      </c>
      <c r="C102" s="6">
        <v>984</v>
      </c>
      <c r="D102" s="7" t="s">
        <v>141</v>
      </c>
      <c r="E102" s="6">
        <v>7950020</v>
      </c>
      <c r="F102" s="6">
        <v>200</v>
      </c>
      <c r="G102" s="15">
        <v>487.6</v>
      </c>
    </row>
    <row r="103" spans="1:7" ht="19.5" customHeight="1">
      <c r="A103" s="21" t="s">
        <v>143</v>
      </c>
      <c r="B103" s="65" t="s">
        <v>61</v>
      </c>
      <c r="C103" s="16">
        <v>984</v>
      </c>
      <c r="D103" s="17" t="s">
        <v>62</v>
      </c>
      <c r="E103" s="16"/>
      <c r="F103" s="16"/>
      <c r="G103" s="27">
        <f>SUM(G104+G106+G108)</f>
        <v>5405.2</v>
      </c>
    </row>
    <row r="104" spans="1:7" ht="49.5" customHeight="1">
      <c r="A104" s="12" t="s">
        <v>146</v>
      </c>
      <c r="B104" s="66" t="s">
        <v>292</v>
      </c>
      <c r="C104" s="12">
        <v>984</v>
      </c>
      <c r="D104" s="13" t="s">
        <v>62</v>
      </c>
      <c r="E104" s="12">
        <v>7950021</v>
      </c>
      <c r="F104" s="12"/>
      <c r="G104" s="19">
        <f>G105</f>
        <v>510</v>
      </c>
    </row>
    <row r="105" spans="1:7" s="5" customFormat="1" ht="30.75" customHeight="1">
      <c r="A105" s="6" t="s">
        <v>147</v>
      </c>
      <c r="B105" s="67" t="s">
        <v>165</v>
      </c>
      <c r="C105" s="6">
        <v>984</v>
      </c>
      <c r="D105" s="7" t="s">
        <v>62</v>
      </c>
      <c r="E105" s="6">
        <v>7950021</v>
      </c>
      <c r="F105" s="6">
        <v>200</v>
      </c>
      <c r="G105" s="15">
        <v>510</v>
      </c>
    </row>
    <row r="106" spans="1:7" ht="46.5" customHeight="1">
      <c r="A106" s="12" t="s">
        <v>148</v>
      </c>
      <c r="B106" s="66" t="s">
        <v>247</v>
      </c>
      <c r="C106" s="12">
        <v>984</v>
      </c>
      <c r="D106" s="13" t="s">
        <v>62</v>
      </c>
      <c r="E106" s="12">
        <v>7950022</v>
      </c>
      <c r="F106" s="12"/>
      <c r="G106" s="19">
        <f>G107</f>
        <v>4330</v>
      </c>
    </row>
    <row r="107" spans="1:7" s="5" customFormat="1" ht="30.75" customHeight="1">
      <c r="A107" s="6" t="s">
        <v>149</v>
      </c>
      <c r="B107" s="67" t="s">
        <v>165</v>
      </c>
      <c r="C107" s="6">
        <v>984</v>
      </c>
      <c r="D107" s="7" t="s">
        <v>62</v>
      </c>
      <c r="E107" s="6">
        <v>7950022</v>
      </c>
      <c r="F107" s="6">
        <v>200</v>
      </c>
      <c r="G107" s="15">
        <v>4330</v>
      </c>
    </row>
    <row r="108" spans="1:7" ht="63.75" customHeight="1">
      <c r="A108" s="12" t="s">
        <v>150</v>
      </c>
      <c r="B108" s="66" t="s">
        <v>248</v>
      </c>
      <c r="C108" s="12">
        <v>984</v>
      </c>
      <c r="D108" s="13" t="s">
        <v>62</v>
      </c>
      <c r="E108" s="12">
        <v>7950023</v>
      </c>
      <c r="F108" s="12"/>
      <c r="G108" s="19">
        <f>G109</f>
        <v>565.20000000000005</v>
      </c>
    </row>
    <row r="109" spans="1:7" ht="30.75" customHeight="1">
      <c r="A109" s="6" t="s">
        <v>151</v>
      </c>
      <c r="B109" s="67" t="s">
        <v>165</v>
      </c>
      <c r="C109" s="6">
        <v>984</v>
      </c>
      <c r="D109" s="7" t="s">
        <v>62</v>
      </c>
      <c r="E109" s="6">
        <v>7950023</v>
      </c>
      <c r="F109" s="6">
        <v>200</v>
      </c>
      <c r="G109" s="15">
        <v>565.20000000000005</v>
      </c>
    </row>
    <row r="110" spans="1:7" ht="17.25" customHeight="1">
      <c r="A110" s="2" t="s">
        <v>65</v>
      </c>
      <c r="B110" s="64" t="s">
        <v>66</v>
      </c>
      <c r="C110" s="2">
        <v>984</v>
      </c>
      <c r="D110" s="3" t="s">
        <v>67</v>
      </c>
      <c r="E110" s="2"/>
      <c r="F110" s="6"/>
      <c r="G110" s="26">
        <f>G111</f>
        <v>19129.900000000001</v>
      </c>
    </row>
    <row r="111" spans="1:7" ht="16.5" customHeight="1">
      <c r="A111" s="12" t="s">
        <v>68</v>
      </c>
      <c r="B111" s="69" t="s">
        <v>69</v>
      </c>
      <c r="C111" s="16">
        <v>984</v>
      </c>
      <c r="D111" s="17" t="s">
        <v>70</v>
      </c>
      <c r="E111" s="12"/>
      <c r="F111" s="12"/>
      <c r="G111" s="27">
        <f>SUM(G112+G115+G117+G119)</f>
        <v>19129.900000000001</v>
      </c>
    </row>
    <row r="112" spans="1:7" s="4" customFormat="1" ht="63.75" customHeight="1">
      <c r="A112" s="12" t="s">
        <v>71</v>
      </c>
      <c r="B112" s="66" t="s">
        <v>285</v>
      </c>
      <c r="C112" s="12">
        <v>984</v>
      </c>
      <c r="D112" s="13" t="s">
        <v>70</v>
      </c>
      <c r="E112" s="12">
        <v>4401400</v>
      </c>
      <c r="F112" s="12"/>
      <c r="G112" s="19">
        <f>SUM(G113:G114)</f>
        <v>9982.4</v>
      </c>
    </row>
    <row r="113" spans="1:7" s="22" customFormat="1" ht="78" customHeight="1">
      <c r="A113" s="6" t="s">
        <v>72</v>
      </c>
      <c r="B113" s="67" t="s">
        <v>171</v>
      </c>
      <c r="C113" s="6">
        <v>984</v>
      </c>
      <c r="D113" s="7" t="s">
        <v>70</v>
      </c>
      <c r="E113" s="6">
        <v>4401400</v>
      </c>
      <c r="F113" s="7" t="s">
        <v>172</v>
      </c>
      <c r="G113" s="50">
        <v>4651.5</v>
      </c>
    </row>
    <row r="114" spans="1:7" s="14" customFormat="1" ht="30" customHeight="1">
      <c r="A114" s="6" t="s">
        <v>133</v>
      </c>
      <c r="B114" s="67" t="s">
        <v>165</v>
      </c>
      <c r="C114" s="6">
        <v>984</v>
      </c>
      <c r="D114" s="7" t="s">
        <v>70</v>
      </c>
      <c r="E114" s="6">
        <v>4401400</v>
      </c>
      <c r="F114" s="7" t="s">
        <v>166</v>
      </c>
      <c r="G114" s="50">
        <v>5330.9</v>
      </c>
    </row>
    <row r="115" spans="1:7" s="5" customFormat="1" ht="63.75" customHeight="1">
      <c r="A115" s="12" t="s">
        <v>73</v>
      </c>
      <c r="B115" s="66" t="s">
        <v>249</v>
      </c>
      <c r="C115" s="12">
        <v>984</v>
      </c>
      <c r="D115" s="13" t="s">
        <v>70</v>
      </c>
      <c r="E115" s="12">
        <v>7950024</v>
      </c>
      <c r="F115" s="12"/>
      <c r="G115" s="19">
        <f>SUM(G116)</f>
        <v>6497.5</v>
      </c>
    </row>
    <row r="116" spans="1:7" s="5" customFormat="1" ht="32.25" customHeight="1">
      <c r="A116" s="6" t="s">
        <v>74</v>
      </c>
      <c r="B116" s="67" t="s">
        <v>165</v>
      </c>
      <c r="C116" s="6">
        <v>984</v>
      </c>
      <c r="D116" s="7" t="s">
        <v>70</v>
      </c>
      <c r="E116" s="6">
        <v>7950024</v>
      </c>
      <c r="F116" s="6">
        <v>200</v>
      </c>
      <c r="G116" s="15">
        <v>6497.5</v>
      </c>
    </row>
    <row r="117" spans="1:7" ht="48" customHeight="1">
      <c r="A117" s="12" t="s">
        <v>75</v>
      </c>
      <c r="B117" s="66" t="s">
        <v>250</v>
      </c>
      <c r="C117" s="12">
        <v>984</v>
      </c>
      <c r="D117" s="13" t="s">
        <v>70</v>
      </c>
      <c r="E117" s="12">
        <v>7950025</v>
      </c>
      <c r="F117" s="12"/>
      <c r="G117" s="19">
        <f>G118</f>
        <v>830</v>
      </c>
    </row>
    <row r="118" spans="1:7" s="5" customFormat="1" ht="30" customHeight="1">
      <c r="A118" s="6" t="s">
        <v>76</v>
      </c>
      <c r="B118" s="67" t="s">
        <v>165</v>
      </c>
      <c r="C118" s="6">
        <v>984</v>
      </c>
      <c r="D118" s="7" t="s">
        <v>70</v>
      </c>
      <c r="E118" s="6">
        <v>7950025</v>
      </c>
      <c r="F118" s="6">
        <v>200</v>
      </c>
      <c r="G118" s="15">
        <v>830</v>
      </c>
    </row>
    <row r="119" spans="1:7" ht="45.75" customHeight="1">
      <c r="A119" s="12" t="s">
        <v>152</v>
      </c>
      <c r="B119" s="66" t="s">
        <v>247</v>
      </c>
      <c r="C119" s="12">
        <v>984</v>
      </c>
      <c r="D119" s="13" t="s">
        <v>70</v>
      </c>
      <c r="E119" s="12">
        <v>7950022</v>
      </c>
      <c r="F119" s="12"/>
      <c r="G119" s="19">
        <f>G120</f>
        <v>1820</v>
      </c>
    </row>
    <row r="120" spans="1:7" ht="29.25" customHeight="1">
      <c r="A120" s="6" t="s">
        <v>153</v>
      </c>
      <c r="B120" s="67" t="s">
        <v>165</v>
      </c>
      <c r="C120" s="6">
        <v>984</v>
      </c>
      <c r="D120" s="7" t="s">
        <v>70</v>
      </c>
      <c r="E120" s="6">
        <v>7950022</v>
      </c>
      <c r="F120" s="6">
        <v>200</v>
      </c>
      <c r="G120" s="15">
        <v>1820</v>
      </c>
    </row>
    <row r="121" spans="1:7" s="5" customFormat="1" ht="18.75" customHeight="1">
      <c r="A121" s="2" t="s">
        <v>77</v>
      </c>
      <c r="B121" s="76" t="s">
        <v>78</v>
      </c>
      <c r="C121" s="2">
        <v>984</v>
      </c>
      <c r="D121" s="2">
        <v>1000</v>
      </c>
      <c r="E121" s="2"/>
      <c r="F121" s="2"/>
      <c r="G121" s="26">
        <f>SUM(G122+G125)</f>
        <v>21249.360000000001</v>
      </c>
    </row>
    <row r="122" spans="1:7" ht="19.5" customHeight="1">
      <c r="A122" s="16" t="s">
        <v>79</v>
      </c>
      <c r="B122" s="81" t="s">
        <v>103</v>
      </c>
      <c r="C122" s="16">
        <v>984</v>
      </c>
      <c r="D122" s="16">
        <v>1003</v>
      </c>
      <c r="E122" s="16"/>
      <c r="F122" s="16"/>
      <c r="G122" s="27">
        <f>G123</f>
        <v>594.1</v>
      </c>
    </row>
    <row r="123" spans="1:7" s="5" customFormat="1" ht="142.5" customHeight="1">
      <c r="A123" s="12" t="s">
        <v>81</v>
      </c>
      <c r="B123" s="70" t="s">
        <v>111</v>
      </c>
      <c r="C123" s="12">
        <v>984</v>
      </c>
      <c r="D123" s="12">
        <v>1003</v>
      </c>
      <c r="E123" s="12">
        <v>5051500</v>
      </c>
      <c r="F123" s="12"/>
      <c r="G123" s="19">
        <f>G124</f>
        <v>594.1</v>
      </c>
    </row>
    <row r="124" spans="1:7" s="5" customFormat="1" ht="18.75" customHeight="1">
      <c r="A124" s="6" t="s">
        <v>82</v>
      </c>
      <c r="B124" s="82" t="s">
        <v>173</v>
      </c>
      <c r="C124" s="6">
        <v>984</v>
      </c>
      <c r="D124" s="6">
        <v>1003</v>
      </c>
      <c r="E124" s="6">
        <v>5051500</v>
      </c>
      <c r="F124" s="7" t="s">
        <v>174</v>
      </c>
      <c r="G124" s="15">
        <v>594.1</v>
      </c>
    </row>
    <row r="125" spans="1:7" s="5" customFormat="1" ht="12.75" customHeight="1">
      <c r="A125" s="16" t="s">
        <v>115</v>
      </c>
      <c r="B125" s="69" t="s">
        <v>80</v>
      </c>
      <c r="C125" s="16">
        <v>984</v>
      </c>
      <c r="D125" s="16">
        <v>1004</v>
      </c>
      <c r="E125" s="12"/>
      <c r="F125" s="12"/>
      <c r="G125" s="27">
        <f>SUM(G126+G129+G131)</f>
        <v>20655.260000000002</v>
      </c>
    </row>
    <row r="126" spans="1:7" ht="62.25" customHeight="1">
      <c r="A126" s="12" t="s">
        <v>116</v>
      </c>
      <c r="B126" s="66" t="s">
        <v>254</v>
      </c>
      <c r="C126" s="12">
        <v>984</v>
      </c>
      <c r="D126" s="12">
        <v>1004</v>
      </c>
      <c r="E126" s="13" t="s">
        <v>251</v>
      </c>
      <c r="F126" s="12"/>
      <c r="G126" s="19">
        <f>SUM(G127:G128)</f>
        <v>4515.0600000000004</v>
      </c>
    </row>
    <row r="127" spans="1:7" s="5" customFormat="1" ht="96.75" customHeight="1">
      <c r="A127" s="6" t="s">
        <v>117</v>
      </c>
      <c r="B127" s="67" t="s">
        <v>171</v>
      </c>
      <c r="C127" s="6">
        <v>984</v>
      </c>
      <c r="D127" s="6">
        <v>1004</v>
      </c>
      <c r="E127" s="13" t="s">
        <v>251</v>
      </c>
      <c r="F127" s="6">
        <v>100</v>
      </c>
      <c r="G127" s="15">
        <v>4209.0600000000004</v>
      </c>
    </row>
    <row r="128" spans="1:7" ht="31.5" customHeight="1">
      <c r="A128" s="6" t="s">
        <v>154</v>
      </c>
      <c r="B128" s="67" t="s">
        <v>165</v>
      </c>
      <c r="C128" s="6">
        <v>984</v>
      </c>
      <c r="D128" s="6">
        <v>1004</v>
      </c>
      <c r="E128" s="13" t="s">
        <v>251</v>
      </c>
      <c r="F128" s="6">
        <v>200</v>
      </c>
      <c r="G128" s="15">
        <v>306</v>
      </c>
    </row>
    <row r="129" spans="1:7" s="5" customFormat="1" ht="69" customHeight="1">
      <c r="A129" s="12" t="s">
        <v>118</v>
      </c>
      <c r="B129" s="66" t="s">
        <v>255</v>
      </c>
      <c r="C129" s="12">
        <v>984</v>
      </c>
      <c r="D129" s="12">
        <v>1004</v>
      </c>
      <c r="E129" s="13" t="s">
        <v>252</v>
      </c>
      <c r="F129" s="12"/>
      <c r="G129" s="19">
        <f>G130</f>
        <v>11381.8</v>
      </c>
    </row>
    <row r="130" spans="1:7" ht="17.25" customHeight="1">
      <c r="A130" s="6" t="s">
        <v>119</v>
      </c>
      <c r="B130" s="82" t="s">
        <v>173</v>
      </c>
      <c r="C130" s="6">
        <v>984</v>
      </c>
      <c r="D130" s="6">
        <v>1004</v>
      </c>
      <c r="E130" s="13" t="s">
        <v>252</v>
      </c>
      <c r="F130" s="6">
        <v>300</v>
      </c>
      <c r="G130" s="15">
        <v>11381.8</v>
      </c>
    </row>
    <row r="131" spans="1:7" s="5" customFormat="1" ht="63" customHeight="1">
      <c r="A131" s="12" t="s">
        <v>120</v>
      </c>
      <c r="B131" s="66" t="s">
        <v>256</v>
      </c>
      <c r="C131" s="12">
        <v>984</v>
      </c>
      <c r="D131" s="12">
        <v>1004</v>
      </c>
      <c r="E131" s="13" t="s">
        <v>253</v>
      </c>
      <c r="F131" s="12"/>
      <c r="G131" s="19">
        <f>G132</f>
        <v>4758.3999999999996</v>
      </c>
    </row>
    <row r="132" spans="1:7" s="5" customFormat="1" ht="16.5" customHeight="1">
      <c r="A132" s="6" t="s">
        <v>121</v>
      </c>
      <c r="B132" s="82" t="s">
        <v>173</v>
      </c>
      <c r="C132" s="6">
        <v>984</v>
      </c>
      <c r="D132" s="6">
        <v>1004</v>
      </c>
      <c r="E132" s="13" t="s">
        <v>253</v>
      </c>
      <c r="F132" s="6">
        <v>300</v>
      </c>
      <c r="G132" s="15">
        <v>4758.3999999999996</v>
      </c>
    </row>
    <row r="133" spans="1:7" ht="18" customHeight="1">
      <c r="A133" s="2" t="s">
        <v>83</v>
      </c>
      <c r="B133" s="64" t="s">
        <v>84</v>
      </c>
      <c r="C133" s="2">
        <v>984</v>
      </c>
      <c r="D133" s="3" t="s">
        <v>85</v>
      </c>
      <c r="E133" s="2"/>
      <c r="F133" s="2"/>
      <c r="G133" s="26">
        <f>SUM(G134+G140)</f>
        <v>17044.8</v>
      </c>
    </row>
    <row r="134" spans="1:7" ht="17.25" customHeight="1">
      <c r="A134" s="16" t="s">
        <v>86</v>
      </c>
      <c r="B134" s="83" t="s">
        <v>87</v>
      </c>
      <c r="C134" s="16">
        <v>984</v>
      </c>
      <c r="D134" s="17" t="s">
        <v>88</v>
      </c>
      <c r="E134" s="16"/>
      <c r="F134" s="16"/>
      <c r="G134" s="27">
        <f>SUM(G137+G135)</f>
        <v>16744.8</v>
      </c>
    </row>
    <row r="135" spans="1:7" s="8" customFormat="1" ht="69.75" customHeight="1">
      <c r="A135" s="12" t="s">
        <v>89</v>
      </c>
      <c r="B135" s="74" t="s">
        <v>257</v>
      </c>
      <c r="C135" s="12">
        <v>984</v>
      </c>
      <c r="D135" s="13" t="s">
        <v>88</v>
      </c>
      <c r="E135" s="12">
        <v>7950026</v>
      </c>
      <c r="F135" s="12"/>
      <c r="G135" s="19">
        <f>G136</f>
        <v>1080</v>
      </c>
    </row>
    <row r="136" spans="1:7" s="5" customFormat="1" ht="31.5" customHeight="1">
      <c r="A136" s="6" t="s">
        <v>90</v>
      </c>
      <c r="B136" s="67" t="s">
        <v>165</v>
      </c>
      <c r="C136" s="6">
        <v>984</v>
      </c>
      <c r="D136" s="7" t="s">
        <v>88</v>
      </c>
      <c r="E136" s="6">
        <v>7950026</v>
      </c>
      <c r="F136" s="6">
        <v>200</v>
      </c>
      <c r="G136" s="15">
        <v>1080</v>
      </c>
    </row>
    <row r="137" spans="1:7" s="5" customFormat="1" ht="47.25" customHeight="1">
      <c r="A137" s="12" t="s">
        <v>126</v>
      </c>
      <c r="B137" s="74" t="s">
        <v>286</v>
      </c>
      <c r="C137" s="12">
        <v>984</v>
      </c>
      <c r="D137" s="13" t="s">
        <v>88</v>
      </c>
      <c r="E137" s="12">
        <v>4871600</v>
      </c>
      <c r="F137" s="12"/>
      <c r="G137" s="19">
        <f>SUM(G138:G139)</f>
        <v>15664.8</v>
      </c>
    </row>
    <row r="138" spans="1:7" s="5" customFormat="1" ht="95.25" customHeight="1">
      <c r="A138" s="6" t="s">
        <v>127</v>
      </c>
      <c r="B138" s="67" t="s">
        <v>171</v>
      </c>
      <c r="C138" s="6">
        <v>984</v>
      </c>
      <c r="D138" s="7" t="s">
        <v>88</v>
      </c>
      <c r="E138" s="6">
        <v>4871600</v>
      </c>
      <c r="F138" s="6">
        <v>100</v>
      </c>
      <c r="G138" s="15">
        <v>5703.5</v>
      </c>
    </row>
    <row r="139" spans="1:7" s="5" customFormat="1" ht="29.25" customHeight="1">
      <c r="A139" s="6" t="s">
        <v>283</v>
      </c>
      <c r="B139" s="67" t="s">
        <v>282</v>
      </c>
      <c r="C139" s="6">
        <v>984</v>
      </c>
      <c r="D139" s="7" t="s">
        <v>88</v>
      </c>
      <c r="E139" s="6">
        <v>4871600</v>
      </c>
      <c r="F139" s="6">
        <v>200</v>
      </c>
      <c r="G139" s="15">
        <v>9961.2999999999993</v>
      </c>
    </row>
    <row r="140" spans="1:7" ht="31.5" customHeight="1">
      <c r="A140" s="16" t="s">
        <v>91</v>
      </c>
      <c r="B140" s="83" t="s">
        <v>155</v>
      </c>
      <c r="C140" s="16">
        <v>984</v>
      </c>
      <c r="D140" s="17" t="s">
        <v>156</v>
      </c>
      <c r="E140" s="16"/>
      <c r="F140" s="16"/>
      <c r="G140" s="27">
        <f>SUM(G141)</f>
        <v>300</v>
      </c>
    </row>
    <row r="141" spans="1:7" ht="48.75" customHeight="1">
      <c r="A141" s="12" t="s">
        <v>92</v>
      </c>
      <c r="B141" s="66" t="s">
        <v>247</v>
      </c>
      <c r="C141" s="12">
        <v>984</v>
      </c>
      <c r="D141" s="13" t="s">
        <v>156</v>
      </c>
      <c r="E141" s="12">
        <v>7950022</v>
      </c>
      <c r="F141" s="12"/>
      <c r="G141" s="19">
        <f>SUM(G142:G142)</f>
        <v>300</v>
      </c>
    </row>
    <row r="142" spans="1:7" ht="30.75" customHeight="1">
      <c r="A142" s="6" t="s">
        <v>128</v>
      </c>
      <c r="B142" s="67" t="s">
        <v>165</v>
      </c>
      <c r="C142" s="6">
        <v>984</v>
      </c>
      <c r="D142" s="7" t="s">
        <v>156</v>
      </c>
      <c r="E142" s="6">
        <v>7950022</v>
      </c>
      <c r="F142" s="6">
        <v>200</v>
      </c>
      <c r="G142" s="15">
        <v>300</v>
      </c>
    </row>
    <row r="143" spans="1:7" ht="15" customHeight="1">
      <c r="A143" s="2" t="s">
        <v>93</v>
      </c>
      <c r="B143" s="64" t="s">
        <v>94</v>
      </c>
      <c r="C143" s="2">
        <v>984</v>
      </c>
      <c r="D143" s="2">
        <v>1200</v>
      </c>
      <c r="E143" s="2"/>
      <c r="F143" s="2"/>
      <c r="G143" s="26">
        <f>SUM(G144)</f>
        <v>4040.7</v>
      </c>
    </row>
    <row r="144" spans="1:7" ht="15" customHeight="1">
      <c r="A144" s="16" t="s">
        <v>95</v>
      </c>
      <c r="B144" s="84" t="s">
        <v>96</v>
      </c>
      <c r="C144" s="16">
        <v>984</v>
      </c>
      <c r="D144" s="17" t="s">
        <v>97</v>
      </c>
      <c r="E144" s="16"/>
      <c r="F144" s="12"/>
      <c r="G144" s="27">
        <f>SUM(G145)</f>
        <v>4040.7</v>
      </c>
    </row>
    <row r="145" spans="1:7" ht="69.75" customHeight="1">
      <c r="A145" s="13" t="s">
        <v>98</v>
      </c>
      <c r="B145" s="66" t="s">
        <v>287</v>
      </c>
      <c r="C145" s="12">
        <v>984</v>
      </c>
      <c r="D145" s="13" t="s">
        <v>97</v>
      </c>
      <c r="E145" s="12">
        <v>4571700</v>
      </c>
      <c r="F145" s="12"/>
      <c r="G145" s="19">
        <f>SUM(G146:G148)</f>
        <v>4040.7</v>
      </c>
    </row>
    <row r="146" spans="1:7" ht="96" customHeight="1">
      <c r="A146" s="6" t="s">
        <v>99</v>
      </c>
      <c r="B146" s="67" t="s">
        <v>171</v>
      </c>
      <c r="C146" s="6">
        <v>984</v>
      </c>
      <c r="D146" s="7" t="s">
        <v>97</v>
      </c>
      <c r="E146" s="6">
        <v>4571700</v>
      </c>
      <c r="F146" s="7" t="s">
        <v>172</v>
      </c>
      <c r="G146" s="15">
        <v>2366</v>
      </c>
    </row>
    <row r="147" spans="1:7" ht="33" customHeight="1">
      <c r="A147" s="6" t="s">
        <v>134</v>
      </c>
      <c r="B147" s="67" t="s">
        <v>165</v>
      </c>
      <c r="C147" s="6">
        <v>984</v>
      </c>
      <c r="D147" s="7" t="s">
        <v>97</v>
      </c>
      <c r="E147" s="6">
        <v>4571700</v>
      </c>
      <c r="F147" s="7" t="s">
        <v>166</v>
      </c>
      <c r="G147" s="15">
        <v>1667.7</v>
      </c>
    </row>
    <row r="148" spans="1:7" ht="16.5" customHeight="1">
      <c r="A148" s="6" t="s">
        <v>135</v>
      </c>
      <c r="B148" s="67" t="s">
        <v>163</v>
      </c>
      <c r="C148" s="6">
        <v>984</v>
      </c>
      <c r="D148" s="7" t="s">
        <v>97</v>
      </c>
      <c r="E148" s="6">
        <v>4571700</v>
      </c>
      <c r="F148" s="7" t="s">
        <v>169</v>
      </c>
      <c r="G148" s="15">
        <v>7</v>
      </c>
    </row>
    <row r="149" spans="1:7">
      <c r="A149" s="87" t="s">
        <v>100</v>
      </c>
      <c r="B149" s="55"/>
      <c r="C149" s="55"/>
      <c r="D149" s="55"/>
      <c r="E149" s="55"/>
      <c r="F149" s="55"/>
      <c r="G149" s="26">
        <f>SUM(G9+G20)</f>
        <v>295546.95999999996</v>
      </c>
    </row>
    <row r="150" spans="1:7">
      <c r="B150" s="85"/>
    </row>
    <row r="151" spans="1:7">
      <c r="B151" s="54"/>
      <c r="C151" s="53"/>
      <c r="D151" s="53"/>
      <c r="E151" s="53"/>
      <c r="F151" s="53"/>
    </row>
    <row r="152" spans="1:7">
      <c r="B152" s="86"/>
    </row>
    <row r="153" spans="1:7">
      <c r="B153" s="54"/>
      <c r="C153" s="54"/>
      <c r="D153" s="54"/>
      <c r="E153" s="54"/>
      <c r="F153" s="54"/>
    </row>
    <row r="154" spans="1:7">
      <c r="B154" s="86"/>
    </row>
    <row r="155" spans="1:7">
      <c r="B155" s="86"/>
    </row>
    <row r="156" spans="1:7">
      <c r="B156" s="86"/>
    </row>
    <row r="157" spans="1:7">
      <c r="B157" s="86"/>
    </row>
    <row r="158" spans="1:7">
      <c r="B158" s="86"/>
    </row>
    <row r="159" spans="1:7">
      <c r="B159" s="86"/>
    </row>
    <row r="160" spans="1:7">
      <c r="B160" s="86"/>
    </row>
    <row r="161" spans="2:2">
      <c r="B161" s="86"/>
    </row>
    <row r="162" spans="2:2">
      <c r="B162" s="86"/>
    </row>
    <row r="163" spans="2:2">
      <c r="B163" s="86"/>
    </row>
    <row r="164" spans="2:2">
      <c r="B164" s="86"/>
    </row>
    <row r="165" spans="2:2">
      <c r="B165" s="86"/>
    </row>
  </sheetData>
  <phoneticPr fontId="0" type="noConversion"/>
  <pageMargins left="0.19685039370078741" right="0.19685039370078741" top="0" bottom="0" header="0.11811023622047245" footer="0.1181102362204724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baseColWidth="10" defaultColWidth="8.83203125" defaultRowHeight="13" x14ac:dyDescent="0"/>
  <cols>
    <col min="1" max="16384" width="8.83203125" style="1"/>
  </cols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расходы по ВР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Директор КПК</dc:creator>
  <cp:lastModifiedBy>Noname</cp:lastModifiedBy>
  <cp:lastPrinted>2014-10-29T08:24:30Z</cp:lastPrinted>
  <dcterms:created xsi:type="dcterms:W3CDTF">2011-06-28T07:51:13Z</dcterms:created>
  <dcterms:modified xsi:type="dcterms:W3CDTF">2015-12-26T21:08:47Z</dcterms:modified>
</cp:coreProperties>
</file>