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2560" yWindow="540" windowWidth="25600" windowHeight="16060" tabRatio="500"/>
  </bookViews>
  <sheets>
    <sheet name="Data and Mistakes" sheetId="1" r:id="rId1"/>
    <sheet name="Source (rus)" sheetId="2" r:id="rId2"/>
  </sheets>
  <definedNames>
    <definedName name="_xlnm._FilterDatabase" localSheetId="0" hidden="1">'Data and Mistakes'!$A$1:$AR$108</definedName>
    <definedName name="_xlnm._FilterDatabase" localSheetId="1" hidden="1">'Source (rus)'!$A$1:$N$1</definedName>
    <definedName name="total">#REF!</definedName>
    <definedName name="totalMO">#REF!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96" i="2" l="1"/>
  <c r="J87" i="2"/>
  <c r="D87" i="2"/>
  <c r="J85" i="2"/>
  <c r="E85" i="2"/>
  <c r="D85" i="2"/>
  <c r="J82" i="2"/>
  <c r="E82" i="2"/>
  <c r="E79" i="2"/>
  <c r="E78" i="2"/>
  <c r="E77" i="2"/>
  <c r="E73" i="2"/>
  <c r="J72" i="2"/>
  <c r="E72" i="2"/>
  <c r="D72" i="2"/>
  <c r="E71" i="2"/>
  <c r="J69" i="2"/>
  <c r="E69" i="2"/>
  <c r="J67" i="2"/>
  <c r="E67" i="2"/>
  <c r="D63" i="2"/>
  <c r="E39" i="2"/>
  <c r="E9" i="2"/>
  <c r="E8" i="2"/>
  <c r="E6" i="2"/>
  <c r="E4" i="2"/>
  <c r="E3" i="2"/>
  <c r="J2" i="2"/>
  <c r="E2" i="2"/>
</calcChain>
</file>

<file path=xl/comments1.xml><?xml version="1.0" encoding="utf-8"?>
<comments xmlns="http://schemas.openxmlformats.org/spreadsheetml/2006/main">
  <authors>
    <author>Noname</author>
  </authors>
  <commentList>
    <comment ref="P1" authorId="0">
      <text>
        <r>
          <rPr>
            <b/>
            <sz val="9"/>
            <color indexed="81"/>
            <rFont val="Calibri"/>
            <family val="2"/>
          </rPr>
          <t>Noname:</t>
        </r>
        <r>
          <rPr>
            <sz val="9"/>
            <color indexed="81"/>
            <rFont val="Calibri"/>
            <family val="2"/>
          </rPr>
          <t xml:space="preserve">
If need to preformat file before validating (because of problem with doc structure or specific of XLS )</t>
        </r>
      </text>
    </comment>
    <comment ref="V1" authorId="0">
      <text>
        <r>
          <rPr>
            <b/>
            <sz val="9"/>
            <color indexed="81"/>
            <rFont val="Calibri"/>
            <family val="2"/>
          </rPr>
          <t>Noname:</t>
        </r>
        <r>
          <rPr>
            <sz val="9"/>
            <color indexed="81"/>
            <rFont val="Calibri"/>
            <family val="2"/>
          </rPr>
          <t xml:space="preserve">
If amount in document is not the same that a value that has been calculated automatically in Validator. It could be because of there are other errors (itemname and itemcode).
Even if there is some diff between sums (not if doubled or big difference).</t>
        </r>
      </text>
    </comment>
    <comment ref="X1" authorId="0">
      <text>
        <r>
          <rPr>
            <b/>
            <sz val="9"/>
            <color indexed="81"/>
            <rFont val="Calibri"/>
            <family val="2"/>
          </rPr>
          <t>Noname:</t>
        </r>
        <r>
          <rPr>
            <sz val="9"/>
            <color indexed="81"/>
            <rFont val="Calibri"/>
            <family val="2"/>
          </rPr>
          <t xml:space="preserve">
If there are problems with parsing on Validator site.</t>
        </r>
      </text>
    </comment>
    <comment ref="Z1" authorId="0">
      <text>
        <r>
          <rPr>
            <b/>
            <sz val="9"/>
            <color indexed="81"/>
            <rFont val="Calibri"/>
            <family val="2"/>
          </rPr>
          <t>Noname:</t>
        </r>
        <r>
          <rPr>
            <sz val="9"/>
            <color indexed="81"/>
            <rFont val="Calibri"/>
            <family val="2"/>
          </rPr>
          <t xml:space="preserve">
If there are errors in code of budget item - unknown name of existing code.</t>
        </r>
      </text>
    </comment>
    <comment ref="AB1" authorId="0">
      <text>
        <r>
          <rPr>
            <b/>
            <sz val="9"/>
            <color indexed="81"/>
            <rFont val="Calibri"/>
            <family val="2"/>
          </rPr>
          <t>Vitaly:</t>
        </r>
        <r>
          <rPr>
            <sz val="9"/>
            <color indexed="81"/>
            <rFont val="Calibri"/>
            <family val="2"/>
          </rPr>
          <t xml:space="preserve">
If there are errors in naming of budget items with the same codes</t>
        </r>
      </text>
    </comment>
    <comment ref="AD1" authorId="0">
      <text>
        <r>
          <rPr>
            <b/>
            <sz val="9"/>
            <color indexed="81"/>
            <rFont val="Calibri"/>
            <family val="2"/>
          </rPr>
          <t>Vitaly:</t>
        </r>
        <r>
          <rPr>
            <sz val="9"/>
            <color indexed="81"/>
            <rFont val="Calibri"/>
            <family val="2"/>
          </rPr>
          <t xml:space="preserve">
If there is 2 budget items with code of Spending type like 200 and 240 - these are the same items but with more detailed information on the second level (like code and sub-code)</t>
        </r>
      </text>
    </comment>
    <comment ref="AF1" authorId="0">
      <text>
        <r>
          <rPr>
            <b/>
            <sz val="9"/>
            <color indexed="81"/>
            <rFont val="Calibri"/>
            <family val="2"/>
          </rPr>
          <t>Noname:</t>
        </r>
        <r>
          <rPr>
            <sz val="9"/>
            <color indexed="81"/>
            <rFont val="Calibri"/>
            <family val="2"/>
          </rPr>
          <t xml:space="preserve">
There are hidden rows. Columns or sheets that can generate errors during validating.</t>
        </r>
      </text>
    </comment>
    <comment ref="AH1" authorId="0">
      <text>
        <r>
          <rPr>
            <b/>
            <sz val="9"/>
            <color indexed="81"/>
            <rFont val="Calibri"/>
            <family val="2"/>
          </rPr>
          <t>Noname:</t>
        </r>
        <r>
          <rPr>
            <sz val="9"/>
            <color indexed="81"/>
            <rFont val="Calibri"/>
            <family val="2"/>
          </rPr>
          <t xml:space="preserve">
Found some errors in cell formulas that could  hamper for validating</t>
        </r>
      </text>
    </comment>
    <comment ref="AJ1" authorId="0">
      <text>
        <r>
          <rPr>
            <sz val="12"/>
            <color theme="1"/>
            <rFont val="Calibri"/>
            <family val="2"/>
            <scheme val="minor"/>
          </rPr>
          <t>Noname:</t>
        </r>
        <r>
          <rPr>
            <sz val="9"/>
            <color indexed="81"/>
            <rFont val="Calibri"/>
            <family val="2"/>
          </rPr>
          <t xml:space="preserve">
If there are more than 1 column for amount of budget item</t>
        </r>
      </text>
    </comment>
    <comment ref="AL1" authorId="0">
      <text>
        <r>
          <rPr>
            <b/>
            <sz val="9"/>
            <color indexed="81"/>
            <rFont val="Calibri"/>
            <family val="2"/>
          </rPr>
          <t>Noname:</t>
        </r>
        <r>
          <rPr>
            <sz val="9"/>
            <color indexed="81"/>
            <rFont val="Calibri"/>
            <family val="2"/>
          </rPr>
          <t xml:space="preserve">
Whem some excess data (rows, cols, symbols) appear in document and can distort results.</t>
        </r>
      </text>
    </comment>
    <comment ref="AN1" authorId="0">
      <text>
        <r>
          <rPr>
            <b/>
            <sz val="9"/>
            <color indexed="81"/>
            <rFont val="Calibri"/>
            <family val="2"/>
          </rPr>
          <t>Noname:</t>
        </r>
        <r>
          <rPr>
            <sz val="9"/>
            <color indexed="81"/>
            <rFont val="Calibri"/>
            <family val="2"/>
          </rPr>
          <t xml:space="preserve">
If 0 is replaced with O. Or additional whitespaces inside a code.</t>
        </r>
      </text>
    </comment>
    <comment ref="AP1" authorId="0">
      <text>
        <r>
          <rPr>
            <b/>
            <sz val="9"/>
            <color indexed="81"/>
            <rFont val="Calibri"/>
            <family val="2"/>
          </rPr>
          <t>Noname:</t>
        </r>
        <r>
          <rPr>
            <sz val="9"/>
            <color indexed="81"/>
            <rFont val="Calibri"/>
            <family val="2"/>
          </rPr>
          <t xml:space="preserve">
Serious error in structure of file or filling data. E.g. 2 cols instead of 1 col for Economic Razdel. Or missed codes of Adminstrators in appropriate cells.</t>
        </r>
      </text>
    </comment>
  </commentList>
</comments>
</file>

<file path=xl/sharedStrings.xml><?xml version="1.0" encoding="utf-8"?>
<sst xmlns="http://schemas.openxmlformats.org/spreadsheetml/2006/main" count="1623" uniqueCount="474">
  <si>
    <t>Муниципальный округ Сенной</t>
  </si>
  <si>
    <t>http://sennoy-okrug.ru/</t>
  </si>
  <si>
    <t>doc</t>
  </si>
  <si>
    <t>да</t>
  </si>
  <si>
    <t>pdf</t>
  </si>
  <si>
    <t>Муниципальный округ Адмиралтейский</t>
  </si>
  <si>
    <t>http://admiralokrug.ru/</t>
  </si>
  <si>
    <t>Муниципальный округ Екатерингофский</t>
  </si>
  <si>
    <t>http://www.ekateringofsky.spb.ru/</t>
  </si>
  <si>
    <t>xls</t>
  </si>
  <si>
    <t>Муниципальный округ Семеновский</t>
  </si>
  <si>
    <t>http://www.mosemenovskiy.info/</t>
  </si>
  <si>
    <t>http://www.mosemenovskiy.info/akti/byudjet/byu000.html</t>
  </si>
  <si>
    <t>html</t>
  </si>
  <si>
    <t>не найдено</t>
  </si>
  <si>
    <t>есть только сводная бюджетная роспись</t>
  </si>
  <si>
    <t>Муниципальный округ Измайловское</t>
  </si>
  <si>
    <t>http://www.moizspb.ru/</t>
  </si>
  <si>
    <t>Муниципальный округ Коломна</t>
  </si>
  <si>
    <t>http://www.kolomna-mo.ru/</t>
  </si>
  <si>
    <t>http://www.kolomna-mo.ru/lawacts/budjet-2014/</t>
  </si>
  <si>
    <t>http://www.kolomna-mo.ru/lawacts/byudzhet-2015/</t>
  </si>
  <si>
    <t>Муниципальный округ Васильевский</t>
  </si>
  <si>
    <t>http://www.msmov.spb.ru/</t>
  </si>
  <si>
    <t>Муниципальный округ Гавань</t>
  </si>
  <si>
    <t>http://www.mogavan.net/</t>
  </si>
  <si>
    <t>Муниципальный округ Морской</t>
  </si>
  <si>
    <t>http://www.okrugmorskoy.ru/</t>
  </si>
  <si>
    <t>Муниципальный округ Остров Декабристов</t>
  </si>
  <si>
    <t>http://www.o-dekabristov.ru/</t>
  </si>
  <si>
    <t>http://www.o-dekabristov.ru/dokumenti/byudzhet/byudzhet_2014/</t>
  </si>
  <si>
    <t>http://www.o-dekabristov.ru/dokumenti/resheniya_ms/resheniya_2014/</t>
  </si>
  <si>
    <t>нет</t>
  </si>
  <si>
    <t>Муниципальный округ №7</t>
  </si>
  <si>
    <t>http://mo7spb.ru/</t>
  </si>
  <si>
    <t>http://mo7spb.ru/?page_id=801</t>
  </si>
  <si>
    <t>jpg</t>
  </si>
  <si>
    <t>Муниципальный округ Шувалово-Озерки</t>
  </si>
  <si>
    <t>http://mo-shuvalovo-ozerki.spb.ru/</t>
  </si>
  <si>
    <t>http://mo-shuvalovo-ozerki.spb.ru/reshenie-municipalnogo-soveta</t>
  </si>
  <si>
    <t>http://mo-shuvalovo-ozerki.spb.ru/reshenija-soveta---2</t>
  </si>
  <si>
    <t>Муниципальный округ Парнас</t>
  </si>
  <si>
    <t>http://www.xn--80aa8afdgik.xn--p1ai/</t>
  </si>
  <si>
    <t>http://www.xn--80aa8afdgik.xn--p1ai/regulatory/info/advice_decisions/1837/</t>
  </si>
  <si>
    <t>Муниципальный округ Сампсониевское</t>
  </si>
  <si>
    <t>http://www.mo-12.ru/</t>
  </si>
  <si>
    <t>http://www.mo-12.ru/administration/normativnie-ravovie-akti.php</t>
  </si>
  <si>
    <t>https://www.google.ru/url?sa=t&amp;rct=j&amp;q=&amp;esrc=s&amp;source=web&amp;cd=2&amp;ved=0CCEQFjAB&amp;url=http%3A%2F%2Fwww.mo-12.ru%2Ffile%2F14%2Fytv-bdg-pr-2014.doc&amp;ei=IbqQVPqeOan5ywP574HQDA&amp;usg=AFQjCNHhYew5UnpAIlZjzTVWQ-oJHtJ15w&amp;sig2=KwJLwYWH5RlYQAPm9eSMuA&amp;bvm=bv.82001339,bs.1,d.bGQ&amp;cad=rja</t>
  </si>
  <si>
    <t>Муниципальный округ поселка Парголово</t>
  </si>
  <si>
    <t>http://www.sankt-peterburg.info/mopargolovo/</t>
  </si>
  <si>
    <t>http://www.sankt-peterburg.info/mopargolovo/akti/byudjet/byu153.htm http://www.sankt-peterburg.info/mopargolovo/akti/byudjet/byu152.htm</t>
  </si>
  <si>
    <t>пока нет</t>
  </si>
  <si>
    <t>http://www.sankt-peterburg.info/mopargolovo/akti/byudjet/byu156.htm</t>
  </si>
  <si>
    <t>Муниципальный округ Светлановское</t>
  </si>
  <si>
    <t>http://www.mo-svetlanovskoe.spb.ru/</t>
  </si>
  <si>
    <t>http://www.mo-svetlanovskoe.spb.ru/byudzhet</t>
  </si>
  <si>
    <t>Муниципальный округ Сосновское</t>
  </si>
  <si>
    <t>http://mososnovskoe.sankt-peterburg.info/</t>
  </si>
  <si>
    <t>http://mososnovskoe.sankt-peterburg.info/akti/byudjet/byu172.htm</t>
  </si>
  <si>
    <t>http://mososnovskoe.sankt-peterburg.info/akti/byudjet/byu184.htm</t>
  </si>
  <si>
    <t>Муниципальный округ поселок Левашово</t>
  </si>
  <si>
    <t>http://molevashovo.ru/</t>
  </si>
  <si>
    <t>Муниципальный округ №15</t>
  </si>
  <si>
    <t>http://www.mo15.spb.ru/</t>
  </si>
  <si>
    <t>http://www.mo15.spb.ru/adm/budget/budgetreshenie3/</t>
  </si>
  <si>
    <t>http://www.mo15.spb.ru/adm/budget/budgetreshenie4/</t>
  </si>
  <si>
    <t>Муниципальный округ Финляндский округ</t>
  </si>
  <si>
    <t>http://finokrug.spb.ru/</t>
  </si>
  <si>
    <t>http://finokrug.spb.ru/publ1/info/2092</t>
  </si>
  <si>
    <t>http://finokrug.spb.ru/publ1/info/2266</t>
  </si>
  <si>
    <t>Муниципальный округ Академическое</t>
  </si>
  <si>
    <t>http://mo-akademicheskoe-spb.ru/</t>
  </si>
  <si>
    <t>http://mo-akademicheskoe-spb.ru/municipality/documents/48-reshenia.html</t>
  </si>
  <si>
    <t>Муниципальный округ Пискаревка</t>
  </si>
  <si>
    <t>http://mo-piskarevka.spb.ru/</t>
  </si>
  <si>
    <t>http://mo-piskarevka.spb.ru/publ2/info/97</t>
  </si>
  <si>
    <t>Муниципальный округ Прометей</t>
  </si>
  <si>
    <t>http://www.mo24-prometey.ru/</t>
  </si>
  <si>
    <t>Муниципальный округ Северный</t>
  </si>
  <si>
    <t>http://xn--b1afbqljdtf9h.xn--p1ai/</t>
  </si>
  <si>
    <t>http://xn--b1afbqljdtf9h.xn--p1ai/budjet.html</t>
  </si>
  <si>
    <t>Муниципальный округ Гражданка</t>
  </si>
  <si>
    <t>http://www.grajdanka.spb.ru/</t>
  </si>
  <si>
    <t>Муниципальный округ №21</t>
  </si>
  <si>
    <t>http://okrug21.ru/</t>
  </si>
  <si>
    <t>http://docs.google.com/viewer?embedded=true&amp;url=http://okrug21.ru/rms/2014/35_231214.docx</t>
  </si>
  <si>
    <t>https://docs.google.com/viewerng/viewer?url=http://okrug21.ru/rms/2014/24_111114.doc</t>
  </si>
  <si>
    <t>Муниципальный округ Нарвский</t>
  </si>
  <si>
    <t>http://www.narvski-okrug.spb.ru/</t>
  </si>
  <si>
    <t>http://www.narvski-okrug.spb.ru/2010-12-16-09-26-47/2010-12-22-10-28-29/2013-.html</t>
  </si>
  <si>
    <t>http://www.narvski-okrug.spb.ru/2010-12-16-09-26-47/2010-12-22-10-28-29/2014-/545---------50-03122014---------2015-.html</t>
  </si>
  <si>
    <t>Муниципальный округ Ульянка</t>
  </si>
  <si>
    <t>http://www.mo-ulyanka.spb.ru/</t>
  </si>
  <si>
    <t>http://www.mo-ulyanka.spb.ru/information/documents/budzhet/byudzhet-municzipalnogo-obrazovaniya-ulnka-na-2014-god.html</t>
  </si>
  <si>
    <t>не корректно экспортировано</t>
  </si>
  <si>
    <t>http://www.mo-ulyanka.spb.ru/information/documents/budzhet/budjet-2015.html</t>
  </si>
  <si>
    <t>Муниципальный округ Княжево</t>
  </si>
  <si>
    <t>http://www.xn--b1afcpjhff3m.xn--p1ai/</t>
  </si>
  <si>
    <t>http://www.xn--b1afcpjhff3m.xn--p1ai/documents/</t>
  </si>
  <si>
    <t>Муниципальный округ Дачное</t>
  </si>
  <si>
    <t>http://www.dachnoe.ru/</t>
  </si>
  <si>
    <t>http://www.dachnoe.ru/477.html</t>
  </si>
  <si>
    <t>Муниципальный округ Красненькая речка</t>
  </si>
  <si>
    <t>http://www.redriver.ru/</t>
  </si>
  <si>
    <t>Муниципальный округ Морские ворота</t>
  </si>
  <si>
    <t>http://www.momv.sankt-peterburg.info/</t>
  </si>
  <si>
    <t>http://www.momv.sankt-peterburg.info/akti/byudjet/byu012.htm</t>
  </si>
  <si>
    <t>Муниципальный округ города Колпино</t>
  </si>
  <si>
    <t>http://kolpino-mo.net/</t>
  </si>
  <si>
    <t>http://kolpino-mo.net/municipalnye_pravovye_akty</t>
  </si>
  <si>
    <t>Муниципальный округ поселка Петро-Славянка</t>
  </si>
  <si>
    <t>http://www.mops.sankt-peterburg.info/</t>
  </si>
  <si>
    <t>http://www.mops.sankt-peterburg.info/akti/byudjet/byu016.htm</t>
  </si>
  <si>
    <t>Муниципальный округ поселка Понтонный</t>
  </si>
  <si>
    <t>http://www.mo-pontonniy.ru/</t>
  </si>
  <si>
    <t>http://www.mo-pontonniy.ru/docs/budjet/byudzhet-2014.html</t>
  </si>
  <si>
    <t>http://www.mo-pontonniy.ru/docs/budjet/byudzhet-2015.html</t>
  </si>
  <si>
    <t>Муниципальный округ поселка Усть-Ижора</t>
  </si>
  <si>
    <t>http://www.ust-izora-mo.ru/</t>
  </si>
  <si>
    <t>http://www.ust-izora-mo.ru/docs/ms-mo/resheniya-ms/resheniya/resheniya-municzipalnogo-soveta-2013-g.html</t>
  </si>
  <si>
    <t>http://www.ust-izora-mo.ru/docs/ms-mo/resheniya-ms/resheniya/resheniya-municzipalnogo-soveta-2014-g.html</t>
  </si>
  <si>
    <t>Муниципальный округ поселок Металлострой</t>
  </si>
  <si>
    <t>http://vmometallostroy.ru/</t>
  </si>
  <si>
    <t>Муниципальный округ Большая Охта</t>
  </si>
  <si>
    <t>http://www.bohta.spb.ru/</t>
  </si>
  <si>
    <t>http://www.bohta.spb.ru/munsovet/%D0%BD%D0%BE%D1%80%D0%BC%D0%B0%D1%82%D0%B8%D0%B2%D0%BD%D0%BE-%D0%BF%D1%80%D0%B0%D0%B2%D0%BE%D0%B2%D1%8B%D0%B5-%D0%B0%D0%BA%D1%82%D1%8B-2014</t>
  </si>
  <si>
    <t>Муниципальный округ Малая Охта</t>
  </si>
  <si>
    <t>http://xn--80aaa6bdp2ax2g.xn--p1ai/</t>
  </si>
  <si>
    <t>http://xn--80aaa6bdp2ax2g.xn--p1ai/munitsipalnoe-obrazovanie/byudzhet</t>
  </si>
  <si>
    <t>Муниципальный округ Полюстрово</t>
  </si>
  <si>
    <t>http://www.mopolustrovo.ru/</t>
  </si>
  <si>
    <t>http://www.mopolustrovo.ru/info/budjet/</t>
  </si>
  <si>
    <t>http://www.mopolustrovo.ru/acts/sovet_news/</t>
  </si>
  <si>
    <t>Муниципальный округ Пороховые</t>
  </si>
  <si>
    <t>http://www.xn--b1agtiaaafk5c0d.xn--p1ai/</t>
  </si>
  <si>
    <t>http://moporohovie.ru/images/law_doc/R306.pdf</t>
  </si>
  <si>
    <t>http://www.xn--b1agtiaaafk5c0d.xn--p1ai/index.php?option=com_content&amp;view=article&amp;id=88&amp;Itemid=86</t>
  </si>
  <si>
    <t>Муниципальный округ Ржевка</t>
  </si>
  <si>
    <t>http://www.morjevka.spb.ru/</t>
  </si>
  <si>
    <t>https://www.google.ru/url?sa=t&amp;rct=j&amp;q=&amp;esrc=s&amp;source=web&amp;cd=1&amp;ved=0CB4QFjAA&amp;url=http%3A%2F%2Fwww.morjevka.spb.ru%2Fword%2F2014%2F%25D0%25A0%25D0%25B5%25D1%2588%25D0%25B5%25D0%25BD%25D0%25B8%25D0%25B5%2520%25D0%25BE%25D1%2582%252029.01.2014%2520%25E2%2584%25961.docx&amp;ei=mySOVOasNIPWygPs1IL4BQ&amp;usg=AFQjCNFFw_fWl3yb9FGFnxQuI5DcfRf8vw&amp;sig2=01RTxwlk4wNH2O_eU_c47g&amp;bvm=bv.81828268,d.bGQ&amp;cad=rja</t>
  </si>
  <si>
    <t>http://www.morjevka.spb.ru/pdf/%D0%A0%D0%95%D0%A8%D0%95%D0%9D%D0%98%D0%95%20%E2%84%96%2012%20%D0%B1%D1%8E%D0%B4%D0%B6%D0%B5%D1%82%20%D0%BD%D0%B0%2015.pdf</t>
  </si>
  <si>
    <t>Муниципальный округ город Красное Село</t>
  </si>
  <si>
    <t>http://www.krasnoe-selo.ru/</t>
  </si>
  <si>
    <t>http://www.krasnoe-selo.ru/dokumenty/91/</t>
  </si>
  <si>
    <t>http://www.krasnoe-selo.ru/dokumenty/121/</t>
  </si>
  <si>
    <t>Муниципальный округ Константиновское</t>
  </si>
  <si>
    <t>http://www.mokrug41.ru/</t>
  </si>
  <si>
    <t>Муниципальный округ Сосновая поляна</t>
  </si>
  <si>
    <t>http://vmo39.spb.ru/administry/</t>
  </si>
  <si>
    <t>http://www.vmo39.spb.ru/documens/budget/</t>
  </si>
  <si>
    <t>http://www.vmo39.spb.ru/documens/projects/</t>
  </si>
  <si>
    <t>Муниципальный округ Урицк</t>
  </si>
  <si>
    <t>http://urizk.spb.ru/</t>
  </si>
  <si>
    <t>http://urizk.spb.ru/standart-law_act/budget/items/budzhet_2014/Postanovlenie_29_29/</t>
  </si>
  <si>
    <t>http://urizk.spb.ru/standart-law_act/budget/items/budzhet_2014/o-rassmotrenii-v-pervom-chtenii-proekta-byudzheta-vnutrigorodskogo-munitcipalnogo-obrazovaniya-sankt-peterburga-munitcipalnogo-okruga-uritck-na-2015-god/</t>
  </si>
  <si>
    <t>Муниципальный округ Юго-Запад</t>
  </si>
  <si>
    <t>http://www.moyz.sankt-peterburg.info/</t>
  </si>
  <si>
    <t>http://www.moyz.sankt-peterburg.info/akti/byudjet/byu031.htm</t>
  </si>
  <si>
    <t>http://www.moyz.sankt-peterburg.info/akti/byudjet/byu032.htm</t>
  </si>
  <si>
    <t>Муниципальный округ Южно-Приморский</t>
  </si>
  <si>
    <t>http://upmo.ru/</t>
  </si>
  <si>
    <t>http://upmo.ru/byudzhet.html</t>
  </si>
  <si>
    <t>Муниципальный округ Горелово</t>
  </si>
  <si>
    <t>http://mogorelovo.ru/</t>
  </si>
  <si>
    <t>http://mogorelovo.ru/normativnye_pravovye_akty_i_dokumenty/byudzhet/</t>
  </si>
  <si>
    <t>Муниципальный округ города Кронштадта</t>
  </si>
  <si>
    <t>Муниципальный округ поселок Песочный</t>
  </si>
  <si>
    <t>http://www.mopesochniy.sankt-peterburg.info/</t>
  </si>
  <si>
    <t>http://www.mopesochniy.sankt-peterburg.info/akti/byudjet/byu007.htm</t>
  </si>
  <si>
    <t>http://www.mopesochniy.sankt-peterburg.info/akti/byudjet/byu027.htm</t>
  </si>
  <si>
    <t>Муниципальный округ поселок Репино</t>
  </si>
  <si>
    <t>http://www.repino.info/</t>
  </si>
  <si>
    <t>http://www.repino.info/akti/byudjet/byu053.htm</t>
  </si>
  <si>
    <t>http://www.repino.info/akti/byudjet/byu055.htm</t>
  </si>
  <si>
    <t>Муниципальный округ город Зеленогорск</t>
  </si>
  <si>
    <t>http://www.zelenogorsk.info/</t>
  </si>
  <si>
    <t>http://www.zelenogorsk.info/doc/doc1.html</t>
  </si>
  <si>
    <t>Муниципальный округ поселок Белоостров</t>
  </si>
  <si>
    <t>http://www.mobeloostrov.sankt-peterburg.info/</t>
  </si>
  <si>
    <t>http://www.mobeloostrov.sankt-peterburg.info/akti/byudjet/byu000.html</t>
  </si>
  <si>
    <t>http://www.mobeloostrov.sankt-peterburg.info/akti/proekti/pro000.html</t>
  </si>
  <si>
    <t>Муниципальный округ поселок Комарово</t>
  </si>
  <si>
    <t>http://www.komarovo.spb.ru/</t>
  </si>
  <si>
    <t>http://www.komarovo.spb.ru/?cat=15&amp;paged=4</t>
  </si>
  <si>
    <t>http://www.komarovo.spb.ru/?cat=15</t>
  </si>
  <si>
    <t>Муниципальный округ поселок Серово</t>
  </si>
  <si>
    <t>http://www.adm-serov.ru/</t>
  </si>
  <si>
    <t>Муниципальный округ поселок Смолячково</t>
  </si>
  <si>
    <t>http://www.mo-smol.ru/</t>
  </si>
  <si>
    <t>http://www.mo-smol.ru/index.php?option=com_content&amp;view=article&amp;id=90&amp;Itemid=93</t>
  </si>
  <si>
    <t>http://www.mo-smol.ru/index.php?option=com_content&amp;view=article&amp;layout=defform&amp;id=141&amp;Itemid=107</t>
  </si>
  <si>
    <t>Муниципальный округ поселок Ушково</t>
  </si>
  <si>
    <t>http://www.moushkovo.sankt-peterburg.info/</t>
  </si>
  <si>
    <t>http://www.moushkovo.sankt-peterburg.info/akti/byudjet/byu060.htm</t>
  </si>
  <si>
    <t>http://www.moushkovo.sankt-peterburg.info/akti/byudjet/byu062.htm</t>
  </si>
  <si>
    <t>Муниципальный округ посёлок Молодёжное</t>
  </si>
  <si>
    <t>http://www.momolodejnoe.sankt-peterburg.info/</t>
  </si>
  <si>
    <t>http://www.momolodejnoe.sankt-peterburg.info/akti/resheniya/res000.html</t>
  </si>
  <si>
    <t>Муниципальный округ города Сестрорецка</t>
  </si>
  <si>
    <t>http://www.sestroretsk.org/</t>
  </si>
  <si>
    <t>http://www.sestroretsk.org/docs/budjet</t>
  </si>
  <si>
    <t>Муниципальный округ Гагаринское</t>
  </si>
  <si>
    <t>http://www.gagarinskoe.ru/</t>
  </si>
  <si>
    <t>http://www.gagarinskoe.ru/sovet/resheniya/2013/46.pdf</t>
  </si>
  <si>
    <t>http://www.gagarinskoe.ru/doc.php/project.php/1398/1510.html</t>
  </si>
  <si>
    <t>Муниципальный округ Звездное</t>
  </si>
  <si>
    <t>http://xn--b1aecbgc5andg.xn--p1ai/%D1%80%D0%B5%D1%88%D0%B5%D0%BD%D0%B8%D1%8F/</t>
  </si>
  <si>
    <t>Муниципальный округ Московская застава</t>
  </si>
  <si>
    <t>http://mo44.net/</t>
  </si>
  <si>
    <t>Муниципальный округ Новоизмайловское</t>
  </si>
  <si>
    <t>http://xn--80adbmhfjjhhhmbgc0c.xn--p1ai/</t>
  </si>
  <si>
    <t>http://xn--80adbmhfjjhhhmbgc0c.xn--p1ai/normativno-pravovye-akty/reshenie/</t>
  </si>
  <si>
    <t>Муниципальный округ Пулковский меридиан</t>
  </si>
  <si>
    <t>http://www.mo47.spb.ru/</t>
  </si>
  <si>
    <t>http://www.mo47.spb.ru/acts/2014/2014_376.php</t>
  </si>
  <si>
    <t>http://www.mo47.spb.ru/acts/2014/2014_375.php</t>
  </si>
  <si>
    <t>Муниципальный округ № 54</t>
  </si>
  <si>
    <t>http://www.54mospb.ru/</t>
  </si>
  <si>
    <t>Муниципальный округ Народный</t>
  </si>
  <si>
    <t>http://www.mo53.net/</t>
  </si>
  <si>
    <t>http://www.mo53.net/images/docum/2015.01/resh22.pdf</t>
  </si>
  <si>
    <t>http://www.mo53.net/images/docum/2015.01/resh21.pdf</t>
  </si>
  <si>
    <t>Муниципальный округ Ивановский</t>
  </si>
  <si>
    <t>http://www.moivanovskiy.sankt-peterburg.info/</t>
  </si>
  <si>
    <t>Муниципальный округ Невский округ</t>
  </si>
  <si>
    <t>http://xn--b1acenfecsovf4a.xn--p1ai/</t>
  </si>
  <si>
    <t>http://xn--b1acenfecsovf4a.xn--p1ai/index.php?option=com_content&amp;view=article&amp;id=2163:4-4-ot-20-11-2014-reshenie-o-vnesenii-izmenenij-v-reshenie-munitsipalnogo-soveta-vnutrigorodskogo-munitsipalnogo-obrazovaniya-sankt-peterburga-munitsipalnogo-okruga-nevskij-okrug-ot-23-oktyabrya-2013-11-2-ob-utverzhdenii-mestnogo-byudzheta-vnutrigorodskogo-munitsipalnogo-obrazovaniya-sankt-peterburga-munitsipalnogo-okruga-nevskij-okrug-na-2014-god&amp;catid=362&amp;Itemid=128</t>
  </si>
  <si>
    <t>http://xn--b1acenfecsovf4a.xn--p1ai/index.php?option=com_content&amp;view=article&amp;id=2237:6-1-o-18-12-2014-goda-reshenie-ob-utverzhdenii-byudzheta-vnutrigorodskogo-munitsipalnogo-obrazovaniya-sankt-peterburga-munitsipalnogo-okruga-nevskij-okrug-na-2015-god&amp;catid=362&amp;Itemid=128</t>
  </si>
  <si>
    <t>Муниципальный округ Правобережный</t>
  </si>
  <si>
    <t>http://www.mo57.ru/</t>
  </si>
  <si>
    <t>https://www.google.ru/url?sa=t&amp;rct=j&amp;q=&amp;esrc=s&amp;source=web&amp;cd=2&amp;ved=0CCIQFjAB&amp;url=http%3A%2F%2Fwww.mo57.ru%2Ffile%2Fnormativnyye_akty%2F%25D0%25A0%25D0%25B5%25D1%2588%25D0%25B5%25D0%25BD%25D0%25B8%25D0%25B5%2520%25E2%2584%2596%2520%25D0%259F%25D0%25A0%25D0%259E%25D0%2595%25D0%259A%25D0%25A2%2520%25D0%25BE%25D1%2582%2520________%25202014%2520%2520%25D0%2591%25D1%258E%25D0%25B4%25D0%25B6%25D0%25B5%25D1%2582%25202015-2017%2520%25D0%25B3%25D0%25BE%25D0%25B4%25D1%258B.doc&amp;ei=nr2QVOHXJ8GsygO2mIDwDQ&amp;usg=AFQjCNEiwI-xdO1gtdg_fqBunN_TPP0gVw&amp;sig2=UR1TT0e2Ocw4IPLf2iFt0Q&amp;cad=rja</t>
  </si>
  <si>
    <t>Муниципальный округ Рыбацкое</t>
  </si>
  <si>
    <t>Муниципальный округ Обуховский</t>
  </si>
  <si>
    <t>http://www.moobuhovskiy.sankt-peterburg.info/</t>
  </si>
  <si>
    <t>http://moobuhovskiy.sankt-peterburg.info/akti/byudjet/byu052.htm</t>
  </si>
  <si>
    <t>Муниципальный округ Невская застава</t>
  </si>
  <si>
    <t>http://www.monz.sankt-peterburg.info/</t>
  </si>
  <si>
    <t>http://www.monz.sankt-peterburg.info/akti/byudjet/byu189.htm</t>
  </si>
  <si>
    <t>http://www.monz.sankt-peterburg.info/akti/byudjet/byu188.htm</t>
  </si>
  <si>
    <t>Муниципальный округ Оккервиль</t>
  </si>
  <si>
    <t>http://mookkervil.sankt-peterburg.info/</t>
  </si>
  <si>
    <t>http://mookkervil.sankt-peterburg.info/akti/resheniya/res259.htm</t>
  </si>
  <si>
    <t>http://mookkervil.sankt-peterburg.info/akti/resheniya/res342.htm</t>
  </si>
  <si>
    <t>Муниципальный округ Введенский</t>
  </si>
  <si>
    <t>www.mo58.ru/</t>
  </si>
  <si>
    <t>http://www.mo58.ru/documents/finance/</t>
  </si>
  <si>
    <t>Муниципальный округ Кронверкское</t>
  </si>
  <si>
    <t>http://www.kronverkskoe.ru/</t>
  </si>
  <si>
    <t>Муниципальный округ Посадский</t>
  </si>
  <si>
    <t>http://mo60.ru/</t>
  </si>
  <si>
    <t>http://mo60.ru/budget-budget/byudzhet-2015-god-2/</t>
  </si>
  <si>
    <t>Муниципальный округ Аптекарский остров</t>
  </si>
  <si>
    <t>http://www.msapt-ostrov.ru/</t>
  </si>
  <si>
    <t>http://www.msapt-ostrov.ru/2015/01/20/2015/</t>
  </si>
  <si>
    <t>Муниципальный округ Чкаловское</t>
  </si>
  <si>
    <t>http://mo-chkalovskoe.ru/</t>
  </si>
  <si>
    <t>http://mo-chkalovskoe.ru/documents/budjet/</t>
  </si>
  <si>
    <t>Муниципальный округ Петровский</t>
  </si>
  <si>
    <t>http://petrovskiokrug.ru/</t>
  </si>
  <si>
    <t>http://www.petrovskiokrug.ru/myn_sovet/page31.php?clear_cache=Y</t>
  </si>
  <si>
    <t>Муниципальный округ город Петергоф</t>
  </si>
  <si>
    <t>http://www.mo-petergof.spb.ru/</t>
  </si>
  <si>
    <t>Муниципальный округ поселок Стрельна</t>
  </si>
  <si>
    <t>http://mo-strelna.ru/</t>
  </si>
  <si>
    <t>http://mo-strelna.ru/ru/budget2014/</t>
  </si>
  <si>
    <t>http://mo-strelna.ru/upload/userfiles/files/%D0%A0%D0%B5%D1%88%D0%B5%D0%BD%D0%B8%D0%B5_31_%D0%BE_%D0%B1%D1%8E%D0%B4%D0%B6%D0%B5%D1%82%D0%B5_%D0%9C%D0%9E(1).pdf</t>
  </si>
  <si>
    <t>Муниципальный округ Лисий Нос</t>
  </si>
  <si>
    <t>http://www.moposlisnos.ru/</t>
  </si>
  <si>
    <t>http://www.moposlisnos.ru/2011-04-19-11-45-11/51---2013</t>
  </si>
  <si>
    <t>Муниципальный округ Лахта-Ольгино</t>
  </si>
  <si>
    <t>Муниципальный округ Коломяги</t>
  </si>
  <si>
    <t>http://www.mokolomyagi.ru/</t>
  </si>
  <si>
    <t>http://www.mokolomyagi.ru/publ/info/reshenie-9-</t>
  </si>
  <si>
    <t>Муниципальный округ Озеро Долгое</t>
  </si>
  <si>
    <t>http://www.ozero-dolgoe.net/byudzhet/ispolnenie_byudzheta/</t>
  </si>
  <si>
    <t>Муниципальный округ Черная речка</t>
  </si>
  <si>
    <t>http://www.xn--80aahib0aevfvcc7a9cg9j.xn--p1ai/</t>
  </si>
  <si>
    <t>http://xn--80aahib0aevfvcc7a9cg9j.xn--p1ai/wp-content/uploads/OI-39-byudzhet-2015-A-3.pdf</t>
  </si>
  <si>
    <t>Муниципальный округ Юнтолово</t>
  </si>
  <si>
    <t>http://www.untolovo.org/</t>
  </si>
  <si>
    <t>http://www.untolovo.org/mo-yuntolovo/dokymenty/n/proekti-normativnih-pravovih-aktov/</t>
  </si>
  <si>
    <t>Муниципальный округ №65</t>
  </si>
  <si>
    <t>http://momo65.net.ru/</t>
  </si>
  <si>
    <t>http://momo65.net.ru/content/mo65/budget/5259/</t>
  </si>
  <si>
    <t>http://momo65.net.ru/content/mo65/budget/5260/</t>
  </si>
  <si>
    <t>Муниципальный округ Комендантский аэродром</t>
  </si>
  <si>
    <t>http://aerodrom67.spb.ru/</t>
  </si>
  <si>
    <t>Муниципальный округ города Павловска</t>
  </si>
  <si>
    <t>http://www.omsu-pavlovsk.spb.ru/</t>
  </si>
  <si>
    <t>Муниципальный округ поселок Александровская</t>
  </si>
  <si>
    <t>http://mo-aleksandrovskaya.ru/</t>
  </si>
  <si>
    <t>http://mo-aleksandrovskaya.ru/index.php?option=com_k2&amp;view=item&amp;layout=item&amp;id=51&amp;Itemid=227</t>
  </si>
  <si>
    <t>Муниципальный округ поселок Тярлево</t>
  </si>
  <si>
    <t>http://mo-tyarlevo.ru/</t>
  </si>
  <si>
    <t>http://mo-tyarlevo.ru/?p=2992</t>
  </si>
  <si>
    <t>Муниципальный округ поселок Шушары</t>
  </si>
  <si>
    <t>Муниципальный округ город Пушкин</t>
  </si>
  <si>
    <t>http://www.pushkin-town.net/.gorsovet/rus/budget.htm</t>
  </si>
  <si>
    <t>Муниципальный округ Балканский</t>
  </si>
  <si>
    <t>http://mo-balkanskiy.ru/</t>
  </si>
  <si>
    <t>http://mo-balkanskiy.ru/budget/2014/</t>
  </si>
  <si>
    <t>http://mo-balkanskiy.ru/budget/2015</t>
  </si>
  <si>
    <t>Муниципальный округ Георгиевский</t>
  </si>
  <si>
    <t>http://www.mo-georgievskiy.ru/</t>
  </si>
  <si>
    <t>http://www.mo-georgievskiy.ru/all/left/2/o_byudzhete_na_2014_god_pervoe_chtenie.php</t>
  </si>
  <si>
    <t>Муниципальный округ №72</t>
  </si>
  <si>
    <t>http://mo-72.spb.ru/</t>
  </si>
  <si>
    <t>http://mo-72.spb.ru/byudzhet/</t>
  </si>
  <si>
    <t>Муниципальный округ № 75</t>
  </si>
  <si>
    <t>http://www.mo75.ru/</t>
  </si>
  <si>
    <t>http://www.mo75.ru/proekty-munitsipalnyh-normativnyh-pravovyh-aktov</t>
  </si>
  <si>
    <t>Муниципальный округ Волковское</t>
  </si>
  <si>
    <t>http://www.volkovskoe.ru/</t>
  </si>
  <si>
    <t>http://www.volkovskoe.ru/mun_progr/2013r/reshenie_ot_19122013_37/</t>
  </si>
  <si>
    <t>http://www.volkovskoe.ru/budjet/</t>
  </si>
  <si>
    <t>Муниципальный округ Купчино</t>
  </si>
  <si>
    <t>http://www.mo-kupchino.ru/</t>
  </si>
  <si>
    <t>http://www.mo-kupchino.ru/mestnaja-administracija/141/149/</t>
  </si>
  <si>
    <t>http://www.mo-kupchino.ru/municipalnyj_sovet/normanivnye_akty/</t>
  </si>
  <si>
    <t>Муниципальный округ Лиговка-Ямская</t>
  </si>
  <si>
    <t>http://www.ligovka-yamskaya.sankt-peterburg.info/</t>
  </si>
  <si>
    <t>http://www.ligovka-yamskaya.sankt-peterburg.info/akti/byudjet/res151.htm</t>
  </si>
  <si>
    <t>http://www.ligovka-yamskaya.sankt-peterburg.info/akti/byudjet/res150.htm</t>
  </si>
  <si>
    <t>Муниципальный округ Смольнинское</t>
  </si>
  <si>
    <t>http://www.smolninscoe.sp.ru/</t>
  </si>
  <si>
    <t>http://www.smolninscoe.sp.ru/byudzhet</t>
  </si>
  <si>
    <t>Муниципальный округ Литейный</t>
  </si>
  <si>
    <t>http://www.liteiny79.spb.ru/</t>
  </si>
  <si>
    <t>http://www.liteiny79.spb.ru/cat-view.php?cat_id=5</t>
  </si>
  <si>
    <t>Муниципальный округ Владимирский</t>
  </si>
  <si>
    <t>http://www.ms82.spb.ru/</t>
  </si>
  <si>
    <t>http://www.ms82.spb.ru/docs/budjet</t>
  </si>
  <si>
    <t>Муниципальный округ Дворцовый</t>
  </si>
  <si>
    <t>http://www.dvortsovy.spb.ru/</t>
  </si>
  <si>
    <t>http://www.dvortsovy.spb.ru/byudzhet-na-2014-god.html</t>
  </si>
  <si>
    <t>http://www.dvortsovy.spb.ru/byudzhet-na-2015-god.html</t>
  </si>
  <si>
    <t>Муниципальный округ №78</t>
  </si>
  <si>
    <t>http://www.momo78.spb.ru/</t>
  </si>
  <si>
    <t>http://momo78.ru/index.php?option=com_k2&amp;view=item&amp;id=166:reshenie-ot-25-11-2013-ob-utverzhdenii-mestnogo-byudzheta-mo-mo-78-na-2014-god&amp;Itemid=652</t>
  </si>
  <si>
    <t>http://momo78.ru/index.php?option=com_k2&amp;view=item&amp;id=432:reshenie-ot-03-12-2014-22-ob-utverzhdenii-mestnogo-byudzheta-mo-mo-78-na-2015-god&amp;Itemid=652</t>
  </si>
  <si>
    <t>№</t>
  </si>
  <si>
    <t>Название</t>
  </si>
  <si>
    <t>Ссылка где можно найти Бюджет 2014</t>
  </si>
  <si>
    <t>Исходный формат</t>
  </si>
  <si>
    <t>Удалось экспортировать?</t>
  </si>
  <si>
    <t>Доход есть</t>
  </si>
  <si>
    <t>Расход есть</t>
  </si>
  <si>
    <t>Ссылка где можно найти Бюджет 2015</t>
  </si>
  <si>
    <t>Район</t>
  </si>
  <si>
    <t>Сайт</t>
  </si>
  <si>
    <t>Адмиралтейский</t>
  </si>
  <si>
    <t>Василеостровский</t>
  </si>
  <si>
    <t>Выборгский</t>
  </si>
  <si>
    <t>Калининский</t>
  </si>
  <si>
    <t>Кировский</t>
  </si>
  <si>
    <t>Колпинский</t>
  </si>
  <si>
    <t>Красногвардейский</t>
  </si>
  <si>
    <t>Красносельский</t>
  </si>
  <si>
    <t>Кронштадтский</t>
  </si>
  <si>
    <t>Курортный</t>
  </si>
  <si>
    <t>Московский</t>
  </si>
  <si>
    <t>Невский</t>
  </si>
  <si>
    <t>Петроградский</t>
  </si>
  <si>
    <t>Петродворцовый</t>
  </si>
  <si>
    <t>Приморский</t>
  </si>
  <si>
    <t>Пушкинский</t>
  </si>
  <si>
    <t>Фрунзенский</t>
  </si>
  <si>
    <t>Центральный</t>
  </si>
  <si>
    <t>format_2014</t>
  </si>
  <si>
    <t>income_2014</t>
  </si>
  <si>
    <t>spending_2014</t>
  </si>
  <si>
    <t>published_2015</t>
  </si>
  <si>
    <t>published_2014</t>
  </si>
  <si>
    <t>format_2015</t>
  </si>
  <si>
    <t>income_2015</t>
  </si>
  <si>
    <t>spending_2015</t>
  </si>
  <si>
    <t>District</t>
  </si>
  <si>
    <t>Title</t>
  </si>
  <si>
    <t>5star_2014</t>
  </si>
  <si>
    <t>5star_2015</t>
  </si>
  <si>
    <t>PARTLY</t>
  </si>
  <si>
    <t>AA</t>
  </si>
  <si>
    <t>AA-</t>
  </si>
  <si>
    <t>AA--</t>
  </si>
  <si>
    <t>A</t>
  </si>
  <si>
    <t>A--</t>
  </si>
  <si>
    <t>A-</t>
  </si>
  <si>
    <t>BBB</t>
  </si>
  <si>
    <t>BBB-</t>
  </si>
  <si>
    <t>BBB+</t>
  </si>
  <si>
    <t>B</t>
  </si>
  <si>
    <t>B+</t>
  </si>
  <si>
    <t>B++</t>
  </si>
  <si>
    <t>CCC</t>
  </si>
  <si>
    <t>CC</t>
  </si>
  <si>
    <t>C</t>
  </si>
  <si>
    <t>Open Budget Rating</t>
  </si>
  <si>
    <t>link_2014</t>
  </si>
  <si>
    <t>mistakes_2014</t>
  </si>
  <si>
    <t>mistakes_2015</t>
  </si>
  <si>
    <t>link_2015</t>
  </si>
  <si>
    <t>http://validator.citizenbudget.ru/results?id=5720147234914304</t>
  </si>
  <si>
    <t>http://validator.citizenbudget.ru/results?id=5707702298738688</t>
  </si>
  <si>
    <t>http://validator.citizenbudget.ru/results?id=5726607939469312</t>
  </si>
  <si>
    <t>Comments</t>
  </si>
  <si>
    <t>m_hidden_2014</t>
  </si>
  <si>
    <t>m_hidden_2015</t>
  </si>
  <si>
    <t>m_more_amount_cols_2014</t>
  </si>
  <si>
    <t>m_formula_2014</t>
  </si>
  <si>
    <t>m_formula_2015</t>
  </si>
  <si>
    <t>m_more_amount_cols_2015</t>
  </si>
  <si>
    <t>ok_total_amount_2015</t>
  </si>
  <si>
    <t>ok_total_amount_2014</t>
  </si>
  <si>
    <t>http://validator.citizenbudget.ru/results?id=5719238044024832</t>
  </si>
  <si>
    <t>UNKNOWN</t>
  </si>
  <si>
    <t>Can't upload 2015 file</t>
  </si>
  <si>
    <t>m_itemname_2014</t>
  </si>
  <si>
    <t>m_itemname_2015</t>
  </si>
  <si>
    <t>m_itemcode_2014</t>
  </si>
  <si>
    <t>m_itemcode_2015</t>
  </si>
  <si>
    <t>More than 1 col for amount, hidden sheets in 2015</t>
  </si>
  <si>
    <t>http://validator.citizenbudget.ru/results?id=5769015641243648</t>
  </si>
  <si>
    <t>http://validator.citizenbudget.ru/results?id=5765606242516992</t>
  </si>
  <si>
    <t>http://validator.citizenbudget.ru/results?id=6282187997446144</t>
  </si>
  <si>
    <t>m_duplicated_amount_2014</t>
  </si>
  <si>
    <t>m_duplicated_amount_2015</t>
  </si>
  <si>
    <t>m_parsing_2014</t>
  </si>
  <si>
    <t>m_parsing_2015</t>
  </si>
  <si>
    <t>http://validator.citizenbudget.ru/results?id=5697423099822080</t>
  </si>
  <si>
    <t>http://validator.citizenbudget.ru/results?id=5636318331666432</t>
  </si>
  <si>
    <t>Duplicated amount - budget has been doubled.</t>
  </si>
  <si>
    <t>Budget has been trebled.</t>
  </si>
  <si>
    <t>http://validator.citizenbudget.ru/results?id=5631986051842048</t>
  </si>
  <si>
    <t>http://validator.citizenbudget.ru/results?id=5632908932939776</t>
  </si>
  <si>
    <t>m_excess_data_2014</t>
  </si>
  <si>
    <t>m_excess_data_2015</t>
  </si>
  <si>
    <t>http://validator.citizenbudget.ru/results?id=5163657986048000</t>
  </si>
  <si>
    <t>http://validator.citizenbudget.ru/results?id=5687539843203072</t>
  </si>
  <si>
    <t>Excess rows with numbers of cols inside. Budget doubled.</t>
  </si>
  <si>
    <t>O instead of 0, whitespaces in code. Incorrect place of Total sum in file.</t>
  </si>
  <si>
    <t>m_symbol_replace_2014</t>
  </si>
  <si>
    <t>m_symbol_replace_2015</t>
  </si>
  <si>
    <t>http://validator.citizenbudget.ru/results?id=5642554087309312</t>
  </si>
  <si>
    <t>Not typical structure of Razdel (2 cols instead of 1).</t>
  </si>
  <si>
    <t>m_serious_structure_2014</t>
  </si>
  <si>
    <t>m_serious_structure_2015</t>
  </si>
  <si>
    <t>http://validator.citizenbudget.ru/results?id=5706163895140352</t>
  </si>
  <si>
    <t>http://validator.citizenbudget.ru/results?id=5762637883244544</t>
  </si>
  <si>
    <t>need_preformat_2014</t>
  </si>
  <si>
    <t>need_preformat_2015</t>
  </si>
  <si>
    <t>Merged cols of Name col was a problem for parsing.</t>
  </si>
  <si>
    <t>http://validator.citizenbudget.ru/results?id=5069036098420736</t>
  </si>
  <si>
    <t>http://validator.citizenbudget.ru/results?id=5702666986455040</t>
  </si>
  <si>
    <t>A lot of hidden rows and cols that can break real picture. A lot of hidden sheets.</t>
  </si>
  <si>
    <t>Missed codes of Admins in appropriate col.</t>
  </si>
  <si>
    <t>http://validator.citizenbudget.ru/results?id=4874813113892864</t>
  </si>
  <si>
    <t>http://validator.citizenbudget.ru/results?id=5631383682678784</t>
  </si>
  <si>
    <t>Can't read file</t>
  </si>
  <si>
    <t>http://validator.citizenbudget.ru/results?id=5752754626625536</t>
  </si>
  <si>
    <t>http://validator.citizenbudget.ru/results?id=6194936005263360</t>
  </si>
  <si>
    <t>MANY</t>
  </si>
  <si>
    <t>http://validator.citizenbudget.ru/results?id=5139717033033728</t>
  </si>
  <si>
    <t>http://validator.citizenbudget.ru/results?id=5197870353350656</t>
  </si>
  <si>
    <t>A lot of excess data (KOSGU etc) that prevent correct calculating. Values with the same "Type of Spending" must be merged. Merged vertically rows prevent correct showing of different articles (names). In the middle of table interuption (header of table)</t>
  </si>
  <si>
    <t>http://validator.citizenbudget.ru/results?id=6312278001451008</t>
  </si>
  <si>
    <t>"Dots" instead of whitespaces in Article. Problems with the same codes of "Type of Spending".</t>
  </si>
  <si>
    <t>http://validator.citizenbudget.ru/results?id=5648554290839552</t>
  </si>
  <si>
    <t>http://validator.citizenbudget.ru/results?id=5666083260334080</t>
  </si>
  <si>
    <t>http://validator.citizenbudget.ru/results?id=5755685136498688</t>
  </si>
  <si>
    <t>No Admin rows in file 2014. Error in formulas but not in valuable cells.</t>
  </si>
  <si>
    <t>2014: Can’t be correctly parsed because of there are extra data (KOSGU). 2015: Missed codes in Admin. Hidden rows (KOSGU, but no codes). Amounts for 3 years.</t>
  </si>
  <si>
    <t>http://validator.citizenbudget.ru/results?id=5192735183077376</t>
  </si>
  <si>
    <t>B-</t>
  </si>
  <si>
    <t>Names of budget items are located in several rows that are not even merged. No admin codes in appropriate column.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</si>
</sst>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2"/>
      <color theme="1"/>
      <name val="Calibri"/>
      <family val="2"/>
      <scheme val="minor"/>
    </font>
    <font>
      <sz val="11"/>
      <color rgb="FF000000"/>
      <name val="Calibri"/>
    </font>
    <font>
      <u/>
      <sz val="11"/>
      <color rgb="FF0000FF"/>
      <name val="Calibri"/>
    </font>
    <font>
      <sz val="10"/>
      <name val="Arial"/>
    </font>
    <font>
      <sz val="11"/>
      <color rgb="FF0000FF"/>
      <name val="Calibri"/>
    </font>
    <font>
      <u/>
      <sz val="11"/>
      <color rgb="FFFF0000"/>
      <name val="Calibri"/>
    </font>
    <font>
      <u/>
      <sz val="11"/>
      <color rgb="FF000000"/>
      <name val="Calibri"/>
    </font>
    <font>
      <u/>
      <sz val="11"/>
      <color rgb="FFFF0000"/>
      <name val="Arial"/>
    </font>
    <font>
      <sz val="11"/>
      <color rgb="FFFF0000"/>
      <name val="Calibri"/>
    </font>
    <font>
      <sz val="10"/>
      <color rgb="FF0000FF"/>
      <name val="Arial"/>
    </font>
    <font>
      <sz val="10"/>
      <color rgb="FF000000"/>
      <name val="Arial"/>
    </font>
    <font>
      <sz val="9"/>
      <color rgb="FF000000"/>
      <name val="Calibri"/>
    </font>
    <font>
      <u/>
      <sz val="12"/>
      <color theme="11"/>
      <name val="Calibri"/>
      <family val="2"/>
      <scheme val="minor"/>
    </font>
    <font>
      <sz val="11"/>
      <color rgb="FF000000"/>
      <name val="Calibri"/>
      <scheme val="minor"/>
    </font>
    <font>
      <sz val="9"/>
      <color theme="1"/>
      <name val="Calibri"/>
    </font>
    <font>
      <sz val="12"/>
      <color rgb="FF000000"/>
      <name val="Calibri"/>
      <family val="2"/>
      <scheme val="minor"/>
    </font>
    <font>
      <sz val="9"/>
      <color indexed="81"/>
      <name val="Calibri"/>
      <family val="2"/>
    </font>
    <font>
      <b/>
      <sz val="9"/>
      <color indexed="81"/>
      <name val="Calibri"/>
      <family val="2"/>
    </font>
  </fonts>
  <fills count="9">
    <fill>
      <patternFill patternType="none"/>
    </fill>
    <fill>
      <patternFill patternType="gray125"/>
    </fill>
    <fill>
      <patternFill patternType="solid">
        <fgColor rgb="FFFFF2CC"/>
        <bgColor rgb="FFFFF2CC"/>
      </patternFill>
    </fill>
    <fill>
      <patternFill patternType="solid">
        <fgColor rgb="FFEA9999"/>
        <bgColor rgb="FFEA9999"/>
      </patternFill>
    </fill>
    <fill>
      <patternFill patternType="solid">
        <fgColor rgb="FFB6D7A8"/>
        <bgColor rgb="FFB6D7A8"/>
      </patternFill>
    </fill>
    <fill>
      <patternFill patternType="solid">
        <fgColor rgb="FFD9EAD3"/>
        <bgColor rgb="FFD9EAD3"/>
      </patternFill>
    </fill>
    <fill>
      <patternFill patternType="solid">
        <fgColor rgb="FFFF0000"/>
        <bgColor rgb="FFFF0000"/>
      </patternFill>
    </fill>
    <fill>
      <patternFill patternType="solid">
        <fgColor rgb="FFFFE599"/>
        <bgColor rgb="FFFFE599"/>
      </patternFill>
    </fill>
    <fill>
      <patternFill patternType="solid">
        <fgColor rgb="FFFFFFFF"/>
        <bgColor rgb="FFFFFFFF"/>
      </patternFill>
    </fill>
  </fills>
  <borders count="2">
    <border>
      <left/>
      <right/>
      <top/>
      <bottom/>
      <diagonal/>
    </border>
    <border>
      <left/>
      <right style="thin">
        <color auto="1"/>
      </right>
      <top/>
      <bottom/>
      <diagonal/>
    </border>
  </borders>
  <cellStyleXfs count="118">
    <xf numFmtId="0" fontId="0"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82">
    <xf numFmtId="0" fontId="0" fillId="0" borderId="0" xfId="0"/>
    <xf numFmtId="0" fontId="1" fillId="0" borderId="0" xfId="0" applyFont="1" applyBorder="1"/>
    <xf numFmtId="0" fontId="1" fillId="0" borderId="0" xfId="0" applyFont="1" applyBorder="1" applyAlignment="1">
      <alignment vertical="top" wrapText="1"/>
    </xf>
    <xf numFmtId="0" fontId="2" fillId="0" borderId="0" xfId="0" applyFont="1" applyBorder="1" applyAlignment="1">
      <alignment vertical="top"/>
    </xf>
    <xf numFmtId="0" fontId="1" fillId="2" borderId="0" xfId="0" applyFont="1" applyFill="1" applyBorder="1" applyAlignment="1">
      <alignment vertical="top" wrapText="1"/>
    </xf>
    <xf numFmtId="0" fontId="3" fillId="2" borderId="0" xfId="0" applyFont="1" applyFill="1" applyBorder="1" applyAlignment="1"/>
    <xf numFmtId="0" fontId="3" fillId="0" borderId="0" xfId="0" applyFont="1" applyBorder="1" applyAlignment="1"/>
    <xf numFmtId="0" fontId="1" fillId="3" borderId="0" xfId="0" applyFont="1" applyFill="1" applyBorder="1" applyAlignment="1"/>
    <xf numFmtId="0" fontId="3" fillId="3" borderId="0" xfId="0" applyFont="1" applyFill="1" applyBorder="1"/>
    <xf numFmtId="0" fontId="1" fillId="4" borderId="0" xfId="0" applyFont="1" applyFill="1" applyBorder="1" applyAlignment="1">
      <alignment vertical="top" wrapText="1"/>
    </xf>
    <xf numFmtId="0" fontId="2" fillId="0" borderId="0" xfId="0" applyFont="1" applyBorder="1" applyAlignment="1"/>
    <xf numFmtId="0" fontId="1" fillId="2" borderId="0" xfId="0" applyFont="1" applyFill="1" applyBorder="1" applyAlignment="1">
      <alignment wrapText="1"/>
    </xf>
    <xf numFmtId="0" fontId="1" fillId="0" borderId="0" xfId="0" applyFont="1" applyBorder="1" applyAlignment="1">
      <alignment wrapText="1"/>
    </xf>
    <xf numFmtId="0" fontId="1" fillId="3" borderId="0" xfId="0" applyFont="1" applyFill="1" applyBorder="1" applyAlignment="1">
      <alignment wrapText="1"/>
    </xf>
    <xf numFmtId="0" fontId="4" fillId="3" borderId="0" xfId="0" applyFont="1" applyFill="1" applyBorder="1" applyAlignment="1"/>
    <xf numFmtId="0" fontId="3" fillId="3" borderId="0" xfId="0" applyFont="1" applyFill="1" applyBorder="1" applyAlignment="1"/>
    <xf numFmtId="0" fontId="1" fillId="3" borderId="0" xfId="0" applyFont="1" applyFill="1" applyBorder="1" applyAlignment="1">
      <alignment vertical="top" wrapText="1"/>
    </xf>
    <xf numFmtId="0" fontId="5" fillId="0" borderId="0" xfId="0" applyFont="1" applyBorder="1" applyAlignment="1"/>
    <xf numFmtId="0" fontId="6" fillId="0" borderId="0" xfId="0" applyFont="1" applyBorder="1" applyAlignment="1"/>
    <xf numFmtId="0" fontId="1" fillId="4" borderId="0" xfId="0" applyFont="1" applyFill="1" applyBorder="1" applyAlignment="1">
      <alignment wrapText="1"/>
    </xf>
    <xf numFmtId="0" fontId="3" fillId="5" borderId="0" xfId="0" applyFont="1" applyFill="1" applyBorder="1" applyAlignment="1"/>
    <xf numFmtId="0" fontId="2" fillId="3" borderId="0" xfId="0" applyFont="1" applyFill="1" applyBorder="1" applyAlignment="1">
      <alignment vertical="top"/>
    </xf>
    <xf numFmtId="0" fontId="5" fillId="0" borderId="0" xfId="0" applyFont="1" applyBorder="1" applyAlignment="1">
      <alignment vertical="top"/>
    </xf>
    <xf numFmtId="0" fontId="1" fillId="6" borderId="0" xfId="0" applyFont="1" applyFill="1" applyBorder="1"/>
    <xf numFmtId="0" fontId="2" fillId="3" borderId="0" xfId="0" applyFont="1" applyFill="1" applyBorder="1" applyAlignment="1"/>
    <xf numFmtId="0" fontId="1" fillId="5" borderId="0" xfId="0" applyFont="1" applyFill="1" applyBorder="1" applyAlignment="1">
      <alignment vertical="top" wrapText="1"/>
    </xf>
    <xf numFmtId="0" fontId="2" fillId="0" borderId="0" xfId="0" applyFont="1" applyBorder="1"/>
    <xf numFmtId="0" fontId="4" fillId="0" borderId="0" xfId="0" applyFont="1" applyBorder="1" applyAlignment="1"/>
    <xf numFmtId="0" fontId="1" fillId="7" borderId="0" xfId="0" applyFont="1" applyFill="1" applyBorder="1" applyAlignment="1">
      <alignment wrapText="1"/>
    </xf>
    <xf numFmtId="0" fontId="3" fillId="7" borderId="0" xfId="0" applyFont="1" applyFill="1" applyBorder="1" applyAlignment="1"/>
    <xf numFmtId="0" fontId="7" fillId="8" borderId="0" xfId="0" applyFont="1" applyFill="1" applyBorder="1" applyAlignment="1">
      <alignment horizontal="left"/>
    </xf>
    <xf numFmtId="0" fontId="1" fillId="4" borderId="0" xfId="0" applyFont="1" applyFill="1" applyBorder="1" applyAlignment="1"/>
    <xf numFmtId="0" fontId="2" fillId="0" borderId="0" xfId="0" applyFont="1" applyBorder="1" applyAlignment="1">
      <alignment vertical="top" wrapText="1"/>
    </xf>
    <xf numFmtId="0" fontId="3" fillId="7" borderId="0" xfId="0" applyFont="1" applyFill="1" applyBorder="1" applyAlignment="1">
      <alignment wrapText="1"/>
    </xf>
    <xf numFmtId="0" fontId="3" fillId="3" borderId="0" xfId="0" applyFont="1" applyFill="1" applyBorder="1" applyAlignment="1">
      <alignment wrapText="1"/>
    </xf>
    <xf numFmtId="0" fontId="2" fillId="0" borderId="0" xfId="0" applyFont="1" applyBorder="1" applyAlignment="1">
      <alignment wrapText="1"/>
    </xf>
    <xf numFmtId="0" fontId="8" fillId="3" borderId="0" xfId="0" applyFont="1" applyFill="1" applyBorder="1" applyAlignment="1"/>
    <xf numFmtId="0" fontId="9" fillId="3" borderId="0" xfId="0" applyFont="1" applyFill="1" applyBorder="1" applyAlignment="1">
      <alignment wrapText="1"/>
    </xf>
    <xf numFmtId="0" fontId="5" fillId="0" borderId="0" xfId="0" applyFont="1" applyBorder="1" applyAlignment="1">
      <alignment wrapText="1"/>
    </xf>
    <xf numFmtId="0" fontId="9" fillId="0" borderId="0" xfId="0" applyFont="1" applyBorder="1" applyAlignment="1">
      <alignment wrapText="1"/>
    </xf>
    <xf numFmtId="0" fontId="4" fillId="0" borderId="0" xfId="0" applyFont="1" applyBorder="1" applyAlignment="1">
      <alignment wrapText="1"/>
    </xf>
    <xf numFmtId="0" fontId="10" fillId="3" borderId="0" xfId="0" applyFont="1" applyFill="1" applyBorder="1" applyAlignment="1">
      <alignment wrapText="1"/>
    </xf>
    <xf numFmtId="0" fontId="11" fillId="0" borderId="0" xfId="0" applyFont="1" applyBorder="1" applyAlignment="1">
      <alignment wrapText="1"/>
    </xf>
    <xf numFmtId="0" fontId="11" fillId="0" borderId="0" xfId="0" applyFont="1" applyFill="1" applyBorder="1" applyAlignment="1">
      <alignment wrapText="1"/>
    </xf>
    <xf numFmtId="49" fontId="1" fillId="0" borderId="0" xfId="0" applyNumberFormat="1" applyFont="1" applyBorder="1" applyAlignment="1">
      <alignment horizontal="center" vertical="center" wrapText="1"/>
    </xf>
    <xf numFmtId="49" fontId="0" fillId="0" borderId="0" xfId="0" applyNumberFormat="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horizontal="center" vertical="center" wrapText="1"/>
    </xf>
    <xf numFmtId="0" fontId="3" fillId="2" borderId="0" xfId="0" applyFont="1" applyFill="1" applyBorder="1" applyAlignment="1">
      <alignment horizontal="center" vertical="center"/>
    </xf>
    <xf numFmtId="0" fontId="3" fillId="0" borderId="0" xfId="0" applyFont="1" applyBorder="1" applyAlignment="1">
      <alignment horizontal="center" vertical="center"/>
    </xf>
    <xf numFmtId="0" fontId="3" fillId="3" borderId="0" xfId="0" applyFont="1" applyFill="1" applyBorder="1" applyAlignment="1">
      <alignment horizontal="center" vertical="center"/>
    </xf>
    <xf numFmtId="0" fontId="1" fillId="4" borderId="0"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3" fillId="5" borderId="0" xfId="0" applyFont="1" applyFill="1" applyBorder="1" applyAlignment="1">
      <alignment horizontal="center" vertical="center"/>
    </xf>
    <xf numFmtId="0" fontId="1" fillId="5" borderId="0" xfId="0" applyFont="1" applyFill="1" applyBorder="1" applyAlignment="1">
      <alignment horizontal="center" vertical="center" wrapText="1"/>
    </xf>
    <xf numFmtId="164" fontId="13" fillId="0" borderId="0" xfId="0" applyNumberFormat="1" applyFont="1" applyAlignment="1">
      <alignment horizontal="center" vertical="center" wrapText="1"/>
    </xf>
    <xf numFmtId="0" fontId="1" fillId="7" borderId="0" xfId="0" applyFont="1" applyFill="1" applyBorder="1" applyAlignment="1">
      <alignment horizontal="center" vertical="center" wrapText="1"/>
    </xf>
    <xf numFmtId="0" fontId="3" fillId="7" borderId="0" xfId="0" applyFont="1" applyFill="1" applyBorder="1" applyAlignment="1">
      <alignment horizontal="center" vertical="center"/>
    </xf>
    <xf numFmtId="0" fontId="3" fillId="7" borderId="0"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0" borderId="0" xfId="0" applyFont="1" applyBorder="1" applyAlignment="1">
      <alignment horizontal="center" vertical="center" wrapText="1"/>
    </xf>
    <xf numFmtId="0" fontId="10" fillId="3" borderId="0" xfId="0" applyFont="1" applyFill="1" applyBorder="1" applyAlignment="1">
      <alignment horizontal="center" vertical="center" wrapText="1"/>
    </xf>
    <xf numFmtId="164" fontId="0" fillId="0" borderId="0" xfId="0" applyNumberFormat="1" applyAlignment="1">
      <alignment horizontal="center" vertical="center"/>
    </xf>
    <xf numFmtId="0" fontId="0" fillId="0" borderId="0" xfId="0" applyAlignment="1">
      <alignment horizontal="center" vertical="center"/>
    </xf>
    <xf numFmtId="49" fontId="11" fillId="0" borderId="0" xfId="0" applyNumberFormat="1" applyFont="1" applyBorder="1" applyAlignment="1">
      <alignment horizontal="left" vertical="center" wrapText="1"/>
    </xf>
    <xf numFmtId="164" fontId="11" fillId="0" borderId="0" xfId="0" applyNumberFormat="1" applyFont="1" applyBorder="1" applyAlignment="1">
      <alignment horizontal="left" vertical="center" wrapText="1"/>
    </xf>
    <xf numFmtId="0" fontId="11" fillId="0" borderId="0" xfId="0" applyFont="1" applyBorder="1" applyAlignment="1">
      <alignment horizontal="left" vertical="center" wrapText="1"/>
    </xf>
    <xf numFmtId="0" fontId="14" fillId="0" borderId="0" xfId="0" applyFont="1" applyAlignment="1">
      <alignment horizontal="left" vertical="center"/>
    </xf>
    <xf numFmtId="0" fontId="11" fillId="0" borderId="1" xfId="0" applyFont="1" applyBorder="1" applyAlignment="1">
      <alignment horizontal="left"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14" fillId="0" borderId="1" xfId="0" applyFont="1" applyBorder="1" applyAlignment="1">
      <alignment horizontal="left" vertical="center"/>
    </xf>
    <xf numFmtId="0" fontId="0" fillId="0" borderId="1" xfId="0" applyBorder="1"/>
    <xf numFmtId="0" fontId="15" fillId="0" borderId="1" xfId="0" applyFont="1" applyBorder="1"/>
    <xf numFmtId="0" fontId="14" fillId="0" borderId="0" xfId="0" applyFont="1" applyBorder="1" applyAlignment="1">
      <alignment horizontal="left" vertical="center"/>
    </xf>
    <xf numFmtId="0" fontId="0" fillId="0" borderId="0" xfId="0" applyBorder="1"/>
    <xf numFmtId="0" fontId="0" fillId="0" borderId="0" xfId="0" applyBorder="1" applyAlignment="1">
      <alignment horizontal="center" vertical="center"/>
    </xf>
    <xf numFmtId="0" fontId="11" fillId="0" borderId="0" xfId="0" applyFont="1" applyBorder="1" applyAlignment="1">
      <alignment horizontal="left" vertical="center"/>
    </xf>
    <xf numFmtId="0" fontId="11" fillId="0" borderId="1" xfId="0" applyFont="1" applyBorder="1" applyAlignment="1">
      <alignment horizontal="left" vertical="center"/>
    </xf>
    <xf numFmtId="0" fontId="14" fillId="0" borderId="0" xfId="0" applyFont="1" applyAlignment="1">
      <alignment horizontal="left" vertical="center" wrapText="1"/>
    </xf>
    <xf numFmtId="0" fontId="0" fillId="0" borderId="0" xfId="0" applyAlignment="1">
      <alignment wrapText="1"/>
    </xf>
  </cellXfs>
  <cellStyles count="118">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Тема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06" Type="http://schemas.openxmlformats.org/officeDocument/2006/relationships/hyperlink" Target="http://upmo.ru/byudzhet.html" TargetMode="External"/><Relationship Id="rId107" Type="http://schemas.openxmlformats.org/officeDocument/2006/relationships/hyperlink" Target="http://upmo.ru/byudzhet.html" TargetMode="External"/><Relationship Id="rId108" Type="http://schemas.openxmlformats.org/officeDocument/2006/relationships/hyperlink" Target="http://mogorelovo.ru/" TargetMode="External"/><Relationship Id="rId109" Type="http://schemas.openxmlformats.org/officeDocument/2006/relationships/hyperlink" Target="http://mogorelovo.ru/normativnye_pravovye_akty_i_dokumenty/byudzhet/" TargetMode="External"/><Relationship Id="rId70" Type="http://schemas.openxmlformats.org/officeDocument/2006/relationships/hyperlink" Target="http://kolpino-mo.net/municipalnye_pravovye_akty" TargetMode="External"/><Relationship Id="rId71" Type="http://schemas.openxmlformats.org/officeDocument/2006/relationships/hyperlink" Target="http://www.mops.sankt-peterburg.info/" TargetMode="External"/><Relationship Id="rId72" Type="http://schemas.openxmlformats.org/officeDocument/2006/relationships/hyperlink" Target="http://www.mops.sankt-peterburg.info/akti/byudjet/byu016.htm" TargetMode="External"/><Relationship Id="rId73" Type="http://schemas.openxmlformats.org/officeDocument/2006/relationships/hyperlink" Target="http://www.mo-pontonniy.ru/" TargetMode="External"/><Relationship Id="rId74" Type="http://schemas.openxmlformats.org/officeDocument/2006/relationships/hyperlink" Target="http://www.mo-pontonniy.ru/docs/budjet/byudzhet-2014.html" TargetMode="External"/><Relationship Id="rId75" Type="http://schemas.openxmlformats.org/officeDocument/2006/relationships/hyperlink" Target="http://www.mo-pontonniy.ru/docs/budjet/byudzhet-2015.html" TargetMode="External"/><Relationship Id="rId76" Type="http://schemas.openxmlformats.org/officeDocument/2006/relationships/hyperlink" Target="http://www.ust-izora-mo.ru/" TargetMode="External"/><Relationship Id="rId77" Type="http://schemas.openxmlformats.org/officeDocument/2006/relationships/hyperlink" Target="http://www.ust-izora-mo.ru/docs/ms-mo/resheniya-ms/resheniya/resheniya-municzipalnogo-soveta-2013-g.html" TargetMode="External"/><Relationship Id="rId78" Type="http://schemas.openxmlformats.org/officeDocument/2006/relationships/hyperlink" Target="http://www.ust-izora-mo.ru/docs/ms-mo/resheniya-ms/resheniya/resheniya-municzipalnogo-soveta-2014-g.html" TargetMode="External"/><Relationship Id="rId79" Type="http://schemas.openxmlformats.org/officeDocument/2006/relationships/hyperlink" Target="http://vmometallostroy.ru/" TargetMode="External"/><Relationship Id="rId170" Type="http://schemas.openxmlformats.org/officeDocument/2006/relationships/hyperlink" Target="http://mookkervil.sankt-peterburg.info/akti/resheniya/res259.htm" TargetMode="External"/><Relationship Id="rId171" Type="http://schemas.openxmlformats.org/officeDocument/2006/relationships/hyperlink" Target="http://mookkervil.sankt-peterburg.info/akti/resheniya/res342.htm" TargetMode="External"/><Relationship Id="rId172" Type="http://schemas.openxmlformats.org/officeDocument/2006/relationships/hyperlink" Target="http://www.mo58.ru/" TargetMode="External"/><Relationship Id="rId173" Type="http://schemas.openxmlformats.org/officeDocument/2006/relationships/hyperlink" Target="http://www.mo58.ru/documents/finance/" TargetMode="External"/><Relationship Id="rId174" Type="http://schemas.openxmlformats.org/officeDocument/2006/relationships/hyperlink" Target="http://www.mo58.ru/documents/finance/" TargetMode="External"/><Relationship Id="rId175" Type="http://schemas.openxmlformats.org/officeDocument/2006/relationships/hyperlink" Target="http://www.kronverkskoe.ru/" TargetMode="External"/><Relationship Id="rId176" Type="http://schemas.openxmlformats.org/officeDocument/2006/relationships/hyperlink" Target="http://www.kronverkskoe.ru/about/documents/budget/" TargetMode="External"/><Relationship Id="rId177" Type="http://schemas.openxmlformats.org/officeDocument/2006/relationships/hyperlink" Target="http://mo60.ru/" TargetMode="External"/><Relationship Id="rId178" Type="http://schemas.openxmlformats.org/officeDocument/2006/relationships/hyperlink" Target="http://mo60.ru/budget-budget/" TargetMode="External"/><Relationship Id="rId179" Type="http://schemas.openxmlformats.org/officeDocument/2006/relationships/hyperlink" Target="http://mo60.ru/budget-budget/byudzhet-2015-god-2/" TargetMode="External"/><Relationship Id="rId10" Type="http://schemas.openxmlformats.org/officeDocument/2006/relationships/hyperlink" Target="http://www.moizspb.ru/" TargetMode="External"/><Relationship Id="rId11" Type="http://schemas.openxmlformats.org/officeDocument/2006/relationships/hyperlink" Target="http://www.moizspb.ru/sovet/resheniya-municipalnogo-soveta/proekty-reshenij/proekt-resheniya-o-byudzhete-municipalnogo-obrazovaniya-municipalnyj-okrug-izmajlovskoe-na-2014-god/" TargetMode="External"/><Relationship Id="rId12" Type="http://schemas.openxmlformats.org/officeDocument/2006/relationships/hyperlink" Target="http://www.kolomna-mo.ru/" TargetMode="External"/><Relationship Id="rId13" Type="http://schemas.openxmlformats.org/officeDocument/2006/relationships/hyperlink" Target="http://www.kolomna-mo.ru/lawacts/budjet-2014/" TargetMode="External"/><Relationship Id="rId14" Type="http://schemas.openxmlformats.org/officeDocument/2006/relationships/hyperlink" Target="http://www.kolomna-mo.ru/lawacts/byudzhet-2015/" TargetMode="External"/><Relationship Id="rId15" Type="http://schemas.openxmlformats.org/officeDocument/2006/relationships/hyperlink" Target="http://www.msmov.spb.ru/" TargetMode="External"/><Relationship Id="rId16" Type="http://schemas.openxmlformats.org/officeDocument/2006/relationships/hyperlink" Target="http://www.msmov.spb.ru/%D0%B4%D0%BE%D0%BA%D1%83%D0%BC%D0%B5%D0%BD%D1%82%D1%8B/%D0%B1%D1%8E%D0%B4%D0%B6%D0%B5%D1%82-%D0%BC%D1%83%D0%BD%D0%B8%D1%86%D0%B8%D0%BF%D0%B0%D0%BB%D1%8C%D0%BD%D0%BE%D0%B3%D0%BE-%D0%BE%D0%BA%D1%80%D1%83%D0%B3%D0%B0.html" TargetMode="External"/><Relationship Id="rId17" Type="http://schemas.openxmlformats.org/officeDocument/2006/relationships/hyperlink" Target="http://www.mogavan.net/" TargetMode="External"/><Relationship Id="rId18" Type="http://schemas.openxmlformats.org/officeDocument/2006/relationships/hyperlink" Target="http://www.mogavan.net/%D0%BC%D0%BE-%D0%B3%D0%B0%D0%B2%D0%B0%D0%BD%D1%8C/%D0%BD%D0%B0%D0%BF%D1%80%D0%B0%D0%B2%D0%BB%D0%B5%D0%BD%D0%B8%D1%8F-%D0%B4%D0%B5%D1%8F%D1%82%D0%B5%D0%BB%D1%8C%D0%BD%D0%BE%D1%81%D1%82%D0%B8/%D0%B1%D1%8E%D0%B4%D0%B6%D0%B5%D1%82" TargetMode="External"/><Relationship Id="rId19" Type="http://schemas.openxmlformats.org/officeDocument/2006/relationships/hyperlink" Target="http://www.okrugmorskoy.ru/" TargetMode="External"/><Relationship Id="rId110" Type="http://schemas.openxmlformats.org/officeDocument/2006/relationships/hyperlink" Target="http://mogorelovo.ru/normativnye_pravovye_akty_i_dokumenty/byudzhet/" TargetMode="External"/><Relationship Id="rId111" Type="http://schemas.openxmlformats.org/officeDocument/2006/relationships/hyperlink" Target="http://www.mopesochniy.sankt-peterburg.info/" TargetMode="External"/><Relationship Id="rId112" Type="http://schemas.openxmlformats.org/officeDocument/2006/relationships/hyperlink" Target="http://www.mopesochniy.sankt-peterburg.info/akti/byudjet/byu007.htm" TargetMode="External"/><Relationship Id="rId113" Type="http://schemas.openxmlformats.org/officeDocument/2006/relationships/hyperlink" Target="http://www.mopesochniy.sankt-peterburg.info/akti/byudjet/byu027.htm" TargetMode="External"/><Relationship Id="rId114" Type="http://schemas.openxmlformats.org/officeDocument/2006/relationships/hyperlink" Target="http://www.repino.info/" TargetMode="External"/><Relationship Id="rId115" Type="http://schemas.openxmlformats.org/officeDocument/2006/relationships/hyperlink" Target="http://www.repino.info/akti/byudjet/byu053.htm" TargetMode="External"/><Relationship Id="rId116" Type="http://schemas.openxmlformats.org/officeDocument/2006/relationships/hyperlink" Target="http://www.repino.info/akti/byudjet/byu055.htm" TargetMode="External"/><Relationship Id="rId117" Type="http://schemas.openxmlformats.org/officeDocument/2006/relationships/hyperlink" Target="http://www.zelenogorsk.info/" TargetMode="External"/><Relationship Id="rId118" Type="http://schemas.openxmlformats.org/officeDocument/2006/relationships/hyperlink" Target="http://www.zelenogorsk.info/doc/doc1.html" TargetMode="External"/><Relationship Id="rId119" Type="http://schemas.openxmlformats.org/officeDocument/2006/relationships/hyperlink" Target="http://www.mobeloostrov.sankt-peterburg.info/" TargetMode="External"/><Relationship Id="rId200" Type="http://schemas.openxmlformats.org/officeDocument/2006/relationships/hyperlink" Target="http://www.ozero-dolgoe.net/" TargetMode="External"/><Relationship Id="rId201" Type="http://schemas.openxmlformats.org/officeDocument/2006/relationships/hyperlink" Target="http://www.ozero-dolgoe.net/byudzhet/ispolnenie_byudzheta/" TargetMode="External"/><Relationship Id="rId202" Type="http://schemas.openxmlformats.org/officeDocument/2006/relationships/hyperlink" Target="http://www.ozero-dolgoe.net/uslugi_i_tarify/normativnye_pravovye_akty_municipalnogo_soveta/" TargetMode="External"/><Relationship Id="rId203" Type="http://schemas.openxmlformats.org/officeDocument/2006/relationships/hyperlink" Target="http://www.xn--80aahib0aevfvcc7a9cg9j.xn--p1ai/" TargetMode="External"/><Relationship Id="rId204" Type="http://schemas.openxmlformats.org/officeDocument/2006/relationships/hyperlink" Target="http://xn--80aahib0aevfvcc7a9cg9j.xn--p1ai/wp-content/uploads/OI-39-byudzhet-2015-A-3.pdf" TargetMode="External"/><Relationship Id="rId205" Type="http://schemas.openxmlformats.org/officeDocument/2006/relationships/hyperlink" Target="http://www.untolovo.org/" TargetMode="External"/><Relationship Id="rId206" Type="http://schemas.openxmlformats.org/officeDocument/2006/relationships/hyperlink" Target="http://www.untolovo.org/mo-yuntolovo/dokymenty/n/proekti-normativnih-pravovih-aktov/" TargetMode="External"/><Relationship Id="rId207" Type="http://schemas.openxmlformats.org/officeDocument/2006/relationships/hyperlink" Target="http://www.untolovo.org/mo-yuntolovo/dokymenty/n/proekti-normativnih-pravovih-aktov/" TargetMode="External"/><Relationship Id="rId208" Type="http://schemas.openxmlformats.org/officeDocument/2006/relationships/hyperlink" Target="http://momo65.net.ru/" TargetMode="External"/><Relationship Id="rId209" Type="http://schemas.openxmlformats.org/officeDocument/2006/relationships/hyperlink" Target="http://momo65.net.ru/content/mo65/budget/5259/" TargetMode="External"/><Relationship Id="rId1" Type="http://schemas.openxmlformats.org/officeDocument/2006/relationships/hyperlink" Target="http://sennoy-okrug.ru/" TargetMode="External"/><Relationship Id="rId2" Type="http://schemas.openxmlformats.org/officeDocument/2006/relationships/hyperlink" Target="http://sennoy-okrug.ru/low.php?p=3" TargetMode="External"/><Relationship Id="rId3" Type="http://schemas.openxmlformats.org/officeDocument/2006/relationships/hyperlink" Target="http://sennoy-okrug.ru/low.php?p=8" TargetMode="External"/><Relationship Id="rId4" Type="http://schemas.openxmlformats.org/officeDocument/2006/relationships/hyperlink" Target="http://admiralokrug.ru/" TargetMode="External"/><Relationship Id="rId5" Type="http://schemas.openxmlformats.org/officeDocument/2006/relationships/hyperlink" Target="http://admiralokrug.ru/dokumenty/byudzhet" TargetMode="External"/><Relationship Id="rId6" Type="http://schemas.openxmlformats.org/officeDocument/2006/relationships/hyperlink" Target="http://www.ekateringofsky.spb.ru/" TargetMode="External"/><Relationship Id="rId7" Type="http://schemas.openxmlformats.org/officeDocument/2006/relationships/hyperlink" Target="http://www.ekateringofsky.spb.ru/ofitsialnye-dokumenty/pravovye-akty-ms/761-reshenie-51-01-04-ot-10-12-2013-g-o-byudzhete-mo-mo-ekateringofskij-na-2014-god.html" TargetMode="External"/><Relationship Id="rId8" Type="http://schemas.openxmlformats.org/officeDocument/2006/relationships/hyperlink" Target="http://www.mosemenovskiy.info/" TargetMode="External"/><Relationship Id="rId9" Type="http://schemas.openxmlformats.org/officeDocument/2006/relationships/hyperlink" Target="http://www.mosemenovskiy.info/akti/byudjet/byu000.html" TargetMode="External"/><Relationship Id="rId80" Type="http://schemas.openxmlformats.org/officeDocument/2006/relationships/hyperlink" Target="http://www.bohta.spb.ru/" TargetMode="External"/><Relationship Id="rId81" Type="http://schemas.openxmlformats.org/officeDocument/2006/relationships/hyperlink" Target="http://www.bohta.spb.ru/munsovet/normakt2013" TargetMode="External"/><Relationship Id="rId82" Type="http://schemas.openxmlformats.org/officeDocument/2006/relationships/hyperlink" Target="http://www.bohta.spb.ru/munsovet/%D0%BD%D0%BE%D1%80%D0%BC%D0%B0%D1%82%D0%B8%D0%B2%D0%BD%D0%BE-%D0%BF%D1%80%D0%B0%D0%B2%D0%BE%D0%B2%D1%8B%D0%B5-%D0%B0%D0%BA%D1%82%D1%8B-2014" TargetMode="External"/><Relationship Id="rId83" Type="http://schemas.openxmlformats.org/officeDocument/2006/relationships/hyperlink" Target="http://xn--80aaa6bdp2ax2g.xn--p1ai/munitsipalnoe-obrazovanie/byudzhet" TargetMode="External"/><Relationship Id="rId84" Type="http://schemas.openxmlformats.org/officeDocument/2006/relationships/hyperlink" Target="http://www.mopolustrovo.ru/" TargetMode="External"/><Relationship Id="rId85" Type="http://schemas.openxmlformats.org/officeDocument/2006/relationships/hyperlink" Target="http://www.mopolustrovo.ru/info/budjet/" TargetMode="External"/><Relationship Id="rId86" Type="http://schemas.openxmlformats.org/officeDocument/2006/relationships/hyperlink" Target="http://www.mopolustrovo.ru/acts/sovet_news/" TargetMode="External"/><Relationship Id="rId87" Type="http://schemas.openxmlformats.org/officeDocument/2006/relationships/hyperlink" Target="http://moporohovie.ru/images/law_doc/R306.pdf" TargetMode="External"/><Relationship Id="rId88" Type="http://schemas.openxmlformats.org/officeDocument/2006/relationships/hyperlink" Target="http://www.xn--b1agtiaaafk5c0d.xn--p1ai/index.php?option=com_content&amp;view=article&amp;id=88&amp;Itemid=86" TargetMode="External"/><Relationship Id="rId89" Type="http://schemas.openxmlformats.org/officeDocument/2006/relationships/hyperlink" Target="http://www.morjevka.spb.ru/" TargetMode="External"/><Relationship Id="rId180" Type="http://schemas.openxmlformats.org/officeDocument/2006/relationships/hyperlink" Target="http://www.msapt-ostrov.ru/" TargetMode="External"/><Relationship Id="rId181" Type="http://schemas.openxmlformats.org/officeDocument/2006/relationships/hyperlink" Target="http://www.msapt-ostrov.ru/2014/01/27/2014-god/" TargetMode="External"/><Relationship Id="rId182" Type="http://schemas.openxmlformats.org/officeDocument/2006/relationships/hyperlink" Target="http://www.msapt-ostrov.ru/2015/01/20/2015/" TargetMode="External"/><Relationship Id="rId183" Type="http://schemas.openxmlformats.org/officeDocument/2006/relationships/hyperlink" Target="http://mo-chkalovskoe.ru/" TargetMode="External"/><Relationship Id="rId184" Type="http://schemas.openxmlformats.org/officeDocument/2006/relationships/hyperlink" Target="http://mo-chkalovskoe.ru/documents/budjet/" TargetMode="External"/><Relationship Id="rId185" Type="http://schemas.openxmlformats.org/officeDocument/2006/relationships/hyperlink" Target="http://petrovskiokrug.ru/" TargetMode="External"/><Relationship Id="rId186" Type="http://schemas.openxmlformats.org/officeDocument/2006/relationships/hyperlink" Target="http://www.petrovskiokrug.ru/myn_sovet/page31.php?clear_cache=Y" TargetMode="External"/><Relationship Id="rId187" Type="http://schemas.openxmlformats.org/officeDocument/2006/relationships/hyperlink" Target="http://www.mo-petergof.spb.ru/" TargetMode="External"/><Relationship Id="rId188" Type="http://schemas.openxmlformats.org/officeDocument/2006/relationships/hyperlink" Target="http://www.mo-petergof.spb.ru/regulatory/budget/" TargetMode="External"/><Relationship Id="rId189" Type="http://schemas.openxmlformats.org/officeDocument/2006/relationships/hyperlink" Target="http://www.mo-petergof.spb.ru/regulatory/draft_legislative_act/" TargetMode="External"/><Relationship Id="rId20" Type="http://schemas.openxmlformats.org/officeDocument/2006/relationships/hyperlink" Target="http://www.o-dekabristov.ru/" TargetMode="External"/><Relationship Id="rId21" Type="http://schemas.openxmlformats.org/officeDocument/2006/relationships/hyperlink" Target="http://www.o-dekabristov.ru/dokumenti/byudzhet/byudzhet_2014/" TargetMode="External"/><Relationship Id="rId22" Type="http://schemas.openxmlformats.org/officeDocument/2006/relationships/hyperlink" Target="http://www.o-dekabristov.ru/dokumenti/resheniya_ms/resheniya_2014/" TargetMode="External"/><Relationship Id="rId23" Type="http://schemas.openxmlformats.org/officeDocument/2006/relationships/hyperlink" Target="http://mo7spb.ru/" TargetMode="External"/><Relationship Id="rId24" Type="http://schemas.openxmlformats.org/officeDocument/2006/relationships/hyperlink" Target="http://mo7spb.ru/?page_id=801" TargetMode="External"/><Relationship Id="rId25" Type="http://schemas.openxmlformats.org/officeDocument/2006/relationships/hyperlink" Target="http://mo7spb.ru/?page_id=801" TargetMode="External"/><Relationship Id="rId26" Type="http://schemas.openxmlformats.org/officeDocument/2006/relationships/hyperlink" Target="http://mo-shuvalovo-ozerki.spb.ru/" TargetMode="External"/><Relationship Id="rId27" Type="http://schemas.openxmlformats.org/officeDocument/2006/relationships/hyperlink" Target="http://mo-shuvalovo-ozerki.spb.ru/reshenie-municipalnogo-soveta" TargetMode="External"/><Relationship Id="rId28" Type="http://schemas.openxmlformats.org/officeDocument/2006/relationships/hyperlink" Target="http://mo-shuvalovo-ozerki.spb.ru/reshenija-soveta---2" TargetMode="External"/><Relationship Id="rId29" Type="http://schemas.openxmlformats.org/officeDocument/2006/relationships/hyperlink" Target="http://www.mo-12.ru/" TargetMode="External"/><Relationship Id="rId120" Type="http://schemas.openxmlformats.org/officeDocument/2006/relationships/hyperlink" Target="http://www.mobeloostrov.sankt-peterburg.info/akti/byudjet/byu000.html" TargetMode="External"/><Relationship Id="rId121" Type="http://schemas.openxmlformats.org/officeDocument/2006/relationships/hyperlink" Target="http://www.mobeloostrov.sankt-peterburg.info/akti/proekti/pro000.html" TargetMode="External"/><Relationship Id="rId122" Type="http://schemas.openxmlformats.org/officeDocument/2006/relationships/hyperlink" Target="http://www.komarovo.spb.ru/" TargetMode="External"/><Relationship Id="rId123" Type="http://schemas.openxmlformats.org/officeDocument/2006/relationships/hyperlink" Target="http://www.komarovo.spb.ru/?cat=15&amp;paged=4" TargetMode="External"/><Relationship Id="rId124" Type="http://schemas.openxmlformats.org/officeDocument/2006/relationships/hyperlink" Target="http://www.komarovo.spb.ru/?cat=15" TargetMode="External"/><Relationship Id="rId125" Type="http://schemas.openxmlformats.org/officeDocument/2006/relationships/hyperlink" Target="http://www.adm-serov.ru/" TargetMode="External"/><Relationship Id="rId126" Type="http://schemas.openxmlformats.org/officeDocument/2006/relationships/hyperlink" Target="http://www.mo-smol.ru/" TargetMode="External"/><Relationship Id="rId127" Type="http://schemas.openxmlformats.org/officeDocument/2006/relationships/hyperlink" Target="http://www.mo-smol.ru/index.php?option=com_content&amp;view=article&amp;id=90&amp;Itemid=93" TargetMode="External"/><Relationship Id="rId128" Type="http://schemas.openxmlformats.org/officeDocument/2006/relationships/hyperlink" Target="http://www.mo-smol.ru/index.php?option=com_content&amp;view=article&amp;layout=defform&amp;id=141&amp;Itemid=107" TargetMode="External"/><Relationship Id="rId129" Type="http://schemas.openxmlformats.org/officeDocument/2006/relationships/hyperlink" Target="http://www.moushkovo.sankt-peterburg.info/" TargetMode="External"/><Relationship Id="rId210" Type="http://schemas.openxmlformats.org/officeDocument/2006/relationships/hyperlink" Target="http://momo65.net.ru/content/mo65/budget/5260/" TargetMode="External"/><Relationship Id="rId211" Type="http://schemas.openxmlformats.org/officeDocument/2006/relationships/hyperlink" Target="http://aerodrom67.spb.ru/" TargetMode="External"/><Relationship Id="rId212" Type="http://schemas.openxmlformats.org/officeDocument/2006/relationships/hyperlink" Target="http://aerodrom67.spb.ru/" TargetMode="External"/><Relationship Id="rId213" Type="http://schemas.openxmlformats.org/officeDocument/2006/relationships/hyperlink" Target="http://www.omsu-pavlovsk.spb.ru/" TargetMode="External"/><Relationship Id="rId214" Type="http://schemas.openxmlformats.org/officeDocument/2006/relationships/hyperlink" Target="http://mo-aleksandrovskaya.ru/" TargetMode="External"/><Relationship Id="rId215" Type="http://schemas.openxmlformats.org/officeDocument/2006/relationships/hyperlink" Target="http://mo-aleksandrovskaya.ru/index.php?option=com_k2&amp;view=item&amp;layout=item&amp;id=51&amp;Itemid=227" TargetMode="External"/><Relationship Id="rId216" Type="http://schemas.openxmlformats.org/officeDocument/2006/relationships/hyperlink" Target="http://mo-tyarlevo.ru/" TargetMode="External"/><Relationship Id="rId217" Type="http://schemas.openxmlformats.org/officeDocument/2006/relationships/hyperlink" Target="http://mo-tyarlevo.ru/?p=2992" TargetMode="External"/><Relationship Id="rId218" Type="http://schemas.openxmlformats.org/officeDocument/2006/relationships/hyperlink" Target="http://www.pushkin-town.net/" TargetMode="External"/><Relationship Id="rId219" Type="http://schemas.openxmlformats.org/officeDocument/2006/relationships/hyperlink" Target="http://www.pushkin-town.net/.gorsovet/rus/budget.htm" TargetMode="External"/><Relationship Id="rId90" Type="http://schemas.openxmlformats.org/officeDocument/2006/relationships/hyperlink" Target="https://www.google.ru/url?sa=t&amp;rct=j&amp;q=&amp;esrc=s&amp;source=web&amp;cd=1&amp;ved=0CB4QFjAA&amp;url=http%3A%2F%2Fwww.morjevka.spb.ru%2Fword%2F2014%2F%D0%A0%D0%B5%D1%88%D0%B5%D0%BD%D0%B8%D0%B5%20%D0%BE%D1%82%2029.01.2014%20%E2%84%961.docx&amp;ei=mySOVOasNIPWygPs1IL4BQ&amp;usg=AFQjCNFFw_fWl3yb9FGFnxQuI5DcfRf8vw&amp;sig2=01RTxwlk4wNH2O_eU_c47g&amp;bvm=bv.81828268,d.bGQ&amp;cad=rja" TargetMode="External"/><Relationship Id="rId91" Type="http://schemas.openxmlformats.org/officeDocument/2006/relationships/hyperlink" Target="http://www.morjevka.spb.ru/pdf/%D0%A0%D0%95%D0%A8%D0%95%D0%9D%D0%98%D0%95%20%E2%84%96%2012%20%D0%B1%D1%8E%D0%B4%D0%B6%D0%B5%D1%82%20%D0%BD%D0%B0%2015.pdf" TargetMode="External"/><Relationship Id="rId92" Type="http://schemas.openxmlformats.org/officeDocument/2006/relationships/hyperlink" Target="http://www.krasnoe-selo.ru/" TargetMode="External"/><Relationship Id="rId93" Type="http://schemas.openxmlformats.org/officeDocument/2006/relationships/hyperlink" Target="http://www.krasnoe-selo.ru/dokumenty/91/" TargetMode="External"/><Relationship Id="rId94" Type="http://schemas.openxmlformats.org/officeDocument/2006/relationships/hyperlink" Target="http://www.krasnoe-selo.ru/dokumenty/121/" TargetMode="External"/><Relationship Id="rId95" Type="http://schemas.openxmlformats.org/officeDocument/2006/relationships/hyperlink" Target="http://www.mokrug41.ru/" TargetMode="External"/><Relationship Id="rId96" Type="http://schemas.openxmlformats.org/officeDocument/2006/relationships/hyperlink" Target="http://vmo39.spb.ru/administry/" TargetMode="External"/><Relationship Id="rId97" Type="http://schemas.openxmlformats.org/officeDocument/2006/relationships/hyperlink" Target="http://www.vmo39.spb.ru/documens/budget/" TargetMode="External"/><Relationship Id="rId98" Type="http://schemas.openxmlformats.org/officeDocument/2006/relationships/hyperlink" Target="http://www.vmo39.spb.ru/documens/projects/" TargetMode="External"/><Relationship Id="rId99" Type="http://schemas.openxmlformats.org/officeDocument/2006/relationships/hyperlink" Target="http://urizk.spb.ru/" TargetMode="External"/><Relationship Id="rId190" Type="http://schemas.openxmlformats.org/officeDocument/2006/relationships/hyperlink" Target="http://mo-strelna.ru/" TargetMode="External"/><Relationship Id="rId191" Type="http://schemas.openxmlformats.org/officeDocument/2006/relationships/hyperlink" Target="http://mo-strelna.ru/ru/budget2014/" TargetMode="External"/><Relationship Id="rId192" Type="http://schemas.openxmlformats.org/officeDocument/2006/relationships/hyperlink" Target="http://mo-strelna.ru/upload/userfiles/files/%D0%A0%D0%B5%D1%88%D0%B5%D0%BD%D0%B8%D0%B5_31_%D0%BE_%D0%B1%D1%8E%D0%B4%D0%B6%D0%B5%D1%82%D0%B5_%D0%9C%D0%9E(1).pdf" TargetMode="External"/><Relationship Id="rId193" Type="http://schemas.openxmlformats.org/officeDocument/2006/relationships/hyperlink" Target="http://www.moposlisnos.ru/" TargetMode="External"/><Relationship Id="rId194" Type="http://schemas.openxmlformats.org/officeDocument/2006/relationships/hyperlink" Target="http://www.moposlisnos.ru/2011-04-19-11-45-11/51---2013" TargetMode="External"/><Relationship Id="rId195" Type="http://schemas.openxmlformats.org/officeDocument/2006/relationships/hyperlink" Target="http://www.lahta-olgino.ru/" TargetMode="External"/><Relationship Id="rId196" Type="http://schemas.openxmlformats.org/officeDocument/2006/relationships/hyperlink" Target="http://www.lahta-olgino.ru/regulatory/current/advice/?PAGEN_1=3" TargetMode="External"/><Relationship Id="rId197" Type="http://schemas.openxmlformats.org/officeDocument/2006/relationships/hyperlink" Target="http://www.lahta-olgino.ru/regulatory/current/advice/" TargetMode="External"/><Relationship Id="rId198" Type="http://schemas.openxmlformats.org/officeDocument/2006/relationships/hyperlink" Target="http://www.mokolomyagi.ru/" TargetMode="External"/><Relationship Id="rId199" Type="http://schemas.openxmlformats.org/officeDocument/2006/relationships/hyperlink" Target="http://www.mokolomyagi.ru/publ/info/reshenie-9-" TargetMode="External"/><Relationship Id="rId30" Type="http://schemas.openxmlformats.org/officeDocument/2006/relationships/hyperlink" Target="http://www.mo-12.ru/administration/normativnie-ravovie-akti.php" TargetMode="External"/><Relationship Id="rId31" Type="http://schemas.openxmlformats.org/officeDocument/2006/relationships/hyperlink" Target="https://www.google.ru/url?sa=t&amp;rct=j&amp;q=&amp;esrc=s&amp;source=web&amp;cd=2&amp;ved=0CCEQFjAB&amp;url=http%3A%2F%2Fwww.mo-12.ru%2Ffile%2F14%2Fytv-bdg-pr-2014.doc&amp;ei=IbqQVPqeOan5ywP574HQDA&amp;usg=AFQjCNHhYew5UnpAIlZjzTVWQ-oJHtJ15w&amp;sig2=KwJLwYWH5RlYQAPm9eSMuA&amp;bvm=bv.82001339,bs.1,d.bGQ&amp;cad=rja" TargetMode="External"/><Relationship Id="rId32" Type="http://schemas.openxmlformats.org/officeDocument/2006/relationships/hyperlink" Target="http://www.sankt-peterburg.info/mopargolovo/" TargetMode="External"/><Relationship Id="rId33" Type="http://schemas.openxmlformats.org/officeDocument/2006/relationships/hyperlink" Target="http://www.sankt-peterburg.info/mopargolovo/akti/byudjet/byu156.htm" TargetMode="External"/><Relationship Id="rId34" Type="http://schemas.openxmlformats.org/officeDocument/2006/relationships/hyperlink" Target="http://www.mo-svetlanovskoe.spb.ru/" TargetMode="External"/><Relationship Id="rId35" Type="http://schemas.openxmlformats.org/officeDocument/2006/relationships/hyperlink" Target="http://www.mo-svetlanovskoe.spb.ru/byudzhet" TargetMode="External"/><Relationship Id="rId36" Type="http://schemas.openxmlformats.org/officeDocument/2006/relationships/hyperlink" Target="http://mososnovskoe.sankt-peterburg.info/" TargetMode="External"/><Relationship Id="rId37" Type="http://schemas.openxmlformats.org/officeDocument/2006/relationships/hyperlink" Target="http://mososnovskoe.sankt-peterburg.info/akti/byudjet/byu172.htm" TargetMode="External"/><Relationship Id="rId38" Type="http://schemas.openxmlformats.org/officeDocument/2006/relationships/hyperlink" Target="http://mososnovskoe.sankt-peterburg.info/akti/byudjet/byu184.htm" TargetMode="External"/><Relationship Id="rId39" Type="http://schemas.openxmlformats.org/officeDocument/2006/relationships/hyperlink" Target="http://molevashovo.ru/" TargetMode="External"/><Relationship Id="rId130" Type="http://schemas.openxmlformats.org/officeDocument/2006/relationships/hyperlink" Target="http://www.moushkovo.sankt-peterburg.info/akti/byudjet/byu060.htm" TargetMode="External"/><Relationship Id="rId131" Type="http://schemas.openxmlformats.org/officeDocument/2006/relationships/hyperlink" Target="http://www.moushkovo.sankt-peterburg.info/akti/byudjet/byu062.htm" TargetMode="External"/><Relationship Id="rId132" Type="http://schemas.openxmlformats.org/officeDocument/2006/relationships/hyperlink" Target="http://www.momolodejnoe.sankt-peterburg.info/" TargetMode="External"/><Relationship Id="rId133" Type="http://schemas.openxmlformats.org/officeDocument/2006/relationships/hyperlink" Target="http://www.momolodejnoe.sankt-peterburg.info/akti/resheniya/res000.html" TargetMode="External"/><Relationship Id="rId220" Type="http://schemas.openxmlformats.org/officeDocument/2006/relationships/hyperlink" Target="http://www.pushkin-town.net/.gorsovet/rus/budget.htm" TargetMode="External"/><Relationship Id="rId221" Type="http://schemas.openxmlformats.org/officeDocument/2006/relationships/hyperlink" Target="http://mo-balkanskiy.ru/" TargetMode="External"/><Relationship Id="rId222" Type="http://schemas.openxmlformats.org/officeDocument/2006/relationships/hyperlink" Target="http://mo-balkanskiy.ru/budget/2014/" TargetMode="External"/><Relationship Id="rId223" Type="http://schemas.openxmlformats.org/officeDocument/2006/relationships/hyperlink" Target="http://mo-balkanskiy.ru/budget/2015" TargetMode="External"/><Relationship Id="rId224" Type="http://schemas.openxmlformats.org/officeDocument/2006/relationships/hyperlink" Target="http://www.mo-georgievskiy.ru/" TargetMode="External"/><Relationship Id="rId225" Type="http://schemas.openxmlformats.org/officeDocument/2006/relationships/hyperlink" Target="http://www.mo-georgievskiy.ru/all/left/2/o_byudzhete_na_2014_god_pervoe_chtenie.php" TargetMode="External"/><Relationship Id="rId226" Type="http://schemas.openxmlformats.org/officeDocument/2006/relationships/hyperlink" Target="http://mo-72.spb.ru/" TargetMode="External"/><Relationship Id="rId227" Type="http://schemas.openxmlformats.org/officeDocument/2006/relationships/hyperlink" Target="http://mo-72.spb.ru/byudzhet/" TargetMode="External"/><Relationship Id="rId228" Type="http://schemas.openxmlformats.org/officeDocument/2006/relationships/hyperlink" Target="http://www.mo75.ru/" TargetMode="External"/><Relationship Id="rId229" Type="http://schemas.openxmlformats.org/officeDocument/2006/relationships/hyperlink" Target="http://www.mo75.ru/proekty-munitsipalnyh-normativnyh-pravovyh-aktov" TargetMode="External"/><Relationship Id="rId134" Type="http://schemas.openxmlformats.org/officeDocument/2006/relationships/hyperlink" Target="http://www.sestroretsk.org/" TargetMode="External"/><Relationship Id="rId135" Type="http://schemas.openxmlformats.org/officeDocument/2006/relationships/hyperlink" Target="http://www.sestroretsk.org/docs/budjet" TargetMode="External"/><Relationship Id="rId136" Type="http://schemas.openxmlformats.org/officeDocument/2006/relationships/hyperlink" Target="http://www.gagarinskoe.ru/" TargetMode="External"/><Relationship Id="rId137" Type="http://schemas.openxmlformats.org/officeDocument/2006/relationships/hyperlink" Target="http://www.gagarinskoe.ru/sovet/resheniya/2013/46.pdf" TargetMode="External"/><Relationship Id="rId138" Type="http://schemas.openxmlformats.org/officeDocument/2006/relationships/hyperlink" Target="http://www.gagarinskoe.ru/doc.php/project.php/1398/1510.html" TargetMode="External"/><Relationship Id="rId139" Type="http://schemas.openxmlformats.org/officeDocument/2006/relationships/hyperlink" Target="http://xn--b1aecbgc5andg.xn--p1ai/" TargetMode="External"/><Relationship Id="rId40" Type="http://schemas.openxmlformats.org/officeDocument/2006/relationships/hyperlink" Target="http://www.mo15.spb.ru/" TargetMode="External"/><Relationship Id="rId41" Type="http://schemas.openxmlformats.org/officeDocument/2006/relationships/hyperlink" Target="http://www.mo15.spb.ru/adm/budget/budgetreshenie3/" TargetMode="External"/><Relationship Id="rId42" Type="http://schemas.openxmlformats.org/officeDocument/2006/relationships/hyperlink" Target="http://www.mo15.spb.ru/adm/budget/budgetreshenie4/" TargetMode="External"/><Relationship Id="rId43" Type="http://schemas.openxmlformats.org/officeDocument/2006/relationships/hyperlink" Target="http://finokrug.spb.ru/" TargetMode="External"/><Relationship Id="rId44" Type="http://schemas.openxmlformats.org/officeDocument/2006/relationships/hyperlink" Target="http://finokrug.spb.ru/publ1/info/2092" TargetMode="External"/><Relationship Id="rId45" Type="http://schemas.openxmlformats.org/officeDocument/2006/relationships/hyperlink" Target="http://finokrug.spb.ru/publ1/info/2266" TargetMode="External"/><Relationship Id="rId46" Type="http://schemas.openxmlformats.org/officeDocument/2006/relationships/hyperlink" Target="http://mo-akademicheskoe-spb.ru/" TargetMode="External"/><Relationship Id="rId47" Type="http://schemas.openxmlformats.org/officeDocument/2006/relationships/hyperlink" Target="http://mo-akademicheskoe-spb.ru/municipality/documents/48-reshenia.html" TargetMode="External"/><Relationship Id="rId48" Type="http://schemas.openxmlformats.org/officeDocument/2006/relationships/hyperlink" Target="http://mo-akademicheskoe-spb.ru/municipality/documents/48-reshenia.html" TargetMode="External"/><Relationship Id="rId49" Type="http://schemas.openxmlformats.org/officeDocument/2006/relationships/hyperlink" Target="http://mo-piskarevka.spb.ru/" TargetMode="External"/><Relationship Id="rId140" Type="http://schemas.openxmlformats.org/officeDocument/2006/relationships/hyperlink" Target="http://xn--b1aecbgc5andg.xn--p1ai/%D1%80%D0%B5%D1%88%D0%B5%D0%BD%D0%B8%D1%8F/" TargetMode="External"/><Relationship Id="rId141" Type="http://schemas.openxmlformats.org/officeDocument/2006/relationships/hyperlink" Target="http://mo44.net/" TargetMode="External"/><Relationship Id="rId142" Type="http://schemas.openxmlformats.org/officeDocument/2006/relationships/hyperlink" Target="http://xn--80adbmhfjjhhhmbgc0c.xn--p1ai/normativno-pravovye-akty/reshenie/" TargetMode="External"/><Relationship Id="rId143" Type="http://schemas.openxmlformats.org/officeDocument/2006/relationships/hyperlink" Target="http://www.mo47.spb.ru/" TargetMode="External"/><Relationship Id="rId144" Type="http://schemas.openxmlformats.org/officeDocument/2006/relationships/hyperlink" Target="http://www.mo47.spb.ru/acts/2014/2014_376.php" TargetMode="External"/><Relationship Id="rId145" Type="http://schemas.openxmlformats.org/officeDocument/2006/relationships/hyperlink" Target="http://www.mo47.spb.ru/acts/2014/2014_375.php" TargetMode="External"/><Relationship Id="rId146" Type="http://schemas.openxmlformats.org/officeDocument/2006/relationships/hyperlink" Target="http://www.54mospb.ru/" TargetMode="External"/><Relationship Id="rId147" Type="http://schemas.openxmlformats.org/officeDocument/2006/relationships/hyperlink" Target="http://www.54mospb.ru/byudzhet/utverzhdenniy-byudzhet/2014-god/" TargetMode="External"/><Relationship Id="rId148" Type="http://schemas.openxmlformats.org/officeDocument/2006/relationships/hyperlink" Target="http://www.54mospb.ru/byudzhet/proekt-byudzheta/proekt-byudzheta-na-2014-god-2/" TargetMode="External"/><Relationship Id="rId149" Type="http://schemas.openxmlformats.org/officeDocument/2006/relationships/hyperlink" Target="http://www.mo53.net/" TargetMode="External"/><Relationship Id="rId230" Type="http://schemas.openxmlformats.org/officeDocument/2006/relationships/hyperlink" Target="http://www.volkovskoe.ru/" TargetMode="External"/><Relationship Id="rId231" Type="http://schemas.openxmlformats.org/officeDocument/2006/relationships/hyperlink" Target="http://www.volkovskoe.ru/mun_progr/2013r/reshenie_ot_19122013_37/" TargetMode="External"/><Relationship Id="rId232" Type="http://schemas.openxmlformats.org/officeDocument/2006/relationships/hyperlink" Target="http://www.volkovskoe.ru/budjet/" TargetMode="External"/><Relationship Id="rId233" Type="http://schemas.openxmlformats.org/officeDocument/2006/relationships/hyperlink" Target="http://www.mo-kupchino.ru/" TargetMode="External"/><Relationship Id="rId234" Type="http://schemas.openxmlformats.org/officeDocument/2006/relationships/hyperlink" Target="http://www.mo-kupchino.ru/mestnaja-administracija/141/149/" TargetMode="External"/><Relationship Id="rId235" Type="http://schemas.openxmlformats.org/officeDocument/2006/relationships/hyperlink" Target="http://www.mo-kupchino.ru/municipalnyj_sovet/normanivnye_akty/" TargetMode="External"/><Relationship Id="rId236" Type="http://schemas.openxmlformats.org/officeDocument/2006/relationships/hyperlink" Target="http://www.ligovka-yamskaya.sankt-peterburg.info/" TargetMode="External"/><Relationship Id="rId237" Type="http://schemas.openxmlformats.org/officeDocument/2006/relationships/hyperlink" Target="http://www.ligovka-yamskaya.sankt-peterburg.info/akti/byudjet/res151.htm" TargetMode="External"/><Relationship Id="rId238" Type="http://schemas.openxmlformats.org/officeDocument/2006/relationships/hyperlink" Target="http://www.ligovka-yamskaya.sankt-peterburg.info/akti/byudjet/res150.htm" TargetMode="External"/><Relationship Id="rId239" Type="http://schemas.openxmlformats.org/officeDocument/2006/relationships/hyperlink" Target="http://www.smolninscoe.sp.ru/" TargetMode="External"/><Relationship Id="rId50" Type="http://schemas.openxmlformats.org/officeDocument/2006/relationships/hyperlink" Target="http://mo-piskarevka.spb.ru/publ2/info/97" TargetMode="External"/><Relationship Id="rId51" Type="http://schemas.openxmlformats.org/officeDocument/2006/relationships/hyperlink" Target="http://mo-piskarevka.spb.ru/publ2/info/97" TargetMode="External"/><Relationship Id="rId52" Type="http://schemas.openxmlformats.org/officeDocument/2006/relationships/hyperlink" Target="http://www.mo24-prometey.ru/" TargetMode="External"/><Relationship Id="rId53" Type="http://schemas.openxmlformats.org/officeDocument/2006/relationships/hyperlink" Target="http://www.grajdanka.spb.ru/" TargetMode="External"/><Relationship Id="rId54" Type="http://schemas.openxmlformats.org/officeDocument/2006/relationships/hyperlink" Target="http://okrug21.ru/" TargetMode="External"/><Relationship Id="rId55" Type="http://schemas.openxmlformats.org/officeDocument/2006/relationships/hyperlink" Target="http://docs.google.com/viewer?embedded=true&amp;url=http://okrug21.ru/rms/2014/35_231214.docx" TargetMode="External"/><Relationship Id="rId56" Type="http://schemas.openxmlformats.org/officeDocument/2006/relationships/hyperlink" Target="https://docs.google.com/viewerng/viewer?url=http://okrug21.ru/rms/2014/24_111114.doc" TargetMode="External"/><Relationship Id="rId57" Type="http://schemas.openxmlformats.org/officeDocument/2006/relationships/hyperlink" Target="http://www.narvski-okrug.spb.ru/" TargetMode="External"/><Relationship Id="rId58" Type="http://schemas.openxmlformats.org/officeDocument/2006/relationships/hyperlink" Target="http://www.narvski-okrug.spb.ru/2010-12-16-09-26-47/2010-12-22-10-28-29/2013-.html" TargetMode="External"/><Relationship Id="rId59" Type="http://schemas.openxmlformats.org/officeDocument/2006/relationships/hyperlink" Target="http://www.narvski-okrug.spb.ru/2010-12-16-09-26-47/2010-12-22-10-28-29/2014-/545---------50-03122014---------2015-.html" TargetMode="External"/><Relationship Id="rId150" Type="http://schemas.openxmlformats.org/officeDocument/2006/relationships/hyperlink" Target="http://www.mo53.net/images/docum/2015.01/resh22.pdf" TargetMode="External"/><Relationship Id="rId151" Type="http://schemas.openxmlformats.org/officeDocument/2006/relationships/hyperlink" Target="http://www.mo53.net/images/docum/2015.01/resh21.pdf" TargetMode="External"/><Relationship Id="rId152" Type="http://schemas.openxmlformats.org/officeDocument/2006/relationships/hyperlink" Target="http://www.moivanovskiy.sankt-peterburg.info/" TargetMode="External"/><Relationship Id="rId153" Type="http://schemas.openxmlformats.org/officeDocument/2006/relationships/hyperlink" Target="http://www.moivanovskiy.sankt-peterburg.info/akti/byudjet/byu000.html" TargetMode="External"/><Relationship Id="rId154" Type="http://schemas.openxmlformats.org/officeDocument/2006/relationships/hyperlink" Target="http://www.moivanovskiy.sankt-peterburg.info/akti/proekti/pro000.html" TargetMode="External"/><Relationship Id="rId155" Type="http://schemas.openxmlformats.org/officeDocument/2006/relationships/hyperlink" Target="http://xn--b1acenfecsovf4a.xn--p1ai/index.php?option=com_content&amp;view=article&amp;id=2163:4-4-ot-20-11-2014-reshenie-o-vnesenii-izmenenij-v-reshenie-munitsipalnogo-soveta-vnutrigorodskogo-munitsipalnogo-obrazovaniya-sankt-peterburga-munitsipalnogo-okruga-nevskij-okrug-ot-23-oktyabrya-2013-11-2-ob-utverzhdenii-mestnogo-byudzheta-vnutrigorodskogo-munitsipalnogo-obrazovaniya-sankt-peterburga-munitsipalnogo-okruga-nevskij-okrug-na-2014-god&amp;catid=362&amp;Itemid=128" TargetMode="External"/><Relationship Id="rId156" Type="http://schemas.openxmlformats.org/officeDocument/2006/relationships/hyperlink" Target="http://xn--b1acenfecsovf4a.xn--p1ai/index.php?option=com_content&amp;view=article&amp;id=2237:6-1-o-18-12-2014-goda-reshenie-ob-utverzhdenii-byudzheta-vnutrigorodskogo-munitsipalnogo-obrazovaniya-sankt-peterburga-munitsipalnogo-okruga-nevskij-okrug-na-2015-god&amp;catid=362&amp;Itemid=128" TargetMode="External"/><Relationship Id="rId157" Type="http://schemas.openxmlformats.org/officeDocument/2006/relationships/hyperlink" Target="http://www.mo57.ru/" TargetMode="External"/><Relationship Id="rId158" Type="http://schemas.openxmlformats.org/officeDocument/2006/relationships/hyperlink" Target="http://www.mo57.ru/byudzhet.html" TargetMode="External"/><Relationship Id="rId159" Type="http://schemas.openxmlformats.org/officeDocument/2006/relationships/hyperlink" Target="https://www.google.ru/url?sa=t&amp;rct=j&amp;q=&amp;esrc=s&amp;source=web&amp;cd=2&amp;ved=0CCIQFjAB&amp;url=http%3A%2F%2Fwww.mo57.ru%2Ffile%2Fnormativnyye_akty%2F%D0%A0%D0%B5%D1%88%D0%B5%D0%BD%D0%B8%D0%B5%20%E2%84%96%20%D0%9F%D0%A0%D0%9E%D0%95%D0%9A%D0%A2%20%D0%BE%D1%82%20________%202014%20%20%D0%91%D1%8E%D0%B4%D0%B6%D0%B5%D1%82%202015-2017%20%D0%B3%D0%BE%D0%B4%D1%8B.doc&amp;ei=nr2QVOHXJ8GsygO2mIDwDQ&amp;usg=AFQjCNEiwI-xdO1gtdg_fqBunN_TPP0gVw&amp;sig2=UR1TT0e2Ocw4IPLf2iFt0Q&amp;cad=rja" TargetMode="External"/><Relationship Id="rId240" Type="http://schemas.openxmlformats.org/officeDocument/2006/relationships/hyperlink" Target="http://www.smolninscoe.sp.ru/byudzhet" TargetMode="External"/><Relationship Id="rId241" Type="http://schemas.openxmlformats.org/officeDocument/2006/relationships/hyperlink" Target="http://www.liteiny79.spb.ru/" TargetMode="External"/><Relationship Id="rId242" Type="http://schemas.openxmlformats.org/officeDocument/2006/relationships/hyperlink" Target="http://www.liteiny79.spb.ru/cat-view.php?cat_id=5" TargetMode="External"/><Relationship Id="rId243" Type="http://schemas.openxmlformats.org/officeDocument/2006/relationships/hyperlink" Target="http://www.liteiny79.spb.ru/cat-view.php?cat_id=5" TargetMode="External"/><Relationship Id="rId244" Type="http://schemas.openxmlformats.org/officeDocument/2006/relationships/hyperlink" Target="http://www.ms82.spb.ru/" TargetMode="External"/><Relationship Id="rId245" Type="http://schemas.openxmlformats.org/officeDocument/2006/relationships/hyperlink" Target="http://www.ms82.spb.ru/docs/budjet" TargetMode="External"/><Relationship Id="rId246" Type="http://schemas.openxmlformats.org/officeDocument/2006/relationships/hyperlink" Target="http://www.ms82.spb.ru/docs/budjet" TargetMode="External"/><Relationship Id="rId247" Type="http://schemas.openxmlformats.org/officeDocument/2006/relationships/hyperlink" Target="http://www.dvortsovy.spb.ru/" TargetMode="External"/><Relationship Id="rId248" Type="http://schemas.openxmlformats.org/officeDocument/2006/relationships/hyperlink" Target="http://www.dvortsovy.spb.ru/byudzhet-na-2014-god.html" TargetMode="External"/><Relationship Id="rId249" Type="http://schemas.openxmlformats.org/officeDocument/2006/relationships/hyperlink" Target="http://www.dvortsovy.spb.ru/byudzhet-na-2015-god.html" TargetMode="External"/><Relationship Id="rId60" Type="http://schemas.openxmlformats.org/officeDocument/2006/relationships/hyperlink" Target="http://www.mo-ulyanka.spb.ru/" TargetMode="External"/><Relationship Id="rId61" Type="http://schemas.openxmlformats.org/officeDocument/2006/relationships/hyperlink" Target="http://www.mo-ulyanka.spb.ru/information/documents/budzhet/byudzhet-municzipalnogo-obrazovaniya-ulnka-na-2014-god.html" TargetMode="External"/><Relationship Id="rId62" Type="http://schemas.openxmlformats.org/officeDocument/2006/relationships/hyperlink" Target="http://www.mo-ulyanka.spb.ru/information/documents/budzhet/budjet-2015.html" TargetMode="External"/><Relationship Id="rId63" Type="http://schemas.openxmlformats.org/officeDocument/2006/relationships/hyperlink" Target="http://www.dachnoe.ru/" TargetMode="External"/><Relationship Id="rId64" Type="http://schemas.openxmlformats.org/officeDocument/2006/relationships/hyperlink" Target="http://www.dachnoe.ru/477.html" TargetMode="External"/><Relationship Id="rId65" Type="http://schemas.openxmlformats.org/officeDocument/2006/relationships/hyperlink" Target="http://www.dachnoe.ru/477.html" TargetMode="External"/><Relationship Id="rId66" Type="http://schemas.openxmlformats.org/officeDocument/2006/relationships/hyperlink" Target="http://www.redriver.ru/" TargetMode="External"/><Relationship Id="rId67" Type="http://schemas.openxmlformats.org/officeDocument/2006/relationships/hyperlink" Target="http://www.momv.sankt-peterburg.info/" TargetMode="External"/><Relationship Id="rId68" Type="http://schemas.openxmlformats.org/officeDocument/2006/relationships/hyperlink" Target="http://www.momv.sankt-peterburg.info/akti/byudjet/byu012.htm" TargetMode="External"/><Relationship Id="rId69" Type="http://schemas.openxmlformats.org/officeDocument/2006/relationships/hyperlink" Target="http://kolpino-mo.net/" TargetMode="External"/><Relationship Id="rId160" Type="http://schemas.openxmlformats.org/officeDocument/2006/relationships/hyperlink" Target="http://rybmo.ru/" TargetMode="External"/><Relationship Id="rId161" Type="http://schemas.openxmlformats.org/officeDocument/2006/relationships/hyperlink" Target="http://rybmo.ru/rulemaking/decisions_municipal/Reshenie_210/" TargetMode="External"/><Relationship Id="rId162" Type="http://schemas.openxmlformats.org/officeDocument/2006/relationships/hyperlink" Target="http://rybmo.ru/rulemaking/decisions_municipal/reshenie_26_ot_20112014/" TargetMode="External"/><Relationship Id="rId163" Type="http://schemas.openxmlformats.org/officeDocument/2006/relationships/hyperlink" Target="http://www.moobuhovskiy.sankt-peterburg.info/" TargetMode="External"/><Relationship Id="rId164" Type="http://schemas.openxmlformats.org/officeDocument/2006/relationships/hyperlink" Target="http://www.moobuhovskiy.sankt-peterburg.info/akti/byudjet/byu000.html" TargetMode="External"/><Relationship Id="rId165" Type="http://schemas.openxmlformats.org/officeDocument/2006/relationships/hyperlink" Target="http://moobuhovskiy.sankt-peterburg.info/akti/byudjet/byu052.htm" TargetMode="External"/><Relationship Id="rId166" Type="http://schemas.openxmlformats.org/officeDocument/2006/relationships/hyperlink" Target="http://www.monz.sankt-peterburg.info/" TargetMode="External"/><Relationship Id="rId167" Type="http://schemas.openxmlformats.org/officeDocument/2006/relationships/hyperlink" Target="http://www.monz.sankt-peterburg.info/akti/byudjet/byu189.htm" TargetMode="External"/><Relationship Id="rId168" Type="http://schemas.openxmlformats.org/officeDocument/2006/relationships/hyperlink" Target="http://www.monz.sankt-peterburg.info/akti/byudjet/byu188.htm" TargetMode="External"/><Relationship Id="rId169" Type="http://schemas.openxmlformats.org/officeDocument/2006/relationships/hyperlink" Target="http://mookkervil.sankt-peterburg.info/" TargetMode="External"/><Relationship Id="rId250" Type="http://schemas.openxmlformats.org/officeDocument/2006/relationships/hyperlink" Target="http://www.momo78.spb.ru/" TargetMode="External"/><Relationship Id="rId251" Type="http://schemas.openxmlformats.org/officeDocument/2006/relationships/hyperlink" Target="http://momo78.ru/index.php?option=com_k2&amp;view=item&amp;id=166:reshenie-ot-25-11-2013-ob-utverzhdenii-mestnogo-byudzheta-mo-mo-78-na-2014-god&amp;Itemid=652" TargetMode="External"/><Relationship Id="rId252" Type="http://schemas.openxmlformats.org/officeDocument/2006/relationships/hyperlink" Target="http://momo78.ru/index.php?option=com_k2&amp;view=item&amp;id=432:reshenie-ot-03-12-2014-22-ob-utverzhdenii-mestnogo-byudzheta-mo-mo-78-na-2015-god&amp;Itemid=652" TargetMode="External"/><Relationship Id="rId100" Type="http://schemas.openxmlformats.org/officeDocument/2006/relationships/hyperlink" Target="http://urizk.spb.ru/standart-law_act/budget/items/budzhet_2014/Postanovlenie_29_29/" TargetMode="External"/><Relationship Id="rId101" Type="http://schemas.openxmlformats.org/officeDocument/2006/relationships/hyperlink" Target="http://urizk.spb.ru/standart-law_act/budget/items/budzhet_2014/o-rassmotrenii-v-pervom-chtenii-proekta-byudzheta-vnutrigorodskogo-munitcipalnogo-obrazovaniya-sankt-peterburga-munitcipalnogo-okruga-uritck-na-2015-god/" TargetMode="External"/><Relationship Id="rId102" Type="http://schemas.openxmlformats.org/officeDocument/2006/relationships/hyperlink" Target="http://www.moyz.sankt-peterburg.info/" TargetMode="External"/><Relationship Id="rId103" Type="http://schemas.openxmlformats.org/officeDocument/2006/relationships/hyperlink" Target="http://www.moyz.sankt-peterburg.info/akti/byudjet/byu031.htm" TargetMode="External"/><Relationship Id="rId104" Type="http://schemas.openxmlformats.org/officeDocument/2006/relationships/hyperlink" Target="http://www.moyz.sankt-peterburg.info/akti/byudjet/byu032.htm" TargetMode="External"/><Relationship Id="rId105" Type="http://schemas.openxmlformats.org/officeDocument/2006/relationships/hyperlink" Target="http://upmo.r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R108"/>
  <sheetViews>
    <sheetView tabSelected="1" zoomScale="125" zoomScaleNormal="125" zoomScalePageLayoutView="125" workbookViewId="0">
      <pane xSplit="3" ySplit="1" topLeftCell="D2" activePane="bottomRight" state="frozen"/>
      <selection pane="topRight" activeCell="D1" sqref="D1"/>
      <selection pane="bottomLeft" activeCell="A2" sqref="A2"/>
      <selection pane="bottomRight" activeCell="B7" sqref="B7"/>
    </sheetView>
  </sheetViews>
  <sheetFormatPr baseColWidth="10" defaultRowHeight="15" x14ac:dyDescent="0"/>
  <cols>
    <col min="1" max="1" width="4.1640625" customWidth="1"/>
    <col min="2" max="2" width="19.1640625" customWidth="1"/>
    <col min="3" max="3" width="2.6640625" customWidth="1"/>
    <col min="4" max="4" width="16.83203125" customWidth="1"/>
    <col min="5" max="5" width="9.33203125" customWidth="1"/>
    <col min="6" max="6" width="10.6640625" style="45" customWidth="1"/>
    <col min="7" max="7" width="10.6640625" style="63" customWidth="1"/>
    <col min="8" max="14" width="10.83203125" style="64"/>
    <col min="15" max="15" width="10.83203125" style="71"/>
    <col min="16" max="16" width="10.83203125" style="77"/>
    <col min="17" max="17" width="10.83203125" style="71"/>
    <col min="19" max="19" width="10.83203125" style="73"/>
    <col min="21" max="21" width="10.83203125" style="73"/>
    <col min="23" max="23" width="10.83203125" style="73"/>
    <col min="24" max="24" width="10.83203125" style="76"/>
    <col min="25" max="25" width="10.83203125" style="73"/>
    <col min="27" max="27" width="10.83203125" style="73"/>
    <col min="29" max="29" width="10.83203125" style="73"/>
    <col min="30" max="30" width="10.83203125" style="76"/>
    <col min="31" max="31" width="10.83203125" style="73"/>
    <col min="33" max="33" width="10.83203125" style="73"/>
    <col min="35" max="35" width="10.83203125" style="73"/>
    <col min="37" max="37" width="10.83203125" style="73"/>
    <col min="38" max="38" width="10.83203125" style="76"/>
    <col min="39" max="39" width="10.83203125" style="73"/>
    <col min="40" max="40" width="10.83203125" style="76"/>
    <col min="41" max="41" width="10.83203125" style="73"/>
    <col min="42" max="42" width="10.83203125" style="76"/>
    <col min="43" max="43" width="10.83203125" style="73"/>
    <col min="44" max="44" width="63.5" style="81" customWidth="1"/>
  </cols>
  <sheetData>
    <row r="1" spans="1:44" s="68" customFormat="1" ht="24">
      <c r="A1" s="67" t="s">
        <v>340</v>
      </c>
      <c r="B1" s="67" t="s">
        <v>377</v>
      </c>
      <c r="C1" s="67"/>
      <c r="D1" s="67" t="s">
        <v>376</v>
      </c>
      <c r="E1" s="67" t="s">
        <v>396</v>
      </c>
      <c r="F1" s="65" t="s">
        <v>372</v>
      </c>
      <c r="G1" s="66" t="s">
        <v>378</v>
      </c>
      <c r="H1" s="67" t="s">
        <v>368</v>
      </c>
      <c r="I1" s="67" t="s">
        <v>369</v>
      </c>
      <c r="J1" s="67" t="s">
        <v>370</v>
      </c>
      <c r="K1" s="66" t="s">
        <v>371</v>
      </c>
      <c r="L1" s="66" t="s">
        <v>379</v>
      </c>
      <c r="M1" s="67" t="s">
        <v>373</v>
      </c>
      <c r="N1" s="67" t="s">
        <v>374</v>
      </c>
      <c r="O1" s="69" t="s">
        <v>375</v>
      </c>
      <c r="P1" s="78" t="s">
        <v>448</v>
      </c>
      <c r="Q1" s="79" t="s">
        <v>449</v>
      </c>
      <c r="R1" s="68" t="s">
        <v>398</v>
      </c>
      <c r="S1" s="72" t="s">
        <v>397</v>
      </c>
      <c r="T1" s="68" t="s">
        <v>399</v>
      </c>
      <c r="U1" s="72" t="s">
        <v>400</v>
      </c>
      <c r="V1" s="68" t="s">
        <v>412</v>
      </c>
      <c r="W1" s="72" t="s">
        <v>411</v>
      </c>
      <c r="X1" s="75" t="s">
        <v>426</v>
      </c>
      <c r="Y1" s="72" t="s">
        <v>427</v>
      </c>
      <c r="Z1" s="68" t="s">
        <v>418</v>
      </c>
      <c r="AA1" s="72" t="s">
        <v>419</v>
      </c>
      <c r="AB1" s="68" t="s">
        <v>416</v>
      </c>
      <c r="AC1" s="72" t="s">
        <v>417</v>
      </c>
      <c r="AD1" s="75" t="s">
        <v>424</v>
      </c>
      <c r="AE1" s="72" t="s">
        <v>425</v>
      </c>
      <c r="AF1" s="68" t="s">
        <v>405</v>
      </c>
      <c r="AG1" s="72" t="s">
        <v>406</v>
      </c>
      <c r="AH1" s="68" t="s">
        <v>408</v>
      </c>
      <c r="AI1" s="72" t="s">
        <v>409</v>
      </c>
      <c r="AJ1" s="68" t="s">
        <v>407</v>
      </c>
      <c r="AK1" s="72" t="s">
        <v>410</v>
      </c>
      <c r="AL1" s="75" t="s">
        <v>434</v>
      </c>
      <c r="AM1" s="72" t="s">
        <v>435</v>
      </c>
      <c r="AN1" s="75" t="s">
        <v>440</v>
      </c>
      <c r="AO1" s="72" t="s">
        <v>441</v>
      </c>
      <c r="AP1" s="75" t="s">
        <v>444</v>
      </c>
      <c r="AQ1" s="72" t="s">
        <v>445</v>
      </c>
      <c r="AR1" s="80" t="s">
        <v>404</v>
      </c>
    </row>
    <row r="2" spans="1:44" ht="28" hidden="1">
      <c r="A2" s="1">
        <v>1</v>
      </c>
      <c r="B2" s="2" t="s">
        <v>0</v>
      </c>
      <c r="C2" s="2"/>
      <c r="D2" s="2" t="s">
        <v>350</v>
      </c>
      <c r="E2" s="2" t="s">
        <v>388</v>
      </c>
      <c r="F2" s="44" t="b">
        <v>1</v>
      </c>
      <c r="G2" s="46">
        <v>1</v>
      </c>
      <c r="H2" s="47" t="s">
        <v>2</v>
      </c>
      <c r="I2" s="46" t="b">
        <v>1</v>
      </c>
      <c r="J2" s="46" t="b">
        <v>1</v>
      </c>
      <c r="K2" s="46" t="b">
        <v>1</v>
      </c>
      <c r="L2" s="46">
        <v>1</v>
      </c>
      <c r="M2" s="48" t="s">
        <v>4</v>
      </c>
      <c r="N2" s="46" t="b">
        <v>1</v>
      </c>
      <c r="O2" s="70" t="b">
        <v>1</v>
      </c>
      <c r="P2" s="46"/>
      <c r="Q2" s="70"/>
      <c r="X2"/>
      <c r="AD2"/>
      <c r="AL2"/>
      <c r="AN2"/>
      <c r="AP2"/>
      <c r="AR2"/>
    </row>
    <row r="3" spans="1:44" ht="28" hidden="1">
      <c r="A3" s="1">
        <v>2</v>
      </c>
      <c r="B3" s="2" t="s">
        <v>5</v>
      </c>
      <c r="C3" s="2"/>
      <c r="D3" s="2" t="s">
        <v>350</v>
      </c>
      <c r="E3" s="2" t="s">
        <v>472</v>
      </c>
      <c r="F3" s="44" t="b">
        <v>1</v>
      </c>
      <c r="G3" s="46">
        <v>1</v>
      </c>
      <c r="H3" s="47" t="s">
        <v>2</v>
      </c>
      <c r="I3" s="46" t="b">
        <v>1</v>
      </c>
      <c r="J3" s="46" t="b">
        <v>1</v>
      </c>
      <c r="K3" s="46" t="b">
        <v>0</v>
      </c>
      <c r="L3" s="46">
        <v>0</v>
      </c>
      <c r="M3" s="50"/>
      <c r="N3" s="46" t="b">
        <v>0</v>
      </c>
      <c r="O3" s="70" t="b">
        <v>0</v>
      </c>
      <c r="P3" s="46"/>
      <c r="Q3" s="70"/>
      <c r="X3"/>
      <c r="AD3"/>
      <c r="AL3"/>
      <c r="AN3"/>
      <c r="AP3"/>
      <c r="AR3"/>
    </row>
    <row r="4" spans="1:44" ht="28" hidden="1">
      <c r="A4" s="1">
        <v>3</v>
      </c>
      <c r="B4" s="2" t="s">
        <v>7</v>
      </c>
      <c r="C4" s="2"/>
      <c r="D4" s="2" t="s">
        <v>350</v>
      </c>
      <c r="E4" s="2" t="s">
        <v>386</v>
      </c>
      <c r="F4" s="44" t="b">
        <v>1</v>
      </c>
      <c r="G4" s="46">
        <v>2</v>
      </c>
      <c r="H4" s="51" t="s">
        <v>9</v>
      </c>
      <c r="I4" s="46" t="b">
        <v>1</v>
      </c>
      <c r="J4" s="46" t="b">
        <v>1</v>
      </c>
      <c r="K4" s="46" t="b">
        <v>0</v>
      </c>
      <c r="L4" s="46">
        <v>0</v>
      </c>
      <c r="M4" s="50"/>
      <c r="N4" s="46" t="b">
        <v>0</v>
      </c>
      <c r="O4" s="70" t="b">
        <v>0</v>
      </c>
      <c r="P4" s="46"/>
      <c r="Q4" s="70"/>
      <c r="X4"/>
      <c r="AD4"/>
      <c r="AL4"/>
      <c r="AN4"/>
      <c r="AP4"/>
      <c r="AR4"/>
    </row>
    <row r="5" spans="1:44" ht="28" hidden="1">
      <c r="A5" s="1">
        <v>4</v>
      </c>
      <c r="B5" s="2" t="s">
        <v>10</v>
      </c>
      <c r="C5" s="2"/>
      <c r="D5" s="2" t="s">
        <v>350</v>
      </c>
      <c r="E5" s="2" t="s">
        <v>393</v>
      </c>
      <c r="F5" s="44" t="s">
        <v>380</v>
      </c>
      <c r="G5" s="46">
        <v>1</v>
      </c>
      <c r="H5" s="47" t="s">
        <v>13</v>
      </c>
      <c r="I5" s="46" t="b">
        <v>0</v>
      </c>
      <c r="J5" s="46" t="b">
        <v>1</v>
      </c>
      <c r="K5" s="46" t="b">
        <v>0</v>
      </c>
      <c r="L5" s="46">
        <v>0</v>
      </c>
      <c r="M5" s="50"/>
      <c r="N5" s="46" t="b">
        <v>0</v>
      </c>
      <c r="O5" s="70" t="b">
        <v>0</v>
      </c>
      <c r="P5" s="46"/>
      <c r="Q5" s="70"/>
      <c r="X5"/>
      <c r="AD5"/>
      <c r="AL5"/>
      <c r="AN5"/>
      <c r="AP5"/>
      <c r="AR5"/>
    </row>
    <row r="6" spans="1:44" ht="28" hidden="1">
      <c r="A6" s="1">
        <v>5</v>
      </c>
      <c r="B6" s="2" t="s">
        <v>16</v>
      </c>
      <c r="C6" s="2"/>
      <c r="D6" s="2" t="s">
        <v>350</v>
      </c>
      <c r="E6" s="2" t="s">
        <v>386</v>
      </c>
      <c r="F6" s="44" t="b">
        <v>1</v>
      </c>
      <c r="G6" s="46">
        <v>2</v>
      </c>
      <c r="H6" s="51" t="s">
        <v>9</v>
      </c>
      <c r="I6" s="46" t="b">
        <v>1</v>
      </c>
      <c r="J6" s="46" t="b">
        <v>1</v>
      </c>
      <c r="K6" s="46" t="b">
        <v>0</v>
      </c>
      <c r="L6" s="46">
        <v>0</v>
      </c>
      <c r="M6" s="50"/>
      <c r="N6" s="46" t="b">
        <v>0</v>
      </c>
      <c r="O6" s="70" t="b">
        <v>0</v>
      </c>
      <c r="P6" s="46"/>
      <c r="Q6" s="70"/>
      <c r="X6"/>
      <c r="AD6"/>
      <c r="AL6"/>
      <c r="AN6"/>
      <c r="AP6"/>
      <c r="AR6"/>
    </row>
    <row r="7" spans="1:44" ht="28">
      <c r="A7" s="1">
        <v>6</v>
      </c>
      <c r="B7" s="2" t="s">
        <v>18</v>
      </c>
      <c r="C7" s="2">
        <v>1</v>
      </c>
      <c r="D7" s="2" t="s">
        <v>350</v>
      </c>
      <c r="E7" s="2" t="s">
        <v>381</v>
      </c>
      <c r="F7" s="44" t="b">
        <v>1</v>
      </c>
      <c r="G7" s="46">
        <v>2</v>
      </c>
      <c r="H7" s="51" t="s">
        <v>9</v>
      </c>
      <c r="I7" s="46" t="b">
        <v>1</v>
      </c>
      <c r="J7" s="46" t="b">
        <v>1</v>
      </c>
      <c r="K7" s="46" t="b">
        <v>1</v>
      </c>
      <c r="L7" s="46">
        <v>2</v>
      </c>
      <c r="M7" s="51" t="s">
        <v>9</v>
      </c>
      <c r="N7" s="46" t="b">
        <v>1</v>
      </c>
      <c r="O7" s="70" t="b">
        <v>1</v>
      </c>
      <c r="P7" s="46"/>
      <c r="Q7" s="70"/>
      <c r="R7">
        <v>5</v>
      </c>
      <c r="S7" s="73" t="s">
        <v>401</v>
      </c>
      <c r="T7">
        <v>2</v>
      </c>
      <c r="U7" s="73" t="s">
        <v>402</v>
      </c>
      <c r="V7" t="b">
        <v>0</v>
      </c>
      <c r="W7" s="73" t="b">
        <v>1</v>
      </c>
      <c r="Z7" t="b">
        <v>1</v>
      </c>
      <c r="AA7" s="73" t="b">
        <v>1</v>
      </c>
      <c r="AB7" t="b">
        <v>1</v>
      </c>
      <c r="AC7" s="73" t="b">
        <v>1</v>
      </c>
    </row>
    <row r="8" spans="1:44" ht="28" hidden="1">
      <c r="A8" s="1">
        <v>7</v>
      </c>
      <c r="B8" s="2" t="s">
        <v>22</v>
      </c>
      <c r="C8" s="2"/>
      <c r="D8" s="2" t="s">
        <v>351</v>
      </c>
      <c r="E8" s="2" t="s">
        <v>386</v>
      </c>
      <c r="F8" s="44" t="b">
        <v>1</v>
      </c>
      <c r="G8" s="46">
        <v>2</v>
      </c>
      <c r="H8" s="51" t="s">
        <v>9</v>
      </c>
      <c r="I8" s="46" t="b">
        <v>1</v>
      </c>
      <c r="J8" s="46" t="b">
        <v>1</v>
      </c>
      <c r="K8" s="46" t="b">
        <v>0</v>
      </c>
      <c r="L8" s="46">
        <v>0</v>
      </c>
      <c r="M8" s="50"/>
      <c r="N8" s="46" t="b">
        <v>0</v>
      </c>
      <c r="O8" s="70" t="b">
        <v>0</v>
      </c>
      <c r="P8" s="46"/>
      <c r="Q8" s="70"/>
      <c r="X8"/>
      <c r="AD8"/>
      <c r="AL8"/>
      <c r="AN8"/>
      <c r="AP8"/>
      <c r="AR8"/>
    </row>
    <row r="9" spans="1:44" ht="28" hidden="1">
      <c r="A9" s="1">
        <v>8</v>
      </c>
      <c r="B9" s="2" t="s">
        <v>24</v>
      </c>
      <c r="C9" s="2"/>
      <c r="D9" s="2" t="s">
        <v>351</v>
      </c>
      <c r="E9" s="2" t="s">
        <v>393</v>
      </c>
      <c r="F9" s="44" t="b">
        <v>1</v>
      </c>
      <c r="G9" s="46">
        <v>1</v>
      </c>
      <c r="H9" s="48" t="s">
        <v>4</v>
      </c>
      <c r="I9" s="46" t="b">
        <v>1</v>
      </c>
      <c r="J9" s="46" t="b">
        <v>1</v>
      </c>
      <c r="K9" s="46" t="b">
        <v>0</v>
      </c>
      <c r="L9" s="46">
        <v>0</v>
      </c>
      <c r="M9" s="50"/>
      <c r="N9" s="46" t="b">
        <v>0</v>
      </c>
      <c r="O9" s="70" t="b">
        <v>0</v>
      </c>
      <c r="P9" s="46"/>
      <c r="Q9" s="70"/>
      <c r="X9"/>
      <c r="AD9"/>
      <c r="AL9"/>
      <c r="AN9"/>
      <c r="AP9"/>
      <c r="AR9"/>
    </row>
    <row r="10" spans="1:44" ht="28" hidden="1">
      <c r="A10" s="1">
        <v>9</v>
      </c>
      <c r="B10" s="2" t="s">
        <v>26</v>
      </c>
      <c r="C10" s="2"/>
      <c r="D10" s="2" t="s">
        <v>351</v>
      </c>
      <c r="E10" s="2" t="s">
        <v>395</v>
      </c>
      <c r="F10" s="44" t="b">
        <v>0</v>
      </c>
      <c r="G10" s="46">
        <v>0</v>
      </c>
      <c r="H10" s="52"/>
      <c r="I10" s="46" t="b">
        <v>0</v>
      </c>
      <c r="J10" s="46" t="b">
        <v>0</v>
      </c>
      <c r="K10" s="46" t="b">
        <v>0</v>
      </c>
      <c r="L10" s="46">
        <v>0</v>
      </c>
      <c r="M10" s="50"/>
      <c r="N10" s="46" t="b">
        <v>0</v>
      </c>
      <c r="O10" s="70" t="b">
        <v>0</v>
      </c>
      <c r="P10" s="46"/>
      <c r="Q10" s="70"/>
      <c r="X10"/>
      <c r="AD10"/>
      <c r="AL10"/>
      <c r="AN10"/>
      <c r="AP10"/>
      <c r="AR10"/>
    </row>
    <row r="11" spans="1:44" ht="28" hidden="1">
      <c r="A11" s="1">
        <v>10</v>
      </c>
      <c r="B11" s="2" t="s">
        <v>28</v>
      </c>
      <c r="C11" s="2"/>
      <c r="D11" s="2" t="s">
        <v>351</v>
      </c>
      <c r="E11" s="2" t="s">
        <v>386</v>
      </c>
      <c r="F11" s="44" t="b">
        <v>1</v>
      </c>
      <c r="G11" s="46">
        <v>2</v>
      </c>
      <c r="H11" s="51" t="s">
        <v>9</v>
      </c>
      <c r="I11" s="46" t="b">
        <v>1</v>
      </c>
      <c r="J11" s="46" t="b">
        <v>1</v>
      </c>
      <c r="K11" s="46" t="b">
        <v>0</v>
      </c>
      <c r="L11" s="46">
        <v>0</v>
      </c>
      <c r="M11" s="50"/>
      <c r="N11" s="46" t="b">
        <v>0</v>
      </c>
      <c r="O11" s="70" t="b">
        <v>0</v>
      </c>
      <c r="P11" s="46"/>
      <c r="Q11" s="70"/>
      <c r="X11"/>
      <c r="AD11"/>
      <c r="AL11"/>
      <c r="AN11"/>
      <c r="AP11"/>
      <c r="AR11"/>
    </row>
    <row r="12" spans="1:44" ht="28" hidden="1">
      <c r="A12" s="1">
        <v>11</v>
      </c>
      <c r="B12" s="2" t="s">
        <v>33</v>
      </c>
      <c r="C12" s="2"/>
      <c r="D12" s="2" t="s">
        <v>351</v>
      </c>
      <c r="E12" s="2" t="s">
        <v>394</v>
      </c>
      <c r="F12" s="44" t="b">
        <v>1</v>
      </c>
      <c r="G12" s="46">
        <v>1</v>
      </c>
      <c r="H12" s="46" t="s">
        <v>36</v>
      </c>
      <c r="I12" s="46" t="b">
        <v>1</v>
      </c>
      <c r="J12" s="46" t="b">
        <v>1</v>
      </c>
      <c r="K12" s="46" t="b">
        <v>1</v>
      </c>
      <c r="L12" s="46">
        <v>1</v>
      </c>
      <c r="M12" s="49" t="s">
        <v>36</v>
      </c>
      <c r="N12" s="46" t="b">
        <v>1</v>
      </c>
      <c r="O12" s="70" t="b">
        <v>1</v>
      </c>
      <c r="P12" s="46"/>
      <c r="Q12" s="70"/>
      <c r="X12"/>
      <c r="AD12"/>
      <c r="AL12"/>
      <c r="AN12"/>
      <c r="AP12"/>
      <c r="AR12"/>
    </row>
    <row r="13" spans="1:44" ht="28" hidden="1">
      <c r="A13" s="1">
        <v>12</v>
      </c>
      <c r="B13" s="2" t="s">
        <v>37</v>
      </c>
      <c r="C13" s="2"/>
      <c r="D13" s="2" t="s">
        <v>352</v>
      </c>
      <c r="E13" s="2" t="s">
        <v>386</v>
      </c>
      <c r="F13" s="44" t="b">
        <v>1</v>
      </c>
      <c r="G13" s="46">
        <v>2</v>
      </c>
      <c r="H13" s="51" t="s">
        <v>9</v>
      </c>
      <c r="I13" s="46" t="b">
        <v>1</v>
      </c>
      <c r="J13" s="46" t="b">
        <v>1</v>
      </c>
      <c r="K13" s="46" t="b">
        <v>0</v>
      </c>
      <c r="L13" s="46">
        <v>0</v>
      </c>
      <c r="M13" s="50"/>
      <c r="N13" s="46" t="b">
        <v>0</v>
      </c>
      <c r="O13" s="70" t="b">
        <v>0</v>
      </c>
      <c r="P13" s="46"/>
      <c r="Q13" s="70"/>
      <c r="X13"/>
      <c r="AD13"/>
      <c r="AL13"/>
      <c r="AN13"/>
      <c r="AP13"/>
      <c r="AR13"/>
    </row>
    <row r="14" spans="1:44" ht="28" hidden="1">
      <c r="A14" s="1">
        <v>13</v>
      </c>
      <c r="B14" s="2" t="s">
        <v>41</v>
      </c>
      <c r="C14" s="2"/>
      <c r="D14" s="2" t="s">
        <v>352</v>
      </c>
      <c r="E14" s="2" t="s">
        <v>386</v>
      </c>
      <c r="F14" s="44" t="b">
        <v>1</v>
      </c>
      <c r="G14" s="46">
        <v>2</v>
      </c>
      <c r="H14" s="51" t="s">
        <v>9</v>
      </c>
      <c r="I14" s="46" t="b">
        <v>1</v>
      </c>
      <c r="J14" s="46" t="b">
        <v>1</v>
      </c>
      <c r="K14" s="46" t="b">
        <v>0</v>
      </c>
      <c r="L14" s="46">
        <v>0</v>
      </c>
      <c r="M14" s="50"/>
      <c r="N14" s="46" t="b">
        <v>0</v>
      </c>
      <c r="O14" s="70" t="b">
        <v>0</v>
      </c>
      <c r="P14" s="46"/>
      <c r="Q14" s="70"/>
      <c r="X14"/>
      <c r="AD14"/>
      <c r="AL14"/>
      <c r="AN14"/>
      <c r="AP14"/>
      <c r="AR14"/>
    </row>
    <row r="15" spans="1:44" ht="28" hidden="1">
      <c r="A15" s="1">
        <v>14</v>
      </c>
      <c r="B15" s="2" t="s">
        <v>44</v>
      </c>
      <c r="C15" s="2"/>
      <c r="D15" s="2" t="s">
        <v>352</v>
      </c>
      <c r="E15" s="2" t="s">
        <v>395</v>
      </c>
      <c r="F15" s="44" t="b">
        <v>0</v>
      </c>
      <c r="G15" s="46">
        <v>0</v>
      </c>
      <c r="H15" s="52"/>
      <c r="I15" s="46" t="b">
        <v>0</v>
      </c>
      <c r="J15" s="46" t="b">
        <v>0</v>
      </c>
      <c r="K15" s="46" t="b">
        <v>0</v>
      </c>
      <c r="L15" s="46">
        <v>0</v>
      </c>
      <c r="M15" s="50"/>
      <c r="N15" s="46" t="b">
        <v>0</v>
      </c>
      <c r="O15" s="70" t="b">
        <v>0</v>
      </c>
      <c r="P15" s="46"/>
      <c r="Q15" s="70"/>
      <c r="X15"/>
      <c r="AD15"/>
      <c r="AL15"/>
      <c r="AN15"/>
      <c r="AP15"/>
      <c r="AR15"/>
    </row>
    <row r="16" spans="1:44" ht="28" hidden="1">
      <c r="A16" s="1">
        <v>15</v>
      </c>
      <c r="B16" s="2" t="s">
        <v>48</v>
      </c>
      <c r="C16" s="2"/>
      <c r="D16" s="2" t="s">
        <v>352</v>
      </c>
      <c r="E16" s="2" t="s">
        <v>390</v>
      </c>
      <c r="F16" s="44" t="b">
        <v>1</v>
      </c>
      <c r="G16" s="46">
        <v>1</v>
      </c>
      <c r="H16" s="47" t="s">
        <v>13</v>
      </c>
      <c r="I16" s="46" t="b">
        <v>1</v>
      </c>
      <c r="J16" s="46" t="b">
        <v>1</v>
      </c>
      <c r="K16" s="46" t="b">
        <v>1</v>
      </c>
      <c r="L16" s="46">
        <v>1</v>
      </c>
      <c r="M16" s="47" t="s">
        <v>13</v>
      </c>
      <c r="N16" s="46" t="b">
        <v>1</v>
      </c>
      <c r="O16" s="70" t="b">
        <v>1</v>
      </c>
      <c r="P16" s="46"/>
      <c r="Q16" s="70"/>
      <c r="X16"/>
      <c r="AD16"/>
      <c r="AL16"/>
      <c r="AN16"/>
      <c r="AP16"/>
      <c r="AR16"/>
    </row>
    <row r="17" spans="1:44" ht="28" hidden="1">
      <c r="A17" s="1">
        <v>16</v>
      </c>
      <c r="B17" s="2" t="s">
        <v>53</v>
      </c>
      <c r="C17" s="2"/>
      <c r="D17" s="2" t="s">
        <v>352</v>
      </c>
      <c r="E17" s="2" t="s">
        <v>393</v>
      </c>
      <c r="F17" s="44" t="b">
        <v>1</v>
      </c>
      <c r="G17" s="46">
        <v>1</v>
      </c>
      <c r="H17" s="47" t="s">
        <v>4</v>
      </c>
      <c r="I17" s="46" t="b">
        <v>1</v>
      </c>
      <c r="J17" s="46" t="b">
        <v>1</v>
      </c>
      <c r="K17" s="46" t="b">
        <v>0</v>
      </c>
      <c r="L17" s="46">
        <v>0</v>
      </c>
      <c r="M17" s="50"/>
      <c r="N17" s="46" t="b">
        <v>0</v>
      </c>
      <c r="O17" s="70" t="b">
        <v>0</v>
      </c>
      <c r="P17" s="46"/>
      <c r="Q17" s="70"/>
      <c r="X17"/>
      <c r="AD17"/>
      <c r="AL17"/>
      <c r="AN17"/>
      <c r="AP17"/>
      <c r="AR17"/>
    </row>
    <row r="18" spans="1:44" ht="28" hidden="1">
      <c r="A18" s="1">
        <v>17</v>
      </c>
      <c r="B18" s="2" t="s">
        <v>56</v>
      </c>
      <c r="C18" s="2"/>
      <c r="D18" s="2" t="s">
        <v>352</v>
      </c>
      <c r="E18" s="2" t="s">
        <v>390</v>
      </c>
      <c r="F18" s="44" t="b">
        <v>1</v>
      </c>
      <c r="G18" s="46">
        <v>1</v>
      </c>
      <c r="H18" s="47" t="s">
        <v>13</v>
      </c>
      <c r="I18" s="46" t="b">
        <v>1</v>
      </c>
      <c r="J18" s="46" t="b">
        <v>1</v>
      </c>
      <c r="K18" s="46" t="b">
        <v>1</v>
      </c>
      <c r="L18" s="46">
        <v>1</v>
      </c>
      <c r="M18" s="48" t="s">
        <v>13</v>
      </c>
      <c r="N18" s="46" t="b">
        <v>0</v>
      </c>
      <c r="O18" s="70" t="b">
        <v>0</v>
      </c>
      <c r="P18" s="46"/>
      <c r="Q18" s="70"/>
      <c r="X18"/>
      <c r="AD18"/>
      <c r="AL18"/>
      <c r="AN18"/>
      <c r="AP18"/>
      <c r="AR18"/>
    </row>
    <row r="19" spans="1:44" ht="28" hidden="1">
      <c r="A19" s="1">
        <v>18</v>
      </c>
      <c r="B19" s="2" t="s">
        <v>60</v>
      </c>
      <c r="C19" s="2"/>
      <c r="D19" s="2" t="s">
        <v>352</v>
      </c>
      <c r="E19" s="2" t="s">
        <v>395</v>
      </c>
      <c r="F19" s="44" t="b">
        <v>0</v>
      </c>
      <c r="G19" s="46">
        <v>0</v>
      </c>
      <c r="H19" s="52"/>
      <c r="I19" s="46" t="b">
        <v>0</v>
      </c>
      <c r="J19" s="46" t="b">
        <v>0</v>
      </c>
      <c r="K19" s="46" t="b">
        <v>0</v>
      </c>
      <c r="L19" s="46">
        <v>0</v>
      </c>
      <c r="M19" s="50"/>
      <c r="N19" s="46" t="b">
        <v>0</v>
      </c>
      <c r="O19" s="70" t="b">
        <v>0</v>
      </c>
      <c r="P19" s="46"/>
      <c r="Q19" s="70"/>
      <c r="X19"/>
      <c r="AD19"/>
      <c r="AL19"/>
      <c r="AN19"/>
      <c r="AP19"/>
      <c r="AR19"/>
    </row>
    <row r="20" spans="1:44" ht="28" hidden="1">
      <c r="A20" s="1">
        <v>19</v>
      </c>
      <c r="B20" s="2" t="s">
        <v>62</v>
      </c>
      <c r="C20" s="2"/>
      <c r="D20" s="2" t="s">
        <v>352</v>
      </c>
      <c r="E20" s="2" t="s">
        <v>387</v>
      </c>
      <c r="F20" s="44" t="b">
        <v>1</v>
      </c>
      <c r="G20" s="46">
        <v>1</v>
      </c>
      <c r="H20" s="47" t="s">
        <v>2</v>
      </c>
      <c r="I20" s="46" t="b">
        <v>1</v>
      </c>
      <c r="J20" s="46" t="b">
        <v>1</v>
      </c>
      <c r="K20" s="46" t="b">
        <v>1</v>
      </c>
      <c r="L20" s="46">
        <v>1</v>
      </c>
      <c r="M20" s="48" t="s">
        <v>2</v>
      </c>
      <c r="N20" s="46" t="b">
        <v>1</v>
      </c>
      <c r="O20" s="70" t="b">
        <v>1</v>
      </c>
      <c r="P20" s="46"/>
      <c r="Q20" s="70"/>
      <c r="X20"/>
      <c r="AD20"/>
      <c r="AL20"/>
      <c r="AN20"/>
      <c r="AP20"/>
      <c r="AR20"/>
    </row>
    <row r="21" spans="1:44" ht="28" hidden="1">
      <c r="A21" s="1">
        <v>20</v>
      </c>
      <c r="B21" s="2" t="s">
        <v>66</v>
      </c>
      <c r="C21" s="2"/>
      <c r="D21" s="2" t="s">
        <v>353</v>
      </c>
      <c r="E21" s="2" t="s">
        <v>390</v>
      </c>
      <c r="F21" s="44" t="b">
        <v>1</v>
      </c>
      <c r="G21" s="46">
        <v>1</v>
      </c>
      <c r="H21" s="47" t="s">
        <v>4</v>
      </c>
      <c r="I21" s="46" t="b">
        <v>1</v>
      </c>
      <c r="J21" s="46" t="b">
        <v>1</v>
      </c>
      <c r="K21" s="46" t="b">
        <v>1</v>
      </c>
      <c r="L21" s="46">
        <v>1</v>
      </c>
      <c r="M21" s="48" t="s">
        <v>4</v>
      </c>
      <c r="N21" s="46" t="b">
        <v>1</v>
      </c>
      <c r="O21" s="70" t="b">
        <v>1</v>
      </c>
      <c r="P21" s="46"/>
      <c r="Q21" s="70"/>
      <c r="X21"/>
      <c r="AD21"/>
      <c r="AL21"/>
      <c r="AN21"/>
      <c r="AP21"/>
      <c r="AR21"/>
    </row>
    <row r="22" spans="1:44" ht="28" hidden="1">
      <c r="A22" s="1">
        <v>21</v>
      </c>
      <c r="B22" s="2" t="s">
        <v>70</v>
      </c>
      <c r="C22" s="2"/>
      <c r="D22" s="2" t="s">
        <v>353</v>
      </c>
      <c r="E22" s="2" t="s">
        <v>387</v>
      </c>
      <c r="F22" s="44" t="b">
        <v>1</v>
      </c>
      <c r="G22" s="46">
        <v>1</v>
      </c>
      <c r="H22" s="47" t="s">
        <v>2</v>
      </c>
      <c r="I22" s="46" t="b">
        <v>1</v>
      </c>
      <c r="J22" s="46" t="b">
        <v>1</v>
      </c>
      <c r="K22" s="46" t="b">
        <v>1</v>
      </c>
      <c r="L22" s="46">
        <v>1</v>
      </c>
      <c r="M22" s="48" t="s">
        <v>2</v>
      </c>
      <c r="N22" s="46" t="b">
        <v>1</v>
      </c>
      <c r="O22" s="70" t="b">
        <v>1</v>
      </c>
      <c r="P22" s="46"/>
      <c r="Q22" s="70"/>
      <c r="X22"/>
      <c r="AD22"/>
      <c r="AL22"/>
      <c r="AN22"/>
      <c r="AP22"/>
      <c r="AR22"/>
    </row>
    <row r="23" spans="1:44" ht="28">
      <c r="A23" s="1">
        <v>22</v>
      </c>
      <c r="B23" s="2" t="s">
        <v>73</v>
      </c>
      <c r="C23" s="2">
        <v>1</v>
      </c>
      <c r="D23" s="2" t="s">
        <v>353</v>
      </c>
      <c r="E23" s="2" t="s">
        <v>381</v>
      </c>
      <c r="F23" s="44" t="b">
        <v>1</v>
      </c>
      <c r="G23" s="46">
        <v>2</v>
      </c>
      <c r="H23" s="51" t="s">
        <v>9</v>
      </c>
      <c r="I23" s="46" t="b">
        <v>1</v>
      </c>
      <c r="J23" s="46" t="b">
        <v>1</v>
      </c>
      <c r="K23" s="46" t="b">
        <v>1</v>
      </c>
      <c r="L23" s="46">
        <v>2</v>
      </c>
      <c r="M23" s="51" t="s">
        <v>9</v>
      </c>
      <c r="N23" s="46" t="b">
        <v>1</v>
      </c>
      <c r="O23" s="70" t="b">
        <v>1</v>
      </c>
      <c r="P23" s="46" t="b">
        <v>1</v>
      </c>
      <c r="Q23" s="70" t="b">
        <v>1</v>
      </c>
      <c r="R23">
        <v>0</v>
      </c>
      <c r="S23" s="73" t="s">
        <v>403</v>
      </c>
      <c r="T23" t="s">
        <v>414</v>
      </c>
      <c r="U23" s="74" t="s">
        <v>414</v>
      </c>
      <c r="Y23" s="73" t="b">
        <v>1</v>
      </c>
      <c r="AR23" s="81" t="s">
        <v>415</v>
      </c>
    </row>
    <row r="24" spans="1:44" ht="28" hidden="1">
      <c r="A24" s="1">
        <v>23</v>
      </c>
      <c r="B24" s="2" t="s">
        <v>76</v>
      </c>
      <c r="C24" s="2"/>
      <c r="D24" s="2" t="s">
        <v>353</v>
      </c>
      <c r="E24" s="2" t="s">
        <v>395</v>
      </c>
      <c r="F24" s="44" t="b">
        <v>0</v>
      </c>
      <c r="G24" s="46">
        <v>0</v>
      </c>
      <c r="H24" s="52"/>
      <c r="I24" s="46" t="b">
        <v>0</v>
      </c>
      <c r="J24" s="46" t="b">
        <v>0</v>
      </c>
      <c r="K24" s="46" t="b">
        <v>0</v>
      </c>
      <c r="L24" s="46">
        <v>0</v>
      </c>
      <c r="M24" s="50"/>
      <c r="N24" s="46" t="b">
        <v>0</v>
      </c>
      <c r="O24" s="70" t="b">
        <v>0</v>
      </c>
      <c r="P24" s="46"/>
      <c r="Q24" s="70"/>
      <c r="X24"/>
      <c r="AD24"/>
      <c r="AL24"/>
      <c r="AN24"/>
      <c r="AP24"/>
      <c r="AR24"/>
    </row>
    <row r="25" spans="1:44" ht="28">
      <c r="A25" s="1">
        <v>24</v>
      </c>
      <c r="B25" s="2" t="s">
        <v>78</v>
      </c>
      <c r="C25" s="2">
        <v>1</v>
      </c>
      <c r="D25" s="2" t="s">
        <v>353</v>
      </c>
      <c r="E25" s="2" t="s">
        <v>381</v>
      </c>
      <c r="F25" s="44" t="b">
        <v>1</v>
      </c>
      <c r="G25" s="46">
        <v>2</v>
      </c>
      <c r="H25" s="51" t="s">
        <v>9</v>
      </c>
      <c r="I25" s="46" t="b">
        <v>1</v>
      </c>
      <c r="J25" s="46" t="b">
        <v>1</v>
      </c>
      <c r="K25" s="46" t="b">
        <v>1</v>
      </c>
      <c r="L25" s="46">
        <v>2</v>
      </c>
      <c r="M25" s="51" t="s">
        <v>9</v>
      </c>
      <c r="N25" s="46" t="b">
        <v>1</v>
      </c>
      <c r="O25" s="70" t="b">
        <v>1</v>
      </c>
      <c r="P25" s="46" t="b">
        <v>1</v>
      </c>
      <c r="Q25" s="70" t="b">
        <v>1</v>
      </c>
      <c r="R25">
        <v>7</v>
      </c>
      <c r="S25" s="73" t="s">
        <v>413</v>
      </c>
      <c r="T25">
        <v>2</v>
      </c>
      <c r="U25" s="73" t="s">
        <v>421</v>
      </c>
      <c r="V25" t="s">
        <v>414</v>
      </c>
      <c r="W25" s="73" t="s">
        <v>414</v>
      </c>
      <c r="Z25" t="b">
        <v>1</v>
      </c>
      <c r="AA25" s="73" t="b">
        <v>1</v>
      </c>
      <c r="AB25" t="b">
        <v>1</v>
      </c>
      <c r="AC25" s="73" t="b">
        <v>1</v>
      </c>
      <c r="AF25" t="b">
        <v>1</v>
      </c>
      <c r="AG25" s="73" t="b">
        <v>1</v>
      </c>
      <c r="AH25" t="b">
        <v>1</v>
      </c>
      <c r="AI25" s="73" t="b">
        <v>1</v>
      </c>
      <c r="AJ25" t="b">
        <v>1</v>
      </c>
      <c r="AK25" s="73" t="b">
        <v>1</v>
      </c>
      <c r="AR25" s="81" t="s">
        <v>420</v>
      </c>
    </row>
    <row r="26" spans="1:44" ht="28" hidden="1">
      <c r="A26" s="1">
        <v>25</v>
      </c>
      <c r="B26" s="2" t="s">
        <v>81</v>
      </c>
      <c r="C26" s="2"/>
      <c r="D26" s="2" t="s">
        <v>353</v>
      </c>
      <c r="E26" s="2" t="s">
        <v>395</v>
      </c>
      <c r="F26" s="44" t="b">
        <v>0</v>
      </c>
      <c r="G26" s="46">
        <v>0</v>
      </c>
      <c r="H26" s="52"/>
      <c r="I26" s="46" t="b">
        <v>0</v>
      </c>
      <c r="J26" s="46" t="b">
        <v>0</v>
      </c>
      <c r="K26" s="46" t="b">
        <v>0</v>
      </c>
      <c r="L26" s="46">
        <v>0</v>
      </c>
      <c r="M26" s="50"/>
      <c r="N26" s="46" t="b">
        <v>0</v>
      </c>
      <c r="O26" s="70" t="b">
        <v>0</v>
      </c>
      <c r="P26" s="46"/>
      <c r="Q26" s="70"/>
      <c r="X26"/>
      <c r="AD26"/>
      <c r="AL26"/>
      <c r="AN26"/>
      <c r="AP26"/>
      <c r="AR26"/>
    </row>
    <row r="27" spans="1:44" ht="28" hidden="1">
      <c r="A27" s="1">
        <v>26</v>
      </c>
      <c r="B27" s="2" t="s">
        <v>83</v>
      </c>
      <c r="C27" s="2"/>
      <c r="D27" s="2" t="s">
        <v>353</v>
      </c>
      <c r="E27" s="2" t="s">
        <v>387</v>
      </c>
      <c r="F27" s="44" t="b">
        <v>1</v>
      </c>
      <c r="G27" s="46">
        <v>1</v>
      </c>
      <c r="H27" s="47" t="s">
        <v>2</v>
      </c>
      <c r="I27" s="46" t="b">
        <v>1</v>
      </c>
      <c r="J27" s="46" t="b">
        <v>1</v>
      </c>
      <c r="K27" s="46" t="b">
        <v>1</v>
      </c>
      <c r="L27" s="46">
        <v>1</v>
      </c>
      <c r="M27" s="47" t="s">
        <v>2</v>
      </c>
      <c r="N27" s="46" t="b">
        <v>1</v>
      </c>
      <c r="O27" s="70" t="b">
        <v>1</v>
      </c>
      <c r="P27" s="46"/>
      <c r="Q27" s="70"/>
      <c r="X27"/>
      <c r="AD27"/>
      <c r="AL27"/>
      <c r="AN27"/>
      <c r="AP27"/>
      <c r="AR27"/>
    </row>
    <row r="28" spans="1:44" ht="28" hidden="1">
      <c r="A28" s="1">
        <v>27</v>
      </c>
      <c r="B28" s="2" t="s">
        <v>87</v>
      </c>
      <c r="C28" s="2"/>
      <c r="D28" s="2" t="s">
        <v>354</v>
      </c>
      <c r="E28" s="2" t="s">
        <v>382</v>
      </c>
      <c r="F28" s="44" t="b">
        <v>1</v>
      </c>
      <c r="G28" s="46">
        <v>2</v>
      </c>
      <c r="H28" s="51" t="s">
        <v>9</v>
      </c>
      <c r="I28" s="46" t="b">
        <v>1</v>
      </c>
      <c r="J28" s="46" t="b">
        <v>1</v>
      </c>
      <c r="K28" s="46" t="b">
        <v>1</v>
      </c>
      <c r="L28" s="46">
        <v>1</v>
      </c>
      <c r="M28" s="47" t="s">
        <v>2</v>
      </c>
      <c r="N28" s="46" t="b">
        <v>1</v>
      </c>
      <c r="O28" s="70" t="b">
        <v>1</v>
      </c>
      <c r="P28" s="46"/>
      <c r="Q28" s="70"/>
      <c r="X28"/>
      <c r="AD28"/>
      <c r="AL28"/>
      <c r="AN28"/>
      <c r="AP28"/>
      <c r="AR28"/>
    </row>
    <row r="29" spans="1:44" ht="28" hidden="1">
      <c r="A29" s="1">
        <v>28</v>
      </c>
      <c r="B29" s="2" t="s">
        <v>91</v>
      </c>
      <c r="C29" s="2"/>
      <c r="D29" s="2" t="s">
        <v>354</v>
      </c>
      <c r="E29" s="2" t="s">
        <v>392</v>
      </c>
      <c r="F29" s="44" t="b">
        <v>1</v>
      </c>
      <c r="G29" s="46">
        <v>1</v>
      </c>
      <c r="H29" s="47" t="s">
        <v>4</v>
      </c>
      <c r="I29" s="46" t="b">
        <v>1</v>
      </c>
      <c r="J29" s="46" t="b">
        <v>1</v>
      </c>
      <c r="K29" s="46" t="b">
        <v>1</v>
      </c>
      <c r="L29" s="46">
        <v>2</v>
      </c>
      <c r="M29" s="53" t="s">
        <v>9</v>
      </c>
      <c r="N29" s="46" t="b">
        <v>1</v>
      </c>
      <c r="O29" s="70" t="b">
        <v>1</v>
      </c>
      <c r="P29" s="46"/>
      <c r="Q29" s="70"/>
      <c r="X29"/>
      <c r="AD29"/>
      <c r="AL29"/>
      <c r="AN29"/>
      <c r="AP29"/>
      <c r="AR29"/>
    </row>
    <row r="30" spans="1:44" ht="28" hidden="1">
      <c r="A30" s="1">
        <v>29</v>
      </c>
      <c r="B30" s="2" t="s">
        <v>96</v>
      </c>
      <c r="C30" s="2"/>
      <c r="D30" s="2" t="s">
        <v>354</v>
      </c>
      <c r="E30" s="2" t="s">
        <v>390</v>
      </c>
      <c r="F30" s="44" t="b">
        <v>1</v>
      </c>
      <c r="G30" s="46">
        <v>1</v>
      </c>
      <c r="H30" s="47" t="s">
        <v>4</v>
      </c>
      <c r="I30" s="46" t="b">
        <v>1</v>
      </c>
      <c r="J30" s="46" t="b">
        <v>1</v>
      </c>
      <c r="K30" s="46" t="b">
        <v>1</v>
      </c>
      <c r="L30" s="46">
        <v>1</v>
      </c>
      <c r="M30" s="48" t="s">
        <v>4</v>
      </c>
      <c r="N30" s="46" t="b">
        <v>1</v>
      </c>
      <c r="O30" s="70" t="b">
        <v>1</v>
      </c>
      <c r="P30" s="46"/>
      <c r="Q30" s="70"/>
      <c r="X30"/>
      <c r="AD30"/>
      <c r="AL30"/>
      <c r="AN30"/>
      <c r="AP30"/>
      <c r="AR30"/>
    </row>
    <row r="31" spans="1:44" ht="28" hidden="1">
      <c r="A31" s="1">
        <v>30</v>
      </c>
      <c r="B31" s="2" t="s">
        <v>99</v>
      </c>
      <c r="C31" s="2"/>
      <c r="D31" s="2" t="s">
        <v>354</v>
      </c>
      <c r="E31" s="2" t="s">
        <v>382</v>
      </c>
      <c r="F31" s="44" t="b">
        <v>1</v>
      </c>
      <c r="G31" s="46">
        <v>2</v>
      </c>
      <c r="H31" s="51" t="s">
        <v>9</v>
      </c>
      <c r="I31" s="46" t="b">
        <v>1</v>
      </c>
      <c r="J31" s="46" t="b">
        <v>1</v>
      </c>
      <c r="K31" s="46" t="b">
        <v>1</v>
      </c>
      <c r="L31" s="46">
        <v>1</v>
      </c>
      <c r="M31" s="48" t="s">
        <v>2</v>
      </c>
      <c r="N31" s="46" t="b">
        <v>1</v>
      </c>
      <c r="O31" s="70" t="b">
        <v>1</v>
      </c>
      <c r="P31" s="46"/>
      <c r="Q31" s="70"/>
      <c r="X31"/>
      <c r="AD31"/>
      <c r="AL31"/>
      <c r="AN31"/>
      <c r="AP31"/>
      <c r="AR31"/>
    </row>
    <row r="32" spans="1:44" ht="28" hidden="1">
      <c r="A32" s="1">
        <v>31</v>
      </c>
      <c r="B32" s="2" t="s">
        <v>102</v>
      </c>
      <c r="C32" s="2"/>
      <c r="D32" s="2" t="s">
        <v>354</v>
      </c>
      <c r="E32" s="2" t="s">
        <v>395</v>
      </c>
      <c r="F32" s="44" t="b">
        <v>0</v>
      </c>
      <c r="G32" s="46">
        <v>0</v>
      </c>
      <c r="H32" s="52"/>
      <c r="I32" s="46" t="b">
        <v>0</v>
      </c>
      <c r="J32" s="46" t="b">
        <v>0</v>
      </c>
      <c r="K32" s="46" t="b">
        <v>0</v>
      </c>
      <c r="L32" s="46">
        <v>0</v>
      </c>
      <c r="M32" s="50"/>
      <c r="N32" s="46" t="b">
        <v>0</v>
      </c>
      <c r="O32" s="70" t="b">
        <v>0</v>
      </c>
      <c r="P32" s="46"/>
      <c r="Q32" s="70"/>
      <c r="X32"/>
      <c r="AD32"/>
      <c r="AL32"/>
      <c r="AN32"/>
      <c r="AP32"/>
      <c r="AR32"/>
    </row>
    <row r="33" spans="1:44" ht="28" hidden="1">
      <c r="A33" s="1">
        <v>32</v>
      </c>
      <c r="B33" s="2" t="s">
        <v>104</v>
      </c>
      <c r="C33" s="2"/>
      <c r="D33" s="2" t="s">
        <v>354</v>
      </c>
      <c r="E33" s="2" t="s">
        <v>472</v>
      </c>
      <c r="F33" s="44" t="b">
        <v>1</v>
      </c>
      <c r="G33" s="46">
        <v>1</v>
      </c>
      <c r="H33" s="47" t="s">
        <v>2</v>
      </c>
      <c r="I33" s="46" t="b">
        <v>1</v>
      </c>
      <c r="J33" s="46" t="b">
        <v>1</v>
      </c>
      <c r="K33" s="46" t="b">
        <v>0</v>
      </c>
      <c r="L33" s="46">
        <v>0</v>
      </c>
      <c r="M33" s="50"/>
      <c r="N33" s="46" t="b">
        <v>0</v>
      </c>
      <c r="O33" s="70" t="b">
        <v>0</v>
      </c>
      <c r="P33" s="46"/>
      <c r="Q33" s="70"/>
      <c r="X33"/>
      <c r="AD33"/>
      <c r="AL33"/>
      <c r="AN33"/>
      <c r="AP33"/>
      <c r="AR33"/>
    </row>
    <row r="34" spans="1:44" ht="28" hidden="1">
      <c r="A34" s="1">
        <v>33</v>
      </c>
      <c r="B34" s="2" t="s">
        <v>107</v>
      </c>
      <c r="C34" s="2"/>
      <c r="D34" s="2" t="s">
        <v>355</v>
      </c>
      <c r="E34" s="2" t="s">
        <v>472</v>
      </c>
      <c r="F34" s="44" t="b">
        <v>1</v>
      </c>
      <c r="G34" s="46">
        <v>1</v>
      </c>
      <c r="H34" s="47" t="s">
        <v>2</v>
      </c>
      <c r="I34" s="46" t="b">
        <v>1</v>
      </c>
      <c r="J34" s="46" t="b">
        <v>1</v>
      </c>
      <c r="K34" s="46" t="b">
        <v>0</v>
      </c>
      <c r="L34" s="46">
        <v>0</v>
      </c>
      <c r="M34" s="50"/>
      <c r="N34" s="46" t="b">
        <v>0</v>
      </c>
      <c r="O34" s="70" t="b">
        <v>0</v>
      </c>
      <c r="P34" s="46"/>
      <c r="Q34" s="70"/>
      <c r="X34"/>
      <c r="AD34"/>
      <c r="AL34"/>
      <c r="AN34"/>
      <c r="AP34"/>
      <c r="AR34"/>
    </row>
    <row r="35" spans="1:44" ht="42" hidden="1">
      <c r="A35" s="1">
        <v>34</v>
      </c>
      <c r="B35" s="2" t="s">
        <v>110</v>
      </c>
      <c r="C35" s="2"/>
      <c r="D35" s="2" t="s">
        <v>355</v>
      </c>
      <c r="E35" s="2" t="s">
        <v>472</v>
      </c>
      <c r="F35" s="44" t="b">
        <v>1</v>
      </c>
      <c r="G35" s="46">
        <v>1</v>
      </c>
      <c r="H35" s="47" t="s">
        <v>2</v>
      </c>
      <c r="I35" s="46" t="b">
        <v>1</v>
      </c>
      <c r="J35" s="46" t="b">
        <v>1</v>
      </c>
      <c r="K35" s="46" t="b">
        <v>0</v>
      </c>
      <c r="L35" s="46">
        <v>0</v>
      </c>
      <c r="M35" s="50"/>
      <c r="N35" s="46" t="b">
        <v>0</v>
      </c>
      <c r="O35" s="70" t="b">
        <v>0</v>
      </c>
      <c r="P35" s="46"/>
      <c r="Q35" s="70"/>
      <c r="X35"/>
      <c r="AD35"/>
      <c r="AL35"/>
      <c r="AN35"/>
      <c r="AP35"/>
      <c r="AR35"/>
    </row>
    <row r="36" spans="1:44" ht="28" hidden="1">
      <c r="A36" s="1">
        <v>35</v>
      </c>
      <c r="B36" s="2" t="s">
        <v>113</v>
      </c>
      <c r="C36" s="2"/>
      <c r="D36" s="2" t="s">
        <v>355</v>
      </c>
      <c r="E36" s="2" t="s">
        <v>387</v>
      </c>
      <c r="F36" s="44" t="b">
        <v>1</v>
      </c>
      <c r="G36" s="46">
        <v>1</v>
      </c>
      <c r="H36" s="47" t="s">
        <v>2</v>
      </c>
      <c r="I36" s="46" t="b">
        <v>1</v>
      </c>
      <c r="J36" s="46" t="b">
        <v>1</v>
      </c>
      <c r="K36" s="46" t="b">
        <v>1</v>
      </c>
      <c r="L36" s="46">
        <v>1</v>
      </c>
      <c r="M36" s="48" t="s">
        <v>2</v>
      </c>
      <c r="N36" s="46" t="b">
        <v>1</v>
      </c>
      <c r="O36" s="70" t="b">
        <v>1</v>
      </c>
      <c r="P36" s="46"/>
      <c r="Q36" s="70"/>
      <c r="X36"/>
      <c r="AD36"/>
      <c r="AL36"/>
      <c r="AN36"/>
      <c r="AP36"/>
      <c r="AR36"/>
    </row>
    <row r="37" spans="1:44" ht="28">
      <c r="A37" s="1">
        <v>36</v>
      </c>
      <c r="B37" s="2" t="s">
        <v>117</v>
      </c>
      <c r="C37" s="2">
        <v>1</v>
      </c>
      <c r="D37" s="2" t="s">
        <v>355</v>
      </c>
      <c r="E37" s="2" t="s">
        <v>381</v>
      </c>
      <c r="F37" s="44" t="b">
        <v>1</v>
      </c>
      <c r="G37" s="46">
        <v>2</v>
      </c>
      <c r="H37" s="51" t="s">
        <v>9</v>
      </c>
      <c r="I37" s="46" t="b">
        <v>1</v>
      </c>
      <c r="J37" s="46" t="b">
        <v>1</v>
      </c>
      <c r="K37" s="46" t="b">
        <v>1</v>
      </c>
      <c r="L37" s="46">
        <v>2</v>
      </c>
      <c r="M37" s="51" t="s">
        <v>9</v>
      </c>
      <c r="N37" s="46" t="b">
        <v>1</v>
      </c>
      <c r="O37" s="70" t="b">
        <v>1</v>
      </c>
      <c r="P37" s="46"/>
      <c r="Q37" s="70"/>
      <c r="R37">
        <v>5</v>
      </c>
      <c r="S37" s="73" t="s">
        <v>422</v>
      </c>
      <c r="T37">
        <v>13</v>
      </c>
      <c r="U37" s="73" t="s">
        <v>423</v>
      </c>
      <c r="V37" t="b">
        <v>1</v>
      </c>
      <c r="W37" s="73" t="b">
        <v>0</v>
      </c>
      <c r="Z37" t="b">
        <v>1</v>
      </c>
      <c r="AA37" s="73" t="b">
        <v>1</v>
      </c>
      <c r="AB37" t="b">
        <v>1</v>
      </c>
      <c r="AC37" s="73" t="b">
        <v>1</v>
      </c>
    </row>
    <row r="38" spans="1:44" ht="42" hidden="1">
      <c r="A38" s="1">
        <v>37</v>
      </c>
      <c r="B38" s="2" t="s">
        <v>121</v>
      </c>
      <c r="C38" s="2"/>
      <c r="D38" s="2" t="s">
        <v>355</v>
      </c>
      <c r="E38" s="2" t="s">
        <v>395</v>
      </c>
      <c r="F38" s="44" t="b">
        <v>0</v>
      </c>
      <c r="G38" s="46">
        <v>0</v>
      </c>
      <c r="H38" s="52"/>
      <c r="I38" s="46" t="b">
        <v>0</v>
      </c>
      <c r="J38" s="46" t="b">
        <v>0</v>
      </c>
      <c r="K38" s="46" t="b">
        <v>0</v>
      </c>
      <c r="L38" s="46">
        <v>0</v>
      </c>
      <c r="M38" s="50"/>
      <c r="N38" s="46" t="b">
        <v>0</v>
      </c>
      <c r="O38" s="70" t="b">
        <v>0</v>
      </c>
      <c r="P38" s="46"/>
      <c r="Q38" s="70"/>
      <c r="X38"/>
      <c r="AD38"/>
      <c r="AL38"/>
      <c r="AN38"/>
      <c r="AP38"/>
      <c r="AR38"/>
    </row>
    <row r="39" spans="1:44" ht="28" hidden="1">
      <c r="A39" s="1">
        <v>38</v>
      </c>
      <c r="B39" s="2" t="s">
        <v>123</v>
      </c>
      <c r="C39" s="2"/>
      <c r="D39" s="2" t="s">
        <v>356</v>
      </c>
      <c r="E39" s="2" t="s">
        <v>390</v>
      </c>
      <c r="F39" s="44" t="b">
        <v>1</v>
      </c>
      <c r="G39" s="46">
        <v>1</v>
      </c>
      <c r="H39" s="47" t="s">
        <v>4</v>
      </c>
      <c r="I39" s="46" t="b">
        <v>1</v>
      </c>
      <c r="J39" s="46" t="b">
        <v>1</v>
      </c>
      <c r="K39" s="46" t="b">
        <v>1</v>
      </c>
      <c r="L39" s="46">
        <v>1</v>
      </c>
      <c r="M39" s="48" t="s">
        <v>4</v>
      </c>
      <c r="N39" s="46" t="b">
        <v>1</v>
      </c>
      <c r="O39" s="70" t="b">
        <v>1</v>
      </c>
      <c r="P39" s="46"/>
      <c r="Q39" s="70"/>
      <c r="X39"/>
      <c r="AD39"/>
      <c r="AL39"/>
      <c r="AN39"/>
      <c r="AP39"/>
      <c r="AR39"/>
    </row>
    <row r="40" spans="1:44" ht="28" hidden="1">
      <c r="A40" s="1">
        <v>39</v>
      </c>
      <c r="B40" s="2" t="s">
        <v>126</v>
      </c>
      <c r="C40" s="2"/>
      <c r="D40" s="2" t="s">
        <v>356</v>
      </c>
      <c r="E40" s="2" t="s">
        <v>393</v>
      </c>
      <c r="F40" s="44" t="b">
        <v>1</v>
      </c>
      <c r="G40" s="46">
        <v>1</v>
      </c>
      <c r="H40" s="47" t="s">
        <v>4</v>
      </c>
      <c r="I40" s="46" t="b">
        <v>1</v>
      </c>
      <c r="J40" s="46" t="b">
        <v>1</v>
      </c>
      <c r="K40" s="46" t="b">
        <v>0</v>
      </c>
      <c r="L40" s="46">
        <v>0</v>
      </c>
      <c r="M40" s="50"/>
      <c r="N40" s="46" t="b">
        <v>0</v>
      </c>
      <c r="O40" s="70" t="b">
        <v>0</v>
      </c>
      <c r="P40" s="46"/>
      <c r="Q40" s="70"/>
      <c r="X40"/>
      <c r="AD40"/>
      <c r="AL40"/>
      <c r="AN40"/>
      <c r="AP40"/>
      <c r="AR40"/>
    </row>
    <row r="41" spans="1:44" ht="30">
      <c r="A41" s="1">
        <v>40</v>
      </c>
      <c r="B41" s="2" t="s">
        <v>129</v>
      </c>
      <c r="C41" s="2"/>
      <c r="D41" s="2" t="s">
        <v>356</v>
      </c>
      <c r="E41" s="2" t="s">
        <v>383</v>
      </c>
      <c r="F41" s="44" t="b">
        <v>1</v>
      </c>
      <c r="G41" s="46">
        <v>2</v>
      </c>
      <c r="H41" s="51" t="s">
        <v>9</v>
      </c>
      <c r="I41" s="46" t="b">
        <v>1</v>
      </c>
      <c r="J41" s="46" t="b">
        <v>1</v>
      </c>
      <c r="K41" s="46" t="b">
        <v>1</v>
      </c>
      <c r="L41" s="46">
        <v>1</v>
      </c>
      <c r="M41" s="48" t="s">
        <v>4</v>
      </c>
      <c r="N41" s="46" t="b">
        <v>1</v>
      </c>
      <c r="O41" s="70" t="b">
        <v>1</v>
      </c>
      <c r="P41" s="46" t="b">
        <v>1</v>
      </c>
      <c r="Q41" s="70"/>
      <c r="R41" t="s">
        <v>414</v>
      </c>
      <c r="S41" s="73" t="s">
        <v>414</v>
      </c>
      <c r="T41" t="s">
        <v>414</v>
      </c>
      <c r="U41" s="74" t="s">
        <v>414</v>
      </c>
      <c r="V41" t="b">
        <v>0</v>
      </c>
      <c r="W41" s="73" t="b">
        <v>0</v>
      </c>
      <c r="X41" s="76" t="b">
        <v>1</v>
      </c>
      <c r="Y41" s="73" t="b">
        <v>1</v>
      </c>
      <c r="Z41" s="76" t="b">
        <v>1</v>
      </c>
      <c r="AA41" s="73" t="b">
        <v>1</v>
      </c>
      <c r="AB41" s="76" t="b">
        <v>1</v>
      </c>
      <c r="AC41" s="73" t="b">
        <v>1</v>
      </c>
      <c r="AD41" s="76" t="b">
        <v>1</v>
      </c>
      <c r="AE41" s="73" t="b">
        <v>1</v>
      </c>
      <c r="AF41" t="b">
        <v>1</v>
      </c>
      <c r="AJ41" t="b">
        <v>1</v>
      </c>
      <c r="AL41"/>
      <c r="AN41"/>
      <c r="AP41" t="b">
        <v>1</v>
      </c>
      <c r="AR41" s="81" t="s">
        <v>473</v>
      </c>
    </row>
    <row r="42" spans="1:44" ht="28" hidden="1">
      <c r="A42" s="1">
        <v>41</v>
      </c>
      <c r="B42" s="2" t="s">
        <v>133</v>
      </c>
      <c r="C42" s="2"/>
      <c r="D42" s="2" t="s">
        <v>356</v>
      </c>
      <c r="E42" s="2" t="s">
        <v>391</v>
      </c>
      <c r="F42" s="44" t="b">
        <v>1</v>
      </c>
      <c r="G42" s="46">
        <v>1</v>
      </c>
      <c r="H42" s="47" t="s">
        <v>4</v>
      </c>
      <c r="I42" s="46" t="b">
        <v>1</v>
      </c>
      <c r="J42" s="46" t="b">
        <v>1</v>
      </c>
      <c r="K42" s="46" t="b">
        <v>1</v>
      </c>
      <c r="L42" s="46">
        <v>1</v>
      </c>
      <c r="M42" s="48" t="s">
        <v>2</v>
      </c>
      <c r="N42" s="46" t="b">
        <v>1</v>
      </c>
      <c r="O42" s="70" t="b">
        <v>1</v>
      </c>
      <c r="P42" s="46"/>
      <c r="Q42" s="70"/>
      <c r="X42"/>
      <c r="AD42"/>
      <c r="AL42"/>
      <c r="AN42"/>
      <c r="AP42"/>
      <c r="AR42"/>
    </row>
    <row r="43" spans="1:44" ht="28" hidden="1">
      <c r="A43" s="1">
        <v>42</v>
      </c>
      <c r="B43" s="2" t="s">
        <v>137</v>
      </c>
      <c r="C43" s="2"/>
      <c r="D43" s="2" t="s">
        <v>356</v>
      </c>
      <c r="E43" s="2" t="s">
        <v>388</v>
      </c>
      <c r="F43" s="44" t="b">
        <v>1</v>
      </c>
      <c r="G43" s="46">
        <v>1</v>
      </c>
      <c r="H43" s="47" t="s">
        <v>2</v>
      </c>
      <c r="I43" s="46" t="b">
        <v>1</v>
      </c>
      <c r="J43" s="46" t="b">
        <v>1</v>
      </c>
      <c r="K43" s="46" t="b">
        <v>1</v>
      </c>
      <c r="L43" s="46">
        <v>1</v>
      </c>
      <c r="M43" s="48" t="s">
        <v>4</v>
      </c>
      <c r="N43" s="46" t="b">
        <v>1</v>
      </c>
      <c r="O43" s="70" t="b">
        <v>1</v>
      </c>
      <c r="P43" s="46"/>
      <c r="Q43" s="70"/>
      <c r="X43"/>
      <c r="AD43"/>
      <c r="AL43"/>
      <c r="AN43"/>
      <c r="AP43"/>
      <c r="AR43"/>
    </row>
    <row r="44" spans="1:44" ht="28" hidden="1">
      <c r="A44" s="1">
        <v>43</v>
      </c>
      <c r="B44" s="2" t="s">
        <v>141</v>
      </c>
      <c r="C44" s="2"/>
      <c r="D44" s="2" t="s">
        <v>357</v>
      </c>
      <c r="E44" s="2" t="s">
        <v>387</v>
      </c>
      <c r="F44" s="44" t="b">
        <v>1</v>
      </c>
      <c r="G44" s="46">
        <v>1</v>
      </c>
      <c r="H44" s="47" t="s">
        <v>2</v>
      </c>
      <c r="I44" s="46" t="b">
        <v>1</v>
      </c>
      <c r="J44" s="46" t="b">
        <v>1</v>
      </c>
      <c r="K44" s="46" t="b">
        <v>1</v>
      </c>
      <c r="L44" s="46">
        <v>1</v>
      </c>
      <c r="M44" s="48" t="s">
        <v>2</v>
      </c>
      <c r="N44" s="46" t="b">
        <v>1</v>
      </c>
      <c r="O44" s="70" t="b">
        <v>1</v>
      </c>
      <c r="P44" s="46"/>
      <c r="Q44" s="70"/>
      <c r="X44"/>
      <c r="AD44"/>
      <c r="AL44"/>
      <c r="AN44"/>
      <c r="AP44"/>
      <c r="AR44"/>
    </row>
    <row r="45" spans="1:44" ht="28" hidden="1">
      <c r="A45" s="1">
        <v>44</v>
      </c>
      <c r="B45" s="2" t="s">
        <v>145</v>
      </c>
      <c r="C45" s="2"/>
      <c r="D45" s="2" t="s">
        <v>357</v>
      </c>
      <c r="E45" s="2" t="s">
        <v>395</v>
      </c>
      <c r="F45" s="44" t="b">
        <v>0</v>
      </c>
      <c r="G45" s="46">
        <v>0</v>
      </c>
      <c r="H45" s="52"/>
      <c r="I45" s="46" t="b">
        <v>0</v>
      </c>
      <c r="J45" s="46" t="b">
        <v>0</v>
      </c>
      <c r="K45" s="46" t="b">
        <v>0</v>
      </c>
      <c r="L45" s="46">
        <v>0</v>
      </c>
      <c r="M45" s="50"/>
      <c r="N45" s="46" t="b">
        <v>0</v>
      </c>
      <c r="O45" s="70" t="b">
        <v>0</v>
      </c>
      <c r="P45" s="46"/>
      <c r="Q45" s="70"/>
      <c r="X45"/>
      <c r="AD45"/>
      <c r="AL45"/>
      <c r="AN45"/>
      <c r="AP45"/>
      <c r="AR45"/>
    </row>
    <row r="46" spans="1:44" ht="28">
      <c r="A46" s="1">
        <v>45</v>
      </c>
      <c r="B46" s="2" t="s">
        <v>147</v>
      </c>
      <c r="C46" s="2">
        <v>1</v>
      </c>
      <c r="D46" s="2" t="s">
        <v>357</v>
      </c>
      <c r="E46" s="2" t="s">
        <v>381</v>
      </c>
      <c r="F46" s="44" t="b">
        <v>1</v>
      </c>
      <c r="G46" s="46">
        <v>2</v>
      </c>
      <c r="H46" s="51" t="s">
        <v>9</v>
      </c>
      <c r="I46" s="46" t="b">
        <v>1</v>
      </c>
      <c r="J46" s="46" t="b">
        <v>1</v>
      </c>
      <c r="K46" s="46" t="b">
        <v>1</v>
      </c>
      <c r="L46" s="46">
        <v>2</v>
      </c>
      <c r="M46" s="51" t="s">
        <v>9</v>
      </c>
      <c r="N46" s="46" t="b">
        <v>1</v>
      </c>
      <c r="O46" s="70" t="b">
        <v>1</v>
      </c>
      <c r="P46" s="46"/>
      <c r="Q46" s="70"/>
      <c r="R46">
        <v>0</v>
      </c>
      <c r="S46" s="73" t="s">
        <v>428</v>
      </c>
      <c r="T46">
        <v>0</v>
      </c>
      <c r="U46" s="73" t="s">
        <v>429</v>
      </c>
      <c r="V46" t="b">
        <v>0</v>
      </c>
      <c r="W46" s="73" t="b">
        <v>0</v>
      </c>
      <c r="AD46" s="76" t="b">
        <v>1</v>
      </c>
      <c r="AE46" s="73" t="b">
        <v>1</v>
      </c>
      <c r="AR46" s="81" t="s">
        <v>430</v>
      </c>
    </row>
    <row r="47" spans="1:44" ht="28">
      <c r="A47" s="1">
        <v>46</v>
      </c>
      <c r="B47" s="2" t="s">
        <v>151</v>
      </c>
      <c r="C47" s="2">
        <v>1</v>
      </c>
      <c r="D47" s="2" t="s">
        <v>357</v>
      </c>
      <c r="E47" s="2" t="s">
        <v>381</v>
      </c>
      <c r="F47" s="44" t="b">
        <v>1</v>
      </c>
      <c r="G47" s="46">
        <v>2</v>
      </c>
      <c r="H47" s="51" t="s">
        <v>9</v>
      </c>
      <c r="I47" s="46" t="b">
        <v>1</v>
      </c>
      <c r="J47" s="46" t="b">
        <v>1</v>
      </c>
      <c r="K47" s="46" t="b">
        <v>1</v>
      </c>
      <c r="L47" s="46">
        <v>2</v>
      </c>
      <c r="M47" s="51" t="s">
        <v>9</v>
      </c>
      <c r="N47" s="46" t="b">
        <v>1</v>
      </c>
      <c r="O47" s="70" t="b">
        <v>1</v>
      </c>
      <c r="P47" s="46"/>
      <c r="Q47" s="70"/>
      <c r="R47">
        <v>0</v>
      </c>
      <c r="S47" s="73" t="s">
        <v>432</v>
      </c>
      <c r="T47">
        <v>3</v>
      </c>
      <c r="U47" s="73" t="s">
        <v>433</v>
      </c>
      <c r="V47" t="b">
        <v>0</v>
      </c>
      <c r="W47" s="73" t="b">
        <v>0</v>
      </c>
      <c r="AC47" s="73" t="b">
        <v>1</v>
      </c>
      <c r="AD47" s="76" t="b">
        <v>1</v>
      </c>
      <c r="AE47" s="73" t="b">
        <v>1</v>
      </c>
      <c r="AR47" s="81" t="s">
        <v>431</v>
      </c>
    </row>
    <row r="48" spans="1:44" ht="28" hidden="1">
      <c r="A48" s="1">
        <v>47</v>
      </c>
      <c r="B48" s="2" t="s">
        <v>155</v>
      </c>
      <c r="C48" s="2"/>
      <c r="D48" s="2" t="s">
        <v>357</v>
      </c>
      <c r="E48" s="2" t="s">
        <v>390</v>
      </c>
      <c r="F48" s="44" t="b">
        <v>1</v>
      </c>
      <c r="G48" s="46">
        <v>1</v>
      </c>
      <c r="H48" s="47" t="s">
        <v>13</v>
      </c>
      <c r="I48" s="46" t="b">
        <v>1</v>
      </c>
      <c r="J48" s="46" t="b">
        <v>1</v>
      </c>
      <c r="K48" s="46" t="b">
        <v>1</v>
      </c>
      <c r="L48" s="46">
        <v>1</v>
      </c>
      <c r="M48" s="48" t="s">
        <v>13</v>
      </c>
      <c r="N48" s="46" t="b">
        <v>1</v>
      </c>
      <c r="O48" s="70" t="b">
        <v>1</v>
      </c>
      <c r="P48" s="46"/>
      <c r="Q48" s="70"/>
      <c r="X48"/>
      <c r="AD48"/>
      <c r="AL48"/>
      <c r="AN48"/>
      <c r="AP48"/>
      <c r="AR48"/>
    </row>
    <row r="49" spans="1:44" ht="28" hidden="1">
      <c r="A49" s="1">
        <v>48</v>
      </c>
      <c r="B49" s="2" t="s">
        <v>159</v>
      </c>
      <c r="C49" s="2"/>
      <c r="D49" s="2" t="s">
        <v>357</v>
      </c>
      <c r="E49" s="2" t="s">
        <v>389</v>
      </c>
      <c r="F49" s="44" t="b">
        <v>1</v>
      </c>
      <c r="G49" s="46">
        <v>1</v>
      </c>
      <c r="H49" s="47" t="s">
        <v>2</v>
      </c>
      <c r="I49" s="46" t="b">
        <v>1</v>
      </c>
      <c r="J49" s="46" t="b">
        <v>1</v>
      </c>
      <c r="K49" s="46" t="b">
        <v>1</v>
      </c>
      <c r="L49" s="46">
        <v>2</v>
      </c>
      <c r="M49" s="53" t="s">
        <v>9</v>
      </c>
      <c r="N49" s="46" t="b">
        <v>1</v>
      </c>
      <c r="O49" s="70" t="b">
        <v>1</v>
      </c>
      <c r="P49" s="46"/>
      <c r="Q49" s="70"/>
      <c r="X49"/>
      <c r="AD49"/>
      <c r="AL49"/>
      <c r="AN49"/>
      <c r="AP49"/>
      <c r="AR49"/>
    </row>
    <row r="50" spans="1:44" ht="28">
      <c r="A50" s="1">
        <v>49</v>
      </c>
      <c r="B50" s="2" t="s">
        <v>162</v>
      </c>
      <c r="C50" s="2">
        <v>1</v>
      </c>
      <c r="D50" s="2" t="s">
        <v>357</v>
      </c>
      <c r="E50" s="2" t="s">
        <v>381</v>
      </c>
      <c r="F50" s="44" t="b">
        <v>1</v>
      </c>
      <c r="G50" s="46">
        <v>2</v>
      </c>
      <c r="H50" s="51" t="s">
        <v>9</v>
      </c>
      <c r="I50" s="46" t="b">
        <v>1</v>
      </c>
      <c r="J50" s="46" t="b">
        <v>1</v>
      </c>
      <c r="K50" s="46" t="b">
        <v>1</v>
      </c>
      <c r="L50" s="46">
        <v>2</v>
      </c>
      <c r="M50" s="51" t="s">
        <v>9</v>
      </c>
      <c r="N50" s="46" t="b">
        <v>1</v>
      </c>
      <c r="O50" s="70" t="b">
        <v>1</v>
      </c>
      <c r="P50" s="46"/>
      <c r="Q50" s="70"/>
      <c r="R50">
        <v>6</v>
      </c>
      <c r="S50" s="73" t="s">
        <v>436</v>
      </c>
      <c r="T50">
        <v>4</v>
      </c>
      <c r="U50" s="73" t="s">
        <v>437</v>
      </c>
      <c r="V50" t="b">
        <v>0</v>
      </c>
      <c r="W50" s="73" t="b">
        <v>0</v>
      </c>
      <c r="Z50" t="b">
        <v>1</v>
      </c>
      <c r="AA50" s="73" t="b">
        <v>1</v>
      </c>
      <c r="AB50" t="b">
        <v>1</v>
      </c>
      <c r="AC50" s="73" t="b">
        <v>1</v>
      </c>
      <c r="AD50" s="76" t="b">
        <v>1</v>
      </c>
      <c r="AE50" s="73" t="b">
        <v>1</v>
      </c>
      <c r="AL50" s="76" t="b">
        <v>1</v>
      </c>
      <c r="AR50" s="81" t="s">
        <v>438</v>
      </c>
    </row>
    <row r="51" spans="1:44" ht="28" hidden="1">
      <c r="A51" s="1">
        <v>50</v>
      </c>
      <c r="B51" s="2" t="s">
        <v>165</v>
      </c>
      <c r="C51" s="2"/>
      <c r="D51" s="2" t="s">
        <v>358</v>
      </c>
      <c r="E51" s="2" t="s">
        <v>395</v>
      </c>
      <c r="F51" s="44" t="b">
        <v>0</v>
      </c>
      <c r="G51" s="46">
        <v>0</v>
      </c>
      <c r="H51" s="52"/>
      <c r="I51" s="46" t="b">
        <v>0</v>
      </c>
      <c r="J51" s="46" t="b">
        <v>0</v>
      </c>
      <c r="K51" s="46" t="b">
        <v>0</v>
      </c>
      <c r="L51" s="46">
        <v>0</v>
      </c>
      <c r="M51" s="50"/>
      <c r="N51" s="46" t="b">
        <v>0</v>
      </c>
      <c r="O51" s="70" t="b">
        <v>0</v>
      </c>
      <c r="P51" s="46"/>
      <c r="Q51" s="70"/>
      <c r="X51"/>
      <c r="AD51"/>
      <c r="AL51"/>
      <c r="AN51"/>
      <c r="AP51"/>
      <c r="AR51"/>
    </row>
    <row r="52" spans="1:44" ht="28" hidden="1">
      <c r="A52" s="1">
        <v>51</v>
      </c>
      <c r="B52" s="2" t="s">
        <v>166</v>
      </c>
      <c r="C52" s="2"/>
      <c r="D52" s="2" t="s">
        <v>359</v>
      </c>
      <c r="E52" s="2" t="s">
        <v>390</v>
      </c>
      <c r="F52" s="44" t="b">
        <v>1</v>
      </c>
      <c r="G52" s="46">
        <v>1</v>
      </c>
      <c r="H52" s="47" t="s">
        <v>13</v>
      </c>
      <c r="I52" s="46" t="b">
        <v>1</v>
      </c>
      <c r="J52" s="46" t="b">
        <v>1</v>
      </c>
      <c r="K52" s="46" t="b">
        <v>1</v>
      </c>
      <c r="L52" s="46">
        <v>1</v>
      </c>
      <c r="M52" s="47" t="s">
        <v>13</v>
      </c>
      <c r="N52" s="46" t="b">
        <v>1</v>
      </c>
      <c r="O52" s="70" t="b">
        <v>1</v>
      </c>
      <c r="P52" s="46"/>
      <c r="Q52" s="70"/>
      <c r="X52"/>
      <c r="AD52"/>
      <c r="AL52"/>
      <c r="AN52"/>
      <c r="AP52"/>
      <c r="AR52"/>
    </row>
    <row r="53" spans="1:44" ht="28" hidden="1">
      <c r="A53" s="1">
        <v>52</v>
      </c>
      <c r="B53" s="2" t="s">
        <v>170</v>
      </c>
      <c r="C53" s="2"/>
      <c r="D53" s="2" t="s">
        <v>359</v>
      </c>
      <c r="E53" s="2" t="s">
        <v>393</v>
      </c>
      <c r="F53" s="44" t="s">
        <v>380</v>
      </c>
      <c r="G53" s="46">
        <v>1</v>
      </c>
      <c r="H53" s="47" t="s">
        <v>13</v>
      </c>
      <c r="I53" s="46" t="b">
        <v>0</v>
      </c>
      <c r="J53" s="46" t="b">
        <v>1</v>
      </c>
      <c r="K53" s="46" t="b">
        <v>1</v>
      </c>
      <c r="L53" s="46">
        <v>1</v>
      </c>
      <c r="M53" s="47" t="s">
        <v>13</v>
      </c>
      <c r="N53" s="46" t="b">
        <v>1</v>
      </c>
      <c r="O53" s="70" t="b">
        <v>1</v>
      </c>
      <c r="P53" s="46"/>
      <c r="Q53" s="70"/>
      <c r="X53"/>
      <c r="AD53"/>
      <c r="AL53"/>
      <c r="AN53"/>
      <c r="AP53"/>
      <c r="AR53"/>
    </row>
    <row r="54" spans="1:44" ht="28" hidden="1">
      <c r="A54" s="1">
        <v>53</v>
      </c>
      <c r="B54" s="2" t="s">
        <v>174</v>
      </c>
      <c r="C54" s="2"/>
      <c r="D54" s="2" t="s">
        <v>359</v>
      </c>
      <c r="E54" s="2" t="s">
        <v>395</v>
      </c>
      <c r="F54" s="44" t="b">
        <v>0</v>
      </c>
      <c r="G54" s="46">
        <v>0</v>
      </c>
      <c r="H54" s="52"/>
      <c r="I54" s="46" t="b">
        <v>0</v>
      </c>
      <c r="J54" s="46" t="b">
        <v>0</v>
      </c>
      <c r="K54" s="46" t="b">
        <v>0</v>
      </c>
      <c r="L54" s="46">
        <v>0</v>
      </c>
      <c r="M54" s="50"/>
      <c r="N54" s="46" t="b">
        <v>0</v>
      </c>
      <c r="O54" s="70" t="b">
        <v>0</v>
      </c>
      <c r="P54" s="46"/>
      <c r="Q54" s="70"/>
      <c r="X54"/>
      <c r="AD54"/>
      <c r="AL54"/>
      <c r="AN54"/>
      <c r="AP54"/>
      <c r="AR54"/>
    </row>
    <row r="55" spans="1:44" ht="28" hidden="1">
      <c r="A55" s="1">
        <v>54</v>
      </c>
      <c r="B55" s="2" t="s">
        <v>177</v>
      </c>
      <c r="C55" s="2"/>
      <c r="D55" s="2" t="s">
        <v>359</v>
      </c>
      <c r="E55" s="2" t="s">
        <v>387</v>
      </c>
      <c r="F55" s="44" t="b">
        <v>1</v>
      </c>
      <c r="G55" s="46">
        <v>1</v>
      </c>
      <c r="H55" s="47" t="s">
        <v>2</v>
      </c>
      <c r="I55" s="46" t="b">
        <v>1</v>
      </c>
      <c r="J55" s="46" t="b">
        <v>1</v>
      </c>
      <c r="K55" s="46" t="b">
        <v>1</v>
      </c>
      <c r="L55" s="46">
        <v>1</v>
      </c>
      <c r="M55" s="47" t="s">
        <v>2</v>
      </c>
      <c r="N55" s="46" t="b">
        <v>1</v>
      </c>
      <c r="O55" s="70" t="b">
        <v>1</v>
      </c>
      <c r="P55" s="46"/>
      <c r="Q55" s="70"/>
      <c r="X55"/>
      <c r="AD55"/>
      <c r="AL55"/>
      <c r="AN55"/>
      <c r="AP55"/>
      <c r="AR55"/>
    </row>
    <row r="56" spans="1:44" ht="28">
      <c r="A56" s="1">
        <v>55</v>
      </c>
      <c r="B56" s="2" t="s">
        <v>181</v>
      </c>
      <c r="C56" s="2">
        <v>1</v>
      </c>
      <c r="D56" s="2" t="s">
        <v>359</v>
      </c>
      <c r="E56" s="2" t="s">
        <v>381</v>
      </c>
      <c r="F56" s="44" t="b">
        <v>1</v>
      </c>
      <c r="G56" s="46">
        <v>2</v>
      </c>
      <c r="H56" s="54" t="s">
        <v>9</v>
      </c>
      <c r="I56" s="46" t="b">
        <v>1</v>
      </c>
      <c r="J56" s="46" t="b">
        <v>1</v>
      </c>
      <c r="K56" s="46" t="b">
        <v>1</v>
      </c>
      <c r="L56" s="46">
        <v>2</v>
      </c>
      <c r="M56" s="54" t="s">
        <v>9</v>
      </c>
      <c r="N56" s="46" t="b">
        <v>1</v>
      </c>
      <c r="O56" s="70" t="b">
        <v>1</v>
      </c>
      <c r="P56" s="46"/>
      <c r="Q56" s="70"/>
      <c r="R56">
        <v>13</v>
      </c>
      <c r="S56" s="73" t="s">
        <v>442</v>
      </c>
      <c r="T56" t="s">
        <v>414</v>
      </c>
      <c r="U56" s="74" t="s">
        <v>414</v>
      </c>
      <c r="V56" t="b">
        <v>0</v>
      </c>
      <c r="W56" s="73" t="b">
        <v>0</v>
      </c>
      <c r="Y56" s="73" t="b">
        <v>1</v>
      </c>
      <c r="AN56" s="76" t="b">
        <v>1</v>
      </c>
      <c r="AR56" s="81" t="s">
        <v>439</v>
      </c>
    </row>
    <row r="57" spans="1:44" ht="28" hidden="1">
      <c r="A57" s="1">
        <v>56</v>
      </c>
      <c r="B57" s="2" t="s">
        <v>185</v>
      </c>
      <c r="C57" s="2"/>
      <c r="D57" s="2" t="s">
        <v>359</v>
      </c>
      <c r="E57" s="2" t="s">
        <v>395</v>
      </c>
      <c r="F57" s="44" t="b">
        <v>0</v>
      </c>
      <c r="G57" s="46">
        <v>0</v>
      </c>
      <c r="H57" s="52"/>
      <c r="I57" s="46" t="b">
        <v>0</v>
      </c>
      <c r="J57" s="46" t="b">
        <v>0</v>
      </c>
      <c r="K57" s="46" t="b">
        <v>0</v>
      </c>
      <c r="L57" s="46">
        <v>0</v>
      </c>
      <c r="M57" s="50"/>
      <c r="N57" s="46" t="b">
        <v>0</v>
      </c>
      <c r="O57" s="70" t="b">
        <v>0</v>
      </c>
      <c r="P57" s="46"/>
      <c r="Q57" s="70"/>
      <c r="X57"/>
      <c r="AD57"/>
      <c r="AL57"/>
      <c r="AN57"/>
      <c r="AP57"/>
      <c r="AR57"/>
    </row>
    <row r="58" spans="1:44" ht="28" hidden="1">
      <c r="A58" s="1">
        <v>57</v>
      </c>
      <c r="B58" s="2" t="s">
        <v>187</v>
      </c>
      <c r="C58" s="2"/>
      <c r="D58" s="2" t="s">
        <v>359</v>
      </c>
      <c r="E58" s="2" t="s">
        <v>390</v>
      </c>
      <c r="F58" s="44" t="b">
        <v>1</v>
      </c>
      <c r="G58" s="46">
        <v>1</v>
      </c>
      <c r="H58" s="47" t="s">
        <v>4</v>
      </c>
      <c r="I58" s="46" t="b">
        <v>1</v>
      </c>
      <c r="J58" s="46" t="b">
        <v>1</v>
      </c>
      <c r="K58" s="46" t="b">
        <v>1</v>
      </c>
      <c r="L58" s="46">
        <v>1</v>
      </c>
      <c r="M58" s="47" t="s">
        <v>4</v>
      </c>
      <c r="N58" s="46" t="b">
        <v>1</v>
      </c>
      <c r="O58" s="70" t="b">
        <v>1</v>
      </c>
      <c r="P58" s="46"/>
      <c r="Q58" s="70"/>
      <c r="X58"/>
      <c r="AD58"/>
      <c r="AL58"/>
      <c r="AN58"/>
      <c r="AP58"/>
      <c r="AR58"/>
    </row>
    <row r="59" spans="1:44" ht="28" hidden="1">
      <c r="A59" s="1">
        <v>58</v>
      </c>
      <c r="B59" s="2" t="s">
        <v>191</v>
      </c>
      <c r="C59" s="2"/>
      <c r="D59" s="2" t="s">
        <v>359</v>
      </c>
      <c r="E59" s="2" t="s">
        <v>393</v>
      </c>
      <c r="F59" s="44" t="s">
        <v>380</v>
      </c>
      <c r="G59" s="46">
        <v>1</v>
      </c>
      <c r="H59" s="47" t="s">
        <v>13</v>
      </c>
      <c r="I59" s="46" t="b">
        <v>0</v>
      </c>
      <c r="J59" s="46" t="b">
        <v>1</v>
      </c>
      <c r="K59" s="55" t="s">
        <v>380</v>
      </c>
      <c r="L59" s="46">
        <v>1</v>
      </c>
      <c r="M59" s="47" t="s">
        <v>13</v>
      </c>
      <c r="N59" s="46" t="b">
        <v>0</v>
      </c>
      <c r="O59" s="70" t="b">
        <v>1</v>
      </c>
      <c r="P59" s="46"/>
      <c r="Q59" s="70"/>
      <c r="X59"/>
      <c r="AD59"/>
      <c r="AL59"/>
      <c r="AN59"/>
      <c r="AP59"/>
      <c r="AR59"/>
    </row>
    <row r="60" spans="1:44" ht="28" hidden="1">
      <c r="A60" s="1">
        <v>59</v>
      </c>
      <c r="B60" s="2" t="s">
        <v>195</v>
      </c>
      <c r="C60" s="2"/>
      <c r="D60" s="2" t="s">
        <v>359</v>
      </c>
      <c r="E60" s="2" t="s">
        <v>393</v>
      </c>
      <c r="F60" s="44" t="b">
        <v>1</v>
      </c>
      <c r="G60" s="46">
        <v>1</v>
      </c>
      <c r="H60" s="47" t="s">
        <v>13</v>
      </c>
      <c r="I60" s="46" t="b">
        <v>1</v>
      </c>
      <c r="J60" s="46" t="b">
        <v>1</v>
      </c>
      <c r="K60" s="46" t="b">
        <v>0</v>
      </c>
      <c r="L60" s="46">
        <v>0</v>
      </c>
      <c r="M60" s="50"/>
      <c r="N60" s="46" t="b">
        <v>0</v>
      </c>
      <c r="O60" s="70" t="b">
        <v>0</v>
      </c>
      <c r="P60" s="46"/>
      <c r="Q60" s="70"/>
      <c r="X60"/>
      <c r="AD60"/>
      <c r="AL60"/>
      <c r="AN60"/>
      <c r="AP60"/>
      <c r="AR60"/>
    </row>
    <row r="61" spans="1:44" ht="28" hidden="1">
      <c r="A61" s="1">
        <v>60</v>
      </c>
      <c r="B61" s="2" t="s">
        <v>198</v>
      </c>
      <c r="C61" s="2"/>
      <c r="D61" s="2" t="s">
        <v>359</v>
      </c>
      <c r="E61" s="2" t="s">
        <v>393</v>
      </c>
      <c r="F61" s="44" t="b">
        <v>1</v>
      </c>
      <c r="G61" s="46">
        <v>1</v>
      </c>
      <c r="H61" s="47" t="s">
        <v>4</v>
      </c>
      <c r="I61" s="46" t="b">
        <v>1</v>
      </c>
      <c r="J61" s="46" t="b">
        <v>1</v>
      </c>
      <c r="K61" s="46" t="b">
        <v>0</v>
      </c>
      <c r="L61" s="46">
        <v>0</v>
      </c>
      <c r="M61" s="50"/>
      <c r="N61" s="46" t="b">
        <v>0</v>
      </c>
      <c r="O61" s="70" t="b">
        <v>0</v>
      </c>
      <c r="P61" s="46"/>
      <c r="Q61" s="70"/>
      <c r="X61"/>
      <c r="AD61"/>
      <c r="AL61"/>
      <c r="AN61"/>
      <c r="AP61"/>
      <c r="AR61"/>
    </row>
    <row r="62" spans="1:44" ht="28" hidden="1">
      <c r="A62" s="1">
        <v>61</v>
      </c>
      <c r="B62" s="2" t="s">
        <v>201</v>
      </c>
      <c r="C62" s="2"/>
      <c r="D62" s="2" t="s">
        <v>360</v>
      </c>
      <c r="E62" s="2" t="s">
        <v>390</v>
      </c>
      <c r="F62" s="44" t="b">
        <v>1</v>
      </c>
      <c r="G62" s="46">
        <v>1</v>
      </c>
      <c r="H62" s="47" t="s">
        <v>4</v>
      </c>
      <c r="I62" s="46" t="b">
        <v>1</v>
      </c>
      <c r="J62" s="46" t="b">
        <v>1</v>
      </c>
      <c r="K62" s="46" t="b">
        <v>1</v>
      </c>
      <c r="L62" s="46">
        <v>1</v>
      </c>
      <c r="M62" s="47" t="s">
        <v>4</v>
      </c>
      <c r="N62" s="46" t="b">
        <v>1</v>
      </c>
      <c r="O62" s="70" t="b">
        <v>1</v>
      </c>
      <c r="P62" s="46"/>
      <c r="Q62" s="70"/>
      <c r="X62"/>
      <c r="AD62"/>
      <c r="AL62"/>
      <c r="AN62"/>
      <c r="AP62"/>
      <c r="AR62"/>
    </row>
    <row r="63" spans="1:44" ht="28" hidden="1">
      <c r="A63" s="1">
        <v>62</v>
      </c>
      <c r="B63" s="2" t="s">
        <v>205</v>
      </c>
      <c r="C63" s="2"/>
      <c r="D63" s="2" t="s">
        <v>360</v>
      </c>
      <c r="E63" s="2" t="s">
        <v>395</v>
      </c>
      <c r="F63" s="44" t="b">
        <v>0</v>
      </c>
      <c r="G63" s="46">
        <v>0</v>
      </c>
      <c r="H63" s="52"/>
      <c r="I63" s="46" t="b">
        <v>0</v>
      </c>
      <c r="J63" s="46" t="b">
        <v>0</v>
      </c>
      <c r="K63" s="46" t="b">
        <v>0</v>
      </c>
      <c r="L63" s="46">
        <v>0</v>
      </c>
      <c r="M63" s="50"/>
      <c r="N63" s="46" t="b">
        <v>0</v>
      </c>
      <c r="O63" s="70" t="b">
        <v>0</v>
      </c>
      <c r="P63" s="46"/>
      <c r="Q63" s="70"/>
      <c r="X63"/>
      <c r="AD63"/>
      <c r="AL63"/>
      <c r="AN63"/>
      <c r="AP63"/>
      <c r="AR63"/>
    </row>
    <row r="64" spans="1:44" ht="28" hidden="1">
      <c r="A64" s="1">
        <v>63</v>
      </c>
      <c r="B64" s="2" t="s">
        <v>207</v>
      </c>
      <c r="C64" s="2"/>
      <c r="D64" s="2" t="s">
        <v>360</v>
      </c>
      <c r="E64" s="2" t="s">
        <v>395</v>
      </c>
      <c r="F64" s="44" t="b">
        <v>0</v>
      </c>
      <c r="G64" s="46">
        <v>0</v>
      </c>
      <c r="H64" s="52"/>
      <c r="I64" s="46" t="b">
        <v>0</v>
      </c>
      <c r="J64" s="46" t="b">
        <v>0</v>
      </c>
      <c r="K64" s="46" t="b">
        <v>0</v>
      </c>
      <c r="L64" s="46">
        <v>0</v>
      </c>
      <c r="M64" s="50"/>
      <c r="N64" s="46" t="b">
        <v>0</v>
      </c>
      <c r="O64" s="70" t="b">
        <v>0</v>
      </c>
      <c r="P64" s="46"/>
      <c r="Q64" s="70"/>
      <c r="X64"/>
      <c r="AD64"/>
      <c r="AL64"/>
      <c r="AN64"/>
      <c r="AP64"/>
      <c r="AR64"/>
    </row>
    <row r="65" spans="1:44" ht="28" hidden="1">
      <c r="A65" s="1">
        <v>64</v>
      </c>
      <c r="B65" s="2" t="s">
        <v>209</v>
      </c>
      <c r="C65" s="2"/>
      <c r="D65" s="2" t="s">
        <v>360</v>
      </c>
      <c r="E65" s="2" t="s">
        <v>395</v>
      </c>
      <c r="F65" s="44" t="b">
        <v>0</v>
      </c>
      <c r="G65" s="46">
        <v>0</v>
      </c>
      <c r="H65" s="52"/>
      <c r="I65" s="46" t="b">
        <v>0</v>
      </c>
      <c r="J65" s="46" t="b">
        <v>0</v>
      </c>
      <c r="K65" s="46" t="b">
        <v>0</v>
      </c>
      <c r="L65" s="46">
        <v>0</v>
      </c>
      <c r="M65" s="50"/>
      <c r="N65" s="46" t="b">
        <v>0</v>
      </c>
      <c r="O65" s="70" t="b">
        <v>0</v>
      </c>
      <c r="P65" s="46"/>
      <c r="Q65" s="70"/>
      <c r="X65"/>
      <c r="AD65"/>
      <c r="AL65"/>
      <c r="AN65"/>
      <c r="AP65"/>
      <c r="AR65"/>
    </row>
    <row r="66" spans="1:44" ht="28" hidden="1">
      <c r="A66" s="1">
        <v>65</v>
      </c>
      <c r="B66" s="2" t="s">
        <v>212</v>
      </c>
      <c r="C66" s="2"/>
      <c r="D66" s="2" t="s">
        <v>360</v>
      </c>
      <c r="E66" s="2" t="s">
        <v>393</v>
      </c>
      <c r="F66" s="44" t="s">
        <v>380</v>
      </c>
      <c r="G66" s="46">
        <v>1</v>
      </c>
      <c r="H66" s="56" t="s">
        <v>2</v>
      </c>
      <c r="I66" s="46" t="b">
        <v>0</v>
      </c>
      <c r="J66" s="46" t="b">
        <v>1</v>
      </c>
      <c r="K66" s="46" t="b">
        <v>1</v>
      </c>
      <c r="L66" s="46">
        <v>1</v>
      </c>
      <c r="M66" s="57" t="s">
        <v>2</v>
      </c>
      <c r="N66" s="46" t="b">
        <v>1</v>
      </c>
      <c r="O66" s="70" t="b">
        <v>1</v>
      </c>
      <c r="P66" s="46"/>
      <c r="Q66" s="70"/>
      <c r="X66"/>
      <c r="AD66"/>
      <c r="AL66"/>
      <c r="AN66"/>
      <c r="AP66"/>
      <c r="AR66"/>
    </row>
    <row r="67" spans="1:44" ht="28" hidden="1">
      <c r="A67" s="1">
        <v>66</v>
      </c>
      <c r="B67" s="2" t="s">
        <v>216</v>
      </c>
      <c r="C67" s="2"/>
      <c r="D67" s="2" t="s">
        <v>361</v>
      </c>
      <c r="E67" s="2" t="s">
        <v>382</v>
      </c>
      <c r="F67" s="44" t="b">
        <v>1</v>
      </c>
      <c r="G67" s="46">
        <v>2</v>
      </c>
      <c r="H67" s="51" t="s">
        <v>9</v>
      </c>
      <c r="I67" s="46" t="b">
        <v>1</v>
      </c>
      <c r="J67" s="46" t="b">
        <v>1</v>
      </c>
      <c r="K67" s="46" t="b">
        <v>1</v>
      </c>
      <c r="L67" s="46">
        <v>1</v>
      </c>
      <c r="M67" s="57" t="s">
        <v>2</v>
      </c>
      <c r="N67" s="46" t="b">
        <v>1</v>
      </c>
      <c r="O67" s="70" t="b">
        <v>1</v>
      </c>
      <c r="P67" s="46"/>
      <c r="Q67" s="70"/>
      <c r="X67"/>
      <c r="AD67"/>
      <c r="AL67"/>
      <c r="AN67"/>
      <c r="AP67"/>
      <c r="AR67"/>
    </row>
    <row r="68" spans="1:44" ht="28" hidden="1">
      <c r="A68" s="1">
        <v>67</v>
      </c>
      <c r="B68" s="2" t="s">
        <v>218</v>
      </c>
      <c r="C68" s="2"/>
      <c r="D68" s="2" t="s">
        <v>361</v>
      </c>
      <c r="E68" s="2" t="s">
        <v>393</v>
      </c>
      <c r="F68" s="44" t="s">
        <v>380</v>
      </c>
      <c r="G68" s="46">
        <v>1</v>
      </c>
      <c r="H68" s="56" t="s">
        <v>4</v>
      </c>
      <c r="I68" s="46" t="b">
        <v>0</v>
      </c>
      <c r="J68" s="46" t="b">
        <v>1</v>
      </c>
      <c r="K68" s="55" t="s">
        <v>380</v>
      </c>
      <c r="L68" s="46">
        <v>1</v>
      </c>
      <c r="M68" s="56" t="s">
        <v>4</v>
      </c>
      <c r="N68" s="46" t="b">
        <v>0</v>
      </c>
      <c r="O68" s="70" t="b">
        <v>1</v>
      </c>
      <c r="P68" s="46"/>
      <c r="Q68" s="70"/>
      <c r="X68"/>
      <c r="AD68"/>
      <c r="AL68"/>
      <c r="AN68"/>
      <c r="AP68"/>
      <c r="AR68"/>
    </row>
    <row r="69" spans="1:44" ht="28" hidden="1">
      <c r="A69" s="1">
        <v>68</v>
      </c>
      <c r="B69" s="2" t="s">
        <v>222</v>
      </c>
      <c r="C69" s="2"/>
      <c r="D69" s="2" t="s">
        <v>361</v>
      </c>
      <c r="E69" s="2" t="s">
        <v>393</v>
      </c>
      <c r="F69" s="44" t="b">
        <v>1</v>
      </c>
      <c r="G69" s="46">
        <v>1</v>
      </c>
      <c r="H69" s="56" t="s">
        <v>13</v>
      </c>
      <c r="I69" s="46" t="b">
        <v>1</v>
      </c>
      <c r="J69" s="46" t="b">
        <v>1</v>
      </c>
      <c r="K69" s="55" t="s">
        <v>380</v>
      </c>
      <c r="L69" s="46">
        <v>1</v>
      </c>
      <c r="M69" s="56" t="s">
        <v>13</v>
      </c>
      <c r="N69" s="46" t="b">
        <v>0</v>
      </c>
      <c r="O69" s="70" t="b">
        <v>1</v>
      </c>
      <c r="P69" s="46"/>
      <c r="Q69" s="70"/>
      <c r="X69"/>
      <c r="AD69"/>
      <c r="AL69"/>
      <c r="AN69"/>
      <c r="AP69"/>
      <c r="AR69"/>
    </row>
    <row r="70" spans="1:44" ht="28" hidden="1">
      <c r="A70" s="1">
        <v>69</v>
      </c>
      <c r="B70" s="2" t="s">
        <v>224</v>
      </c>
      <c r="C70" s="2"/>
      <c r="D70" s="2" t="s">
        <v>361</v>
      </c>
      <c r="E70" s="2" t="s">
        <v>393</v>
      </c>
      <c r="F70" s="44" t="s">
        <v>380</v>
      </c>
      <c r="G70" s="46">
        <v>1</v>
      </c>
      <c r="H70" s="56" t="s">
        <v>13</v>
      </c>
      <c r="I70" s="46" t="b">
        <v>0</v>
      </c>
      <c r="J70" s="46" t="b">
        <v>1</v>
      </c>
      <c r="K70" s="55" t="s">
        <v>380</v>
      </c>
      <c r="L70" s="46">
        <v>1</v>
      </c>
      <c r="M70" s="56" t="s">
        <v>13</v>
      </c>
      <c r="N70" s="46" t="b">
        <v>0</v>
      </c>
      <c r="O70" s="70" t="b">
        <v>1</v>
      </c>
      <c r="P70" s="46"/>
      <c r="Q70" s="70"/>
      <c r="X70"/>
      <c r="AD70"/>
      <c r="AL70"/>
      <c r="AN70"/>
      <c r="AP70"/>
      <c r="AR70"/>
    </row>
    <row r="71" spans="1:44" ht="28" hidden="1">
      <c r="A71" s="1">
        <v>70</v>
      </c>
      <c r="B71" s="2" t="s">
        <v>228</v>
      </c>
      <c r="C71" s="2"/>
      <c r="D71" s="2" t="s">
        <v>361</v>
      </c>
      <c r="E71" s="2" t="s">
        <v>387</v>
      </c>
      <c r="F71" s="44" t="b">
        <v>1</v>
      </c>
      <c r="G71" s="46">
        <v>1</v>
      </c>
      <c r="H71" s="56" t="s">
        <v>2</v>
      </c>
      <c r="I71" s="46" t="b">
        <v>1</v>
      </c>
      <c r="J71" s="46" t="b">
        <v>1</v>
      </c>
      <c r="K71" s="46" t="b">
        <v>1</v>
      </c>
      <c r="L71" s="46">
        <v>1</v>
      </c>
      <c r="M71" s="56" t="s">
        <v>2</v>
      </c>
      <c r="N71" s="46" t="b">
        <v>1</v>
      </c>
      <c r="O71" s="70" t="b">
        <v>1</v>
      </c>
      <c r="P71" s="46"/>
      <c r="Q71" s="70"/>
      <c r="X71"/>
      <c r="AD71"/>
      <c r="AL71"/>
      <c r="AN71"/>
      <c r="AP71"/>
      <c r="AR71"/>
    </row>
    <row r="72" spans="1:44" ht="28">
      <c r="A72" s="1">
        <v>71</v>
      </c>
      <c r="B72" s="2" t="s">
        <v>231</v>
      </c>
      <c r="C72" s="2">
        <v>1</v>
      </c>
      <c r="D72" s="2" t="s">
        <v>361</v>
      </c>
      <c r="E72" s="2" t="s">
        <v>381</v>
      </c>
      <c r="F72" s="44" t="b">
        <v>1</v>
      </c>
      <c r="G72" s="46">
        <v>2</v>
      </c>
      <c r="H72" s="51" t="s">
        <v>9</v>
      </c>
      <c r="I72" s="46" t="b">
        <v>1</v>
      </c>
      <c r="J72" s="46" t="b">
        <v>1</v>
      </c>
      <c r="K72" s="46" t="b">
        <v>1</v>
      </c>
      <c r="L72" s="46">
        <v>2</v>
      </c>
      <c r="M72" s="51" t="s">
        <v>9</v>
      </c>
      <c r="N72" s="46" t="b">
        <v>1</v>
      </c>
      <c r="O72" s="70" t="b">
        <v>1</v>
      </c>
      <c r="P72" s="46" t="b">
        <v>1</v>
      </c>
      <c r="Q72" s="70" t="b">
        <v>1</v>
      </c>
      <c r="R72" t="s">
        <v>414</v>
      </c>
      <c r="S72" s="73" t="s">
        <v>414</v>
      </c>
      <c r="T72" t="s">
        <v>414</v>
      </c>
      <c r="U72" s="74" t="s">
        <v>414</v>
      </c>
      <c r="V72" t="b">
        <v>0</v>
      </c>
      <c r="W72" s="73" t="b">
        <v>0</v>
      </c>
      <c r="X72" t="b">
        <v>1</v>
      </c>
      <c r="AP72" s="76" t="b">
        <v>1</v>
      </c>
      <c r="AQ72" s="73" t="b">
        <v>1</v>
      </c>
      <c r="AR72" s="81" t="s">
        <v>443</v>
      </c>
    </row>
    <row r="73" spans="1:44" ht="28" hidden="1">
      <c r="A73" s="1">
        <v>72</v>
      </c>
      <c r="B73" s="2" t="s">
        <v>232</v>
      </c>
      <c r="C73" s="2"/>
      <c r="D73" s="2" t="s">
        <v>361</v>
      </c>
      <c r="E73" s="2" t="s">
        <v>393</v>
      </c>
      <c r="F73" s="44" t="b">
        <v>0</v>
      </c>
      <c r="G73" s="46">
        <v>0</v>
      </c>
      <c r="H73" s="52"/>
      <c r="I73" s="46" t="b">
        <v>0</v>
      </c>
      <c r="J73" s="46" t="b">
        <v>0</v>
      </c>
      <c r="K73" s="55" t="s">
        <v>380</v>
      </c>
      <c r="L73" s="46">
        <v>1</v>
      </c>
      <c r="M73" s="56" t="s">
        <v>13</v>
      </c>
      <c r="N73" s="46" t="b">
        <v>0</v>
      </c>
      <c r="O73" s="70" t="b">
        <v>1</v>
      </c>
      <c r="P73" s="46"/>
      <c r="Q73" s="70"/>
      <c r="X73"/>
      <c r="AD73"/>
      <c r="AL73"/>
      <c r="AN73"/>
      <c r="AP73"/>
      <c r="AR73"/>
    </row>
    <row r="74" spans="1:44" ht="28" hidden="1">
      <c r="A74" s="1">
        <v>73</v>
      </c>
      <c r="B74" s="2" t="s">
        <v>235</v>
      </c>
      <c r="C74" s="2"/>
      <c r="D74" s="2" t="s">
        <v>361</v>
      </c>
      <c r="E74" s="2" t="s">
        <v>395</v>
      </c>
      <c r="F74" s="44" t="b">
        <v>1</v>
      </c>
      <c r="G74" s="46">
        <v>1</v>
      </c>
      <c r="H74" s="56" t="s">
        <v>13</v>
      </c>
      <c r="I74" s="46" t="b">
        <v>1</v>
      </c>
      <c r="J74" s="46" t="b">
        <v>1</v>
      </c>
      <c r="K74" s="55" t="s">
        <v>380</v>
      </c>
      <c r="L74" s="46">
        <v>1</v>
      </c>
      <c r="M74" s="56" t="s">
        <v>13</v>
      </c>
      <c r="N74" s="46" t="b">
        <v>0</v>
      </c>
      <c r="O74" s="70" t="b">
        <v>1</v>
      </c>
      <c r="P74" s="46"/>
      <c r="Q74" s="70"/>
      <c r="X74"/>
      <c r="AD74"/>
      <c r="AL74"/>
      <c r="AN74"/>
      <c r="AP74"/>
      <c r="AR74"/>
    </row>
    <row r="75" spans="1:44" ht="28" hidden="1">
      <c r="A75" s="1">
        <v>74</v>
      </c>
      <c r="B75" s="2" t="s">
        <v>239</v>
      </c>
      <c r="C75" s="2"/>
      <c r="D75" s="2" t="s">
        <v>361</v>
      </c>
      <c r="E75" s="2" t="s">
        <v>395</v>
      </c>
      <c r="F75" s="44" t="s">
        <v>380</v>
      </c>
      <c r="G75" s="46">
        <v>1</v>
      </c>
      <c r="H75" s="56" t="s">
        <v>13</v>
      </c>
      <c r="I75" s="46" t="b">
        <v>0</v>
      </c>
      <c r="J75" s="46" t="b">
        <v>1</v>
      </c>
      <c r="K75" s="55" t="s">
        <v>380</v>
      </c>
      <c r="L75" s="46">
        <v>1</v>
      </c>
      <c r="M75" s="56" t="s">
        <v>13</v>
      </c>
      <c r="N75" s="46" t="b">
        <v>0</v>
      </c>
      <c r="O75" s="70" t="b">
        <v>1</v>
      </c>
      <c r="P75" s="46"/>
      <c r="Q75" s="70"/>
      <c r="X75"/>
      <c r="AD75"/>
      <c r="AL75"/>
      <c r="AN75"/>
      <c r="AP75"/>
      <c r="AR75"/>
    </row>
    <row r="76" spans="1:44" ht="28" hidden="1">
      <c r="A76" s="1">
        <v>75</v>
      </c>
      <c r="B76" s="2" t="s">
        <v>243</v>
      </c>
      <c r="C76" s="2"/>
      <c r="D76" s="2" t="s">
        <v>362</v>
      </c>
      <c r="E76" s="2" t="s">
        <v>385</v>
      </c>
      <c r="F76" s="44" t="s">
        <v>380</v>
      </c>
      <c r="G76" s="46">
        <v>2</v>
      </c>
      <c r="H76" s="51" t="s">
        <v>9</v>
      </c>
      <c r="I76" s="46" t="b">
        <v>0</v>
      </c>
      <c r="J76" s="46" t="b">
        <v>1</v>
      </c>
      <c r="K76" s="55" t="s">
        <v>380</v>
      </c>
      <c r="L76" s="46">
        <v>1</v>
      </c>
      <c r="M76" s="57" t="s">
        <v>4</v>
      </c>
      <c r="N76" s="46" t="b">
        <v>0</v>
      </c>
      <c r="O76" s="70" t="b">
        <v>1</v>
      </c>
      <c r="P76" s="46"/>
      <c r="Q76" s="70"/>
      <c r="X76"/>
      <c r="AD76"/>
      <c r="AL76"/>
      <c r="AN76"/>
      <c r="AP76"/>
      <c r="AR76"/>
    </row>
    <row r="77" spans="1:44" ht="28" hidden="1">
      <c r="A77" s="1">
        <v>76</v>
      </c>
      <c r="B77" s="2" t="s">
        <v>246</v>
      </c>
      <c r="C77" s="2"/>
      <c r="D77" s="2" t="s">
        <v>362</v>
      </c>
      <c r="E77" s="2" t="s">
        <v>386</v>
      </c>
      <c r="F77" s="44" t="b">
        <v>1</v>
      </c>
      <c r="G77" s="46">
        <v>2</v>
      </c>
      <c r="H77" s="51" t="s">
        <v>9</v>
      </c>
      <c r="I77" s="46" t="b">
        <v>1</v>
      </c>
      <c r="J77" s="46" t="b">
        <v>1</v>
      </c>
      <c r="K77" s="46" t="b">
        <v>0</v>
      </c>
      <c r="L77" s="46">
        <v>0</v>
      </c>
      <c r="M77" s="50"/>
      <c r="N77" s="46" t="b">
        <v>0</v>
      </c>
      <c r="O77" s="70" t="b">
        <v>0</v>
      </c>
      <c r="P77" s="46"/>
      <c r="Q77" s="70"/>
      <c r="X77"/>
      <c r="AD77"/>
      <c r="AL77"/>
      <c r="AN77"/>
      <c r="AP77"/>
      <c r="AR77"/>
    </row>
    <row r="78" spans="1:44" ht="28" hidden="1">
      <c r="A78" s="1">
        <v>77</v>
      </c>
      <c r="B78" s="2" t="s">
        <v>248</v>
      </c>
      <c r="C78" s="2"/>
      <c r="D78" s="2" t="s">
        <v>362</v>
      </c>
      <c r="E78" s="2" t="s">
        <v>393</v>
      </c>
      <c r="F78" s="44" t="b">
        <v>1</v>
      </c>
      <c r="G78" s="46">
        <v>1</v>
      </c>
      <c r="H78" s="56" t="s">
        <v>2</v>
      </c>
      <c r="I78" s="46" t="b">
        <v>1</v>
      </c>
      <c r="J78" s="46" t="b">
        <v>1</v>
      </c>
      <c r="K78" s="55" t="s">
        <v>380</v>
      </c>
      <c r="L78" s="46">
        <v>1</v>
      </c>
      <c r="M78" s="56" t="s">
        <v>2</v>
      </c>
      <c r="N78" s="46" t="b">
        <v>0</v>
      </c>
      <c r="O78" s="70" t="b">
        <v>1</v>
      </c>
      <c r="P78" s="46"/>
      <c r="Q78" s="70"/>
      <c r="X78"/>
      <c r="AD78"/>
      <c r="AL78"/>
      <c r="AN78"/>
      <c r="AP78"/>
      <c r="AR78"/>
    </row>
    <row r="79" spans="1:44" ht="28">
      <c r="A79" s="1">
        <v>78</v>
      </c>
      <c r="B79" s="2" t="s">
        <v>251</v>
      </c>
      <c r="C79" s="2">
        <v>1</v>
      </c>
      <c r="D79" s="2" t="s">
        <v>362</v>
      </c>
      <c r="E79" s="2" t="s">
        <v>381</v>
      </c>
      <c r="F79" s="44" t="b">
        <v>1</v>
      </c>
      <c r="G79" s="46">
        <v>2</v>
      </c>
      <c r="H79" s="51" t="s">
        <v>9</v>
      </c>
      <c r="I79" s="46" t="b">
        <v>1</v>
      </c>
      <c r="J79" s="46" t="b">
        <v>1</v>
      </c>
      <c r="K79" s="46" t="b">
        <v>1</v>
      </c>
      <c r="L79" s="46">
        <v>2</v>
      </c>
      <c r="M79" s="51" t="s">
        <v>9</v>
      </c>
      <c r="N79" s="46" t="b">
        <v>1</v>
      </c>
      <c r="O79" s="70" t="b">
        <v>1</v>
      </c>
      <c r="P79" s="46"/>
      <c r="Q79" s="70"/>
      <c r="R79">
        <v>5</v>
      </c>
      <c r="S79" s="73" t="s">
        <v>446</v>
      </c>
      <c r="T79">
        <v>6</v>
      </c>
      <c r="U79" s="73" t="s">
        <v>447</v>
      </c>
      <c r="V79" t="b">
        <v>1</v>
      </c>
      <c r="W79" s="73" t="b">
        <v>0</v>
      </c>
      <c r="Z79" t="b">
        <v>1</v>
      </c>
      <c r="AA79" s="73" t="b">
        <v>1</v>
      </c>
      <c r="AB79" t="b">
        <v>1</v>
      </c>
      <c r="AC79" s="73" t="b">
        <v>1</v>
      </c>
      <c r="AE79" s="73" t="b">
        <v>1</v>
      </c>
    </row>
    <row r="80" spans="1:44" ht="28" hidden="1">
      <c r="A80" s="1">
        <v>79</v>
      </c>
      <c r="B80" s="2" t="s">
        <v>254</v>
      </c>
      <c r="C80" s="2"/>
      <c r="D80" s="2" t="s">
        <v>362</v>
      </c>
      <c r="E80" s="2" t="s">
        <v>395</v>
      </c>
      <c r="F80" s="44" t="b">
        <v>0</v>
      </c>
      <c r="G80" s="46">
        <v>0</v>
      </c>
      <c r="H80" s="50"/>
      <c r="I80" s="46" t="b">
        <v>0</v>
      </c>
      <c r="J80" s="46" t="b">
        <v>0</v>
      </c>
      <c r="K80" s="46" t="b">
        <v>0</v>
      </c>
      <c r="L80" s="46">
        <v>0</v>
      </c>
      <c r="M80" s="46"/>
      <c r="N80" s="46" t="b">
        <v>0</v>
      </c>
      <c r="O80" s="70" t="b">
        <v>0</v>
      </c>
      <c r="P80" s="46"/>
      <c r="Q80" s="70"/>
      <c r="X80"/>
      <c r="AD80"/>
      <c r="AL80"/>
      <c r="AN80"/>
      <c r="AP80"/>
      <c r="AR80"/>
    </row>
    <row r="81" spans="1:44" ht="28" hidden="1">
      <c r="A81" s="1">
        <v>80</v>
      </c>
      <c r="B81" s="2" t="s">
        <v>257</v>
      </c>
      <c r="C81" s="2"/>
      <c r="D81" s="2" t="s">
        <v>362</v>
      </c>
      <c r="E81" s="2" t="s">
        <v>472</v>
      </c>
      <c r="F81" s="44" t="s">
        <v>380</v>
      </c>
      <c r="G81" s="46">
        <v>1</v>
      </c>
      <c r="H81" s="56" t="s">
        <v>2</v>
      </c>
      <c r="I81" s="46" t="b">
        <v>0</v>
      </c>
      <c r="J81" s="46" t="b">
        <v>1</v>
      </c>
      <c r="K81" s="46" t="b">
        <v>0</v>
      </c>
      <c r="L81" s="46">
        <v>0</v>
      </c>
      <c r="M81" s="50"/>
      <c r="N81" s="46" t="b">
        <v>0</v>
      </c>
      <c r="O81" s="70" t="b">
        <v>0</v>
      </c>
      <c r="P81" s="46"/>
      <c r="Q81" s="70"/>
      <c r="X81"/>
      <c r="AD81"/>
      <c r="AL81"/>
      <c r="AN81"/>
      <c r="AP81"/>
      <c r="AR81"/>
    </row>
    <row r="82" spans="1:44" ht="28">
      <c r="A82" s="1">
        <v>81</v>
      </c>
      <c r="B82" s="2" t="s">
        <v>260</v>
      </c>
      <c r="C82" s="2">
        <v>1</v>
      </c>
      <c r="D82" s="2" t="s">
        <v>363</v>
      </c>
      <c r="E82" s="2" t="s">
        <v>381</v>
      </c>
      <c r="F82" s="44" t="b">
        <v>1</v>
      </c>
      <c r="G82" s="46">
        <v>2</v>
      </c>
      <c r="H82" s="51" t="s">
        <v>9</v>
      </c>
      <c r="I82" s="46" t="b">
        <v>1</v>
      </c>
      <c r="J82" s="46" t="b">
        <v>1</v>
      </c>
      <c r="K82" s="46" t="b">
        <v>1</v>
      </c>
      <c r="L82" s="46">
        <v>2</v>
      </c>
      <c r="M82" s="51" t="s">
        <v>9</v>
      </c>
      <c r="N82" s="46" t="b">
        <v>1</v>
      </c>
      <c r="O82" s="70" t="b">
        <v>1</v>
      </c>
      <c r="P82" s="46" t="b">
        <v>1</v>
      </c>
      <c r="Q82" s="70" t="b">
        <v>1</v>
      </c>
      <c r="R82">
        <v>4</v>
      </c>
      <c r="S82" s="73" t="s">
        <v>451</v>
      </c>
      <c r="T82">
        <v>3</v>
      </c>
      <c r="U82" s="73" t="s">
        <v>452</v>
      </c>
      <c r="V82" t="b">
        <v>1</v>
      </c>
      <c r="W82" s="73" t="b">
        <v>1</v>
      </c>
      <c r="X82" s="76" t="b">
        <v>1</v>
      </c>
      <c r="Y82" s="73" t="b">
        <v>1</v>
      </c>
      <c r="Z82" t="b">
        <v>1</v>
      </c>
      <c r="AA82" s="73" t="b">
        <v>1</v>
      </c>
      <c r="AB82" t="b">
        <v>1</v>
      </c>
      <c r="AC82" s="73" t="b">
        <v>1</v>
      </c>
      <c r="AP82" s="76" t="b">
        <v>1</v>
      </c>
      <c r="AR82" s="81" t="s">
        <v>450</v>
      </c>
    </row>
    <row r="83" spans="1:44" ht="28" hidden="1">
      <c r="A83" s="1">
        <v>82</v>
      </c>
      <c r="B83" s="2" t="s">
        <v>262</v>
      </c>
      <c r="C83" s="2"/>
      <c r="D83" s="2" t="s">
        <v>363</v>
      </c>
      <c r="E83" s="2" t="s">
        <v>388</v>
      </c>
      <c r="F83" s="44" t="b">
        <v>1</v>
      </c>
      <c r="G83" s="46">
        <v>1</v>
      </c>
      <c r="H83" s="56" t="s">
        <v>2</v>
      </c>
      <c r="I83" s="46" t="b">
        <v>1</v>
      </c>
      <c r="J83" s="46" t="b">
        <v>1</v>
      </c>
      <c r="K83" s="46" t="b">
        <v>1</v>
      </c>
      <c r="L83" s="46">
        <v>1</v>
      </c>
      <c r="M83" s="58" t="s">
        <v>4</v>
      </c>
      <c r="N83" s="46" t="b">
        <v>1</v>
      </c>
      <c r="O83" s="70" t="b">
        <v>1</v>
      </c>
      <c r="P83" s="46"/>
      <c r="Q83" s="70"/>
      <c r="X83"/>
      <c r="AD83"/>
      <c r="AL83"/>
      <c r="AN83"/>
      <c r="AP83"/>
      <c r="AR83"/>
    </row>
    <row r="84" spans="1:44" ht="28" hidden="1">
      <c r="A84" s="1">
        <v>83</v>
      </c>
      <c r="B84" s="2" t="s">
        <v>266</v>
      </c>
      <c r="C84" s="2"/>
      <c r="D84" s="2" t="s">
        <v>364</v>
      </c>
      <c r="E84" s="2" t="s">
        <v>386</v>
      </c>
      <c r="F84" s="44" t="b">
        <v>1</v>
      </c>
      <c r="G84" s="46">
        <v>2</v>
      </c>
      <c r="H84" s="51" t="s">
        <v>9</v>
      </c>
      <c r="I84" s="46" t="b">
        <v>1</v>
      </c>
      <c r="J84" s="46" t="b">
        <v>1</v>
      </c>
      <c r="K84" s="46" t="b">
        <v>0</v>
      </c>
      <c r="L84" s="46">
        <v>0</v>
      </c>
      <c r="M84" s="59"/>
      <c r="N84" s="46" t="b">
        <v>0</v>
      </c>
      <c r="O84" s="70" t="b">
        <v>0</v>
      </c>
      <c r="P84" s="46"/>
      <c r="Q84" s="70"/>
      <c r="X84"/>
      <c r="AD84"/>
      <c r="AL84"/>
      <c r="AN84"/>
      <c r="AP84"/>
      <c r="AR84"/>
    </row>
    <row r="85" spans="1:44" ht="28" hidden="1">
      <c r="A85" s="1">
        <v>84</v>
      </c>
      <c r="B85" s="2" t="s">
        <v>269</v>
      </c>
      <c r="C85" s="2"/>
      <c r="D85" s="2" t="s">
        <v>364</v>
      </c>
      <c r="E85" s="2" t="s">
        <v>390</v>
      </c>
      <c r="F85" s="44" t="b">
        <v>1</v>
      </c>
      <c r="G85" s="46">
        <v>1</v>
      </c>
      <c r="H85" s="56" t="s">
        <v>4</v>
      </c>
      <c r="I85" s="46" t="b">
        <v>1</v>
      </c>
      <c r="J85" s="46" t="b">
        <v>1</v>
      </c>
      <c r="K85" s="46" t="b">
        <v>1</v>
      </c>
      <c r="L85" s="46">
        <v>1</v>
      </c>
      <c r="M85" s="56" t="s">
        <v>4</v>
      </c>
      <c r="N85" s="46" t="b">
        <v>1</v>
      </c>
      <c r="O85" s="70" t="b">
        <v>1</v>
      </c>
      <c r="P85" s="46"/>
      <c r="Q85" s="70"/>
      <c r="X85"/>
      <c r="AD85"/>
      <c r="AL85"/>
      <c r="AN85"/>
      <c r="AP85"/>
      <c r="AR85"/>
    </row>
    <row r="86" spans="1:44" ht="28" hidden="1">
      <c r="A86" s="1">
        <v>85</v>
      </c>
      <c r="B86" s="2" t="s">
        <v>270</v>
      </c>
      <c r="C86" s="2"/>
      <c r="D86" s="2" t="s">
        <v>364</v>
      </c>
      <c r="E86" s="2" t="s">
        <v>386</v>
      </c>
      <c r="F86" s="44" t="b">
        <v>1</v>
      </c>
      <c r="G86" s="46">
        <v>2</v>
      </c>
      <c r="H86" s="51" t="s">
        <v>9</v>
      </c>
      <c r="I86" s="46" t="b">
        <v>1</v>
      </c>
      <c r="J86" s="46" t="b">
        <v>1</v>
      </c>
      <c r="K86" s="46" t="b">
        <v>0</v>
      </c>
      <c r="L86" s="46">
        <v>0</v>
      </c>
      <c r="M86" s="59"/>
      <c r="N86" s="46" t="b">
        <v>0</v>
      </c>
      <c r="O86" s="70" t="b">
        <v>0</v>
      </c>
      <c r="P86" s="46"/>
      <c r="Q86" s="70"/>
      <c r="X86"/>
      <c r="AD86"/>
      <c r="AL86"/>
      <c r="AN86"/>
      <c r="AP86"/>
      <c r="AR86"/>
    </row>
    <row r="87" spans="1:44" ht="30">
      <c r="A87" s="1">
        <v>86</v>
      </c>
      <c r="B87" s="2" t="s">
        <v>273</v>
      </c>
      <c r="C87" s="2">
        <v>1</v>
      </c>
      <c r="D87" s="2" t="s">
        <v>364</v>
      </c>
      <c r="E87" s="2" t="s">
        <v>381</v>
      </c>
      <c r="F87" s="44" t="b">
        <v>1</v>
      </c>
      <c r="G87" s="46">
        <v>2</v>
      </c>
      <c r="H87" s="51" t="s">
        <v>9</v>
      </c>
      <c r="I87" s="46" t="b">
        <v>1</v>
      </c>
      <c r="J87" s="46" t="b">
        <v>1</v>
      </c>
      <c r="K87" s="46" t="b">
        <v>1</v>
      </c>
      <c r="L87" s="46">
        <v>2</v>
      </c>
      <c r="M87" s="51" t="s">
        <v>9</v>
      </c>
      <c r="N87" s="46" t="b">
        <v>1</v>
      </c>
      <c r="O87" s="70" t="b">
        <v>1</v>
      </c>
      <c r="P87" s="46" t="b">
        <v>1</v>
      </c>
      <c r="Q87" s="70" t="b">
        <v>1</v>
      </c>
      <c r="R87" t="s">
        <v>414</v>
      </c>
      <c r="S87" s="73" t="s">
        <v>414</v>
      </c>
      <c r="T87" t="s">
        <v>414</v>
      </c>
      <c r="U87" s="74" t="s">
        <v>414</v>
      </c>
      <c r="V87" t="b">
        <v>0</v>
      </c>
      <c r="W87" s="73" t="b">
        <v>0</v>
      </c>
      <c r="X87" s="76" t="b">
        <v>1</v>
      </c>
      <c r="Y87" s="73" t="b">
        <v>1</v>
      </c>
      <c r="AF87" t="b">
        <v>1</v>
      </c>
      <c r="AN87" s="76" t="b">
        <v>1</v>
      </c>
      <c r="AR87" s="81" t="s">
        <v>453</v>
      </c>
    </row>
    <row r="88" spans="1:44" ht="28" hidden="1">
      <c r="A88" s="1">
        <v>87</v>
      </c>
      <c r="B88" s="2" t="s">
        <v>275</v>
      </c>
      <c r="C88" s="2"/>
      <c r="D88" s="2" t="s">
        <v>364</v>
      </c>
      <c r="E88" s="2" t="s">
        <v>393</v>
      </c>
      <c r="F88" s="44" t="b">
        <v>0</v>
      </c>
      <c r="G88" s="46">
        <v>0</v>
      </c>
      <c r="H88" s="52"/>
      <c r="I88" s="46" t="b">
        <v>0</v>
      </c>
      <c r="J88" s="46" t="b">
        <v>0</v>
      </c>
      <c r="K88" s="46" t="b">
        <v>1</v>
      </c>
      <c r="L88" s="46">
        <v>1</v>
      </c>
      <c r="M88" s="58" t="s">
        <v>4</v>
      </c>
      <c r="N88" s="46" t="b">
        <v>1</v>
      </c>
      <c r="O88" s="70" t="b">
        <v>1</v>
      </c>
      <c r="P88" s="46"/>
      <c r="Q88" s="70"/>
      <c r="X88"/>
      <c r="AD88"/>
      <c r="AL88"/>
      <c r="AN88"/>
      <c r="AP88"/>
      <c r="AR88"/>
    </row>
    <row r="89" spans="1:44" ht="28">
      <c r="A89" s="1">
        <v>88</v>
      </c>
      <c r="B89" s="2" t="s">
        <v>278</v>
      </c>
      <c r="C89" s="2">
        <v>1</v>
      </c>
      <c r="D89" s="2" t="s">
        <v>364</v>
      </c>
      <c r="E89" s="2" t="s">
        <v>381</v>
      </c>
      <c r="F89" s="44" t="b">
        <v>1</v>
      </c>
      <c r="G89" s="46">
        <v>2</v>
      </c>
      <c r="H89" s="51" t="s">
        <v>9</v>
      </c>
      <c r="I89" s="46" t="b">
        <v>1</v>
      </c>
      <c r="J89" s="46" t="b">
        <v>1</v>
      </c>
      <c r="K89" s="46" t="b">
        <v>1</v>
      </c>
      <c r="L89" s="46">
        <v>2</v>
      </c>
      <c r="M89" s="51" t="s">
        <v>9</v>
      </c>
      <c r="N89" s="46" t="b">
        <v>1</v>
      </c>
      <c r="O89" s="70" t="b">
        <v>1</v>
      </c>
      <c r="P89" s="46" t="b">
        <v>1</v>
      </c>
      <c r="Q89" s="70" t="b">
        <v>1</v>
      </c>
      <c r="R89">
        <v>0</v>
      </c>
      <c r="S89" s="73" t="s">
        <v>455</v>
      </c>
      <c r="T89">
        <v>3</v>
      </c>
      <c r="U89" s="73" t="s">
        <v>456</v>
      </c>
      <c r="V89" t="b">
        <v>1</v>
      </c>
      <c r="W89" s="73" t="b">
        <v>1</v>
      </c>
      <c r="Y89" s="73" t="b">
        <v>1</v>
      </c>
      <c r="AA89" s="73" t="b">
        <v>1</v>
      </c>
      <c r="AC89" s="73" t="b">
        <v>1</v>
      </c>
      <c r="AP89" s="76" t="b">
        <v>1</v>
      </c>
      <c r="AQ89" s="73" t="b">
        <v>1</v>
      </c>
      <c r="AR89" s="81" t="s">
        <v>454</v>
      </c>
    </row>
    <row r="90" spans="1:44" ht="28" hidden="1">
      <c r="A90" s="1">
        <v>89</v>
      </c>
      <c r="B90" s="2" t="s">
        <v>281</v>
      </c>
      <c r="C90" s="2"/>
      <c r="D90" s="2" t="s">
        <v>364</v>
      </c>
      <c r="E90" s="2" t="s">
        <v>390</v>
      </c>
      <c r="F90" s="44" t="b">
        <v>1</v>
      </c>
      <c r="G90" s="46">
        <v>1</v>
      </c>
      <c r="H90" s="56" t="s">
        <v>4</v>
      </c>
      <c r="I90" s="46" t="b">
        <v>1</v>
      </c>
      <c r="J90" s="46" t="b">
        <v>1</v>
      </c>
      <c r="K90" s="46" t="b">
        <v>1</v>
      </c>
      <c r="L90" s="46">
        <v>1</v>
      </c>
      <c r="M90" s="56" t="s">
        <v>4</v>
      </c>
      <c r="N90" s="46" t="b">
        <v>1</v>
      </c>
      <c r="O90" s="70" t="b">
        <v>1</v>
      </c>
      <c r="P90" s="46"/>
      <c r="Q90" s="70"/>
      <c r="X90"/>
      <c r="AD90"/>
      <c r="AL90"/>
      <c r="AN90"/>
      <c r="AP90"/>
      <c r="AR90"/>
    </row>
    <row r="91" spans="1:44" ht="42" hidden="1">
      <c r="A91" s="1">
        <v>90</v>
      </c>
      <c r="B91" s="2" t="s">
        <v>285</v>
      </c>
      <c r="C91" s="2"/>
      <c r="D91" s="2" t="s">
        <v>364</v>
      </c>
      <c r="E91" s="2" t="s">
        <v>386</v>
      </c>
      <c r="F91" s="44" t="b">
        <v>1</v>
      </c>
      <c r="G91" s="46">
        <v>2</v>
      </c>
      <c r="H91" s="51" t="s">
        <v>9</v>
      </c>
      <c r="I91" s="46" t="b">
        <v>1</v>
      </c>
      <c r="J91" s="46" t="b">
        <v>1</v>
      </c>
      <c r="K91" s="46" t="b">
        <v>0</v>
      </c>
      <c r="L91" s="46">
        <v>0</v>
      </c>
      <c r="M91" s="60"/>
      <c r="N91" s="46" t="b">
        <v>0</v>
      </c>
      <c r="O91" s="70" t="b">
        <v>0</v>
      </c>
      <c r="P91" s="46"/>
      <c r="Q91" s="70"/>
      <c r="X91"/>
      <c r="AD91"/>
      <c r="AL91"/>
      <c r="AN91"/>
      <c r="AP91"/>
      <c r="AR91"/>
    </row>
    <row r="92" spans="1:44" ht="28" hidden="1">
      <c r="A92" s="1">
        <v>91</v>
      </c>
      <c r="B92" s="2" t="s">
        <v>287</v>
      </c>
      <c r="C92" s="2"/>
      <c r="D92" s="2" t="s">
        <v>365</v>
      </c>
      <c r="E92" s="2" t="s">
        <v>395</v>
      </c>
      <c r="F92" s="44" t="b">
        <v>0</v>
      </c>
      <c r="G92" s="46">
        <v>0</v>
      </c>
      <c r="H92" s="52"/>
      <c r="I92" s="46" t="b">
        <v>0</v>
      </c>
      <c r="J92" s="46" t="b">
        <v>0</v>
      </c>
      <c r="K92" s="46" t="b">
        <v>0</v>
      </c>
      <c r="L92" s="46">
        <v>0</v>
      </c>
      <c r="M92" s="59"/>
      <c r="N92" s="46" t="b">
        <v>0</v>
      </c>
      <c r="O92" s="70" t="b">
        <v>0</v>
      </c>
      <c r="P92" s="46"/>
      <c r="Q92" s="70"/>
      <c r="X92"/>
      <c r="AD92"/>
      <c r="AL92"/>
      <c r="AN92"/>
      <c r="AP92"/>
      <c r="AR92"/>
    </row>
    <row r="93" spans="1:44" ht="42" hidden="1">
      <c r="A93" s="1">
        <v>92</v>
      </c>
      <c r="B93" s="2" t="s">
        <v>289</v>
      </c>
      <c r="C93" s="2"/>
      <c r="D93" s="2" t="s">
        <v>365</v>
      </c>
      <c r="E93" s="2" t="s">
        <v>386</v>
      </c>
      <c r="F93" s="44" t="b">
        <v>1</v>
      </c>
      <c r="G93" s="46">
        <v>2</v>
      </c>
      <c r="H93" s="51" t="s">
        <v>9</v>
      </c>
      <c r="I93" s="46" t="b">
        <v>1</v>
      </c>
      <c r="J93" s="46" t="b">
        <v>1</v>
      </c>
      <c r="K93" s="46" t="b">
        <v>0</v>
      </c>
      <c r="L93" s="46">
        <v>0</v>
      </c>
      <c r="M93" s="60"/>
      <c r="N93" s="46" t="b">
        <v>0</v>
      </c>
      <c r="O93" s="70" t="b">
        <v>0</v>
      </c>
      <c r="P93" s="46"/>
      <c r="Q93" s="70"/>
      <c r="X93"/>
      <c r="AD93"/>
      <c r="AL93"/>
      <c r="AN93"/>
      <c r="AP93"/>
      <c r="AR93"/>
    </row>
    <row r="94" spans="1:44" ht="28" hidden="1">
      <c r="A94" s="1">
        <v>93</v>
      </c>
      <c r="B94" s="2" t="s">
        <v>292</v>
      </c>
      <c r="C94" s="2"/>
      <c r="D94" s="2" t="s">
        <v>365</v>
      </c>
      <c r="E94" s="2" t="s">
        <v>384</v>
      </c>
      <c r="F94" s="44" t="b">
        <v>0</v>
      </c>
      <c r="G94" s="46">
        <v>0</v>
      </c>
      <c r="H94" s="52"/>
      <c r="I94" s="46" t="b">
        <v>0</v>
      </c>
      <c r="J94" s="46" t="b">
        <v>0</v>
      </c>
      <c r="K94" s="46" t="b">
        <v>1</v>
      </c>
      <c r="L94" s="46">
        <v>2</v>
      </c>
      <c r="M94" s="61" t="s">
        <v>9</v>
      </c>
      <c r="N94" s="46" t="b">
        <v>1</v>
      </c>
      <c r="O94" s="70" t="b">
        <v>1</v>
      </c>
      <c r="P94" s="46"/>
      <c r="Q94" s="70"/>
      <c r="X94"/>
      <c r="AD94"/>
      <c r="AL94"/>
      <c r="AN94"/>
      <c r="AP94"/>
      <c r="AR94"/>
    </row>
    <row r="95" spans="1:44" ht="28" hidden="1">
      <c r="A95" s="1">
        <v>94</v>
      </c>
      <c r="B95" s="2" t="s">
        <v>295</v>
      </c>
      <c r="C95" s="2"/>
      <c r="D95" s="2" t="s">
        <v>365</v>
      </c>
      <c r="E95" s="2" t="s">
        <v>395</v>
      </c>
      <c r="F95" s="44" t="b">
        <v>0</v>
      </c>
      <c r="G95" s="46">
        <v>0</v>
      </c>
      <c r="H95" s="52"/>
      <c r="I95" s="46" t="b">
        <v>0</v>
      </c>
      <c r="J95" s="46" t="b">
        <v>0</v>
      </c>
      <c r="K95" s="46" t="b">
        <v>0</v>
      </c>
      <c r="L95" s="46">
        <v>0</v>
      </c>
      <c r="M95" s="60"/>
      <c r="N95" s="46" t="b">
        <v>0</v>
      </c>
      <c r="O95" s="70" t="b">
        <v>0</v>
      </c>
      <c r="P95" s="46"/>
      <c r="Q95" s="70"/>
      <c r="X95"/>
      <c r="AD95"/>
      <c r="AL95"/>
      <c r="AN95"/>
      <c r="AP95"/>
      <c r="AR95"/>
    </row>
    <row r="96" spans="1:44" ht="28">
      <c r="A96" s="1">
        <v>95</v>
      </c>
      <c r="B96" s="2" t="s">
        <v>296</v>
      </c>
      <c r="C96" s="2">
        <v>1</v>
      </c>
      <c r="D96" s="2" t="s">
        <v>365</v>
      </c>
      <c r="E96" s="2" t="s">
        <v>381</v>
      </c>
      <c r="F96" s="44" t="b">
        <v>1</v>
      </c>
      <c r="G96" s="46">
        <v>2</v>
      </c>
      <c r="H96" s="51" t="s">
        <v>9</v>
      </c>
      <c r="I96" s="46" t="b">
        <v>1</v>
      </c>
      <c r="J96" s="46" t="b">
        <v>1</v>
      </c>
      <c r="K96" s="46" t="b">
        <v>1</v>
      </c>
      <c r="L96" s="46">
        <v>2</v>
      </c>
      <c r="M96" s="51" t="s">
        <v>9</v>
      </c>
      <c r="N96" s="46" t="b">
        <v>1</v>
      </c>
      <c r="O96" s="70" t="b">
        <v>1</v>
      </c>
      <c r="P96" s="46" t="b">
        <v>1</v>
      </c>
      <c r="Q96" s="70" t="b">
        <v>1</v>
      </c>
      <c r="R96" t="s">
        <v>414</v>
      </c>
      <c r="S96" s="73" t="s">
        <v>414</v>
      </c>
      <c r="T96" t="s">
        <v>414</v>
      </c>
      <c r="U96" s="74" t="s">
        <v>414</v>
      </c>
      <c r="X96" s="76" t="b">
        <v>1</v>
      </c>
      <c r="Y96" s="73" t="b">
        <v>1</v>
      </c>
      <c r="AR96" s="81" t="s">
        <v>457</v>
      </c>
    </row>
    <row r="97" spans="1:44" ht="28">
      <c r="A97" s="1">
        <v>96</v>
      </c>
      <c r="B97" s="2" t="s">
        <v>298</v>
      </c>
      <c r="C97" s="2">
        <v>1</v>
      </c>
      <c r="D97" s="2" t="s">
        <v>366</v>
      </c>
      <c r="E97" s="2" t="s">
        <v>381</v>
      </c>
      <c r="F97" s="44" t="b">
        <v>1</v>
      </c>
      <c r="G97" s="46">
        <v>2</v>
      </c>
      <c r="H97" s="51" t="s">
        <v>9</v>
      </c>
      <c r="I97" s="46" t="b">
        <v>1</v>
      </c>
      <c r="J97" s="46" t="b">
        <v>1</v>
      </c>
      <c r="K97" s="46" t="b">
        <v>1</v>
      </c>
      <c r="L97" s="46">
        <v>2</v>
      </c>
      <c r="M97" s="51" t="s">
        <v>9</v>
      </c>
      <c r="N97" s="46" t="b">
        <v>1</v>
      </c>
      <c r="O97" s="70" t="b">
        <v>1</v>
      </c>
      <c r="P97" s="46"/>
      <c r="Q97" s="70"/>
      <c r="R97">
        <v>9</v>
      </c>
      <c r="S97" s="73" t="s">
        <v>458</v>
      </c>
      <c r="T97">
        <v>1</v>
      </c>
      <c r="U97" s="73" t="s">
        <v>459</v>
      </c>
      <c r="V97" t="b">
        <v>0</v>
      </c>
      <c r="W97" s="73" t="b">
        <v>0</v>
      </c>
      <c r="Z97" t="b">
        <v>1</v>
      </c>
      <c r="AA97" s="73" t="b">
        <v>1</v>
      </c>
      <c r="AB97" t="b">
        <v>1</v>
      </c>
    </row>
    <row r="98" spans="1:44" ht="28" hidden="1">
      <c r="A98" s="1">
        <v>97</v>
      </c>
      <c r="B98" s="2" t="s">
        <v>302</v>
      </c>
      <c r="C98" s="2"/>
      <c r="D98" s="2" t="s">
        <v>366</v>
      </c>
      <c r="E98" s="2" t="s">
        <v>393</v>
      </c>
      <c r="F98" s="44" t="b">
        <v>1</v>
      </c>
      <c r="G98" s="46">
        <v>1</v>
      </c>
      <c r="H98" s="47" t="s">
        <v>13</v>
      </c>
      <c r="I98" s="46" t="b">
        <v>1</v>
      </c>
      <c r="J98" s="46" t="b">
        <v>1</v>
      </c>
      <c r="K98" s="46" t="b">
        <v>0</v>
      </c>
      <c r="L98" s="46">
        <v>0</v>
      </c>
      <c r="M98" s="60"/>
      <c r="N98" s="46" t="b">
        <v>0</v>
      </c>
      <c r="O98" s="70" t="b">
        <v>0</v>
      </c>
      <c r="P98" s="46"/>
      <c r="Q98" s="70"/>
      <c r="X98"/>
      <c r="AD98"/>
      <c r="AL98"/>
      <c r="AN98"/>
      <c r="AP98"/>
      <c r="AR98"/>
    </row>
    <row r="99" spans="1:44" ht="28" hidden="1">
      <c r="A99" s="1">
        <v>98</v>
      </c>
      <c r="B99" s="2" t="s">
        <v>305</v>
      </c>
      <c r="C99" s="2"/>
      <c r="D99" s="2" t="s">
        <v>366</v>
      </c>
      <c r="E99" s="2" t="s">
        <v>393</v>
      </c>
      <c r="F99" s="44" t="b">
        <v>1</v>
      </c>
      <c r="G99" s="46">
        <v>1</v>
      </c>
      <c r="H99" s="47" t="s">
        <v>4</v>
      </c>
      <c r="I99" s="46" t="b">
        <v>1</v>
      </c>
      <c r="J99" s="46" t="b">
        <v>1</v>
      </c>
      <c r="K99" s="46" t="b">
        <v>0</v>
      </c>
      <c r="L99" s="46">
        <v>0</v>
      </c>
      <c r="M99" s="60"/>
      <c r="N99" s="46" t="b">
        <v>0</v>
      </c>
      <c r="O99" s="70" t="b">
        <v>0</v>
      </c>
      <c r="P99" s="46"/>
      <c r="Q99" s="70"/>
      <c r="X99"/>
      <c r="AD99"/>
      <c r="AL99"/>
      <c r="AN99"/>
      <c r="AP99"/>
      <c r="AR99"/>
    </row>
    <row r="100" spans="1:44" ht="28" hidden="1">
      <c r="A100" s="1">
        <v>99</v>
      </c>
      <c r="B100" s="2" t="s">
        <v>308</v>
      </c>
      <c r="C100" s="2"/>
      <c r="D100" s="2" t="s">
        <v>366</v>
      </c>
      <c r="E100" s="2" t="s">
        <v>386</v>
      </c>
      <c r="F100" s="44" t="b">
        <v>1</v>
      </c>
      <c r="G100" s="46">
        <v>2</v>
      </c>
      <c r="H100" s="51" t="s">
        <v>9</v>
      </c>
      <c r="I100" s="46" t="b">
        <v>1</v>
      </c>
      <c r="J100" s="46" t="b">
        <v>1</v>
      </c>
      <c r="K100" s="46" t="b">
        <v>0</v>
      </c>
      <c r="L100" s="46">
        <v>0</v>
      </c>
      <c r="M100" s="60"/>
      <c r="N100" s="46" t="b">
        <v>0</v>
      </c>
      <c r="O100" s="70" t="b">
        <v>0</v>
      </c>
      <c r="P100" s="46"/>
      <c r="Q100" s="70"/>
      <c r="X100"/>
      <c r="AD100"/>
      <c r="AL100"/>
      <c r="AN100"/>
      <c r="AP100"/>
      <c r="AR100"/>
    </row>
    <row r="101" spans="1:44" ht="60">
      <c r="A101" s="1">
        <v>100</v>
      </c>
      <c r="B101" s="2" t="s">
        <v>311</v>
      </c>
      <c r="C101" s="2">
        <v>1</v>
      </c>
      <c r="D101" s="2" t="s">
        <v>366</v>
      </c>
      <c r="E101" s="2" t="s">
        <v>381</v>
      </c>
      <c r="F101" s="44" t="b">
        <v>1</v>
      </c>
      <c r="G101" s="46">
        <v>2</v>
      </c>
      <c r="H101" s="51" t="s">
        <v>9</v>
      </c>
      <c r="I101" s="46" t="b">
        <v>1</v>
      </c>
      <c r="J101" s="46" t="b">
        <v>1</v>
      </c>
      <c r="K101" s="46" t="b">
        <v>1</v>
      </c>
      <c r="L101" s="46">
        <v>2</v>
      </c>
      <c r="M101" s="51" t="s">
        <v>9</v>
      </c>
      <c r="N101" s="46" t="b">
        <v>1</v>
      </c>
      <c r="O101" s="70" t="b">
        <v>1</v>
      </c>
      <c r="P101" s="46"/>
      <c r="Q101" s="70"/>
      <c r="R101" t="s">
        <v>460</v>
      </c>
      <c r="S101" s="73" t="s">
        <v>461</v>
      </c>
      <c r="T101">
        <v>2</v>
      </c>
      <c r="U101" s="73" t="s">
        <v>462</v>
      </c>
      <c r="V101" t="b">
        <v>0</v>
      </c>
      <c r="W101" s="73" t="b">
        <v>0</v>
      </c>
      <c r="Z101" t="b">
        <v>1</v>
      </c>
      <c r="AA101" s="73" t="b">
        <v>1</v>
      </c>
      <c r="AB101" t="b">
        <v>1</v>
      </c>
      <c r="AD101" t="b">
        <v>1</v>
      </c>
      <c r="AE101" s="73" t="b">
        <v>1</v>
      </c>
      <c r="AP101" t="b">
        <v>1</v>
      </c>
      <c r="AQ101" s="73" t="b">
        <v>1</v>
      </c>
      <c r="AR101" s="81" t="s">
        <v>463</v>
      </c>
    </row>
    <row r="102" spans="1:44" ht="30">
      <c r="A102" s="1">
        <v>101</v>
      </c>
      <c r="B102" s="2" t="s">
        <v>315</v>
      </c>
      <c r="C102" s="2">
        <v>1</v>
      </c>
      <c r="D102" s="2" t="s">
        <v>366</v>
      </c>
      <c r="E102" s="2" t="s">
        <v>381</v>
      </c>
      <c r="F102" s="44" t="b">
        <v>1</v>
      </c>
      <c r="G102" s="46">
        <v>2</v>
      </c>
      <c r="H102" s="51" t="s">
        <v>9</v>
      </c>
      <c r="I102" s="46" t="b">
        <v>1</v>
      </c>
      <c r="J102" s="46" t="b">
        <v>1</v>
      </c>
      <c r="K102" s="46" t="b">
        <v>1</v>
      </c>
      <c r="L102" s="46">
        <v>2</v>
      </c>
      <c r="M102" s="51" t="s">
        <v>9</v>
      </c>
      <c r="N102" s="46" t="b">
        <v>1</v>
      </c>
      <c r="O102" s="70" t="b">
        <v>1</v>
      </c>
      <c r="P102" s="46"/>
      <c r="Q102" s="70"/>
      <c r="R102">
        <v>7</v>
      </c>
      <c r="S102" s="73" t="s">
        <v>464</v>
      </c>
      <c r="T102">
        <v>21</v>
      </c>
      <c r="U102" s="73" t="s">
        <v>466</v>
      </c>
      <c r="V102" t="b">
        <v>1</v>
      </c>
      <c r="W102" s="73" t="b">
        <v>0</v>
      </c>
      <c r="Z102" t="b">
        <v>1</v>
      </c>
      <c r="AA102" s="73" t="b">
        <v>1</v>
      </c>
      <c r="AB102" t="b">
        <v>1</v>
      </c>
      <c r="AC102" s="73" t="b">
        <v>1</v>
      </c>
      <c r="AD102" t="b">
        <v>1</v>
      </c>
      <c r="AE102" s="73" t="b">
        <v>1</v>
      </c>
      <c r="AF102" t="b">
        <v>1</v>
      </c>
      <c r="AI102" s="73" t="b">
        <v>1</v>
      </c>
      <c r="AN102" t="b">
        <v>1</v>
      </c>
      <c r="AO102" s="73" t="b">
        <v>1</v>
      </c>
      <c r="AR102" s="81" t="s">
        <v>465</v>
      </c>
    </row>
    <row r="103" spans="1:44" ht="28" hidden="1">
      <c r="A103" s="1">
        <v>102</v>
      </c>
      <c r="B103" s="2" t="s">
        <v>319</v>
      </c>
      <c r="C103" s="2"/>
      <c r="D103" s="2" t="s">
        <v>367</v>
      </c>
      <c r="E103" s="2" t="s">
        <v>390</v>
      </c>
      <c r="F103" s="44" t="b">
        <v>1</v>
      </c>
      <c r="G103" s="46">
        <v>1</v>
      </c>
      <c r="H103" s="47" t="s">
        <v>13</v>
      </c>
      <c r="I103" s="46" t="b">
        <v>1</v>
      </c>
      <c r="J103" s="46" t="b">
        <v>1</v>
      </c>
      <c r="K103" s="46" t="b">
        <v>1</v>
      </c>
      <c r="L103" s="46">
        <v>1</v>
      </c>
      <c r="M103" s="47" t="s">
        <v>13</v>
      </c>
      <c r="N103" s="46" t="b">
        <v>1</v>
      </c>
      <c r="O103" s="70" t="b">
        <v>1</v>
      </c>
      <c r="P103" s="46"/>
      <c r="Q103" s="70"/>
      <c r="X103"/>
      <c r="AD103"/>
      <c r="AL103"/>
      <c r="AN103"/>
      <c r="AP103"/>
      <c r="AR103"/>
    </row>
    <row r="104" spans="1:44" ht="28" hidden="1">
      <c r="A104" s="1">
        <v>103</v>
      </c>
      <c r="B104" s="2" t="s">
        <v>323</v>
      </c>
      <c r="C104" s="2"/>
      <c r="D104" s="2" t="s">
        <v>367</v>
      </c>
      <c r="E104" s="2" t="s">
        <v>386</v>
      </c>
      <c r="F104" s="44" t="b">
        <v>1</v>
      </c>
      <c r="G104" s="46">
        <v>2</v>
      </c>
      <c r="H104" s="51" t="s">
        <v>9</v>
      </c>
      <c r="I104" s="46" t="b">
        <v>1</v>
      </c>
      <c r="J104" s="46" t="b">
        <v>1</v>
      </c>
      <c r="K104" s="46" t="b">
        <v>0</v>
      </c>
      <c r="L104" s="46">
        <v>0</v>
      </c>
      <c r="M104" s="62"/>
      <c r="N104" s="46" t="b">
        <v>0</v>
      </c>
      <c r="O104" s="70" t="b">
        <v>0</v>
      </c>
      <c r="P104" s="46"/>
      <c r="Q104" s="70"/>
      <c r="X104"/>
      <c r="AD104"/>
      <c r="AL104"/>
      <c r="AN104"/>
      <c r="AP104"/>
      <c r="AR104"/>
    </row>
    <row r="105" spans="1:44" ht="28" hidden="1">
      <c r="A105" s="1">
        <v>104</v>
      </c>
      <c r="B105" s="2" t="s">
        <v>326</v>
      </c>
      <c r="C105" s="2"/>
      <c r="D105" s="2" t="s">
        <v>367</v>
      </c>
      <c r="E105" s="2" t="s">
        <v>393</v>
      </c>
      <c r="F105" s="44" t="s">
        <v>380</v>
      </c>
      <c r="G105" s="46">
        <v>1</v>
      </c>
      <c r="H105" s="47" t="s">
        <v>2</v>
      </c>
      <c r="I105" s="46" t="b">
        <v>0</v>
      </c>
      <c r="J105" s="46" t="b">
        <v>1</v>
      </c>
      <c r="K105" s="46" t="b">
        <v>1</v>
      </c>
      <c r="L105" s="46">
        <v>1</v>
      </c>
      <c r="M105" s="47" t="s">
        <v>2</v>
      </c>
      <c r="N105" s="46" t="b">
        <v>1</v>
      </c>
      <c r="O105" s="70" t="b">
        <v>1</v>
      </c>
      <c r="P105" s="46"/>
      <c r="Q105" s="70"/>
      <c r="X105"/>
      <c r="AD105"/>
      <c r="AL105"/>
      <c r="AN105"/>
      <c r="AP105"/>
      <c r="AR105"/>
    </row>
    <row r="106" spans="1:44" ht="28">
      <c r="A106" s="1">
        <v>105</v>
      </c>
      <c r="B106" s="2" t="s">
        <v>329</v>
      </c>
      <c r="C106" s="2">
        <v>1</v>
      </c>
      <c r="D106" s="2" t="s">
        <v>367</v>
      </c>
      <c r="E106" s="2" t="s">
        <v>381</v>
      </c>
      <c r="F106" s="44" t="b">
        <v>1</v>
      </c>
      <c r="G106" s="46">
        <v>2</v>
      </c>
      <c r="H106" s="51" t="s">
        <v>9</v>
      </c>
      <c r="I106" s="46" t="b">
        <v>1</v>
      </c>
      <c r="J106" s="46" t="b">
        <v>1</v>
      </c>
      <c r="K106" s="46" t="b">
        <v>1</v>
      </c>
      <c r="L106" s="46">
        <v>2</v>
      </c>
      <c r="M106" s="51" t="s">
        <v>9</v>
      </c>
      <c r="N106" s="46" t="b">
        <v>1</v>
      </c>
      <c r="O106" s="70" t="b">
        <v>1</v>
      </c>
      <c r="P106" s="46" t="b">
        <v>1</v>
      </c>
      <c r="Q106" s="70"/>
      <c r="R106">
        <v>0</v>
      </c>
      <c r="S106" s="73" t="s">
        <v>467</v>
      </c>
      <c r="T106">
        <v>1</v>
      </c>
      <c r="U106" s="73" t="s">
        <v>468</v>
      </c>
      <c r="V106" t="b">
        <v>0</v>
      </c>
      <c r="W106" s="73" t="b">
        <v>1</v>
      </c>
      <c r="AB106" t="b">
        <v>1</v>
      </c>
      <c r="AH106" t="b">
        <v>1</v>
      </c>
      <c r="AP106" s="76" t="b">
        <v>1</v>
      </c>
      <c r="AR106" s="81" t="s">
        <v>469</v>
      </c>
    </row>
    <row r="107" spans="1:44" ht="45">
      <c r="A107" s="1">
        <v>106</v>
      </c>
      <c r="B107" s="2" t="s">
        <v>332</v>
      </c>
      <c r="C107" s="2">
        <v>1</v>
      </c>
      <c r="D107" s="2" t="s">
        <v>367</v>
      </c>
      <c r="E107" s="2" t="s">
        <v>381</v>
      </c>
      <c r="F107" s="44" t="b">
        <v>1</v>
      </c>
      <c r="G107" s="46">
        <v>2</v>
      </c>
      <c r="H107" s="51" t="s">
        <v>9</v>
      </c>
      <c r="I107" s="46" t="b">
        <v>1</v>
      </c>
      <c r="J107" s="46" t="b">
        <v>1</v>
      </c>
      <c r="K107" s="46" t="b">
        <v>1</v>
      </c>
      <c r="L107" s="46">
        <v>2</v>
      </c>
      <c r="M107" s="51" t="s">
        <v>9</v>
      </c>
      <c r="N107" s="46" t="b">
        <v>1</v>
      </c>
      <c r="O107" s="70" t="b">
        <v>1</v>
      </c>
      <c r="P107" s="46" t="b">
        <v>1</v>
      </c>
      <c r="Q107" s="70"/>
      <c r="R107" t="s">
        <v>414</v>
      </c>
      <c r="S107" s="73" t="s">
        <v>414</v>
      </c>
      <c r="T107">
        <v>23</v>
      </c>
      <c r="U107" s="73" t="s">
        <v>471</v>
      </c>
      <c r="W107" s="73" t="b">
        <v>0</v>
      </c>
      <c r="AA107" s="73" t="b">
        <v>1</v>
      </c>
      <c r="AC107" s="73" t="b">
        <v>1</v>
      </c>
      <c r="AE107" s="73" t="b">
        <v>1</v>
      </c>
      <c r="AG107" s="73" t="b">
        <v>1</v>
      </c>
      <c r="AK107" s="73" t="b">
        <v>1</v>
      </c>
      <c r="AP107" s="76" t="b">
        <v>1</v>
      </c>
      <c r="AQ107" s="73" t="b">
        <v>1</v>
      </c>
      <c r="AR107" s="81" t="s">
        <v>470</v>
      </c>
    </row>
    <row r="108" spans="1:44" ht="28" hidden="1">
      <c r="A108" s="1">
        <v>107</v>
      </c>
      <c r="B108" s="2" t="s">
        <v>336</v>
      </c>
      <c r="C108" s="2"/>
      <c r="D108" s="2" t="s">
        <v>367</v>
      </c>
      <c r="E108" s="2" t="s">
        <v>382</v>
      </c>
      <c r="F108" s="44" t="b">
        <v>1</v>
      </c>
      <c r="G108" s="46">
        <v>2</v>
      </c>
      <c r="H108" s="51" t="s">
        <v>9</v>
      </c>
      <c r="I108" s="46" t="b">
        <v>1</v>
      </c>
      <c r="J108" s="46" t="b">
        <v>1</v>
      </c>
      <c r="K108" s="46" t="b">
        <v>1</v>
      </c>
      <c r="L108" s="46">
        <v>1</v>
      </c>
      <c r="M108" s="47" t="s">
        <v>2</v>
      </c>
      <c r="N108" s="46" t="b">
        <v>1</v>
      </c>
      <c r="O108" s="70" t="b">
        <v>1</v>
      </c>
      <c r="P108" s="46"/>
      <c r="Q108" s="70"/>
      <c r="X108"/>
      <c r="AD108"/>
      <c r="AL108"/>
      <c r="AN108"/>
      <c r="AP108"/>
      <c r="AR108"/>
    </row>
  </sheetData>
  <autoFilter ref="A1:AR108">
    <filterColumn colId="4">
      <filters>
        <filter val="AA"/>
        <filter val="AA--"/>
      </filters>
    </filterColumn>
  </autoFilter>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workbookViewId="0">
      <selection activeCell="C4" sqref="C4"/>
    </sheetView>
  </sheetViews>
  <sheetFormatPr baseColWidth="10" defaultRowHeight="15" x14ac:dyDescent="0"/>
  <cols>
    <col min="3" max="3" width="16.83203125" customWidth="1"/>
    <col min="5" max="5" width="10.5" customWidth="1"/>
  </cols>
  <sheetData>
    <row r="1" spans="1:14" ht="37">
      <c r="A1" s="42" t="s">
        <v>340</v>
      </c>
      <c r="B1" s="42" t="s">
        <v>341</v>
      </c>
      <c r="C1" s="42" t="s">
        <v>348</v>
      </c>
      <c r="D1" s="43" t="s">
        <v>349</v>
      </c>
      <c r="E1" s="42" t="s">
        <v>342</v>
      </c>
      <c r="F1" s="42" t="s">
        <v>343</v>
      </c>
      <c r="G1" s="42" t="s">
        <v>344</v>
      </c>
      <c r="H1" s="42" t="s">
        <v>345</v>
      </c>
      <c r="I1" s="42" t="s">
        <v>346</v>
      </c>
      <c r="J1" s="42" t="s">
        <v>347</v>
      </c>
      <c r="K1" s="42" t="s">
        <v>343</v>
      </c>
      <c r="L1" s="42" t="s">
        <v>344</v>
      </c>
      <c r="M1" s="42" t="s">
        <v>345</v>
      </c>
      <c r="N1" s="42" t="s">
        <v>346</v>
      </c>
    </row>
    <row r="2" spans="1:14" ht="42">
      <c r="A2" s="1">
        <v>1</v>
      </c>
      <c r="B2" s="2" t="s">
        <v>0</v>
      </c>
      <c r="C2" s="2" t="s">
        <v>350</v>
      </c>
      <c r="D2" s="3" t="s">
        <v>1</v>
      </c>
      <c r="E2" s="3" t="str">
        <f>HYPERLINK("http://sennoy-okrug.ru/low.php?p=3","http://sennoy-okrug.ru/low.php?p=3")</f>
        <v>http://sennoy-okrug.ru/low.php?p=3</v>
      </c>
      <c r="F2" s="4" t="s">
        <v>2</v>
      </c>
      <c r="G2" s="2" t="s">
        <v>3</v>
      </c>
      <c r="H2" s="2" t="s">
        <v>3</v>
      </c>
      <c r="I2" s="2" t="s">
        <v>3</v>
      </c>
      <c r="J2" s="3" t="str">
        <f>HYPERLINK("http://sennoy-okrug.ru/low.php?p=8","http://sennoy-okrug.ru/low.php?p=8")</f>
        <v>http://sennoy-okrug.ru/low.php?p=8</v>
      </c>
      <c r="K2" s="5" t="s">
        <v>4</v>
      </c>
      <c r="L2" s="6" t="s">
        <v>3</v>
      </c>
      <c r="M2" s="6" t="s">
        <v>3</v>
      </c>
      <c r="N2" s="6" t="s">
        <v>3</v>
      </c>
    </row>
    <row r="3" spans="1:14" ht="56">
      <c r="A3" s="1">
        <v>2</v>
      </c>
      <c r="B3" s="2" t="s">
        <v>5</v>
      </c>
      <c r="C3" s="2" t="s">
        <v>350</v>
      </c>
      <c r="D3" s="3" t="s">
        <v>6</v>
      </c>
      <c r="E3" s="3" t="str">
        <f>HYPERLINK("http://admiralokrug.ru/dokumenty/byudzhet","http://admiralokrug.ru/dokumenty/byudzhet")</f>
        <v>http://admiralokrug.ru/dokumenty/byudzhet</v>
      </c>
      <c r="F3" s="4" t="s">
        <v>2</v>
      </c>
      <c r="G3" s="2" t="s">
        <v>3</v>
      </c>
      <c r="H3" s="2" t="s">
        <v>3</v>
      </c>
      <c r="I3" s="2" t="s">
        <v>3</v>
      </c>
      <c r="J3" s="7"/>
      <c r="K3" s="8"/>
      <c r="L3" s="8"/>
      <c r="M3" s="8"/>
      <c r="N3" s="8"/>
    </row>
    <row r="4" spans="1:14" ht="56">
      <c r="A4" s="1">
        <v>3</v>
      </c>
      <c r="B4" s="2" t="s">
        <v>7</v>
      </c>
      <c r="C4" s="2" t="s">
        <v>350</v>
      </c>
      <c r="D4" s="3" t="s">
        <v>8</v>
      </c>
      <c r="E4" s="3" t="str">
        <f>HYPERLINK("http://www.ekateringofsky.spb.ru/ofitsialnye-dokumenty/pravovye-akty-ms/761-reshenie-51-01-04-ot-10-12-2013-g-o-byudzhete-mo-mo-ekateringofskij-na-2014-god.html","http://www.ekateringofsky.spb.ru/ofitsialnye-dokumenty/pravovye-akty-ms/761-reshenie-51-01-04-ot-10-12-2013-g-o-byudzhete-mo-mo-ekateringofskij-na-2014-god.html")</f>
        <v>http://www.ekateringofsky.spb.ru/ofitsialnye-dokumenty/pravovye-akty-ms/761-reshenie-51-01-04-ot-10-12-2013-g-o-byudzhete-mo-mo-ekateringofskij-na-2014-god.html</v>
      </c>
      <c r="F4" s="9" t="s">
        <v>9</v>
      </c>
      <c r="G4" s="2"/>
      <c r="H4" s="2" t="s">
        <v>3</v>
      </c>
      <c r="I4" s="2" t="s">
        <v>3</v>
      </c>
      <c r="J4" s="7"/>
      <c r="K4" s="8"/>
      <c r="L4" s="8"/>
      <c r="M4" s="8"/>
      <c r="N4" s="8"/>
    </row>
    <row r="5" spans="1:14" ht="56">
      <c r="A5" s="1">
        <v>4</v>
      </c>
      <c r="B5" s="2" t="s">
        <v>10</v>
      </c>
      <c r="C5" s="2" t="s">
        <v>350</v>
      </c>
      <c r="D5" s="3" t="s">
        <v>11</v>
      </c>
      <c r="E5" s="10" t="s">
        <v>12</v>
      </c>
      <c r="F5" s="11" t="s">
        <v>13</v>
      </c>
      <c r="G5" s="12" t="s">
        <v>3</v>
      </c>
      <c r="H5" s="12" t="s">
        <v>14</v>
      </c>
      <c r="I5" s="12" t="s">
        <v>15</v>
      </c>
      <c r="J5" s="7"/>
      <c r="K5" s="8"/>
      <c r="L5" s="8"/>
      <c r="M5" s="8"/>
      <c r="N5" s="8"/>
    </row>
    <row r="6" spans="1:14" ht="56">
      <c r="A6" s="1">
        <v>5</v>
      </c>
      <c r="B6" s="2" t="s">
        <v>16</v>
      </c>
      <c r="C6" s="2" t="s">
        <v>350</v>
      </c>
      <c r="D6" s="3" t="s">
        <v>17</v>
      </c>
      <c r="E6" s="3" t="str">
        <f>HYPERLINK("http://www.moizspb.ru/sovet/resheniya-municipalnogo-soveta/proekty-reshenij/proekt-resheniya-o-byudzhete-municipalnogo-obrazovaniya-municipalnyj-okrug-izmajlovskoe-na-2014-god/","http://www.moizspb.ru/sovet/resheniya-municipalnogo-soveta/proekty-reshenij/proekt-resheniya-o-byudzhete-municipalnogo-obrazovaniya-municipalnyj-okrug-izmajlovskoe-na-2014-god/")</f>
        <v>http://www.moizspb.ru/sovet/resheniya-municipalnogo-soveta/proekty-reshenij/proekt-resheniya-o-byudzhete-municipalnogo-obrazovaniya-municipalnyj-okrug-izmajlovskoe-na-2014-god/</v>
      </c>
      <c r="F6" s="9" t="s">
        <v>9</v>
      </c>
      <c r="G6" s="2"/>
      <c r="H6" s="2" t="s">
        <v>3</v>
      </c>
      <c r="I6" s="2" t="s">
        <v>3</v>
      </c>
      <c r="J6" s="7"/>
      <c r="K6" s="8"/>
      <c r="L6" s="8"/>
      <c r="M6" s="8"/>
      <c r="N6" s="8"/>
    </row>
    <row r="7" spans="1:14" ht="42">
      <c r="A7" s="1">
        <v>6</v>
      </c>
      <c r="B7" s="2" t="s">
        <v>18</v>
      </c>
      <c r="C7" s="2" t="s">
        <v>350</v>
      </c>
      <c r="D7" s="3" t="s">
        <v>19</v>
      </c>
      <c r="E7" s="3" t="s">
        <v>20</v>
      </c>
      <c r="F7" s="9" t="s">
        <v>9</v>
      </c>
      <c r="G7" s="2"/>
      <c r="H7" s="2" t="s">
        <v>3</v>
      </c>
      <c r="I7" s="2" t="s">
        <v>3</v>
      </c>
      <c r="J7" s="3" t="s">
        <v>21</v>
      </c>
      <c r="K7" s="9" t="s">
        <v>9</v>
      </c>
      <c r="L7" s="2"/>
      <c r="M7" s="2" t="s">
        <v>3</v>
      </c>
      <c r="N7" s="2" t="s">
        <v>3</v>
      </c>
    </row>
    <row r="8" spans="1:14" ht="56">
      <c r="A8" s="1">
        <v>7</v>
      </c>
      <c r="B8" s="2" t="s">
        <v>22</v>
      </c>
      <c r="C8" s="2" t="s">
        <v>351</v>
      </c>
      <c r="D8" s="3" t="s">
        <v>23</v>
      </c>
      <c r="E8" s="3" t="str">
        <f>HYPERLINK("http://www.msmov.spb.ru/%D0%B4%D0%BE%D0%BA%D1%83%D0%BC%D0%B5%D0%BD%D1%82%D1%8B/%D0%B1%D1%8E%D0%B4%D0%B6%D0%B5%D1%82-%D0%BC%D1%83%D0%BD%D0%B8%D1%86%D0%B8%D0%BF%D0%B0%D0%BB%D1%8C%D0%BD%D0%BE%D0%B3%D0%BE-%D0%BE%D0%BA%D1%80%D1%83%D0%B3%D0%B0.html","http://www.msmov.spb.ru/%D0%B4%D0%BE%D0%BA%D1%83%D0%BC%D0%B5%D0%BD%D1%82%D1%8B/%D0%B1%D1%8E%D0%B4%D0%B6%D0%B5%D1%82-%D0%BC%D1%83%D0%BD%D0%B8%D1%86%D0%B8%D0%BF%D0%B0%D0%BB%D1%8C%D0%BD%D0%BE%D0%B3%D0%BE-%D0%BE%D0%BA%D1%80%D1%83%D0%B3%D0%B0.html")</f>
        <v>http://www.msmov.spb.ru/%D0%B4%D0%BE%D0%BA%D1%83%D0%BC%D0%B5%D0%BD%D1%82%D1%8B/%D0%B1%D1%8E%D0%B4%D0%B6%D0%B5%D1%82-%D0%BC%D1%83%D0%BD%D0%B8%D1%86%D0%B8%D0%BF%D0%B0%D0%BB%D1%8C%D0%BD%D0%BE%D0%B3%D0%BE-%D0%BE%D0%BA%D1%80%D1%83%D0%B3%D0%B0.html</v>
      </c>
      <c r="F8" s="9" t="s">
        <v>9</v>
      </c>
      <c r="G8" s="2"/>
      <c r="H8" s="2" t="s">
        <v>3</v>
      </c>
      <c r="I8" s="2" t="s">
        <v>3</v>
      </c>
      <c r="J8" s="7"/>
      <c r="K8" s="8"/>
      <c r="L8" s="8"/>
      <c r="M8" s="8"/>
      <c r="N8" s="8"/>
    </row>
    <row r="9" spans="1:14" ht="42">
      <c r="A9" s="1">
        <v>8</v>
      </c>
      <c r="B9" s="2" t="s">
        <v>24</v>
      </c>
      <c r="C9" s="2" t="s">
        <v>351</v>
      </c>
      <c r="D9" s="3" t="s">
        <v>25</v>
      </c>
      <c r="E9" s="3" t="str">
        <f>HYPERLINK("http://www.mogavan.net/%D0%BC%D0%BE-%D0%B3%D0%B0%D0%B2%D0%B0%D0%BD%D1%8C/%D0%BD%D0%B0%D0%BF%D1%80%D0%B0%D0%B2%D0%BB%D0%B5%D0%BD%D0%B8%D1%8F-%D0%B4%D0%B5%D1%8F%D1%82%D0%B5%D0%BB%D1%8C%D0%BD%D0%BE%D1%81%D1%82%D0%B8/%D0%B1%D1%8E%D0%B4%D0%B6%D0%B5%D1%82","http://www.mogavan.net/%D0%BC%D0%BE-%D0%B3%D0%B0%D0%B2%D0%B0%D0%BD%D1%8C/%D0%BD%D0%B0%D0%BF%D1%80%D0%B0%D0%B2%D0%BB%D0%B5%D0%BD%D0%B8%D1%8F-%D0%B4%D0%B5%D1%8F%D1%82%D0%B5%D0%BB%D1%8C%D0%BD%D0%BE%D1%81%D1%82%D0%B8/%D0%B1%D1%8E%D0%B4%D0%B6%D0%B5%D1%82")</f>
        <v>http://www.mogavan.net/%D0%BC%D0%BE-%D0%B3%D0%B0%D0%B2%D0%B0%D0%BD%D1%8C/%D0%BD%D0%B0%D0%BF%D1%80%D0%B0%D0%B2%D0%BB%D0%B5%D0%BD%D0%B8%D1%8F-%D0%B4%D0%B5%D1%8F%D1%82%D0%B5%D0%BB%D1%8C%D0%BD%D0%BE%D1%81%D1%82%D0%B8/%D0%B1%D1%8E%D0%B4%D0%B6%D0%B5%D1%82</v>
      </c>
      <c r="F9" s="5" t="s">
        <v>4</v>
      </c>
      <c r="G9" s="2" t="s">
        <v>3</v>
      </c>
      <c r="H9" s="2" t="s">
        <v>3</v>
      </c>
      <c r="I9" s="2" t="s">
        <v>3</v>
      </c>
      <c r="J9" s="7"/>
      <c r="K9" s="8"/>
      <c r="L9" s="8"/>
      <c r="M9" s="8"/>
      <c r="N9" s="8"/>
    </row>
    <row r="10" spans="1:14" ht="42">
      <c r="A10" s="1">
        <v>9</v>
      </c>
      <c r="B10" s="2" t="s">
        <v>26</v>
      </c>
      <c r="C10" s="2" t="s">
        <v>351</v>
      </c>
      <c r="D10" s="3" t="s">
        <v>27</v>
      </c>
      <c r="E10" s="7"/>
      <c r="F10" s="13"/>
      <c r="G10" s="13"/>
      <c r="H10" s="13"/>
      <c r="I10" s="13"/>
      <c r="J10" s="14"/>
      <c r="K10" s="8"/>
      <c r="L10" s="8"/>
      <c r="M10" s="8"/>
      <c r="N10" s="8"/>
    </row>
    <row r="11" spans="1:14" ht="70">
      <c r="A11" s="1">
        <v>10</v>
      </c>
      <c r="B11" s="2" t="s">
        <v>28</v>
      </c>
      <c r="C11" s="2" t="s">
        <v>351</v>
      </c>
      <c r="D11" s="3" t="s">
        <v>29</v>
      </c>
      <c r="E11" s="3" t="s">
        <v>30</v>
      </c>
      <c r="F11" s="9" t="s">
        <v>9</v>
      </c>
      <c r="G11" s="2"/>
      <c r="H11" s="2" t="s">
        <v>3</v>
      </c>
      <c r="I11" s="2" t="s">
        <v>3</v>
      </c>
      <c r="J11" s="10" t="s">
        <v>31</v>
      </c>
      <c r="K11" s="15" t="s">
        <v>2</v>
      </c>
      <c r="L11" s="8"/>
      <c r="M11" s="15" t="s">
        <v>32</v>
      </c>
      <c r="N11" s="15" t="s">
        <v>32</v>
      </c>
    </row>
    <row r="12" spans="1:14" ht="42">
      <c r="A12" s="1">
        <v>11</v>
      </c>
      <c r="B12" s="2" t="s">
        <v>33</v>
      </c>
      <c r="C12" s="2" t="s">
        <v>351</v>
      </c>
      <c r="D12" s="3" t="s">
        <v>34</v>
      </c>
      <c r="E12" s="3" t="s">
        <v>35</v>
      </c>
      <c r="F12" s="2" t="s">
        <v>36</v>
      </c>
      <c r="G12" s="2" t="s">
        <v>32</v>
      </c>
      <c r="H12" s="2" t="s">
        <v>3</v>
      </c>
      <c r="I12" s="2" t="s">
        <v>3</v>
      </c>
      <c r="J12" s="10" t="s">
        <v>35</v>
      </c>
      <c r="K12" s="6" t="s">
        <v>36</v>
      </c>
      <c r="L12" s="15" t="s">
        <v>32</v>
      </c>
      <c r="M12" s="16" t="s">
        <v>3</v>
      </c>
      <c r="N12" s="16" t="s">
        <v>3</v>
      </c>
    </row>
    <row r="13" spans="1:14" ht="56">
      <c r="A13" s="1">
        <v>12</v>
      </c>
      <c r="B13" s="2" t="s">
        <v>37</v>
      </c>
      <c r="C13" s="2" t="s">
        <v>352</v>
      </c>
      <c r="D13" s="3" t="s">
        <v>38</v>
      </c>
      <c r="E13" s="3" t="s">
        <v>39</v>
      </c>
      <c r="F13" s="9" t="s">
        <v>9</v>
      </c>
      <c r="G13" s="2"/>
      <c r="H13" s="2" t="s">
        <v>3</v>
      </c>
      <c r="I13" s="2" t="s">
        <v>3</v>
      </c>
      <c r="J13" s="3" t="s">
        <v>40</v>
      </c>
      <c r="K13" s="15" t="s">
        <v>2</v>
      </c>
      <c r="L13" s="8"/>
      <c r="M13" s="15" t="s">
        <v>32</v>
      </c>
      <c r="N13" s="15" t="s">
        <v>32</v>
      </c>
    </row>
    <row r="14" spans="1:14" ht="42">
      <c r="A14" s="1">
        <v>13</v>
      </c>
      <c r="B14" s="2" t="s">
        <v>41</v>
      </c>
      <c r="C14" s="2" t="s">
        <v>352</v>
      </c>
      <c r="D14" s="3" t="s">
        <v>42</v>
      </c>
      <c r="E14" s="3" t="s">
        <v>43</v>
      </c>
      <c r="F14" s="9" t="s">
        <v>9</v>
      </c>
      <c r="G14" s="2"/>
      <c r="H14" s="2" t="s">
        <v>3</v>
      </c>
      <c r="I14" s="2" t="s">
        <v>3</v>
      </c>
      <c r="J14" s="14"/>
      <c r="K14" s="8"/>
      <c r="L14" s="8"/>
      <c r="M14" s="8"/>
      <c r="N14" s="8"/>
    </row>
    <row r="15" spans="1:14" ht="56">
      <c r="A15" s="1">
        <v>14</v>
      </c>
      <c r="B15" s="2" t="s">
        <v>44</v>
      </c>
      <c r="C15" s="2" t="s">
        <v>352</v>
      </c>
      <c r="D15" s="3" t="s">
        <v>45</v>
      </c>
      <c r="E15" s="3" t="s">
        <v>46</v>
      </c>
      <c r="F15" s="16"/>
      <c r="G15" s="16"/>
      <c r="H15" s="15" t="s">
        <v>32</v>
      </c>
      <c r="I15" s="15" t="s">
        <v>32</v>
      </c>
      <c r="J15" s="10" t="s">
        <v>47</v>
      </c>
      <c r="K15" s="8"/>
      <c r="L15" s="8"/>
      <c r="M15" s="15" t="s">
        <v>32</v>
      </c>
      <c r="N15" s="15" t="s">
        <v>32</v>
      </c>
    </row>
    <row r="16" spans="1:14" ht="56">
      <c r="A16" s="1">
        <v>15</v>
      </c>
      <c r="B16" s="2" t="s">
        <v>48</v>
      </c>
      <c r="C16" s="2" t="s">
        <v>352</v>
      </c>
      <c r="D16" s="3" t="s">
        <v>49</v>
      </c>
      <c r="E16" s="3" t="s">
        <v>50</v>
      </c>
      <c r="F16" s="4" t="s">
        <v>13</v>
      </c>
      <c r="G16" s="2" t="s">
        <v>51</v>
      </c>
      <c r="H16" s="2" t="s">
        <v>3</v>
      </c>
      <c r="I16" s="2" t="s">
        <v>3</v>
      </c>
      <c r="J16" s="10" t="s">
        <v>52</v>
      </c>
      <c r="K16" s="4" t="s">
        <v>13</v>
      </c>
      <c r="L16" s="16" t="s">
        <v>51</v>
      </c>
      <c r="M16" s="15" t="s">
        <v>3</v>
      </c>
      <c r="N16" s="15" t="s">
        <v>3</v>
      </c>
    </row>
    <row r="17" spans="1:14" ht="56">
      <c r="A17" s="1">
        <v>16</v>
      </c>
      <c r="B17" s="2" t="s">
        <v>53</v>
      </c>
      <c r="C17" s="2" t="s">
        <v>352</v>
      </c>
      <c r="D17" s="3" t="s">
        <v>54</v>
      </c>
      <c r="E17" s="3" t="s">
        <v>55</v>
      </c>
      <c r="F17" s="4" t="s">
        <v>4</v>
      </c>
      <c r="G17" s="2" t="s">
        <v>3</v>
      </c>
      <c r="H17" s="2" t="s">
        <v>3</v>
      </c>
      <c r="I17" s="2" t="s">
        <v>3</v>
      </c>
      <c r="J17" s="14"/>
      <c r="K17" s="8"/>
      <c r="L17" s="8"/>
      <c r="M17" s="8"/>
      <c r="N17" s="8"/>
    </row>
    <row r="18" spans="1:14" ht="42">
      <c r="A18" s="1">
        <v>17</v>
      </c>
      <c r="B18" s="2" t="s">
        <v>56</v>
      </c>
      <c r="C18" s="2" t="s">
        <v>352</v>
      </c>
      <c r="D18" s="3" t="s">
        <v>57</v>
      </c>
      <c r="E18" s="3" t="s">
        <v>58</v>
      </c>
      <c r="F18" s="4" t="s">
        <v>13</v>
      </c>
      <c r="G18" s="2" t="s">
        <v>3</v>
      </c>
      <c r="H18" s="2" t="s">
        <v>3</v>
      </c>
      <c r="I18" s="2" t="s">
        <v>3</v>
      </c>
      <c r="J18" s="10" t="s">
        <v>59</v>
      </c>
      <c r="K18" s="5" t="s">
        <v>13</v>
      </c>
      <c r="L18" s="15" t="s">
        <v>51</v>
      </c>
      <c r="M18" s="8"/>
      <c r="N18" s="8"/>
    </row>
    <row r="19" spans="1:14" ht="56">
      <c r="A19" s="1">
        <v>18</v>
      </c>
      <c r="B19" s="2" t="s">
        <v>60</v>
      </c>
      <c r="C19" s="2" t="s">
        <v>352</v>
      </c>
      <c r="D19" s="17" t="s">
        <v>61</v>
      </c>
      <c r="E19" s="7"/>
      <c r="F19" s="13"/>
      <c r="G19" s="13"/>
      <c r="H19" s="13"/>
      <c r="I19" s="13"/>
      <c r="J19" s="7"/>
      <c r="K19" s="8"/>
      <c r="L19" s="8"/>
      <c r="M19" s="8"/>
      <c r="N19" s="8"/>
    </row>
    <row r="20" spans="1:14" ht="42">
      <c r="A20" s="1">
        <v>19</v>
      </c>
      <c r="B20" s="2" t="s">
        <v>62</v>
      </c>
      <c r="C20" s="2" t="s">
        <v>352</v>
      </c>
      <c r="D20" s="3" t="s">
        <v>63</v>
      </c>
      <c r="E20" s="3" t="s">
        <v>64</v>
      </c>
      <c r="F20" s="4" t="s">
        <v>2</v>
      </c>
      <c r="G20" s="2" t="s">
        <v>3</v>
      </c>
      <c r="H20" s="2" t="s">
        <v>3</v>
      </c>
      <c r="I20" s="2" t="s">
        <v>3</v>
      </c>
      <c r="J20" s="18" t="s">
        <v>65</v>
      </c>
      <c r="K20" s="5" t="s">
        <v>2</v>
      </c>
      <c r="L20" s="15" t="s">
        <v>51</v>
      </c>
      <c r="M20" s="15" t="s">
        <v>3</v>
      </c>
      <c r="N20" s="15" t="s">
        <v>3</v>
      </c>
    </row>
    <row r="21" spans="1:14" ht="56">
      <c r="A21" s="1">
        <v>20</v>
      </c>
      <c r="B21" s="2" t="s">
        <v>66</v>
      </c>
      <c r="C21" s="2" t="s">
        <v>353</v>
      </c>
      <c r="D21" s="10" t="s">
        <v>67</v>
      </c>
      <c r="E21" s="10" t="s">
        <v>68</v>
      </c>
      <c r="F21" s="11" t="s">
        <v>4</v>
      </c>
      <c r="G21" s="12" t="s">
        <v>3</v>
      </c>
      <c r="H21" s="12" t="s">
        <v>3</v>
      </c>
      <c r="I21" s="12" t="s">
        <v>3</v>
      </c>
      <c r="J21" s="10" t="s">
        <v>69</v>
      </c>
      <c r="K21" s="5" t="s">
        <v>4</v>
      </c>
      <c r="L21" s="6" t="s">
        <v>3</v>
      </c>
      <c r="M21" s="6" t="s">
        <v>3</v>
      </c>
      <c r="N21" s="6" t="s">
        <v>3</v>
      </c>
    </row>
    <row r="22" spans="1:14" ht="56">
      <c r="A22" s="1">
        <v>21</v>
      </c>
      <c r="B22" s="2" t="s">
        <v>70</v>
      </c>
      <c r="C22" s="2" t="s">
        <v>353</v>
      </c>
      <c r="D22" s="3" t="s">
        <v>71</v>
      </c>
      <c r="E22" s="10" t="s">
        <v>72</v>
      </c>
      <c r="F22" s="11" t="s">
        <v>2</v>
      </c>
      <c r="G22" s="13" t="s">
        <v>51</v>
      </c>
      <c r="H22" s="13" t="s">
        <v>3</v>
      </c>
      <c r="I22" s="13" t="s">
        <v>3</v>
      </c>
      <c r="J22" s="10" t="s">
        <v>72</v>
      </c>
      <c r="K22" s="5" t="s">
        <v>2</v>
      </c>
      <c r="L22" s="6" t="s">
        <v>3</v>
      </c>
      <c r="M22" s="6" t="s">
        <v>3</v>
      </c>
      <c r="N22" s="6" t="s">
        <v>3</v>
      </c>
    </row>
    <row r="23" spans="1:14" ht="42">
      <c r="A23" s="1">
        <v>22</v>
      </c>
      <c r="B23" s="2" t="s">
        <v>73</v>
      </c>
      <c r="C23" s="2" t="s">
        <v>353</v>
      </c>
      <c r="D23" s="10" t="s">
        <v>74</v>
      </c>
      <c r="E23" s="10" t="s">
        <v>75</v>
      </c>
      <c r="F23" s="19" t="s">
        <v>9</v>
      </c>
      <c r="G23" s="12"/>
      <c r="H23" s="12" t="s">
        <v>3</v>
      </c>
      <c r="I23" s="12" t="s">
        <v>3</v>
      </c>
      <c r="J23" s="10" t="s">
        <v>75</v>
      </c>
      <c r="K23" s="19" t="s">
        <v>9</v>
      </c>
      <c r="L23" s="12"/>
      <c r="M23" s="12" t="s">
        <v>3</v>
      </c>
      <c r="N23" s="12" t="s">
        <v>3</v>
      </c>
    </row>
    <row r="24" spans="1:14" ht="42">
      <c r="A24" s="1">
        <v>23</v>
      </c>
      <c r="B24" s="2" t="s">
        <v>76</v>
      </c>
      <c r="C24" s="2" t="s">
        <v>353</v>
      </c>
      <c r="D24" s="3" t="s">
        <v>77</v>
      </c>
      <c r="E24" s="14"/>
      <c r="F24" s="13"/>
      <c r="G24" s="13"/>
      <c r="H24" s="13"/>
      <c r="I24" s="13"/>
      <c r="J24" s="14"/>
      <c r="K24" s="8"/>
      <c r="L24" s="8"/>
      <c r="M24" s="8"/>
      <c r="N24" s="8"/>
    </row>
    <row r="25" spans="1:14" ht="42">
      <c r="A25" s="1">
        <v>24</v>
      </c>
      <c r="B25" s="2" t="s">
        <v>78</v>
      </c>
      <c r="C25" s="2" t="s">
        <v>353</v>
      </c>
      <c r="D25" s="3" t="s">
        <v>79</v>
      </c>
      <c r="E25" s="3" t="s">
        <v>80</v>
      </c>
      <c r="F25" s="19" t="s">
        <v>9</v>
      </c>
      <c r="G25" s="12"/>
      <c r="H25" s="12" t="s">
        <v>3</v>
      </c>
      <c r="I25" s="12" t="s">
        <v>3</v>
      </c>
      <c r="J25" s="3" t="s">
        <v>80</v>
      </c>
      <c r="K25" s="19" t="s">
        <v>9</v>
      </c>
      <c r="L25" s="12"/>
      <c r="M25" s="12" t="s">
        <v>3</v>
      </c>
      <c r="N25" s="12" t="s">
        <v>3</v>
      </c>
    </row>
    <row r="26" spans="1:14" ht="42">
      <c r="A26" s="1">
        <v>25</v>
      </c>
      <c r="B26" s="2" t="s">
        <v>81</v>
      </c>
      <c r="C26" s="2" t="s">
        <v>353</v>
      </c>
      <c r="D26" s="3" t="s">
        <v>82</v>
      </c>
      <c r="E26" s="14"/>
      <c r="F26" s="13"/>
      <c r="G26" s="13"/>
      <c r="H26" s="13"/>
      <c r="I26" s="13"/>
      <c r="J26" s="14"/>
      <c r="K26" s="8"/>
      <c r="L26" s="8"/>
      <c r="M26" s="8"/>
      <c r="N26" s="8"/>
    </row>
    <row r="27" spans="1:14" ht="42">
      <c r="A27" s="1">
        <v>26</v>
      </c>
      <c r="B27" s="2" t="s">
        <v>83</v>
      </c>
      <c r="C27" s="2" t="s">
        <v>353</v>
      </c>
      <c r="D27" s="3" t="s">
        <v>84</v>
      </c>
      <c r="E27" s="3" t="s">
        <v>85</v>
      </c>
      <c r="F27" s="4" t="s">
        <v>2</v>
      </c>
      <c r="G27" s="16" t="s">
        <v>51</v>
      </c>
      <c r="H27" s="16" t="s">
        <v>3</v>
      </c>
      <c r="I27" s="16" t="s">
        <v>3</v>
      </c>
      <c r="J27" s="3" t="s">
        <v>86</v>
      </c>
      <c r="K27" s="4" t="s">
        <v>2</v>
      </c>
      <c r="L27" s="16" t="s">
        <v>51</v>
      </c>
      <c r="M27" s="15" t="s">
        <v>3</v>
      </c>
      <c r="N27" s="15" t="s">
        <v>3</v>
      </c>
    </row>
    <row r="28" spans="1:14" ht="42">
      <c r="A28" s="1">
        <v>27</v>
      </c>
      <c r="B28" s="2" t="s">
        <v>87</v>
      </c>
      <c r="C28" s="2" t="s">
        <v>354</v>
      </c>
      <c r="D28" s="3" t="s">
        <v>88</v>
      </c>
      <c r="E28" s="10" t="s">
        <v>89</v>
      </c>
      <c r="F28" s="19" t="s">
        <v>9</v>
      </c>
      <c r="G28" s="12"/>
      <c r="H28" s="12" t="s">
        <v>3</v>
      </c>
      <c r="I28" s="12" t="s">
        <v>3</v>
      </c>
      <c r="J28" s="10" t="s">
        <v>90</v>
      </c>
      <c r="K28" s="4" t="s">
        <v>2</v>
      </c>
      <c r="L28" s="16" t="s">
        <v>51</v>
      </c>
      <c r="M28" s="15" t="s">
        <v>3</v>
      </c>
      <c r="N28" s="15" t="s">
        <v>3</v>
      </c>
    </row>
    <row r="29" spans="1:14" ht="56">
      <c r="A29" s="1">
        <v>28</v>
      </c>
      <c r="B29" s="2" t="s">
        <v>91</v>
      </c>
      <c r="C29" s="2" t="s">
        <v>354</v>
      </c>
      <c r="D29" s="3" t="s">
        <v>92</v>
      </c>
      <c r="E29" s="3" t="s">
        <v>93</v>
      </c>
      <c r="F29" s="4" t="s">
        <v>4</v>
      </c>
      <c r="G29" s="16" t="s">
        <v>94</v>
      </c>
      <c r="H29" s="16" t="s">
        <v>3</v>
      </c>
      <c r="I29" s="16" t="s">
        <v>3</v>
      </c>
      <c r="J29" s="10" t="s">
        <v>95</v>
      </c>
      <c r="K29" s="20" t="s">
        <v>9</v>
      </c>
      <c r="M29" s="6" t="s">
        <v>3</v>
      </c>
      <c r="N29" s="6" t="s">
        <v>3</v>
      </c>
    </row>
    <row r="30" spans="1:14" ht="42">
      <c r="A30" s="1">
        <v>29</v>
      </c>
      <c r="B30" s="2" t="s">
        <v>96</v>
      </c>
      <c r="C30" s="2" t="s">
        <v>354</v>
      </c>
      <c r="D30" s="3" t="s">
        <v>97</v>
      </c>
      <c r="E30" s="3" t="s">
        <v>98</v>
      </c>
      <c r="F30" s="4" t="s">
        <v>4</v>
      </c>
      <c r="G30" s="16" t="s">
        <v>51</v>
      </c>
      <c r="H30" s="16" t="s">
        <v>3</v>
      </c>
      <c r="I30" s="16" t="s">
        <v>3</v>
      </c>
      <c r="J30" s="3" t="s">
        <v>98</v>
      </c>
      <c r="K30" s="5" t="s">
        <v>4</v>
      </c>
      <c r="L30" s="6" t="s">
        <v>3</v>
      </c>
      <c r="M30" s="6" t="s">
        <v>3</v>
      </c>
      <c r="N30" s="6" t="s">
        <v>3</v>
      </c>
    </row>
    <row r="31" spans="1:14" ht="42">
      <c r="A31" s="1">
        <v>30</v>
      </c>
      <c r="B31" s="2" t="s">
        <v>99</v>
      </c>
      <c r="C31" s="2" t="s">
        <v>354</v>
      </c>
      <c r="D31" s="3" t="s">
        <v>100</v>
      </c>
      <c r="E31" s="3" t="s">
        <v>101</v>
      </c>
      <c r="F31" s="19" t="s">
        <v>9</v>
      </c>
      <c r="G31" s="12"/>
      <c r="H31" s="12" t="s">
        <v>3</v>
      </c>
      <c r="I31" s="12" t="s">
        <v>3</v>
      </c>
      <c r="J31" s="3" t="s">
        <v>101</v>
      </c>
      <c r="K31" s="5" t="s">
        <v>2</v>
      </c>
      <c r="L31" s="6" t="s">
        <v>3</v>
      </c>
      <c r="M31" s="6" t="s">
        <v>3</v>
      </c>
      <c r="N31" s="6" t="s">
        <v>3</v>
      </c>
    </row>
    <row r="32" spans="1:14" ht="56">
      <c r="A32" s="1">
        <v>31</v>
      </c>
      <c r="B32" s="2" t="s">
        <v>102</v>
      </c>
      <c r="C32" s="2" t="s">
        <v>354</v>
      </c>
      <c r="D32" s="17" t="s">
        <v>103</v>
      </c>
      <c r="E32" s="21"/>
      <c r="F32" s="16"/>
      <c r="G32" s="16"/>
      <c r="H32" s="16"/>
      <c r="I32" s="16"/>
      <c r="J32" s="14"/>
      <c r="K32" s="8"/>
      <c r="L32" s="8"/>
      <c r="M32" s="8"/>
      <c r="N32" s="8"/>
    </row>
    <row r="33" spans="1:14" ht="56">
      <c r="A33" s="1">
        <v>32</v>
      </c>
      <c r="B33" s="2" t="s">
        <v>104</v>
      </c>
      <c r="C33" s="2" t="s">
        <v>354</v>
      </c>
      <c r="D33" s="3" t="s">
        <v>105</v>
      </c>
      <c r="E33" s="3" t="s">
        <v>106</v>
      </c>
      <c r="F33" s="4" t="s">
        <v>2</v>
      </c>
      <c r="G33" s="2" t="s">
        <v>3</v>
      </c>
      <c r="H33" s="2" t="s">
        <v>3</v>
      </c>
      <c r="I33" s="2" t="s">
        <v>3</v>
      </c>
      <c r="J33" s="7"/>
      <c r="K33" s="8"/>
      <c r="L33" s="8"/>
      <c r="M33" s="8"/>
      <c r="N33" s="8"/>
    </row>
    <row r="34" spans="1:14" ht="56">
      <c r="A34" s="1">
        <v>33</v>
      </c>
      <c r="B34" s="2" t="s">
        <v>107</v>
      </c>
      <c r="C34" s="2" t="s">
        <v>355</v>
      </c>
      <c r="D34" s="3" t="s">
        <v>108</v>
      </c>
      <c r="E34" s="3" t="s">
        <v>109</v>
      </c>
      <c r="F34" s="4" t="s">
        <v>2</v>
      </c>
      <c r="G34" s="2" t="s">
        <v>3</v>
      </c>
      <c r="H34" s="2" t="s">
        <v>3</v>
      </c>
      <c r="I34" s="2" t="s">
        <v>3</v>
      </c>
      <c r="J34" s="7"/>
      <c r="K34" s="8"/>
      <c r="L34" s="8"/>
      <c r="M34" s="8"/>
      <c r="N34" s="8"/>
    </row>
    <row r="35" spans="1:14" ht="70">
      <c r="A35" s="1">
        <v>34</v>
      </c>
      <c r="B35" s="2" t="s">
        <v>110</v>
      </c>
      <c r="C35" s="2" t="s">
        <v>355</v>
      </c>
      <c r="D35" s="3" t="s">
        <v>111</v>
      </c>
      <c r="E35" s="3" t="s">
        <v>112</v>
      </c>
      <c r="F35" s="4" t="s">
        <v>2</v>
      </c>
      <c r="G35" s="2" t="s">
        <v>3</v>
      </c>
      <c r="H35" s="2" t="s">
        <v>3</v>
      </c>
      <c r="I35" s="2" t="s">
        <v>3</v>
      </c>
      <c r="J35" s="7"/>
      <c r="K35" s="8"/>
      <c r="L35" s="8"/>
      <c r="M35" s="8"/>
      <c r="N35" s="8"/>
    </row>
    <row r="36" spans="1:14" ht="56">
      <c r="A36" s="1">
        <v>35</v>
      </c>
      <c r="B36" s="2" t="s">
        <v>113</v>
      </c>
      <c r="C36" s="2" t="s">
        <v>355</v>
      </c>
      <c r="D36" s="3" t="s">
        <v>114</v>
      </c>
      <c r="E36" s="3" t="s">
        <v>115</v>
      </c>
      <c r="F36" s="4" t="s">
        <v>2</v>
      </c>
      <c r="G36" s="2" t="s">
        <v>3</v>
      </c>
      <c r="H36" s="2" t="s">
        <v>3</v>
      </c>
      <c r="I36" s="2" t="s">
        <v>3</v>
      </c>
      <c r="J36" s="18" t="s">
        <v>116</v>
      </c>
      <c r="K36" s="5" t="s">
        <v>2</v>
      </c>
      <c r="L36" s="15" t="s">
        <v>51</v>
      </c>
      <c r="M36" s="15" t="s">
        <v>3</v>
      </c>
      <c r="N36" s="15" t="s">
        <v>3</v>
      </c>
    </row>
    <row r="37" spans="1:14" ht="56">
      <c r="A37" s="1">
        <v>36</v>
      </c>
      <c r="B37" s="2" t="s">
        <v>117</v>
      </c>
      <c r="C37" s="2" t="s">
        <v>355</v>
      </c>
      <c r="D37" s="3" t="s">
        <v>118</v>
      </c>
      <c r="E37" s="3" t="s">
        <v>119</v>
      </c>
      <c r="F37" s="9" t="s">
        <v>9</v>
      </c>
      <c r="G37" s="2"/>
      <c r="H37" s="2" t="s">
        <v>3</v>
      </c>
      <c r="I37" s="2" t="s">
        <v>3</v>
      </c>
      <c r="J37" s="3" t="s">
        <v>120</v>
      </c>
      <c r="K37" s="9" t="s">
        <v>9</v>
      </c>
      <c r="L37" s="2"/>
      <c r="M37" s="2" t="s">
        <v>3</v>
      </c>
      <c r="N37" s="2" t="s">
        <v>3</v>
      </c>
    </row>
    <row r="38" spans="1:14" ht="70">
      <c r="A38" s="1">
        <v>37</v>
      </c>
      <c r="B38" s="2" t="s">
        <v>121</v>
      </c>
      <c r="C38" s="2" t="s">
        <v>355</v>
      </c>
      <c r="D38" s="3" t="s">
        <v>122</v>
      </c>
      <c r="E38" s="7"/>
      <c r="F38" s="13"/>
      <c r="G38" s="13"/>
      <c r="H38" s="13"/>
      <c r="I38" s="13"/>
      <c r="J38" s="7"/>
      <c r="K38" s="8"/>
      <c r="L38" s="8"/>
      <c r="M38" s="8"/>
      <c r="N38" s="8"/>
    </row>
    <row r="39" spans="1:14" ht="56">
      <c r="A39" s="1">
        <v>38</v>
      </c>
      <c r="B39" s="2" t="s">
        <v>123</v>
      </c>
      <c r="C39" s="2" t="s">
        <v>356</v>
      </c>
      <c r="D39" s="3" t="s">
        <v>124</v>
      </c>
      <c r="E39" s="22" t="str">
        <f>HYPERLINK("http://www.bohta.spb.ru/munsovet/normakt2013","http://www.bohta.spb.ru/munsovet/normakt2013")</f>
        <v>http://www.bohta.spb.ru/munsovet/normakt2013</v>
      </c>
      <c r="F39" s="4" t="s">
        <v>4</v>
      </c>
      <c r="G39" s="2" t="s">
        <v>51</v>
      </c>
      <c r="H39" s="2" t="s">
        <v>3</v>
      </c>
      <c r="I39" s="2" t="s">
        <v>3</v>
      </c>
      <c r="J39" s="3" t="s">
        <v>125</v>
      </c>
      <c r="K39" s="5" t="s">
        <v>4</v>
      </c>
      <c r="L39" s="6" t="s">
        <v>3</v>
      </c>
      <c r="M39" s="6" t="s">
        <v>3</v>
      </c>
      <c r="N39" s="6" t="s">
        <v>3</v>
      </c>
    </row>
    <row r="40" spans="1:14" ht="42">
      <c r="A40" s="1">
        <v>39</v>
      </c>
      <c r="B40" s="2" t="s">
        <v>126</v>
      </c>
      <c r="C40" s="2" t="s">
        <v>356</v>
      </c>
      <c r="D40" s="3" t="s">
        <v>127</v>
      </c>
      <c r="E40" s="10" t="s">
        <v>128</v>
      </c>
      <c r="F40" s="11" t="s">
        <v>4</v>
      </c>
      <c r="G40" s="12" t="s">
        <v>3</v>
      </c>
      <c r="H40" s="12" t="s">
        <v>3</v>
      </c>
      <c r="I40" s="12" t="s">
        <v>3</v>
      </c>
      <c r="J40" s="14"/>
      <c r="K40" s="8"/>
      <c r="L40" s="8"/>
      <c r="M40" s="8"/>
      <c r="N40" s="8"/>
    </row>
    <row r="41" spans="1:14" ht="42">
      <c r="A41" s="1">
        <v>40</v>
      </c>
      <c r="B41" s="2" t="s">
        <v>129</v>
      </c>
      <c r="C41" s="2" t="s">
        <v>356</v>
      </c>
      <c r="D41" s="3" t="s">
        <v>130</v>
      </c>
      <c r="E41" s="10" t="s">
        <v>131</v>
      </c>
      <c r="F41" s="19" t="s">
        <v>9</v>
      </c>
      <c r="G41" s="12"/>
      <c r="H41" s="12" t="s">
        <v>3</v>
      </c>
      <c r="I41" s="12" t="s">
        <v>3</v>
      </c>
      <c r="J41" s="10" t="s">
        <v>132</v>
      </c>
      <c r="K41" s="5" t="s">
        <v>4</v>
      </c>
      <c r="L41" s="6" t="s">
        <v>3</v>
      </c>
      <c r="M41" s="6" t="s">
        <v>3</v>
      </c>
      <c r="N41" s="6" t="s">
        <v>3</v>
      </c>
    </row>
    <row r="42" spans="1:14" ht="42">
      <c r="A42" s="1">
        <v>41</v>
      </c>
      <c r="B42" s="2" t="s">
        <v>133</v>
      </c>
      <c r="C42" s="2" t="s">
        <v>356</v>
      </c>
      <c r="D42" s="3" t="s">
        <v>134</v>
      </c>
      <c r="E42" s="10" t="s">
        <v>135</v>
      </c>
      <c r="F42" s="11" t="s">
        <v>4</v>
      </c>
      <c r="G42" s="13" t="s">
        <v>51</v>
      </c>
      <c r="H42" s="13" t="s">
        <v>3</v>
      </c>
      <c r="I42" s="13" t="s">
        <v>3</v>
      </c>
      <c r="J42" s="10" t="s">
        <v>136</v>
      </c>
      <c r="K42" s="5" t="s">
        <v>2</v>
      </c>
      <c r="L42" s="15" t="s">
        <v>51</v>
      </c>
      <c r="M42" s="15" t="s">
        <v>3</v>
      </c>
      <c r="N42" s="15" t="s">
        <v>3</v>
      </c>
    </row>
    <row r="43" spans="1:14" ht="42">
      <c r="A43" s="1">
        <v>42</v>
      </c>
      <c r="B43" s="2" t="s">
        <v>137</v>
      </c>
      <c r="C43" s="2" t="s">
        <v>356</v>
      </c>
      <c r="D43" s="3" t="s">
        <v>138</v>
      </c>
      <c r="E43" s="10" t="s">
        <v>139</v>
      </c>
      <c r="F43" s="11" t="s">
        <v>2</v>
      </c>
      <c r="G43" s="12" t="s">
        <v>3</v>
      </c>
      <c r="H43" s="12" t="s">
        <v>3</v>
      </c>
      <c r="I43" s="12" t="s">
        <v>3</v>
      </c>
      <c r="J43" s="10" t="s">
        <v>140</v>
      </c>
      <c r="K43" s="5" t="s">
        <v>4</v>
      </c>
      <c r="L43" s="15" t="s">
        <v>51</v>
      </c>
      <c r="M43" s="15" t="s">
        <v>3</v>
      </c>
      <c r="N43" s="15" t="s">
        <v>3</v>
      </c>
    </row>
    <row r="44" spans="1:14" ht="70">
      <c r="A44" s="1">
        <v>43</v>
      </c>
      <c r="B44" s="2" t="s">
        <v>141</v>
      </c>
      <c r="C44" s="2" t="s">
        <v>357</v>
      </c>
      <c r="D44" s="3" t="s">
        <v>142</v>
      </c>
      <c r="E44" s="3" t="s">
        <v>143</v>
      </c>
      <c r="F44" s="4" t="s">
        <v>2</v>
      </c>
      <c r="G44" s="2" t="s">
        <v>3</v>
      </c>
      <c r="H44" s="2" t="s">
        <v>3</v>
      </c>
      <c r="I44" s="2" t="s">
        <v>3</v>
      </c>
      <c r="J44" s="10" t="s">
        <v>144</v>
      </c>
      <c r="K44" s="5" t="s">
        <v>2</v>
      </c>
      <c r="L44" s="15" t="s">
        <v>51</v>
      </c>
      <c r="M44" s="15" t="s">
        <v>3</v>
      </c>
      <c r="N44" s="15" t="s">
        <v>3</v>
      </c>
    </row>
    <row r="45" spans="1:14" ht="56">
      <c r="A45" s="1">
        <v>44</v>
      </c>
      <c r="B45" s="2" t="s">
        <v>145</v>
      </c>
      <c r="C45" s="2" t="s">
        <v>357</v>
      </c>
      <c r="D45" s="22" t="s">
        <v>146</v>
      </c>
      <c r="E45" s="14"/>
      <c r="F45" s="13"/>
      <c r="G45" s="13"/>
      <c r="H45" s="13"/>
      <c r="I45" s="13"/>
      <c r="J45" s="14"/>
      <c r="K45" s="8"/>
      <c r="L45" s="8"/>
      <c r="M45" s="8"/>
      <c r="N45" s="8"/>
    </row>
    <row r="46" spans="1:14" ht="56">
      <c r="A46" s="1">
        <v>45</v>
      </c>
      <c r="B46" s="2" t="s">
        <v>147</v>
      </c>
      <c r="C46" s="2" t="s">
        <v>357</v>
      </c>
      <c r="D46" s="3" t="s">
        <v>148</v>
      </c>
      <c r="E46" s="10" t="s">
        <v>149</v>
      </c>
      <c r="F46" s="19" t="s">
        <v>9</v>
      </c>
      <c r="G46" s="12"/>
      <c r="H46" s="12" t="s">
        <v>3</v>
      </c>
      <c r="I46" s="12" t="s">
        <v>3</v>
      </c>
      <c r="J46" s="10" t="s">
        <v>150</v>
      </c>
      <c r="K46" s="19" t="s">
        <v>9</v>
      </c>
      <c r="L46" s="12"/>
      <c r="M46" s="12" t="s">
        <v>3</v>
      </c>
      <c r="N46" s="12" t="s">
        <v>3</v>
      </c>
    </row>
    <row r="47" spans="1:14" ht="42">
      <c r="A47" s="1">
        <v>46</v>
      </c>
      <c r="B47" s="2" t="s">
        <v>151</v>
      </c>
      <c r="C47" s="2" t="s">
        <v>357</v>
      </c>
      <c r="D47" s="3" t="s">
        <v>152</v>
      </c>
      <c r="E47" s="3" t="s">
        <v>153</v>
      </c>
      <c r="F47" s="19" t="s">
        <v>9</v>
      </c>
      <c r="G47" s="12"/>
      <c r="H47" s="12" t="s">
        <v>3</v>
      </c>
      <c r="I47" s="12" t="s">
        <v>3</v>
      </c>
      <c r="J47" s="3" t="s">
        <v>154</v>
      </c>
      <c r="K47" s="19" t="s">
        <v>9</v>
      </c>
      <c r="L47" s="12"/>
      <c r="M47" s="12" t="s">
        <v>3</v>
      </c>
      <c r="N47" s="12" t="s">
        <v>3</v>
      </c>
    </row>
    <row r="48" spans="1:14" ht="42">
      <c r="A48" s="1">
        <v>47</v>
      </c>
      <c r="B48" s="2" t="s">
        <v>155</v>
      </c>
      <c r="C48" s="2" t="s">
        <v>357</v>
      </c>
      <c r="D48" s="3" t="s">
        <v>156</v>
      </c>
      <c r="E48" s="3" t="s">
        <v>157</v>
      </c>
      <c r="F48" s="4" t="s">
        <v>13</v>
      </c>
      <c r="G48" s="16" t="s">
        <v>51</v>
      </c>
      <c r="H48" s="16" t="s">
        <v>3</v>
      </c>
      <c r="I48" s="16" t="s">
        <v>3</v>
      </c>
      <c r="J48" s="3" t="s">
        <v>158</v>
      </c>
      <c r="K48" s="5" t="s">
        <v>13</v>
      </c>
      <c r="L48" s="6" t="s">
        <v>3</v>
      </c>
      <c r="M48" s="6" t="s">
        <v>3</v>
      </c>
      <c r="N48" s="6" t="s">
        <v>3</v>
      </c>
    </row>
    <row r="49" spans="1:14" ht="70">
      <c r="A49" s="1">
        <v>48</v>
      </c>
      <c r="B49" s="2" t="s">
        <v>159</v>
      </c>
      <c r="C49" s="2" t="s">
        <v>357</v>
      </c>
      <c r="D49" s="3" t="s">
        <v>160</v>
      </c>
      <c r="E49" s="3" t="s">
        <v>161</v>
      </c>
      <c r="F49" s="4" t="s">
        <v>2</v>
      </c>
      <c r="G49" s="2" t="s">
        <v>3</v>
      </c>
      <c r="H49" s="2" t="s">
        <v>3</v>
      </c>
      <c r="I49" s="2" t="s">
        <v>3</v>
      </c>
      <c r="J49" s="3" t="s">
        <v>161</v>
      </c>
      <c r="K49" s="20" t="s">
        <v>9</v>
      </c>
      <c r="L49" s="6" t="s">
        <v>3</v>
      </c>
      <c r="M49" s="6" t="s">
        <v>3</v>
      </c>
      <c r="N49" s="6" t="s">
        <v>3</v>
      </c>
    </row>
    <row r="50" spans="1:14" ht="42">
      <c r="A50" s="1">
        <v>49</v>
      </c>
      <c r="B50" s="2" t="s">
        <v>162</v>
      </c>
      <c r="C50" s="2" t="s">
        <v>357</v>
      </c>
      <c r="D50" s="3" t="s">
        <v>163</v>
      </c>
      <c r="E50" s="10" t="s">
        <v>164</v>
      </c>
      <c r="F50" s="19" t="s">
        <v>9</v>
      </c>
      <c r="G50" s="12"/>
      <c r="H50" s="12" t="s">
        <v>3</v>
      </c>
      <c r="I50" s="12" t="s">
        <v>3</v>
      </c>
      <c r="J50" s="10" t="s">
        <v>164</v>
      </c>
      <c r="K50" s="19" t="s">
        <v>9</v>
      </c>
      <c r="L50" s="12"/>
      <c r="M50" s="12" t="s">
        <v>3</v>
      </c>
      <c r="N50" s="12" t="s">
        <v>3</v>
      </c>
    </row>
    <row r="51" spans="1:14" ht="56">
      <c r="A51" s="1">
        <v>50</v>
      </c>
      <c r="B51" s="2" t="s">
        <v>165</v>
      </c>
      <c r="C51" s="2" t="s">
        <v>358</v>
      </c>
      <c r="D51" s="23"/>
      <c r="E51" s="14"/>
      <c r="F51" s="13"/>
      <c r="G51" s="13"/>
      <c r="H51" s="13"/>
      <c r="I51" s="13"/>
      <c r="J51" s="14"/>
      <c r="K51" s="8"/>
      <c r="L51" s="8"/>
      <c r="M51" s="8"/>
      <c r="N51" s="8"/>
    </row>
    <row r="52" spans="1:14" ht="56">
      <c r="A52" s="1">
        <v>51</v>
      </c>
      <c r="B52" s="2" t="s">
        <v>166</v>
      </c>
      <c r="C52" s="2" t="s">
        <v>359</v>
      </c>
      <c r="D52" s="3" t="s">
        <v>167</v>
      </c>
      <c r="E52" s="10" t="s">
        <v>168</v>
      </c>
      <c r="F52" s="11" t="s">
        <v>13</v>
      </c>
      <c r="G52" s="13" t="s">
        <v>51</v>
      </c>
      <c r="H52" s="13" t="s">
        <v>3</v>
      </c>
      <c r="I52" s="13" t="s">
        <v>3</v>
      </c>
      <c r="J52" s="10" t="s">
        <v>169</v>
      </c>
      <c r="K52" s="11" t="s">
        <v>13</v>
      </c>
      <c r="L52" s="13" t="s">
        <v>51</v>
      </c>
      <c r="M52" s="15" t="s">
        <v>3</v>
      </c>
      <c r="N52" s="15" t="s">
        <v>3</v>
      </c>
    </row>
    <row r="53" spans="1:14" ht="56">
      <c r="A53" s="1">
        <v>52</v>
      </c>
      <c r="B53" s="2" t="s">
        <v>170</v>
      </c>
      <c r="C53" s="2" t="s">
        <v>359</v>
      </c>
      <c r="D53" s="3" t="s">
        <v>171</v>
      </c>
      <c r="E53" s="3" t="s">
        <v>172</v>
      </c>
      <c r="F53" s="11" t="s">
        <v>13</v>
      </c>
      <c r="G53" s="2" t="s">
        <v>3</v>
      </c>
      <c r="H53" s="2" t="s">
        <v>32</v>
      </c>
      <c r="I53" s="2" t="s">
        <v>3</v>
      </c>
      <c r="J53" s="10" t="s">
        <v>173</v>
      </c>
      <c r="K53" s="11" t="s">
        <v>13</v>
      </c>
      <c r="L53" s="13" t="s">
        <v>51</v>
      </c>
      <c r="M53" s="15" t="s">
        <v>3</v>
      </c>
      <c r="N53" s="15" t="s">
        <v>3</v>
      </c>
    </row>
    <row r="54" spans="1:14" ht="70">
      <c r="A54" s="1">
        <v>53</v>
      </c>
      <c r="B54" s="2" t="s">
        <v>174</v>
      </c>
      <c r="C54" s="2" t="s">
        <v>359</v>
      </c>
      <c r="D54" s="3" t="s">
        <v>175</v>
      </c>
      <c r="E54" s="14"/>
      <c r="F54" s="13"/>
      <c r="G54" s="13"/>
      <c r="H54" s="13"/>
      <c r="I54" s="13"/>
      <c r="J54" s="24" t="s">
        <v>176</v>
      </c>
      <c r="K54" s="8"/>
      <c r="L54" s="8"/>
      <c r="M54" s="8"/>
      <c r="N54" s="8"/>
    </row>
    <row r="55" spans="1:14" ht="56">
      <c r="A55" s="1">
        <v>54</v>
      </c>
      <c r="B55" s="2" t="s">
        <v>177</v>
      </c>
      <c r="C55" s="2" t="s">
        <v>359</v>
      </c>
      <c r="D55" s="3" t="s">
        <v>178</v>
      </c>
      <c r="E55" s="3" t="s">
        <v>179</v>
      </c>
      <c r="F55" s="4" t="s">
        <v>2</v>
      </c>
      <c r="G55" s="2" t="s">
        <v>3</v>
      </c>
      <c r="H55" s="2" t="s">
        <v>3</v>
      </c>
      <c r="I55" s="2" t="s">
        <v>3</v>
      </c>
      <c r="J55" s="3" t="s">
        <v>180</v>
      </c>
      <c r="K55" s="4" t="s">
        <v>2</v>
      </c>
      <c r="L55" s="2" t="s">
        <v>3</v>
      </c>
      <c r="M55" s="2" t="s">
        <v>3</v>
      </c>
      <c r="N55" s="2" t="s">
        <v>3</v>
      </c>
    </row>
    <row r="56" spans="1:14" ht="56">
      <c r="A56" s="1">
        <v>55</v>
      </c>
      <c r="B56" s="2" t="s">
        <v>181</v>
      </c>
      <c r="C56" s="2" t="s">
        <v>359</v>
      </c>
      <c r="D56" s="3" t="s">
        <v>182</v>
      </c>
      <c r="E56" s="3" t="s">
        <v>183</v>
      </c>
      <c r="F56" s="25" t="s">
        <v>9</v>
      </c>
      <c r="G56" s="2"/>
      <c r="H56" s="2" t="s">
        <v>3</v>
      </c>
      <c r="I56" s="2" t="s">
        <v>3</v>
      </c>
      <c r="J56" s="3" t="s">
        <v>184</v>
      </c>
      <c r="K56" s="25" t="s">
        <v>9</v>
      </c>
      <c r="L56" s="2"/>
      <c r="M56" s="2" t="s">
        <v>3</v>
      </c>
      <c r="N56" s="2" t="s">
        <v>3</v>
      </c>
    </row>
    <row r="57" spans="1:14" ht="56">
      <c r="A57" s="1">
        <v>56</v>
      </c>
      <c r="B57" s="2" t="s">
        <v>185</v>
      </c>
      <c r="C57" s="2" t="s">
        <v>359</v>
      </c>
      <c r="D57" s="3" t="s">
        <v>186</v>
      </c>
      <c r="E57" s="14"/>
      <c r="F57" s="13"/>
      <c r="G57" s="13"/>
      <c r="H57" s="13"/>
      <c r="I57" s="13"/>
      <c r="J57" s="14"/>
      <c r="K57" s="8"/>
      <c r="L57" s="8"/>
      <c r="M57" s="8"/>
      <c r="N57" s="8"/>
    </row>
    <row r="58" spans="1:14" ht="56">
      <c r="A58" s="1">
        <v>57</v>
      </c>
      <c r="B58" s="2" t="s">
        <v>187</v>
      </c>
      <c r="C58" s="2" t="s">
        <v>359</v>
      </c>
      <c r="D58" s="3" t="s">
        <v>188</v>
      </c>
      <c r="E58" s="3" t="s">
        <v>189</v>
      </c>
      <c r="F58" s="4" t="s">
        <v>4</v>
      </c>
      <c r="G58" s="2" t="s">
        <v>3</v>
      </c>
      <c r="H58" s="2" t="s">
        <v>3</v>
      </c>
      <c r="I58" s="2" t="s">
        <v>3</v>
      </c>
      <c r="J58" s="10" t="s">
        <v>190</v>
      </c>
      <c r="K58" s="4" t="s">
        <v>4</v>
      </c>
      <c r="L58" s="2" t="s">
        <v>3</v>
      </c>
      <c r="M58" s="2" t="s">
        <v>3</v>
      </c>
      <c r="N58" s="2" t="s">
        <v>3</v>
      </c>
    </row>
    <row r="59" spans="1:14" ht="56">
      <c r="A59" s="1">
        <v>58</v>
      </c>
      <c r="B59" s="2" t="s">
        <v>191</v>
      </c>
      <c r="C59" s="2" t="s">
        <v>359</v>
      </c>
      <c r="D59" s="3" t="s">
        <v>192</v>
      </c>
      <c r="E59" s="10" t="s">
        <v>193</v>
      </c>
      <c r="F59" s="11" t="s">
        <v>13</v>
      </c>
      <c r="G59" s="13" t="s">
        <v>51</v>
      </c>
      <c r="H59" s="13" t="s">
        <v>32</v>
      </c>
      <c r="I59" s="13" t="s">
        <v>3</v>
      </c>
      <c r="J59" s="10" t="s">
        <v>194</v>
      </c>
      <c r="K59" s="11" t="s">
        <v>13</v>
      </c>
      <c r="L59" s="13" t="s">
        <v>51</v>
      </c>
      <c r="M59" s="13" t="s">
        <v>32</v>
      </c>
      <c r="N59" s="13" t="s">
        <v>3</v>
      </c>
    </row>
    <row r="60" spans="1:14" ht="70">
      <c r="A60" s="1">
        <v>59</v>
      </c>
      <c r="B60" s="2" t="s">
        <v>195</v>
      </c>
      <c r="C60" s="2" t="s">
        <v>359</v>
      </c>
      <c r="D60" s="3" t="s">
        <v>196</v>
      </c>
      <c r="E60" s="10" t="s">
        <v>197</v>
      </c>
      <c r="F60" s="11" t="s">
        <v>13</v>
      </c>
      <c r="G60" s="12" t="s">
        <v>3</v>
      </c>
      <c r="H60" s="12" t="s">
        <v>3</v>
      </c>
      <c r="I60" s="12" t="s">
        <v>3</v>
      </c>
      <c r="J60" s="14"/>
      <c r="K60" s="8"/>
      <c r="L60" s="8"/>
      <c r="M60" s="8"/>
      <c r="N60" s="8"/>
    </row>
    <row r="61" spans="1:14" ht="70">
      <c r="A61" s="1">
        <v>60</v>
      </c>
      <c r="B61" s="2" t="s">
        <v>198</v>
      </c>
      <c r="C61" s="2" t="s">
        <v>359</v>
      </c>
      <c r="D61" s="3" t="s">
        <v>199</v>
      </c>
      <c r="E61" s="3" t="s">
        <v>200</v>
      </c>
      <c r="F61" s="4" t="s">
        <v>4</v>
      </c>
      <c r="G61" s="2" t="s">
        <v>3</v>
      </c>
      <c r="H61" s="2" t="s">
        <v>3</v>
      </c>
      <c r="I61" s="2" t="s">
        <v>3</v>
      </c>
      <c r="J61" s="14"/>
      <c r="K61" s="8"/>
      <c r="L61" s="8"/>
      <c r="M61" s="8"/>
      <c r="N61" s="8"/>
    </row>
    <row r="62" spans="1:14" ht="42">
      <c r="A62" s="1">
        <v>61</v>
      </c>
      <c r="B62" s="2" t="s">
        <v>201</v>
      </c>
      <c r="C62" s="2" t="s">
        <v>360</v>
      </c>
      <c r="D62" s="3" t="s">
        <v>202</v>
      </c>
      <c r="E62" s="10" t="s">
        <v>203</v>
      </c>
      <c r="F62" s="4" t="s">
        <v>4</v>
      </c>
      <c r="G62" s="16" t="s">
        <v>51</v>
      </c>
      <c r="H62" s="16" t="s">
        <v>3</v>
      </c>
      <c r="I62" s="16" t="s">
        <v>3</v>
      </c>
      <c r="J62" s="10" t="s">
        <v>204</v>
      </c>
      <c r="K62" s="4" t="s">
        <v>4</v>
      </c>
      <c r="L62" s="2" t="s">
        <v>3</v>
      </c>
      <c r="M62" s="2" t="s">
        <v>3</v>
      </c>
      <c r="N62" s="2" t="s">
        <v>3</v>
      </c>
    </row>
    <row r="63" spans="1:14" ht="42">
      <c r="A63" s="1">
        <v>62</v>
      </c>
      <c r="B63" s="2" t="s">
        <v>205</v>
      </c>
      <c r="C63" s="2" t="s">
        <v>360</v>
      </c>
      <c r="D63" s="26" t="str">
        <f>HYPERLINK("http://xn--b1aecbgc5andg.xn--p1ai/","http://xn--b1aecbgc5andg.xn--p1ai/")</f>
        <v>http://xn--b1aecbgc5andg.xn--p1ai/</v>
      </c>
      <c r="E63" s="10" t="s">
        <v>206</v>
      </c>
      <c r="F63" s="13"/>
      <c r="G63" s="13"/>
      <c r="H63" s="13"/>
      <c r="I63" s="13"/>
      <c r="J63" s="14"/>
      <c r="K63" s="8"/>
      <c r="L63" s="8"/>
      <c r="M63" s="8"/>
      <c r="N63" s="8"/>
    </row>
    <row r="64" spans="1:14" ht="56">
      <c r="A64" s="1">
        <v>63</v>
      </c>
      <c r="B64" s="2" t="s">
        <v>207</v>
      </c>
      <c r="C64" s="2" t="s">
        <v>360</v>
      </c>
      <c r="D64" s="3" t="s">
        <v>208</v>
      </c>
      <c r="E64" s="27"/>
      <c r="F64" s="13"/>
      <c r="G64" s="13"/>
      <c r="H64" s="13"/>
      <c r="I64" s="13"/>
      <c r="J64" s="14"/>
      <c r="K64" s="8"/>
      <c r="L64" s="8"/>
      <c r="M64" s="8"/>
      <c r="N64" s="8"/>
    </row>
    <row r="65" spans="1:14" ht="56">
      <c r="A65" s="1">
        <v>64</v>
      </c>
      <c r="B65" s="2" t="s">
        <v>209</v>
      </c>
      <c r="C65" s="2" t="s">
        <v>360</v>
      </c>
      <c r="D65" s="3" t="s">
        <v>210</v>
      </c>
      <c r="E65" s="10" t="s">
        <v>211</v>
      </c>
      <c r="F65" s="13"/>
      <c r="G65" s="13"/>
      <c r="H65" s="13"/>
      <c r="I65" s="13"/>
      <c r="J65" s="14"/>
      <c r="K65" s="8"/>
      <c r="L65" s="8"/>
      <c r="M65" s="8"/>
      <c r="N65" s="8"/>
    </row>
    <row r="66" spans="1:14" ht="56">
      <c r="A66" s="1">
        <v>65</v>
      </c>
      <c r="B66" s="2" t="s">
        <v>212</v>
      </c>
      <c r="C66" s="2" t="s">
        <v>360</v>
      </c>
      <c r="D66" s="3" t="s">
        <v>213</v>
      </c>
      <c r="E66" s="10" t="s">
        <v>214</v>
      </c>
      <c r="F66" s="28" t="s">
        <v>2</v>
      </c>
      <c r="G66" s="16" t="s">
        <v>51</v>
      </c>
      <c r="H66" s="16" t="s">
        <v>32</v>
      </c>
      <c r="I66" s="16" t="s">
        <v>3</v>
      </c>
      <c r="J66" s="10" t="s">
        <v>215</v>
      </c>
      <c r="K66" s="29" t="s">
        <v>2</v>
      </c>
      <c r="L66" s="16" t="s">
        <v>51</v>
      </c>
      <c r="M66" s="16" t="s">
        <v>3</v>
      </c>
      <c r="N66" s="16" t="s">
        <v>3</v>
      </c>
    </row>
    <row r="67" spans="1:14" ht="42">
      <c r="A67" s="1">
        <v>66</v>
      </c>
      <c r="B67" s="2" t="s">
        <v>216</v>
      </c>
      <c r="C67" s="2" t="s">
        <v>361</v>
      </c>
      <c r="D67" s="3" t="s">
        <v>217</v>
      </c>
      <c r="E67" s="10" t="str">
        <f>HYPERLINK("http://www.54mospb.ru/byudzhet/utverzhdenniy-byudzhet/2014-god/","http://www.54mospb.ru/byudzhet/utverzhdenniy-byudzhet/2014-god/")</f>
        <v>http://www.54mospb.ru/byudzhet/utverzhdenniy-byudzhet/2014-god/</v>
      </c>
      <c r="F67" s="19" t="s">
        <v>9</v>
      </c>
      <c r="G67" s="12" t="s">
        <v>3</v>
      </c>
      <c r="H67" s="12" t="s">
        <v>3</v>
      </c>
      <c r="I67" s="12" t="s">
        <v>3</v>
      </c>
      <c r="J67" s="10" t="str">
        <f>HYPERLINK("http://www.54mospb.ru/byudzhet/proekt-byudzheta/proekt-byudzheta-na-2014-god-2/","http://www.54mospb.ru/byudzhet/proekt-byudzheta/proekt-byudzheta-na-2014-god-2/")</f>
        <v>http://www.54mospb.ru/byudzhet/proekt-byudzheta/proekt-byudzheta-na-2014-god-2/</v>
      </c>
      <c r="K67" s="29" t="s">
        <v>2</v>
      </c>
      <c r="L67" s="16" t="s">
        <v>51</v>
      </c>
      <c r="M67" s="16" t="s">
        <v>3</v>
      </c>
      <c r="N67" s="16" t="s">
        <v>3</v>
      </c>
    </row>
    <row r="68" spans="1:14" ht="42">
      <c r="A68" s="1">
        <v>67</v>
      </c>
      <c r="B68" s="2" t="s">
        <v>218</v>
      </c>
      <c r="C68" s="2" t="s">
        <v>361</v>
      </c>
      <c r="D68" s="3" t="s">
        <v>219</v>
      </c>
      <c r="E68" s="10" t="s">
        <v>220</v>
      </c>
      <c r="F68" s="28" t="s">
        <v>4</v>
      </c>
      <c r="G68" s="16" t="s">
        <v>51</v>
      </c>
      <c r="H68" s="16" t="s">
        <v>32</v>
      </c>
      <c r="I68" s="16" t="s">
        <v>3</v>
      </c>
      <c r="J68" s="10" t="s">
        <v>221</v>
      </c>
      <c r="K68" s="28" t="s">
        <v>4</v>
      </c>
      <c r="L68" s="16" t="s">
        <v>51</v>
      </c>
      <c r="M68" s="16" t="s">
        <v>32</v>
      </c>
      <c r="N68" s="16" t="s">
        <v>3</v>
      </c>
    </row>
    <row r="69" spans="1:14" ht="42">
      <c r="A69" s="1">
        <v>68</v>
      </c>
      <c r="B69" s="2" t="s">
        <v>222</v>
      </c>
      <c r="C69" s="2" t="s">
        <v>361</v>
      </c>
      <c r="D69" s="3" t="s">
        <v>223</v>
      </c>
      <c r="E69" s="10" t="str">
        <f>HYPERLINK("http://www.moivanovskiy.sankt-peterburg.info/akti/byudjet/byu000.html","http://www.moivanovskiy.sankt-peterburg.info/akti/byudjet/byu000.html")</f>
        <v>http://www.moivanovskiy.sankt-peterburg.info/akti/byudjet/byu000.html</v>
      </c>
      <c r="F69" s="28" t="s">
        <v>13</v>
      </c>
      <c r="G69" s="12" t="s">
        <v>3</v>
      </c>
      <c r="H69" s="12" t="s">
        <v>3</v>
      </c>
      <c r="I69" s="12" t="s">
        <v>3</v>
      </c>
      <c r="J69" s="10" t="str">
        <f>HYPERLINK("http://www.moivanovskiy.sankt-peterburg.info/akti/proekti/pro000.html","http://www.moivanovskiy.sankt-peterburg.info/akti/proekti/pro000.html")</f>
        <v>http://www.moivanovskiy.sankt-peterburg.info/akti/proekti/pro000.html</v>
      </c>
      <c r="K69" s="28" t="s">
        <v>13</v>
      </c>
      <c r="L69" s="16" t="s">
        <v>51</v>
      </c>
      <c r="M69" s="16" t="s">
        <v>32</v>
      </c>
      <c r="N69" s="16" t="s">
        <v>3</v>
      </c>
    </row>
    <row r="70" spans="1:14" ht="56">
      <c r="A70" s="1">
        <v>69</v>
      </c>
      <c r="B70" s="2" t="s">
        <v>224</v>
      </c>
      <c r="C70" s="2" t="s">
        <v>361</v>
      </c>
      <c r="D70" s="3" t="s">
        <v>225</v>
      </c>
      <c r="E70" s="10" t="s">
        <v>226</v>
      </c>
      <c r="F70" s="28" t="s">
        <v>13</v>
      </c>
      <c r="G70" s="16" t="s">
        <v>51</v>
      </c>
      <c r="H70" s="16" t="s">
        <v>32</v>
      </c>
      <c r="I70" s="16" t="s">
        <v>3</v>
      </c>
      <c r="J70" s="10" t="s">
        <v>227</v>
      </c>
      <c r="K70" s="28" t="s">
        <v>13</v>
      </c>
      <c r="L70" s="16" t="s">
        <v>51</v>
      </c>
      <c r="M70" s="16" t="s">
        <v>32</v>
      </c>
      <c r="N70" s="16" t="s">
        <v>3</v>
      </c>
    </row>
    <row r="71" spans="1:14" ht="56">
      <c r="A71" s="1">
        <v>70</v>
      </c>
      <c r="B71" s="2" t="s">
        <v>228</v>
      </c>
      <c r="C71" s="2" t="s">
        <v>361</v>
      </c>
      <c r="D71" s="3" t="s">
        <v>229</v>
      </c>
      <c r="E71" s="10" t="str">
        <f>HYPERLINK("http://www.mo57.ru/byudzhet.html","http://www.mo57.ru/byudzhet.html")</f>
        <v>http://www.mo57.ru/byudzhet.html</v>
      </c>
      <c r="F71" s="28" t="s">
        <v>2</v>
      </c>
      <c r="G71" s="12" t="s">
        <v>3</v>
      </c>
      <c r="H71" s="12" t="s">
        <v>3</v>
      </c>
      <c r="I71" s="12" t="s">
        <v>3</v>
      </c>
      <c r="J71" s="10" t="s">
        <v>230</v>
      </c>
      <c r="K71" s="28" t="s">
        <v>2</v>
      </c>
      <c r="L71" s="12" t="s">
        <v>3</v>
      </c>
      <c r="M71" s="12" t="s">
        <v>3</v>
      </c>
      <c r="N71" s="12" t="s">
        <v>3</v>
      </c>
    </row>
    <row r="72" spans="1:14" ht="42">
      <c r="A72" s="1">
        <v>71</v>
      </c>
      <c r="B72" s="2" t="s">
        <v>231</v>
      </c>
      <c r="C72" s="2" t="s">
        <v>361</v>
      </c>
      <c r="D72" s="26" t="str">
        <f>HYPERLINK("http://rybmo.ru/","http://rybmo.ru/")</f>
        <v>http://rybmo.ru/</v>
      </c>
      <c r="E72" s="10" t="str">
        <f>HYPERLINK("http://rybmo.ru/rulemaking/decisions_municipal/Reshenie_210/","http://rybmo.ru/rulemaking/decisions_municipal/Reshenie_210/")</f>
        <v>http://rybmo.ru/rulemaking/decisions_municipal/Reshenie_210/</v>
      </c>
      <c r="F72" s="19" t="s">
        <v>9</v>
      </c>
      <c r="G72" s="12"/>
      <c r="H72" s="12" t="s">
        <v>3</v>
      </c>
      <c r="I72" s="12" t="s">
        <v>3</v>
      </c>
      <c r="J72" s="10" t="str">
        <f>HYPERLINK("http://rybmo.ru/rulemaking/decisions_municipal/reshenie_26_ot_20112014/","http://rybmo.ru/rulemaking/decisions_municipal/reshenie_26_ot_20112014/")</f>
        <v>http://rybmo.ru/rulemaking/decisions_municipal/reshenie_26_ot_20112014/</v>
      </c>
      <c r="K72" s="19" t="s">
        <v>9</v>
      </c>
      <c r="L72" s="12"/>
      <c r="M72" s="12" t="s">
        <v>3</v>
      </c>
      <c r="N72" s="12" t="s">
        <v>3</v>
      </c>
    </row>
    <row r="73" spans="1:14" ht="42">
      <c r="A73" s="1">
        <v>72</v>
      </c>
      <c r="B73" s="2" t="s">
        <v>232</v>
      </c>
      <c r="C73" s="2" t="s">
        <v>361</v>
      </c>
      <c r="D73" s="3" t="s">
        <v>233</v>
      </c>
      <c r="E73" s="10" t="str">
        <f>HYPERLINK("http://www.moobuhovskiy.sankt-peterburg.info/akti/byudjet/byu000.html","http://www.moobuhovskiy.sankt-peterburg.info/akti/byudjet/byu000.html")</f>
        <v>http://www.moobuhovskiy.sankt-peterburg.info/akti/byudjet/byu000.html</v>
      </c>
      <c r="F73" s="13"/>
      <c r="G73" s="13"/>
      <c r="H73" s="13"/>
      <c r="I73" s="13"/>
      <c r="J73" s="10" t="s">
        <v>234</v>
      </c>
      <c r="K73" s="28" t="s">
        <v>13</v>
      </c>
      <c r="L73" s="16" t="s">
        <v>51</v>
      </c>
      <c r="M73" s="16" t="s">
        <v>32</v>
      </c>
      <c r="N73" s="16" t="s">
        <v>3</v>
      </c>
    </row>
    <row r="74" spans="1:14" ht="56">
      <c r="A74" s="1">
        <v>73</v>
      </c>
      <c r="B74" s="2" t="s">
        <v>235</v>
      </c>
      <c r="C74" s="2" t="s">
        <v>361</v>
      </c>
      <c r="D74" s="3" t="s">
        <v>236</v>
      </c>
      <c r="E74" s="10" t="s">
        <v>237</v>
      </c>
      <c r="F74" s="28" t="s">
        <v>13</v>
      </c>
      <c r="G74" s="12" t="s">
        <v>3</v>
      </c>
      <c r="H74" s="12" t="s">
        <v>3</v>
      </c>
      <c r="I74" s="12" t="s">
        <v>3</v>
      </c>
      <c r="J74" s="10" t="s">
        <v>238</v>
      </c>
      <c r="K74" s="28" t="s">
        <v>13</v>
      </c>
      <c r="L74" s="16" t="s">
        <v>51</v>
      </c>
      <c r="M74" s="16" t="s">
        <v>32</v>
      </c>
      <c r="N74" s="16" t="s">
        <v>3</v>
      </c>
    </row>
    <row r="75" spans="1:14" ht="42">
      <c r="A75" s="1">
        <v>74</v>
      </c>
      <c r="B75" s="2" t="s">
        <v>239</v>
      </c>
      <c r="C75" s="2" t="s">
        <v>361</v>
      </c>
      <c r="D75" s="3" t="s">
        <v>240</v>
      </c>
      <c r="E75" s="10" t="s">
        <v>241</v>
      </c>
      <c r="F75" s="28" t="s">
        <v>13</v>
      </c>
      <c r="G75" s="16" t="s">
        <v>51</v>
      </c>
      <c r="H75" s="16" t="s">
        <v>32</v>
      </c>
      <c r="I75" s="16" t="s">
        <v>3</v>
      </c>
      <c r="J75" s="10" t="s">
        <v>242</v>
      </c>
      <c r="K75" s="28" t="s">
        <v>13</v>
      </c>
      <c r="L75" s="16" t="s">
        <v>51</v>
      </c>
      <c r="M75" s="16" t="s">
        <v>32</v>
      </c>
      <c r="N75" s="16" t="s">
        <v>3</v>
      </c>
    </row>
    <row r="76" spans="1:14" ht="42">
      <c r="A76" s="1">
        <v>75</v>
      </c>
      <c r="B76" s="2" t="s">
        <v>243</v>
      </c>
      <c r="C76" s="2" t="s">
        <v>362</v>
      </c>
      <c r="D76" s="30" t="s">
        <v>244</v>
      </c>
      <c r="E76" s="10" t="s">
        <v>245</v>
      </c>
      <c r="F76" s="19" t="s">
        <v>9</v>
      </c>
      <c r="G76" s="12"/>
      <c r="H76" s="12" t="s">
        <v>32</v>
      </c>
      <c r="I76" s="12" t="s">
        <v>3</v>
      </c>
      <c r="J76" s="10" t="s">
        <v>245</v>
      </c>
      <c r="K76" s="29" t="s">
        <v>4</v>
      </c>
      <c r="L76" s="16" t="s">
        <v>51</v>
      </c>
      <c r="M76" s="16" t="s">
        <v>32</v>
      </c>
      <c r="N76" s="16" t="s">
        <v>3</v>
      </c>
    </row>
    <row r="77" spans="1:14" ht="56">
      <c r="A77" s="1">
        <v>76</v>
      </c>
      <c r="B77" s="2" t="s">
        <v>246</v>
      </c>
      <c r="C77" s="2" t="s">
        <v>362</v>
      </c>
      <c r="D77" s="3" t="s">
        <v>247</v>
      </c>
      <c r="E77" s="10" t="str">
        <f>HYPERLINK("http://www.kronverkskoe.ru/about/documents/budget/","http://www.kronverkskoe.ru/about/documents/budget/")</f>
        <v>http://www.kronverkskoe.ru/about/documents/budget/</v>
      </c>
      <c r="F77" s="19" t="s">
        <v>9</v>
      </c>
      <c r="G77" s="12"/>
      <c r="H77" s="12" t="s">
        <v>3</v>
      </c>
      <c r="I77" s="12" t="s">
        <v>3</v>
      </c>
      <c r="J77" s="14"/>
      <c r="K77" s="8"/>
      <c r="L77" s="8"/>
      <c r="M77" s="8"/>
      <c r="N77" s="8"/>
    </row>
    <row r="78" spans="1:14" ht="42">
      <c r="A78" s="1">
        <v>77</v>
      </c>
      <c r="B78" s="2" t="s">
        <v>248</v>
      </c>
      <c r="C78" s="2" t="s">
        <v>362</v>
      </c>
      <c r="D78" s="3" t="s">
        <v>249</v>
      </c>
      <c r="E78" s="10" t="str">
        <f>HYPERLINK("http://mo60.ru/budget-budget/","http://mo60.ru/budget-budget/")</f>
        <v>http://mo60.ru/budget-budget/</v>
      </c>
      <c r="F78" s="28" t="s">
        <v>2</v>
      </c>
      <c r="G78" s="12" t="s">
        <v>3</v>
      </c>
      <c r="H78" s="12" t="s">
        <v>3</v>
      </c>
      <c r="I78" s="12" t="s">
        <v>3</v>
      </c>
      <c r="J78" s="10" t="s">
        <v>250</v>
      </c>
      <c r="K78" s="28" t="s">
        <v>2</v>
      </c>
      <c r="L78" s="16" t="s">
        <v>51</v>
      </c>
      <c r="M78" s="16" t="s">
        <v>32</v>
      </c>
      <c r="N78" s="16" t="s">
        <v>3</v>
      </c>
    </row>
    <row r="79" spans="1:14" ht="56">
      <c r="A79" s="1">
        <v>78</v>
      </c>
      <c r="B79" s="2" t="s">
        <v>251</v>
      </c>
      <c r="C79" s="2" t="s">
        <v>362</v>
      </c>
      <c r="D79" s="3" t="s">
        <v>252</v>
      </c>
      <c r="E79" s="10" t="str">
        <f>HYPERLINK("http://www.msapt-ostrov.ru/2014/01/27/2014-god/","http://www.msapt-ostrov.ru/2014/01/27/2014-god/")</f>
        <v>http://www.msapt-ostrov.ru/2014/01/27/2014-god/</v>
      </c>
      <c r="F79" s="19" t="s">
        <v>9</v>
      </c>
      <c r="G79" s="12"/>
      <c r="H79" s="12" t="s">
        <v>3</v>
      </c>
      <c r="I79" s="12" t="s">
        <v>3</v>
      </c>
      <c r="J79" s="10" t="s">
        <v>253</v>
      </c>
      <c r="K79" s="19" t="s">
        <v>9</v>
      </c>
      <c r="L79" s="12"/>
      <c r="M79" s="12" t="s">
        <v>3</v>
      </c>
      <c r="N79" s="12" t="s">
        <v>3</v>
      </c>
    </row>
    <row r="80" spans="1:14" ht="42">
      <c r="A80" s="1">
        <v>79</v>
      </c>
      <c r="B80" s="2" t="s">
        <v>254</v>
      </c>
      <c r="C80" s="2" t="s">
        <v>362</v>
      </c>
      <c r="D80" s="3" t="s">
        <v>255</v>
      </c>
      <c r="E80" s="10" t="s">
        <v>256</v>
      </c>
      <c r="F80" s="8"/>
      <c r="G80" s="8"/>
      <c r="H80" s="8"/>
      <c r="I80" s="8"/>
      <c r="J80" s="31" t="s">
        <v>9</v>
      </c>
      <c r="K80" s="12"/>
      <c r="L80" s="12"/>
      <c r="M80" s="12"/>
      <c r="N80" s="12"/>
    </row>
    <row r="81" spans="1:14" ht="42">
      <c r="A81" s="1">
        <v>80</v>
      </c>
      <c r="B81" s="2" t="s">
        <v>257</v>
      </c>
      <c r="C81" s="2" t="s">
        <v>362</v>
      </c>
      <c r="D81" s="3" t="s">
        <v>258</v>
      </c>
      <c r="E81" s="10" t="s">
        <v>259</v>
      </c>
      <c r="F81" s="28" t="s">
        <v>2</v>
      </c>
      <c r="G81" s="12" t="s">
        <v>3</v>
      </c>
      <c r="H81" s="12" t="s">
        <v>32</v>
      </c>
      <c r="I81" s="12" t="s">
        <v>3</v>
      </c>
      <c r="J81" s="14"/>
      <c r="K81" s="8"/>
      <c r="L81" s="8"/>
      <c r="M81" s="8"/>
      <c r="N81" s="8"/>
    </row>
    <row r="82" spans="1:14" ht="56">
      <c r="A82" s="1">
        <v>81</v>
      </c>
      <c r="B82" s="2" t="s">
        <v>260</v>
      </c>
      <c r="C82" s="2" t="s">
        <v>363</v>
      </c>
      <c r="D82" s="32" t="s">
        <v>261</v>
      </c>
      <c r="E82" s="10" t="str">
        <f>HYPERLINK("http://www.mo-petergof.spb.ru/regulatory/budget/","http://www.mo-petergof.spb.ru/regulatory/budget/")</f>
        <v>http://www.mo-petergof.spb.ru/regulatory/budget/</v>
      </c>
      <c r="F82" s="19" t="s">
        <v>9</v>
      </c>
      <c r="G82" s="12"/>
      <c r="H82" s="12" t="s">
        <v>3</v>
      </c>
      <c r="I82" s="12" t="s">
        <v>3</v>
      </c>
      <c r="J82" s="10" t="str">
        <f>HYPERLINK("http://www.mo-petergof.spb.ru/regulatory/draft_legislative_act/","http://www.mo-petergof.spb.ru/regulatory/draft_legislative_act/")</f>
        <v>http://www.mo-petergof.spb.ru/regulatory/draft_legislative_act/</v>
      </c>
      <c r="K82" s="19" t="s">
        <v>9</v>
      </c>
      <c r="L82" s="12"/>
      <c r="M82" s="12" t="s">
        <v>3</v>
      </c>
      <c r="N82" s="12" t="s">
        <v>3</v>
      </c>
    </row>
    <row r="83" spans="1:14" ht="56">
      <c r="A83" s="1">
        <v>82</v>
      </c>
      <c r="B83" s="2" t="s">
        <v>262</v>
      </c>
      <c r="C83" s="2" t="s">
        <v>363</v>
      </c>
      <c r="D83" s="32" t="s">
        <v>263</v>
      </c>
      <c r="E83" s="10" t="s">
        <v>264</v>
      </c>
      <c r="F83" s="28" t="s">
        <v>2</v>
      </c>
      <c r="G83" s="12" t="s">
        <v>3</v>
      </c>
      <c r="H83" s="12" t="s">
        <v>3</v>
      </c>
      <c r="I83" s="12" t="s">
        <v>3</v>
      </c>
      <c r="J83" s="10" t="s">
        <v>265</v>
      </c>
      <c r="K83" s="33" t="s">
        <v>4</v>
      </c>
      <c r="L83" s="34" t="s">
        <v>51</v>
      </c>
      <c r="M83" s="34" t="s">
        <v>3</v>
      </c>
      <c r="N83" s="34" t="s">
        <v>3</v>
      </c>
    </row>
    <row r="84" spans="1:14" ht="42">
      <c r="A84" s="1">
        <v>83</v>
      </c>
      <c r="B84" s="2" t="s">
        <v>266</v>
      </c>
      <c r="C84" s="2" t="s">
        <v>364</v>
      </c>
      <c r="D84" s="32" t="s">
        <v>267</v>
      </c>
      <c r="E84" s="10" t="s">
        <v>268</v>
      </c>
      <c r="F84" s="19" t="s">
        <v>9</v>
      </c>
      <c r="G84" s="12"/>
      <c r="H84" s="12" t="s">
        <v>3</v>
      </c>
      <c r="I84" s="12" t="s">
        <v>3</v>
      </c>
      <c r="J84" s="14"/>
      <c r="K84" s="34"/>
      <c r="L84" s="34"/>
      <c r="M84" s="34"/>
      <c r="N84" s="34"/>
    </row>
    <row r="85" spans="1:14" ht="56">
      <c r="A85" s="1">
        <v>84</v>
      </c>
      <c r="B85" s="2" t="s">
        <v>269</v>
      </c>
      <c r="C85" s="2" t="s">
        <v>364</v>
      </c>
      <c r="D85" s="35" t="str">
        <f>HYPERLINK("http://www.lahta-olgino.ru/","http://www.lahta-olgino.ru/")</f>
        <v>http://www.lahta-olgino.ru/</v>
      </c>
      <c r="E85" s="10" t="str">
        <f>HYPERLINK("http://www.lahta-olgino.ru/regulatory/current/advice/?PAGEN_1=3","http://www.lahta-olgino.ru/regulatory/current/advice/?PAGEN_1=3")</f>
        <v>http://www.lahta-olgino.ru/regulatory/current/advice/?PAGEN_1=3</v>
      </c>
      <c r="F85" s="28" t="s">
        <v>4</v>
      </c>
      <c r="G85" s="12" t="s">
        <v>3</v>
      </c>
      <c r="H85" s="12" t="s">
        <v>3</v>
      </c>
      <c r="I85" s="12" t="s">
        <v>3</v>
      </c>
      <c r="J85" s="10" t="str">
        <f>HYPERLINK("http://www.lahta-olgino.ru/regulatory/current/advice/","http://www.lahta-olgino.ru/regulatory/current/advice/")</f>
        <v>http://www.lahta-olgino.ru/regulatory/current/advice/</v>
      </c>
      <c r="K85" s="28" t="s">
        <v>4</v>
      </c>
      <c r="L85" s="12" t="s">
        <v>3</v>
      </c>
      <c r="M85" s="12" t="s">
        <v>3</v>
      </c>
      <c r="N85" s="12" t="s">
        <v>3</v>
      </c>
    </row>
    <row r="86" spans="1:14" ht="42">
      <c r="A86" s="1">
        <v>85</v>
      </c>
      <c r="B86" s="2" t="s">
        <v>270</v>
      </c>
      <c r="C86" s="2" t="s">
        <v>364</v>
      </c>
      <c r="D86" s="32" t="s">
        <v>271</v>
      </c>
      <c r="E86" s="10" t="s">
        <v>272</v>
      </c>
      <c r="F86" s="19" t="s">
        <v>9</v>
      </c>
      <c r="G86" s="12"/>
      <c r="H86" s="12" t="s">
        <v>3</v>
      </c>
      <c r="I86" s="12" t="s">
        <v>3</v>
      </c>
      <c r="J86" s="14"/>
      <c r="K86" s="34"/>
      <c r="L86" s="34"/>
      <c r="M86" s="34"/>
      <c r="N86" s="34"/>
    </row>
    <row r="87" spans="1:14" ht="56">
      <c r="A87" s="1">
        <v>86</v>
      </c>
      <c r="B87" s="2" t="s">
        <v>273</v>
      </c>
      <c r="C87" s="2" t="s">
        <v>364</v>
      </c>
      <c r="D87" s="35" t="str">
        <f>HYPERLINK("http://www.ozero-dolgoe.net/","http://www.ozero-dolgoe.net/")</f>
        <v>http://www.ozero-dolgoe.net/</v>
      </c>
      <c r="E87" s="10" t="s">
        <v>274</v>
      </c>
      <c r="F87" s="19" t="s">
        <v>9</v>
      </c>
      <c r="G87" s="12"/>
      <c r="H87" s="12" t="s">
        <v>3</v>
      </c>
      <c r="I87" s="12" t="s">
        <v>3</v>
      </c>
      <c r="J87" s="10" t="str">
        <f>HYPERLINK("http://www.ozero-dolgoe.net/uslugi_i_tarify/normativnye_pravovye_akty_municipalnogo_soveta/","http://www.ozero-dolgoe.net/uslugi_i_tarify/normativnye_pravovye_akty_municipalnogo_soveta/")</f>
        <v>http://www.ozero-dolgoe.net/uslugi_i_tarify/normativnye_pravovye_akty_municipalnogo_soveta/</v>
      </c>
      <c r="K87" s="19" t="s">
        <v>9</v>
      </c>
      <c r="L87" s="12"/>
      <c r="M87" s="12" t="s">
        <v>3</v>
      </c>
      <c r="N87" s="12" t="s">
        <v>3</v>
      </c>
    </row>
    <row r="88" spans="1:14" ht="70">
      <c r="A88" s="1">
        <v>87</v>
      </c>
      <c r="B88" s="2" t="s">
        <v>275</v>
      </c>
      <c r="C88" s="2" t="s">
        <v>364</v>
      </c>
      <c r="D88" s="35" t="s">
        <v>276</v>
      </c>
      <c r="E88" s="36"/>
      <c r="F88" s="13"/>
      <c r="G88" s="13"/>
      <c r="H88" s="13"/>
      <c r="I88" s="13"/>
      <c r="J88" s="10" t="s">
        <v>277</v>
      </c>
      <c r="K88" s="33" t="s">
        <v>4</v>
      </c>
      <c r="L88" s="34" t="s">
        <v>51</v>
      </c>
      <c r="M88" s="34" t="s">
        <v>3</v>
      </c>
      <c r="N88" s="34" t="s">
        <v>3</v>
      </c>
    </row>
    <row r="89" spans="1:14" ht="42">
      <c r="A89" s="1">
        <v>88</v>
      </c>
      <c r="B89" s="2" t="s">
        <v>278</v>
      </c>
      <c r="C89" s="2" t="s">
        <v>364</v>
      </c>
      <c r="D89" s="35" t="s">
        <v>279</v>
      </c>
      <c r="E89" s="10" t="s">
        <v>280</v>
      </c>
      <c r="F89" s="19" t="s">
        <v>9</v>
      </c>
      <c r="G89" s="12"/>
      <c r="H89" s="12" t="s">
        <v>3</v>
      </c>
      <c r="I89" s="12" t="s">
        <v>3</v>
      </c>
      <c r="J89" s="10" t="s">
        <v>280</v>
      </c>
      <c r="K89" s="19" t="s">
        <v>9</v>
      </c>
      <c r="L89" s="12"/>
      <c r="M89" s="12" t="s">
        <v>3</v>
      </c>
      <c r="N89" s="12" t="s">
        <v>3</v>
      </c>
    </row>
    <row r="90" spans="1:14" ht="42">
      <c r="A90" s="1">
        <v>89</v>
      </c>
      <c r="B90" s="2" t="s">
        <v>281</v>
      </c>
      <c r="C90" s="2" t="s">
        <v>364</v>
      </c>
      <c r="D90" s="35" t="s">
        <v>282</v>
      </c>
      <c r="E90" s="10" t="s">
        <v>283</v>
      </c>
      <c r="F90" s="28" t="s">
        <v>4</v>
      </c>
      <c r="G90" s="13" t="s">
        <v>51</v>
      </c>
      <c r="H90" s="13" t="s">
        <v>3</v>
      </c>
      <c r="I90" s="13" t="s">
        <v>3</v>
      </c>
      <c r="J90" s="10" t="s">
        <v>284</v>
      </c>
      <c r="K90" s="28" t="s">
        <v>4</v>
      </c>
      <c r="L90" s="12" t="s">
        <v>3</v>
      </c>
      <c r="M90" s="12" t="s">
        <v>3</v>
      </c>
      <c r="N90" s="12" t="s">
        <v>3</v>
      </c>
    </row>
    <row r="91" spans="1:14" ht="70">
      <c r="A91" s="1">
        <v>90</v>
      </c>
      <c r="B91" s="2" t="s">
        <v>285</v>
      </c>
      <c r="C91" s="2" t="s">
        <v>364</v>
      </c>
      <c r="D91" s="35" t="s">
        <v>286</v>
      </c>
      <c r="E91" s="10" t="s">
        <v>286</v>
      </c>
      <c r="F91" s="19" t="s">
        <v>9</v>
      </c>
      <c r="G91" s="12"/>
      <c r="H91" s="12" t="s">
        <v>3</v>
      </c>
      <c r="I91" s="12" t="s">
        <v>3</v>
      </c>
      <c r="J91" s="14"/>
      <c r="K91" s="37"/>
      <c r="L91" s="37"/>
      <c r="M91" s="37"/>
      <c r="N91" s="37"/>
    </row>
    <row r="92" spans="1:14" ht="56">
      <c r="A92" s="1">
        <v>91</v>
      </c>
      <c r="B92" s="2" t="s">
        <v>287</v>
      </c>
      <c r="C92" s="2" t="s">
        <v>365</v>
      </c>
      <c r="D92" s="38" t="s">
        <v>288</v>
      </c>
      <c r="E92" s="7"/>
      <c r="F92" s="13"/>
      <c r="G92" s="13"/>
      <c r="H92" s="13"/>
      <c r="I92" s="13"/>
      <c r="J92" s="7"/>
      <c r="K92" s="34"/>
      <c r="L92" s="34"/>
      <c r="M92" s="34"/>
      <c r="N92" s="34"/>
    </row>
    <row r="93" spans="1:14" ht="70">
      <c r="A93" s="1">
        <v>92</v>
      </c>
      <c r="B93" s="2" t="s">
        <v>289</v>
      </c>
      <c r="C93" s="2" t="s">
        <v>365</v>
      </c>
      <c r="D93" s="35" t="s">
        <v>290</v>
      </c>
      <c r="E93" s="10" t="s">
        <v>291</v>
      </c>
      <c r="F93" s="19" t="s">
        <v>9</v>
      </c>
      <c r="G93" s="12"/>
      <c r="H93" s="12" t="s">
        <v>3</v>
      </c>
      <c r="I93" s="12" t="s">
        <v>3</v>
      </c>
      <c r="J93" s="14"/>
      <c r="K93" s="37"/>
      <c r="L93" s="37"/>
      <c r="M93" s="37"/>
      <c r="N93" s="37"/>
    </row>
    <row r="94" spans="1:14" ht="56">
      <c r="A94" s="1">
        <v>93</v>
      </c>
      <c r="B94" s="2" t="s">
        <v>292</v>
      </c>
      <c r="C94" s="2" t="s">
        <v>365</v>
      </c>
      <c r="D94" s="35" t="s">
        <v>293</v>
      </c>
      <c r="E94" s="14"/>
      <c r="F94" s="13"/>
      <c r="G94" s="13"/>
      <c r="H94" s="13"/>
      <c r="I94" s="13"/>
      <c r="J94" s="10" t="s">
        <v>294</v>
      </c>
      <c r="K94" s="39" t="s">
        <v>9</v>
      </c>
      <c r="L94" s="39"/>
      <c r="M94" s="39" t="s">
        <v>3</v>
      </c>
      <c r="N94" s="39" t="s">
        <v>3</v>
      </c>
    </row>
    <row r="95" spans="1:14" ht="56">
      <c r="A95" s="1">
        <v>94</v>
      </c>
      <c r="B95" s="2" t="s">
        <v>295</v>
      </c>
      <c r="C95" s="2" t="s">
        <v>365</v>
      </c>
      <c r="D95" s="40"/>
      <c r="E95" s="14"/>
      <c r="F95" s="13"/>
      <c r="G95" s="13"/>
      <c r="H95" s="13"/>
      <c r="I95" s="13"/>
      <c r="J95" s="14"/>
      <c r="K95" s="37"/>
      <c r="L95" s="37"/>
      <c r="M95" s="37"/>
      <c r="N95" s="37"/>
    </row>
    <row r="96" spans="1:14" ht="56">
      <c r="A96" s="1">
        <v>95</v>
      </c>
      <c r="B96" s="2" t="s">
        <v>296</v>
      </c>
      <c r="C96" s="2" t="s">
        <v>365</v>
      </c>
      <c r="D96" s="35" t="str">
        <f>HYPERLINK("http://www.pushkin-town.net/","http://www.pushkin-town.net/")</f>
        <v>http://www.pushkin-town.net/</v>
      </c>
      <c r="E96" s="10" t="s">
        <v>297</v>
      </c>
      <c r="F96" s="19" t="s">
        <v>9</v>
      </c>
      <c r="G96" s="12"/>
      <c r="H96" s="12" t="s">
        <v>3</v>
      </c>
      <c r="I96" s="12" t="s">
        <v>3</v>
      </c>
      <c r="J96" s="10" t="s">
        <v>297</v>
      </c>
      <c r="K96" s="19" t="s">
        <v>9</v>
      </c>
      <c r="L96" s="12"/>
      <c r="M96" s="12" t="s">
        <v>3</v>
      </c>
      <c r="N96" s="12" t="s">
        <v>3</v>
      </c>
    </row>
    <row r="97" spans="1:14" ht="42">
      <c r="A97" s="1">
        <v>96</v>
      </c>
      <c r="B97" s="2" t="s">
        <v>298</v>
      </c>
      <c r="C97" s="2" t="s">
        <v>366</v>
      </c>
      <c r="D97" s="35" t="s">
        <v>299</v>
      </c>
      <c r="E97" s="10" t="s">
        <v>300</v>
      </c>
      <c r="F97" s="19" t="s">
        <v>9</v>
      </c>
      <c r="G97" s="12"/>
      <c r="H97" s="12" t="s">
        <v>3</v>
      </c>
      <c r="I97" s="12" t="s">
        <v>3</v>
      </c>
      <c r="J97" s="10" t="s">
        <v>301</v>
      </c>
      <c r="K97" s="19" t="s">
        <v>9</v>
      </c>
      <c r="L97" s="12"/>
      <c r="M97" s="12" t="s">
        <v>3</v>
      </c>
      <c r="N97" s="12" t="s">
        <v>3</v>
      </c>
    </row>
    <row r="98" spans="1:14" ht="56">
      <c r="A98" s="1">
        <v>97</v>
      </c>
      <c r="B98" s="2" t="s">
        <v>302</v>
      </c>
      <c r="C98" s="2" t="s">
        <v>366</v>
      </c>
      <c r="D98" s="35" t="s">
        <v>303</v>
      </c>
      <c r="E98" s="10" t="s">
        <v>304</v>
      </c>
      <c r="F98" s="11" t="s">
        <v>13</v>
      </c>
      <c r="G98" s="12" t="s">
        <v>3</v>
      </c>
      <c r="H98" s="12" t="s">
        <v>3</v>
      </c>
      <c r="I98" s="12" t="s">
        <v>3</v>
      </c>
      <c r="J98" s="14"/>
      <c r="K98" s="37"/>
      <c r="L98" s="37"/>
      <c r="M98" s="37"/>
      <c r="N98" s="37"/>
    </row>
    <row r="99" spans="1:14" ht="42">
      <c r="A99" s="1">
        <v>98</v>
      </c>
      <c r="B99" s="2" t="s">
        <v>305</v>
      </c>
      <c r="C99" s="2" t="s">
        <v>366</v>
      </c>
      <c r="D99" s="35" t="s">
        <v>306</v>
      </c>
      <c r="E99" s="10" t="s">
        <v>307</v>
      </c>
      <c r="F99" s="11" t="s">
        <v>4</v>
      </c>
      <c r="G99" s="13" t="s">
        <v>51</v>
      </c>
      <c r="H99" s="13" t="s">
        <v>3</v>
      </c>
      <c r="I99" s="13" t="s">
        <v>3</v>
      </c>
      <c r="J99" s="14"/>
      <c r="K99" s="37"/>
      <c r="L99" s="37"/>
      <c r="M99" s="37"/>
      <c r="N99" s="37"/>
    </row>
    <row r="100" spans="1:14" ht="42">
      <c r="A100" s="1">
        <v>99</v>
      </c>
      <c r="B100" s="2" t="s">
        <v>308</v>
      </c>
      <c r="C100" s="2" t="s">
        <v>366</v>
      </c>
      <c r="D100" s="35" t="s">
        <v>309</v>
      </c>
      <c r="E100" s="10" t="s">
        <v>310</v>
      </c>
      <c r="F100" s="19" t="s">
        <v>9</v>
      </c>
      <c r="G100" s="12"/>
      <c r="H100" s="12" t="s">
        <v>3</v>
      </c>
      <c r="I100" s="12" t="s">
        <v>3</v>
      </c>
      <c r="J100" s="14"/>
      <c r="K100" s="37"/>
      <c r="L100" s="37"/>
      <c r="M100" s="37"/>
      <c r="N100" s="37"/>
    </row>
    <row r="101" spans="1:14" ht="42">
      <c r="A101" s="1">
        <v>100</v>
      </c>
      <c r="B101" s="2" t="s">
        <v>311</v>
      </c>
      <c r="C101" s="2" t="s">
        <v>366</v>
      </c>
      <c r="D101" s="35" t="s">
        <v>312</v>
      </c>
      <c r="E101" s="10" t="s">
        <v>313</v>
      </c>
      <c r="F101" s="19" t="s">
        <v>9</v>
      </c>
      <c r="G101" s="12"/>
      <c r="H101" s="12" t="s">
        <v>3</v>
      </c>
      <c r="I101" s="12" t="s">
        <v>3</v>
      </c>
      <c r="J101" s="10" t="s">
        <v>314</v>
      </c>
      <c r="K101" s="19" t="s">
        <v>9</v>
      </c>
      <c r="L101" s="12"/>
      <c r="M101" s="12" t="s">
        <v>3</v>
      </c>
      <c r="N101" s="12" t="s">
        <v>3</v>
      </c>
    </row>
    <row r="102" spans="1:14" ht="56">
      <c r="A102" s="1">
        <v>101</v>
      </c>
      <c r="B102" s="2" t="s">
        <v>315</v>
      </c>
      <c r="C102" s="2" t="s">
        <v>366</v>
      </c>
      <c r="D102" s="35" t="s">
        <v>316</v>
      </c>
      <c r="E102" s="10" t="s">
        <v>317</v>
      </c>
      <c r="F102" s="19" t="s">
        <v>9</v>
      </c>
      <c r="G102" s="12"/>
      <c r="H102" s="12" t="s">
        <v>3</v>
      </c>
      <c r="I102" s="12" t="s">
        <v>3</v>
      </c>
      <c r="J102" s="10" t="s">
        <v>318</v>
      </c>
      <c r="K102" s="19" t="s">
        <v>9</v>
      </c>
      <c r="L102" s="12"/>
      <c r="M102" s="12" t="s">
        <v>3</v>
      </c>
      <c r="N102" s="12" t="s">
        <v>3</v>
      </c>
    </row>
    <row r="103" spans="1:14" ht="84">
      <c r="A103" s="1">
        <v>102</v>
      </c>
      <c r="B103" s="2" t="s">
        <v>319</v>
      </c>
      <c r="C103" s="2" t="s">
        <v>367</v>
      </c>
      <c r="D103" s="35" t="s">
        <v>320</v>
      </c>
      <c r="E103" s="10" t="s">
        <v>321</v>
      </c>
      <c r="F103" s="11" t="s">
        <v>13</v>
      </c>
      <c r="G103" s="13" t="s">
        <v>51</v>
      </c>
      <c r="H103" s="13" t="s">
        <v>3</v>
      </c>
      <c r="I103" s="13" t="s">
        <v>3</v>
      </c>
      <c r="J103" s="10" t="s">
        <v>322</v>
      </c>
      <c r="K103" s="11" t="s">
        <v>13</v>
      </c>
      <c r="L103" s="13" t="s">
        <v>51</v>
      </c>
      <c r="M103" s="13" t="s">
        <v>3</v>
      </c>
      <c r="N103" s="13" t="s">
        <v>3</v>
      </c>
    </row>
    <row r="104" spans="1:14" ht="56">
      <c r="A104" s="1">
        <v>103</v>
      </c>
      <c r="B104" s="2" t="s">
        <v>323</v>
      </c>
      <c r="C104" s="2" t="s">
        <v>367</v>
      </c>
      <c r="D104" s="35" t="s">
        <v>324</v>
      </c>
      <c r="E104" s="10" t="s">
        <v>325</v>
      </c>
      <c r="F104" s="19" t="s">
        <v>9</v>
      </c>
      <c r="G104" s="12"/>
      <c r="H104" s="12" t="s">
        <v>3</v>
      </c>
      <c r="I104" s="12" t="s">
        <v>3</v>
      </c>
      <c r="J104" s="14"/>
      <c r="K104" s="41"/>
      <c r="L104" s="41"/>
      <c r="M104" s="41"/>
      <c r="N104" s="41"/>
    </row>
    <row r="105" spans="1:14" ht="42">
      <c r="A105" s="1">
        <v>104</v>
      </c>
      <c r="B105" s="2" t="s">
        <v>326</v>
      </c>
      <c r="C105" s="2" t="s">
        <v>367</v>
      </c>
      <c r="D105" s="35" t="s">
        <v>327</v>
      </c>
      <c r="E105" s="10" t="s">
        <v>328</v>
      </c>
      <c r="F105" s="11" t="s">
        <v>2</v>
      </c>
      <c r="G105" s="12" t="s">
        <v>3</v>
      </c>
      <c r="H105" s="12" t="s">
        <v>32</v>
      </c>
      <c r="I105" s="12" t="s">
        <v>3</v>
      </c>
      <c r="J105" s="10" t="s">
        <v>328</v>
      </c>
      <c r="K105" s="11" t="s">
        <v>2</v>
      </c>
      <c r="L105" s="12" t="s">
        <v>3</v>
      </c>
      <c r="M105" s="12" t="s">
        <v>3</v>
      </c>
      <c r="N105" s="12" t="s">
        <v>3</v>
      </c>
    </row>
    <row r="106" spans="1:14" ht="56">
      <c r="A106" s="1">
        <v>105</v>
      </c>
      <c r="B106" s="2" t="s">
        <v>329</v>
      </c>
      <c r="C106" s="2" t="s">
        <v>367</v>
      </c>
      <c r="D106" s="35" t="s">
        <v>330</v>
      </c>
      <c r="E106" s="10" t="s">
        <v>331</v>
      </c>
      <c r="F106" s="19" t="s">
        <v>9</v>
      </c>
      <c r="G106" s="12"/>
      <c r="H106" s="12" t="s">
        <v>3</v>
      </c>
      <c r="I106" s="12" t="s">
        <v>3</v>
      </c>
      <c r="J106" s="10" t="s">
        <v>331</v>
      </c>
      <c r="K106" s="19" t="s">
        <v>9</v>
      </c>
      <c r="L106" s="12"/>
      <c r="M106" s="12" t="s">
        <v>3</v>
      </c>
      <c r="N106" s="12" t="s">
        <v>3</v>
      </c>
    </row>
    <row r="107" spans="1:14" ht="42">
      <c r="A107" s="1">
        <v>106</v>
      </c>
      <c r="B107" s="2" t="s">
        <v>332</v>
      </c>
      <c r="C107" s="2" t="s">
        <v>367</v>
      </c>
      <c r="D107" s="35" t="s">
        <v>333</v>
      </c>
      <c r="E107" s="10" t="s">
        <v>334</v>
      </c>
      <c r="F107" s="19" t="s">
        <v>9</v>
      </c>
      <c r="G107" s="12"/>
      <c r="H107" s="12" t="s">
        <v>3</v>
      </c>
      <c r="I107" s="12" t="s">
        <v>3</v>
      </c>
      <c r="J107" s="10" t="s">
        <v>335</v>
      </c>
      <c r="K107" s="19" t="s">
        <v>9</v>
      </c>
      <c r="L107" s="12"/>
      <c r="M107" s="12" t="s">
        <v>3</v>
      </c>
      <c r="N107" s="12" t="s">
        <v>3</v>
      </c>
    </row>
    <row r="108" spans="1:14" ht="42">
      <c r="A108" s="1">
        <v>107</v>
      </c>
      <c r="B108" s="2" t="s">
        <v>336</v>
      </c>
      <c r="C108" s="2" t="s">
        <v>367</v>
      </c>
      <c r="D108" s="35" t="s">
        <v>337</v>
      </c>
      <c r="E108" s="10" t="s">
        <v>338</v>
      </c>
      <c r="F108" s="19" t="s">
        <v>9</v>
      </c>
      <c r="G108" s="12"/>
      <c r="H108" s="12" t="s">
        <v>3</v>
      </c>
      <c r="I108" s="12" t="s">
        <v>3</v>
      </c>
      <c r="J108" s="10" t="s">
        <v>339</v>
      </c>
      <c r="K108" s="11" t="s">
        <v>2</v>
      </c>
      <c r="L108" s="13" t="s">
        <v>51</v>
      </c>
      <c r="M108" s="13" t="s">
        <v>3</v>
      </c>
      <c r="N108" s="13" t="s">
        <v>3</v>
      </c>
    </row>
  </sheetData>
  <autoFilter ref="A1:N1"/>
  <hyperlinks>
    <hyperlink ref="D2" r:id="rId1"/>
    <hyperlink ref="E2" r:id="rId2" display="http://sennoy-okrug.ru/low.php?p=3"/>
    <hyperlink ref="J2" r:id="rId3" display="http://sennoy-okrug.ru/low.php?p=8"/>
    <hyperlink ref="D3" r:id="rId4"/>
    <hyperlink ref="E3" r:id="rId5" display="http://admiralokrug.ru/dokumenty/byudzhet"/>
    <hyperlink ref="D4" r:id="rId6"/>
    <hyperlink ref="E4" r:id="rId7" display="http://www.ekateringofsky.spb.ru/ofitsialnye-dokumenty/pravovye-akty-ms/761-reshenie-51-01-04-ot-10-12-2013-g-o-byudzhete-mo-mo-ekateringofskij-na-2014-god.html"/>
    <hyperlink ref="D5" r:id="rId8"/>
    <hyperlink ref="E5" r:id="rId9"/>
    <hyperlink ref="D6" r:id="rId10"/>
    <hyperlink ref="E6" r:id="rId11" display="http://www.moizspb.ru/sovet/resheniya-municipalnogo-soveta/proekty-reshenij/proekt-resheniya-o-byudzhete-municipalnogo-obrazovaniya-municipalnyj-okrug-izmajlovskoe-na-2014-god/"/>
    <hyperlink ref="D7" r:id="rId12"/>
    <hyperlink ref="E7" r:id="rId13"/>
    <hyperlink ref="J7" r:id="rId14"/>
    <hyperlink ref="D8" r:id="rId15"/>
    <hyperlink ref="E8" r:id="rId16" display="http://www.msmov.spb.ru/%D0%B4%D0%BE%D0%BA%D1%83%D0%BC%D0%B5%D0%BD%D1%82%D1%8B/%D0%B1%D1%8E%D0%B4%D0%B6%D0%B5%D1%82-%D0%BC%D1%83%D0%BD%D0%B8%D1%86%D0%B8%D0%BF%D0%B0%D0%BB%D1%8C%D0%BD%D0%BE%D0%B3%D0%BE-%D0%BE%D0%BA%D1%80%D1%83%D0%B3%D0%B0.html"/>
    <hyperlink ref="D9" r:id="rId17"/>
    <hyperlink ref="E9" r:id="rId18" display="http://www.mogavan.net/%D0%BC%D0%BE-%D0%B3%D0%B0%D0%B2%D0%B0%D0%BD%D1%8C/%D0%BD%D0%B0%D0%BF%D1%80%D0%B0%D0%B2%D0%BB%D0%B5%D0%BD%D0%B8%D1%8F-%D0%B4%D0%B5%D1%8F%D1%82%D0%B5%D0%BB%D1%8C%D0%BD%D0%BE%D1%81%D1%82%D0%B8/%D0%B1%D1%8E%D0%B4%D0%B6%D0%B5%D1%82"/>
    <hyperlink ref="D10" r:id="rId19"/>
    <hyperlink ref="D11" r:id="rId20"/>
    <hyperlink ref="E11" r:id="rId21"/>
    <hyperlink ref="J11" r:id="rId22"/>
    <hyperlink ref="D12" r:id="rId23"/>
    <hyperlink ref="E12" r:id="rId24"/>
    <hyperlink ref="J12" r:id="rId25"/>
    <hyperlink ref="D13" r:id="rId26"/>
    <hyperlink ref="E13" r:id="rId27"/>
    <hyperlink ref="J13" r:id="rId28"/>
    <hyperlink ref="D15" r:id="rId29"/>
    <hyperlink ref="E15" r:id="rId30"/>
    <hyperlink ref="J15" r:id="rId31"/>
    <hyperlink ref="D16" r:id="rId32"/>
    <hyperlink ref="J16" r:id="rId33"/>
    <hyperlink ref="D17" r:id="rId34"/>
    <hyperlink ref="E17" r:id="rId35"/>
    <hyperlink ref="D18" r:id="rId36"/>
    <hyperlink ref="E18" r:id="rId37"/>
    <hyperlink ref="J18" r:id="rId38"/>
    <hyperlink ref="D19" r:id="rId39"/>
    <hyperlink ref="D20" r:id="rId40"/>
    <hyperlink ref="E20" r:id="rId41"/>
    <hyperlink ref="J20" r:id="rId42"/>
    <hyperlink ref="D21" r:id="rId43"/>
    <hyperlink ref="E21" r:id="rId44"/>
    <hyperlink ref="J21" r:id="rId45"/>
    <hyperlink ref="D22" r:id="rId46"/>
    <hyperlink ref="E22" r:id="rId47"/>
    <hyperlink ref="J22" r:id="rId48"/>
    <hyperlink ref="D23" r:id="rId49"/>
    <hyperlink ref="E23" r:id="rId50"/>
    <hyperlink ref="J23" r:id="rId51"/>
    <hyperlink ref="D24" r:id="rId52"/>
    <hyperlink ref="D26" r:id="rId53"/>
    <hyperlink ref="D27" r:id="rId54"/>
    <hyperlink ref="E27" r:id="rId55"/>
    <hyperlink ref="J27" r:id="rId56"/>
    <hyperlink ref="D28" r:id="rId57"/>
    <hyperlink ref="E28" r:id="rId58"/>
    <hyperlink ref="J28" r:id="rId59"/>
    <hyperlink ref="D29" r:id="rId60"/>
    <hyperlink ref="E29" r:id="rId61"/>
    <hyperlink ref="J29" r:id="rId62"/>
    <hyperlink ref="D31" r:id="rId63"/>
    <hyperlink ref="E31" r:id="rId64"/>
    <hyperlink ref="J31" r:id="rId65"/>
    <hyperlink ref="D32" r:id="rId66"/>
    <hyperlink ref="D33" r:id="rId67"/>
    <hyperlink ref="E33" r:id="rId68"/>
    <hyperlink ref="D34" r:id="rId69"/>
    <hyperlink ref="E34" r:id="rId70"/>
    <hyperlink ref="D35" r:id="rId71"/>
    <hyperlink ref="E35" r:id="rId72"/>
    <hyperlink ref="D36" r:id="rId73"/>
    <hyperlink ref="E36" r:id="rId74"/>
    <hyperlink ref="J36" r:id="rId75"/>
    <hyperlink ref="D37" r:id="rId76"/>
    <hyperlink ref="E37" r:id="rId77"/>
    <hyperlink ref="J37" r:id="rId78"/>
    <hyperlink ref="D38" r:id="rId79"/>
    <hyperlink ref="D39" r:id="rId80"/>
    <hyperlink ref="E39" r:id="rId81" display="http://www.bohta.spb.ru/munsovet/normakt2013"/>
    <hyperlink ref="J39" r:id="rId82"/>
    <hyperlink ref="E40" r:id="rId83"/>
    <hyperlink ref="D41" r:id="rId84"/>
    <hyperlink ref="E41" r:id="rId85"/>
    <hyperlink ref="J41" r:id="rId86"/>
    <hyperlink ref="E42" r:id="rId87"/>
    <hyperlink ref="J42" r:id="rId88"/>
    <hyperlink ref="D43" r:id="rId89"/>
    <hyperlink ref="E43" r:id="rId90"/>
    <hyperlink ref="J43" r:id="rId91"/>
    <hyperlink ref="D44" r:id="rId92"/>
    <hyperlink ref="E44" r:id="rId93"/>
    <hyperlink ref="J44" r:id="rId94"/>
    <hyperlink ref="D45" r:id="rId95"/>
    <hyperlink ref="D46" r:id="rId96"/>
    <hyperlink ref="E46" r:id="rId97"/>
    <hyperlink ref="J46" r:id="rId98"/>
    <hyperlink ref="D47" r:id="rId99"/>
    <hyperlink ref="E47" r:id="rId100"/>
    <hyperlink ref="J47" r:id="rId101"/>
    <hyperlink ref="D48" r:id="rId102"/>
    <hyperlink ref="E48" r:id="rId103"/>
    <hyperlink ref="J48" r:id="rId104"/>
    <hyperlink ref="D49" r:id="rId105"/>
    <hyperlink ref="E49" r:id="rId106"/>
    <hyperlink ref="J49" r:id="rId107"/>
    <hyperlink ref="D50" r:id="rId108"/>
    <hyperlink ref="E50" r:id="rId109"/>
    <hyperlink ref="J50" r:id="rId110"/>
    <hyperlink ref="D52" r:id="rId111"/>
    <hyperlink ref="E52" r:id="rId112"/>
    <hyperlink ref="J52" r:id="rId113"/>
    <hyperlink ref="D53" r:id="rId114"/>
    <hyperlink ref="E53" r:id="rId115"/>
    <hyperlink ref="J53" r:id="rId116"/>
    <hyperlink ref="D54" r:id="rId117"/>
    <hyperlink ref="J54" r:id="rId118"/>
    <hyperlink ref="D55" r:id="rId119"/>
    <hyperlink ref="E55" r:id="rId120"/>
    <hyperlink ref="J55" r:id="rId121"/>
    <hyperlink ref="D56" r:id="rId122"/>
    <hyperlink ref="E56" r:id="rId123"/>
    <hyperlink ref="J56" r:id="rId124"/>
    <hyperlink ref="D57" r:id="rId125"/>
    <hyperlink ref="D58" r:id="rId126"/>
    <hyperlink ref="E58" r:id="rId127"/>
    <hyperlink ref="J58" r:id="rId128"/>
    <hyperlink ref="D59" r:id="rId129"/>
    <hyperlink ref="E59" r:id="rId130"/>
    <hyperlink ref="J59" r:id="rId131"/>
    <hyperlink ref="D60" r:id="rId132"/>
    <hyperlink ref="E60" r:id="rId133"/>
    <hyperlink ref="D61" r:id="rId134"/>
    <hyperlink ref="E61" r:id="rId135"/>
    <hyperlink ref="D62" r:id="rId136"/>
    <hyperlink ref="E62" r:id="rId137"/>
    <hyperlink ref="J62" r:id="rId138"/>
    <hyperlink ref="D63" r:id="rId139" display="http://xn--b1aecbgc5andg.xn--p1ai/"/>
    <hyperlink ref="E63" r:id="rId140"/>
    <hyperlink ref="D64" r:id="rId141"/>
    <hyperlink ref="E65" r:id="rId142"/>
    <hyperlink ref="D66" r:id="rId143"/>
    <hyperlink ref="E66" r:id="rId144"/>
    <hyperlink ref="J66" r:id="rId145"/>
    <hyperlink ref="D67" r:id="rId146"/>
    <hyperlink ref="E67" r:id="rId147" display="http://www.54mospb.ru/byudzhet/utverzhdenniy-byudzhet/2014-god/"/>
    <hyperlink ref="J67" r:id="rId148" display="http://www.54mospb.ru/byudzhet/proekt-byudzheta/proekt-byudzheta-na-2014-god-2/"/>
    <hyperlink ref="D68" r:id="rId149"/>
    <hyperlink ref="E68" r:id="rId150"/>
    <hyperlink ref="J68" r:id="rId151"/>
    <hyperlink ref="D69" r:id="rId152"/>
    <hyperlink ref="E69" r:id="rId153" display="http://www.moivanovskiy.sankt-peterburg.info/akti/byudjet/byu000.html"/>
    <hyperlink ref="J69" r:id="rId154" display="http://www.moivanovskiy.sankt-peterburg.info/akti/proekti/pro000.html"/>
    <hyperlink ref="E70" r:id="rId155"/>
    <hyperlink ref="J70" r:id="rId156"/>
    <hyperlink ref="D71" r:id="rId157"/>
    <hyperlink ref="E71" r:id="rId158" display="http://www.mo57.ru/byudzhet.html"/>
    <hyperlink ref="J71" r:id="rId159"/>
    <hyperlink ref="D72" r:id="rId160" display="http://rybmo.ru/"/>
    <hyperlink ref="E72" r:id="rId161" display="http://rybmo.ru/rulemaking/decisions_municipal/Reshenie_210/"/>
    <hyperlink ref="J72" r:id="rId162" display="http://rybmo.ru/rulemaking/decisions_municipal/reshenie_26_ot_20112014/"/>
    <hyperlink ref="D73" r:id="rId163"/>
    <hyperlink ref="E73" r:id="rId164" display="http://www.moobuhovskiy.sankt-peterburg.info/akti/byudjet/byu000.html"/>
    <hyperlink ref="J73" r:id="rId165"/>
    <hyperlink ref="D74" r:id="rId166"/>
    <hyperlink ref="E74" r:id="rId167"/>
    <hyperlink ref="J74" r:id="rId168"/>
    <hyperlink ref="D75" r:id="rId169"/>
    <hyperlink ref="E75" r:id="rId170"/>
    <hyperlink ref="J75" r:id="rId171"/>
    <hyperlink ref="D76" r:id="rId172"/>
    <hyperlink ref="E76" r:id="rId173"/>
    <hyperlink ref="J76" r:id="rId174"/>
    <hyperlink ref="D77" r:id="rId175"/>
    <hyperlink ref="E77" r:id="rId176" display="http://www.kronverkskoe.ru/about/documents/budget/"/>
    <hyperlink ref="D78" r:id="rId177"/>
    <hyperlink ref="E78" r:id="rId178" display="http://mo60.ru/budget-budget/"/>
    <hyperlink ref="J78" r:id="rId179"/>
    <hyperlink ref="D79" r:id="rId180"/>
    <hyperlink ref="E79" r:id="rId181" display="http://www.msapt-ostrov.ru/2014/01/27/2014-god/"/>
    <hyperlink ref="J79" r:id="rId182"/>
    <hyperlink ref="D80" r:id="rId183"/>
    <hyperlink ref="E80" r:id="rId184"/>
    <hyperlink ref="D81" r:id="rId185"/>
    <hyperlink ref="E81" r:id="rId186"/>
    <hyperlink ref="D82" r:id="rId187"/>
    <hyperlink ref="E82" r:id="rId188" display="http://www.mo-petergof.spb.ru/regulatory/budget/"/>
    <hyperlink ref="J82" r:id="rId189" display="http://www.mo-petergof.spb.ru/regulatory/draft_legislative_act/"/>
    <hyperlink ref="D83" r:id="rId190"/>
    <hyperlink ref="E83" r:id="rId191"/>
    <hyperlink ref="J83" r:id="rId192"/>
    <hyperlink ref="D84" r:id="rId193"/>
    <hyperlink ref="E84" r:id="rId194"/>
    <hyperlink ref="D85" r:id="rId195" display="http://www.lahta-olgino.ru/"/>
    <hyperlink ref="E85" r:id="rId196" display="http://www.lahta-olgino.ru/regulatory/current/advice/?PAGEN_1=3"/>
    <hyperlink ref="J85" r:id="rId197" display="http://www.lahta-olgino.ru/regulatory/current/advice/"/>
    <hyperlink ref="D86" r:id="rId198"/>
    <hyperlink ref="E86" r:id="rId199"/>
    <hyperlink ref="D87" r:id="rId200" display="http://www.ozero-dolgoe.net/"/>
    <hyperlink ref="E87" r:id="rId201"/>
    <hyperlink ref="J87" r:id="rId202" display="http://www.ozero-dolgoe.net/uslugi_i_tarify/normativnye_pravovye_akty_municipalnogo_soveta/"/>
    <hyperlink ref="D88" r:id="rId203"/>
    <hyperlink ref="J88" r:id="rId204"/>
    <hyperlink ref="D89" r:id="rId205"/>
    <hyperlink ref="E89" r:id="rId206"/>
    <hyperlink ref="J89" r:id="rId207"/>
    <hyperlink ref="D90" r:id="rId208"/>
    <hyperlink ref="E90" r:id="rId209"/>
    <hyperlink ref="J90" r:id="rId210"/>
    <hyperlink ref="D91" r:id="rId211"/>
    <hyperlink ref="E91" r:id="rId212"/>
    <hyperlink ref="D92" r:id="rId213"/>
    <hyperlink ref="D93" r:id="rId214"/>
    <hyperlink ref="E93" r:id="rId215"/>
    <hyperlink ref="D94" r:id="rId216"/>
    <hyperlink ref="J94" r:id="rId217"/>
    <hyperlink ref="D96" r:id="rId218" display="http://www.pushkin-town.net/"/>
    <hyperlink ref="E96" r:id="rId219"/>
    <hyperlink ref="J96" r:id="rId220"/>
    <hyperlink ref="D97" r:id="rId221"/>
    <hyperlink ref="E97" r:id="rId222"/>
    <hyperlink ref="J97" r:id="rId223"/>
    <hyperlink ref="D98" r:id="rId224"/>
    <hyperlink ref="E98" r:id="rId225"/>
    <hyperlink ref="D99" r:id="rId226"/>
    <hyperlink ref="E99" r:id="rId227"/>
    <hyperlink ref="D100" r:id="rId228"/>
    <hyperlink ref="E100" r:id="rId229"/>
    <hyperlink ref="D101" r:id="rId230"/>
    <hyperlink ref="E101" r:id="rId231"/>
    <hyperlink ref="J101" r:id="rId232"/>
    <hyperlink ref="D102" r:id="rId233"/>
    <hyperlink ref="E102" r:id="rId234"/>
    <hyperlink ref="J102" r:id="rId235"/>
    <hyperlink ref="D103" r:id="rId236"/>
    <hyperlink ref="E103" r:id="rId237"/>
    <hyperlink ref="J103" r:id="rId238"/>
    <hyperlink ref="D104" r:id="rId239"/>
    <hyperlink ref="E104" r:id="rId240"/>
    <hyperlink ref="D105" r:id="rId241"/>
    <hyperlink ref="E105" r:id="rId242"/>
    <hyperlink ref="J105" r:id="rId243"/>
    <hyperlink ref="D106" r:id="rId244"/>
    <hyperlink ref="E106" r:id="rId245"/>
    <hyperlink ref="J106" r:id="rId246"/>
    <hyperlink ref="D107" r:id="rId247"/>
    <hyperlink ref="E107" r:id="rId248"/>
    <hyperlink ref="J107" r:id="rId249"/>
    <hyperlink ref="D108" r:id="rId250"/>
    <hyperlink ref="E108" r:id="rId251"/>
    <hyperlink ref="J108" r:id="rId252"/>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 and Mistakes</vt:lpstr>
      <vt:lpstr>Source (rus)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 Parkhimovich</dc:creator>
  <cp:lastModifiedBy>Noname</cp:lastModifiedBy>
  <dcterms:created xsi:type="dcterms:W3CDTF">2015-07-02T11:22:52Z</dcterms:created>
  <dcterms:modified xsi:type="dcterms:W3CDTF">2015-12-27T21:04:59Z</dcterms:modified>
</cp:coreProperties>
</file>