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60" yWindow="140" windowWidth="22300" windowHeight="15400"/>
  </bookViews>
  <sheets>
    <sheet name="Прил.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0" i="1" l="1"/>
  <c r="E59" i="1"/>
  <c r="E56" i="1"/>
  <c r="E55" i="1"/>
  <c r="E53" i="1"/>
  <c r="E52" i="1"/>
  <c r="E51" i="1"/>
  <c r="E47" i="1"/>
  <c r="E45" i="1"/>
  <c r="E44" i="1"/>
  <c r="E42" i="1"/>
  <c r="E40" i="1"/>
  <c r="E38" i="1"/>
  <c r="E37" i="1"/>
  <c r="E36" i="1"/>
  <c r="E34" i="1"/>
  <c r="E33" i="1"/>
  <c r="E32" i="1"/>
  <c r="E31" i="1"/>
  <c r="E30" i="1"/>
  <c r="E27" i="1"/>
  <c r="E25" i="1"/>
  <c r="E23" i="1"/>
  <c r="E22" i="1"/>
  <c r="E20" i="1"/>
  <c r="E19" i="1"/>
  <c r="E18" i="1"/>
  <c r="E54" i="1"/>
  <c r="E21" i="1"/>
  <c r="E17" i="1"/>
  <c r="E16" i="1"/>
  <c r="E15" i="1"/>
  <c r="E50" i="1"/>
  <c r="E49" i="1"/>
  <c r="E67" i="1"/>
</calcChain>
</file>

<file path=xl/sharedStrings.xml><?xml version="1.0" encoding="utf-8"?>
<sst xmlns="http://schemas.openxmlformats.org/spreadsheetml/2006/main" count="219" uniqueCount="172">
  <si>
    <t xml:space="preserve">Приложение 1 </t>
  </si>
  <si>
    <t>К  Решению МС МО МО Екатерингофский</t>
  </si>
  <si>
    <t>"О бюджете МО МО Екатерингофский на 2014 год"</t>
  </si>
  <si>
    <t>муниципального образования муниципальный округ Екатерингофский</t>
  </si>
  <si>
    <t>на 2014 год</t>
  </si>
  <si>
    <t>Номер</t>
  </si>
  <si>
    <t>Наименование источника доходов</t>
  </si>
  <si>
    <t xml:space="preserve">Код </t>
  </si>
  <si>
    <t>Код</t>
  </si>
  <si>
    <t>Сумма</t>
  </si>
  <si>
    <t>администр.</t>
  </si>
  <si>
    <t>источника доходов</t>
  </si>
  <si>
    <t>(тыс. руб.)</t>
  </si>
  <si>
    <t>I.</t>
  </si>
  <si>
    <t>НАЛОГОВЫЕ И НЕНАЛОГОВЫЕ ДОХОДЫ</t>
  </si>
  <si>
    <t>000</t>
  </si>
  <si>
    <t xml:space="preserve"> 1 00 00000 00 0000 000</t>
  </si>
  <si>
    <t>1.</t>
  </si>
  <si>
    <t>НАЛОГИ НА СОВОКУПНЫЙ ДОХОД</t>
  </si>
  <si>
    <t xml:space="preserve"> 1 05 00000 00 0000 000</t>
  </si>
  <si>
    <t>1.1.</t>
  </si>
  <si>
    <t>Налог, взимаемый в связи с применением упрощенной системы налогообложения</t>
  </si>
  <si>
    <t>182</t>
  </si>
  <si>
    <t xml:space="preserve"> 1 05 01000 00 0000 110</t>
  </si>
  <si>
    <t>1.1.1.</t>
  </si>
  <si>
    <t>Налог, взимаемый с налогоплательщиков, выбравших в качестве объекта налогообложения доходы</t>
  </si>
  <si>
    <t xml:space="preserve"> 1 05 01010 01 0000 110</t>
  </si>
  <si>
    <t>1.1.1.1.</t>
  </si>
  <si>
    <t>1 05 01011 01 0000 110</t>
  </si>
  <si>
    <t>1.1.1.2.</t>
  </si>
  <si>
    <t>Налог, взимаемый с налогоплательщиков, выбравших в качестве объекта налогообложения доходы (за налоговые периоды, истекшие до 1 января 2011 года)</t>
  </si>
  <si>
    <t>1 05 01012 01 0000 110</t>
  </si>
  <si>
    <t>1.1.2.</t>
  </si>
  <si>
    <t>Налог, взимаемый с налогоплательщиков, выбравших в качестве объекта налогообложения доходы, уменьшенные на величину расходов</t>
  </si>
  <si>
    <t xml:space="preserve"> 1 05 01020 01 0000 110</t>
  </si>
  <si>
    <t>1.1.2.1.</t>
  </si>
  <si>
    <t>1 05 01021 01 0000 110</t>
  </si>
  <si>
    <t>1.1.2.2.</t>
  </si>
  <si>
    <t>Налог, взимаемый с налогоплательщиков, выбравших в качестве объекта налогообложения доходы, уменьшенные на величину расходов (за налоговые периоды, истекшие до 1 января 2011 года)</t>
  </si>
  <si>
    <t>1 05 01022 01 0000 110</t>
  </si>
  <si>
    <t>1.2.</t>
  </si>
  <si>
    <t>Минимальный налог, зачисляемый в бюджеты субъектов Российской Федерации</t>
  </si>
  <si>
    <t xml:space="preserve"> 1 05 01050 01 0000 110</t>
  </si>
  <si>
    <t>1.3.</t>
  </si>
  <si>
    <t>Единый налог на вмененный доход для отдельных видов деятельности</t>
  </si>
  <si>
    <t xml:space="preserve"> 1 05 02000 02 0000 110</t>
  </si>
  <si>
    <t>1.3.1..</t>
  </si>
  <si>
    <t xml:space="preserve"> 1 05 02010 02 0000 110</t>
  </si>
  <si>
    <t>1.3.2.</t>
  </si>
  <si>
    <t>Единый налог на вмененный доход для отдельных видов деятельности (за налоговые периоды, истекшие до 1 января 2011 года)</t>
  </si>
  <si>
    <t xml:space="preserve"> 1 05 02020 02 0000 110</t>
  </si>
  <si>
    <t>1.4.</t>
  </si>
  <si>
    <t>Налог, взимаемый в связи с применением патентной системы налогообложения</t>
  </si>
  <si>
    <t xml:space="preserve">1 05 04000 02 0000 110
</t>
  </si>
  <si>
    <t>1.4.1</t>
  </si>
  <si>
    <t>Налог, взимаемый в связи с применением патентной системы налогообложения, зачисляемый в бюджеты городов федерального значения Москвы и Санкт-Петербурга</t>
  </si>
  <si>
    <t>1 05 04030 02 0000 110</t>
  </si>
  <si>
    <t>НАЛОГИ НА ИМУЩЕСТВО</t>
  </si>
  <si>
    <t xml:space="preserve"> 1 06 00000 00 0000 000</t>
  </si>
  <si>
    <t>2.1.</t>
  </si>
  <si>
    <t>Налог на имущество физических лиц</t>
  </si>
  <si>
    <t xml:space="preserve"> 1 06 01000 00 0000 110</t>
  </si>
  <si>
    <t>2.2.</t>
  </si>
  <si>
    <t>Налог на имущество физических лиц, взимаемый по ставкам, применяемым к объектам налогообложения, расположенным в границах внутригородских муниципальных образований городов федерального значения Москвы и Санкт-Петербурга</t>
  </si>
  <si>
    <t>1 06 01010 03 0000 110</t>
  </si>
  <si>
    <t>3.</t>
  </si>
  <si>
    <t>ЗАДОЛЖЕННОСТЬ И ПЕРЕРАСЧЕТЫ ПО ОТМЕНЕННЫМ НАЛОГАМ, СБОРАМ И ИНЫМ ОБЯЗАТЕЛЬНЫМ ПЛАТЕЖАМ</t>
  </si>
  <si>
    <t xml:space="preserve"> 1 09 00000 00 0000 000</t>
  </si>
  <si>
    <t>3.1.</t>
  </si>
  <si>
    <t>Налоги на имущество</t>
  </si>
  <si>
    <t>1 09 04000 00 0000 110</t>
  </si>
  <si>
    <t>3.1.1.</t>
  </si>
  <si>
    <t>Налог с имущества, переходящего в порядке наследования или дарения</t>
  </si>
  <si>
    <t>1 09 04040 01 0000 110</t>
  </si>
  <si>
    <t>4.</t>
  </si>
  <si>
    <t>ДОХОДЫ ОТ ОКАЗАНИЯ ПЛАТНЫХ УСЛУГ (РАБОТ) И КОМПЕНСАЦИИ ЗАТРАТ ГОСУДАРСТВА</t>
  </si>
  <si>
    <t xml:space="preserve">000 </t>
  </si>
  <si>
    <t>1 13 00000 00 0000 000</t>
  </si>
  <si>
    <t>4.1.</t>
  </si>
  <si>
    <t>Доходы от компенсации затрат государства</t>
  </si>
  <si>
    <t>1 13 02000 00 0000 130</t>
  </si>
  <si>
    <t>4.1.1.</t>
  </si>
  <si>
    <t>Прочие доходы от компенсации затрат государства</t>
  </si>
  <si>
    <t xml:space="preserve">1 13 02990 00 0000 130 </t>
  </si>
  <si>
    <t>4.1.1.1.</t>
  </si>
  <si>
    <t>Прочие доходы от компенсации затрат бюджетов внутригородских муниципальных образований городов федерального значения Москвы и Санкт-Петербурга</t>
  </si>
  <si>
    <t xml:space="preserve">1 13 02993 03 0000 130 </t>
  </si>
  <si>
    <t>5.</t>
  </si>
  <si>
    <t>ШТРАФЫ, САНКЦИИ, ВОЗМЕЩЕНИЕ УЩЕРБА</t>
  </si>
  <si>
    <t xml:space="preserve"> 1 16 00000 00 0000 000</t>
  </si>
  <si>
    <t>5.1.</t>
  </si>
  <si>
    <t>Денежные взыскания (штрафы) за нарушение законодательства о применении контрольно-кассовой техники при осуществлении наличных денежных расчетов и (или) расчетов с использованием платежных карт</t>
  </si>
  <si>
    <t>1 16 06000 01 0000 140</t>
  </si>
  <si>
    <t>5.2.</t>
  </si>
  <si>
    <t>Прочие поступления от денежных взысканий (штрафов) и иных сумм в возмещение ущерба</t>
  </si>
  <si>
    <t xml:space="preserve"> 1 16 90000 00 0000 140</t>
  </si>
  <si>
    <t>5.2.1.</t>
  </si>
  <si>
    <t>Прочие поступления от денежных взысканий (штрафов) и иных сумм в возмещение ущерба, зачисляемые в бюджеты внутригородских муниципальных образований городов федерального значения Москвы и Санкт-Петербурга</t>
  </si>
  <si>
    <t xml:space="preserve"> 1 16 90030 03 0000 140</t>
  </si>
  <si>
    <t>6.</t>
  </si>
  <si>
    <t>ПРОЧИЕ НЕНАЛОГОВЫЕ ДОХОДЫ</t>
  </si>
  <si>
    <t xml:space="preserve"> 1 17 00000 00 0000 000</t>
  </si>
  <si>
    <t>6.1.</t>
  </si>
  <si>
    <t>Невыясненные поступления</t>
  </si>
  <si>
    <t xml:space="preserve"> 1 17 01000 00 0000 180</t>
  </si>
  <si>
    <t>6.1.1.</t>
  </si>
  <si>
    <t>Невыясненные поступления, зачисляемые в бюджеты внутригородских муниципальных образований городов федерального значения Москвы и Санкт-Петербурга</t>
  </si>
  <si>
    <t>906</t>
  </si>
  <si>
    <t xml:space="preserve"> 1 17 01030 03 0000 180</t>
  </si>
  <si>
    <t>6.2.</t>
  </si>
  <si>
    <t>Прочие неналоговые доходы</t>
  </si>
  <si>
    <t xml:space="preserve"> 1 17 05000 00 0000 180</t>
  </si>
  <si>
    <t>6.2.1.</t>
  </si>
  <si>
    <t>Прочие неналоговые доходы бюджетов внутригородских муниципальных образований городов федерального значения Москвы и Санкт-Петербурга</t>
  </si>
  <si>
    <t xml:space="preserve"> 1 17 05030 03 0000 180</t>
  </si>
  <si>
    <t>II</t>
  </si>
  <si>
    <t>БЕЗВОЗМЕЗДНЫЕ ПОСТУПЛЕНИЯ</t>
  </si>
  <si>
    <t>2 00 00000 00 0000 000</t>
  </si>
  <si>
    <t>7.</t>
  </si>
  <si>
    <t>БЕЗВОЗМЕЗДНЫЕ ПОСТУПЛЕНИЯ ОТ ДРУГИХ БЮДЖЕТОВ БЮДЖЕТНОЙ СИСТЕМЫ РОССИЙСКОЙ ФЕДЕРАЦИИ</t>
  </si>
  <si>
    <t>2 02 00000 00 0000 000</t>
  </si>
  <si>
    <t>7.1</t>
  </si>
  <si>
    <t>Субсидии бюджетам субъектов Российской Федерации и муниципальных образований (межбюджетные субсидии)</t>
  </si>
  <si>
    <t>2 02 02000 00 0000 151</t>
  </si>
  <si>
    <t>7.1.1</t>
  </si>
  <si>
    <t>Прочие субсидии</t>
  </si>
  <si>
    <t>2 02 02999 00 0000 151</t>
  </si>
  <si>
    <t>7.1.1.1</t>
  </si>
  <si>
    <t>Прочие субсидии бюджетам внутригородских муниципальных образований городов федерального значения Москвы и Санкт-Петербурга</t>
  </si>
  <si>
    <t>2 02 02999 03 0000 151</t>
  </si>
  <si>
    <t>7.1.</t>
  </si>
  <si>
    <t>Субвенции бюджетам субъектов Российской Федерации и муниципальных образований</t>
  </si>
  <si>
    <t>2 02 03000 00 0000 151</t>
  </si>
  <si>
    <t>7.1.1.</t>
  </si>
  <si>
    <t>Субвенции местным бюджетам на выполнение передаваемых полномочий субъектов Российской Федерации</t>
  </si>
  <si>
    <t>2 02 03024 00 0000 151</t>
  </si>
  <si>
    <t>7.1.1.1.</t>
  </si>
  <si>
    <t>Субвенции бюджетам внутригородских муниципальных образований городов федерального значения Москвы и Санкт-Петербурга на выполнение передаваемых полномочий субъектов Российской Федерации</t>
  </si>
  <si>
    <t>2 02 03024 03 0000 151</t>
  </si>
  <si>
    <t>7.1.1.1.1.</t>
  </si>
  <si>
    <t>Субвенции бюджетам  внутригородских муниципальных образований Санкт-Петербурга на выполнение отдельных государственных полномочий Санкт-Петербурга по организации и осуществлению деятельности по опеке и попечительству</t>
  </si>
  <si>
    <t>2 02 03024 03 0100 151</t>
  </si>
  <si>
    <t>7.1.1.1.2.</t>
  </si>
  <si>
    <t>Субвенции бюджетам  внутригородских муниципальных образований Санкт-Петербурга на выполнение отдельного государственного полномочия Санкт-Петербурга по определению должностных лиц, уполномоченных составлять протоколы об административных правонарушениях, и составлению протоколов об административных правонарушениях</t>
  </si>
  <si>
    <t>2 02 03024 03 0200 151</t>
  </si>
  <si>
    <t>7.1.2.</t>
  </si>
  <si>
    <t>Субвенции бюджетам муниципальных образований на содержание ребенка в семье опекуна и приемной семье, а также вознаграждение, причитающееся приемному родителю</t>
  </si>
  <si>
    <t>2 02 03027 00 0000 151</t>
  </si>
  <si>
    <t>7.1.2.1.</t>
  </si>
  <si>
    <t>Субвенции бюджетам внутригородских муниципальных образований городов федерального значения Москвы и Санкт-Петербурга на содержание ребенка в семье опекуна и приемной семье, а также вознаграждение, причитающееся приемному родителю</t>
  </si>
  <si>
    <t>2 02 03027 03 0000 151</t>
  </si>
  <si>
    <t>7.1.2.1.1.</t>
  </si>
  <si>
    <t>Субвенции бюджетам внутригородских муниципальных образований Санкт-Петербурга на содержание ребенка в семье опекуна и приемной семье</t>
  </si>
  <si>
    <t>2 02 03027 03 0100 151</t>
  </si>
  <si>
    <t>7.1.2.1.2.</t>
  </si>
  <si>
    <t>Субвенции бюджетам внутригородских муниципальных образований Санкт-Петербурга на вознаграждение, причитающееся приемному родителю</t>
  </si>
  <si>
    <t>2 02 03027 03 0200 151</t>
  </si>
  <si>
    <t>8.1.</t>
  </si>
  <si>
    <t>ПРОЧИЕ БЕЗВОЗМЕЗДНЫЕ ПОСТУПЛЕНИЯ</t>
  </si>
  <si>
    <t>2 07 00000 00 0000 180</t>
  </si>
  <si>
    <t>8.1.1.</t>
  </si>
  <si>
    <t>Прочие безвозмездные поступления в бюджеты внутригородских муниципальных образований городов федерального значения Москвы и Санкт-Петербурга</t>
  </si>
  <si>
    <t>2 07 03000 03 0000 180</t>
  </si>
  <si>
    <t>8.2</t>
  </si>
  <si>
    <t>Перечисления для осуществления возврата (зачета) излишне уплаченных или излишне взысканных сумм налогов, сборов и иных платежей, а также сумм процентов за несвоевременное осуществление такого возврата и процентов, начисленных на излишне взысканные суммы</t>
  </si>
  <si>
    <t>2 08 00000 00 0000 180</t>
  </si>
  <si>
    <t>8.2.1</t>
  </si>
  <si>
    <t>Перечисления из бюджетов внутригородских муниципальных образований городов федерального значения Москвы и Санкт-Петербурга (в бюджеты внутригородских муниципальных образований городов федерального значения Москвы и Санкт-Петербурга) для осуществления возврата (зачета) излишне уплаченных или излишне взысканных сумм налогов, сборов и иных платежей, а также сумм процентов за несвоевременное осуществление такого возврата и процентов, начисленных на излишне взысканные суммы</t>
  </si>
  <si>
    <t>2 08 03000 03 0000 180</t>
  </si>
  <si>
    <t>Итого:</t>
  </si>
  <si>
    <t>от 10.12.2013 г.  № 51/01-04</t>
  </si>
  <si>
    <t xml:space="preserve"> Доходы бюджета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</si>
</sst>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2" x14ac:knownFonts="1">
    <font>
      <sz val="11"/>
      <color theme="1"/>
      <name val="Calibri"/>
      <family val="2"/>
      <charset val="204"/>
      <scheme val="minor"/>
    </font>
    <font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4"/>
      <name val="Arial Cyr"/>
      <family val="2"/>
      <charset val="204"/>
    </font>
    <font>
      <b/>
      <sz val="12"/>
      <name val="Arial"/>
      <family val="2"/>
      <charset val="204"/>
    </font>
    <font>
      <sz val="10"/>
      <color indexed="10"/>
      <name val="Arial Cyr"/>
      <family val="2"/>
      <charset val="204"/>
    </font>
    <font>
      <b/>
      <sz val="12"/>
      <name val="Arial Cyr"/>
      <family val="2"/>
      <charset val="204"/>
    </font>
    <font>
      <b/>
      <sz val="12"/>
      <color indexed="8"/>
      <name val="Arial"/>
      <family val="2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b/>
      <i/>
      <sz val="12"/>
      <name val="Arial Cyr"/>
      <family val="2"/>
      <charset val="204"/>
    </font>
    <font>
      <sz val="1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11" fillId="0" borderId="0"/>
  </cellStyleXfs>
  <cellXfs count="108">
    <xf numFmtId="0" fontId="0" fillId="0" borderId="0" xfId="0"/>
    <xf numFmtId="49" fontId="0" fillId="0" borderId="0" xfId="0" applyNumberFormat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Alignment="1"/>
    <xf numFmtId="164" fontId="0" fillId="0" borderId="0" xfId="0" applyNumberFormat="1" applyAlignment="1"/>
    <xf numFmtId="49" fontId="4" fillId="0" borderId="0" xfId="0" applyNumberFormat="1" applyFont="1" applyBorder="1" applyAlignment="1">
      <alignment wrapText="1"/>
    </xf>
    <xf numFmtId="0" fontId="5" fillId="0" borderId="0" xfId="0" applyFont="1"/>
    <xf numFmtId="0" fontId="2" fillId="0" borderId="0" xfId="0" applyFont="1" applyBorder="1" applyAlignment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center"/>
    </xf>
    <xf numFmtId="49" fontId="2" fillId="0" borderId="4" xfId="0" applyNumberFormat="1" applyFont="1" applyBorder="1"/>
    <xf numFmtId="0" fontId="2" fillId="0" borderId="4" xfId="0" applyFont="1" applyBorder="1" applyAlignment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/>
    <xf numFmtId="49" fontId="6" fillId="0" borderId="7" xfId="0" applyNumberFormat="1" applyFont="1" applyBorder="1" applyAlignment="1">
      <alignment horizontal="right"/>
    </xf>
    <xf numFmtId="0" fontId="6" fillId="0" borderId="8" xfId="0" applyFont="1" applyBorder="1" applyAlignment="1">
      <alignment vertical="top"/>
    </xf>
    <xf numFmtId="49" fontId="6" fillId="0" borderId="9" xfId="0" applyNumberFormat="1" applyFont="1" applyBorder="1" applyAlignment="1">
      <alignment horizontal="center" vertical="center" wrapText="1"/>
    </xf>
    <xf numFmtId="3" fontId="6" fillId="0" borderId="10" xfId="0" applyNumberFormat="1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right"/>
    </xf>
    <xf numFmtId="49" fontId="6" fillId="0" borderId="12" xfId="0" applyNumberFormat="1" applyFont="1" applyBorder="1" applyAlignment="1">
      <alignment horizontal="right"/>
    </xf>
    <xf numFmtId="0" fontId="6" fillId="0" borderId="12" xfId="0" applyNumberFormat="1" applyFont="1" applyBorder="1" applyAlignment="1">
      <alignment vertical="top"/>
    </xf>
    <xf numFmtId="49" fontId="6" fillId="0" borderId="12" xfId="0" applyNumberFormat="1" applyFont="1" applyBorder="1" applyAlignment="1">
      <alignment horizontal="center" vertical="center" wrapText="1"/>
    </xf>
    <xf numFmtId="3" fontId="6" fillId="0" borderId="12" xfId="0" applyNumberFormat="1" applyFont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right"/>
    </xf>
    <xf numFmtId="0" fontId="2" fillId="0" borderId="0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6" fillId="0" borderId="12" xfId="0" applyNumberFormat="1" applyFont="1" applyBorder="1" applyAlignment="1">
      <alignment horizontal="center" vertical="center" wrapText="1"/>
    </xf>
    <xf numFmtId="0" fontId="6" fillId="0" borderId="12" xfId="0" applyNumberFormat="1" applyFont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right" vertical="center"/>
    </xf>
    <xf numFmtId="0" fontId="6" fillId="0" borderId="12" xfId="0" applyNumberFormat="1" applyFont="1" applyBorder="1" applyAlignment="1">
      <alignment vertical="top" wrapText="1"/>
    </xf>
    <xf numFmtId="164" fontId="6" fillId="0" borderId="12" xfId="0" applyNumberFormat="1" applyFont="1" applyBorder="1" applyAlignment="1">
      <alignment horizontal="right" vertical="center"/>
    </xf>
    <xf numFmtId="0" fontId="0" fillId="0" borderId="0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0" borderId="12" xfId="0" applyNumberFormat="1" applyFont="1" applyBorder="1" applyAlignment="1">
      <alignment horizontal="right"/>
    </xf>
    <xf numFmtId="0" fontId="1" fillId="0" borderId="12" xfId="0" applyNumberFormat="1" applyFont="1" applyBorder="1" applyAlignment="1">
      <alignment vertical="top" wrapText="1"/>
    </xf>
    <xf numFmtId="0" fontId="1" fillId="0" borderId="12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right" vertical="center"/>
    </xf>
    <xf numFmtId="0" fontId="0" fillId="0" borderId="0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0" fontId="1" fillId="2" borderId="12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right" vertical="center"/>
    </xf>
    <xf numFmtId="0" fontId="6" fillId="2" borderId="12" xfId="0" applyNumberFormat="1" applyFont="1" applyFill="1" applyBorder="1" applyAlignment="1">
      <alignment horizontal="center" vertical="center"/>
    </xf>
    <xf numFmtId="49" fontId="8" fillId="0" borderId="12" xfId="0" applyNumberFormat="1" applyFont="1" applyBorder="1" applyAlignment="1">
      <alignment horizontal="right"/>
    </xf>
    <xf numFmtId="0" fontId="8" fillId="0" borderId="12" xfId="0" applyNumberFormat="1" applyFont="1" applyBorder="1" applyAlignment="1">
      <alignment vertical="top" wrapText="1"/>
    </xf>
    <xf numFmtId="0" fontId="8" fillId="0" borderId="12" xfId="0" applyNumberFormat="1" applyFont="1" applyBorder="1" applyAlignment="1">
      <alignment horizontal="center" vertical="center" wrapText="1"/>
    </xf>
    <xf numFmtId="0" fontId="8" fillId="2" borderId="12" xfId="0" applyNumberFormat="1" applyFont="1" applyFill="1" applyBorder="1" applyAlignment="1">
      <alignment horizontal="center" vertical="center" wrapText="1"/>
    </xf>
    <xf numFmtId="164" fontId="8" fillId="2" borderId="12" xfId="0" applyNumberFormat="1" applyFont="1" applyFill="1" applyBorder="1" applyAlignment="1">
      <alignment horizontal="right" vertical="center"/>
    </xf>
    <xf numFmtId="0" fontId="9" fillId="0" borderId="0" xfId="0" applyNumberFormat="1" applyFont="1" applyBorder="1" applyAlignment="1">
      <alignment vertical="center"/>
    </xf>
    <xf numFmtId="0" fontId="9" fillId="0" borderId="0" xfId="0" applyNumberFormat="1" applyFont="1" applyAlignment="1">
      <alignment vertical="center"/>
    </xf>
    <xf numFmtId="2" fontId="2" fillId="0" borderId="0" xfId="0" applyNumberFormat="1" applyFont="1" applyBorder="1"/>
    <xf numFmtId="2" fontId="2" fillId="0" borderId="0" xfId="0" applyNumberFormat="1" applyFont="1"/>
    <xf numFmtId="0" fontId="2" fillId="0" borderId="0" xfId="0" applyFont="1"/>
    <xf numFmtId="164" fontId="6" fillId="0" borderId="12" xfId="0" applyNumberFormat="1" applyFont="1" applyBorder="1" applyAlignment="1">
      <alignment horizontal="right"/>
    </xf>
    <xf numFmtId="2" fontId="0" fillId="0" borderId="0" xfId="0" applyNumberFormat="1" applyBorder="1"/>
    <xf numFmtId="2" fontId="0" fillId="0" borderId="0" xfId="0" applyNumberFormat="1"/>
    <xf numFmtId="0" fontId="1" fillId="0" borderId="12" xfId="0" applyFont="1" applyBorder="1" applyAlignment="1">
      <alignment vertical="top" wrapText="1"/>
    </xf>
    <xf numFmtId="49" fontId="1" fillId="0" borderId="12" xfId="0" applyNumberFormat="1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vertical="top" wrapText="1"/>
    </xf>
    <xf numFmtId="0" fontId="6" fillId="0" borderId="12" xfId="0" applyFont="1" applyBorder="1" applyAlignment="1">
      <alignment vertical="top"/>
    </xf>
    <xf numFmtId="164" fontId="1" fillId="2" borderId="12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164" fontId="6" fillId="0" borderId="12" xfId="0" applyNumberFormat="1" applyFont="1" applyBorder="1" applyAlignment="1">
      <alignment horizontal="right" vertical="top" wrapText="1"/>
    </xf>
    <xf numFmtId="2" fontId="0" fillId="0" borderId="0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164" fontId="1" fillId="0" borderId="12" xfId="0" applyNumberFormat="1" applyFont="1" applyBorder="1" applyAlignment="1">
      <alignment horizontal="right" vertical="top" wrapText="1"/>
    </xf>
    <xf numFmtId="164" fontId="1" fillId="0" borderId="12" xfId="0" applyNumberFormat="1" applyFont="1" applyBorder="1" applyAlignment="1">
      <alignment horizontal="right"/>
    </xf>
    <xf numFmtId="0" fontId="6" fillId="0" borderId="12" xfId="0" applyFont="1" applyBorder="1" applyAlignment="1">
      <alignment horizontal="left" vertical="center"/>
    </xf>
    <xf numFmtId="49" fontId="6" fillId="0" borderId="12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/>
    <xf numFmtId="165" fontId="2" fillId="0" borderId="0" xfId="0" applyNumberFormat="1" applyFont="1" applyBorder="1"/>
    <xf numFmtId="49" fontId="6" fillId="0" borderId="12" xfId="0" applyNumberFormat="1" applyFont="1" applyBorder="1" applyAlignment="1">
      <alignment horizontal="left" vertical="center" wrapText="1"/>
    </xf>
    <xf numFmtId="49" fontId="10" fillId="0" borderId="12" xfId="0" applyNumberFormat="1" applyFont="1" applyBorder="1" applyAlignment="1">
      <alignment horizontal="center"/>
    </xf>
    <xf numFmtId="164" fontId="10" fillId="0" borderId="12" xfId="0" applyNumberFormat="1" applyFont="1" applyBorder="1" applyAlignment="1"/>
    <xf numFmtId="49" fontId="1" fillId="0" borderId="12" xfId="0" applyNumberFormat="1" applyFont="1" applyBorder="1" applyAlignment="1">
      <alignment horizontal="left" vertical="center" wrapText="1"/>
    </xf>
    <xf numFmtId="49" fontId="1" fillId="0" borderId="12" xfId="0" applyNumberFormat="1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64" fontId="1" fillId="0" borderId="12" xfId="0" applyNumberFormat="1" applyFont="1" applyBorder="1" applyAlignment="1"/>
    <xf numFmtId="0" fontId="2" fillId="0" borderId="0" xfId="0" applyFont="1" applyBorder="1"/>
    <xf numFmtId="0" fontId="0" fillId="0" borderId="0" xfId="0" applyBorder="1"/>
    <xf numFmtId="0" fontId="1" fillId="0" borderId="12" xfId="0" applyNumberFormat="1" applyFont="1" applyFill="1" applyBorder="1" applyAlignment="1">
      <alignment horizontal="left" vertical="center" wrapText="1"/>
    </xf>
    <xf numFmtId="165" fontId="0" fillId="0" borderId="0" xfId="0" applyNumberFormat="1" applyBorder="1"/>
    <xf numFmtId="0" fontId="0" fillId="0" borderId="0" xfId="0" applyFont="1"/>
    <xf numFmtId="49" fontId="6" fillId="0" borderId="13" xfId="0" applyNumberFormat="1" applyFont="1" applyBorder="1"/>
    <xf numFmtId="0" fontId="6" fillId="0" borderId="14" xfId="0" applyFont="1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/>
    <xf numFmtId="164" fontId="6" fillId="0" borderId="15" xfId="0" applyNumberFormat="1" applyFont="1" applyBorder="1"/>
    <xf numFmtId="0" fontId="7" fillId="0" borderId="0" xfId="0" applyFont="1" applyAlignment="1">
      <alignment wrapText="1"/>
    </xf>
    <xf numFmtId="49" fontId="4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</cellXfs>
  <cellStyles count="2">
    <cellStyle name="Обычный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67"/>
  <sheetViews>
    <sheetView tabSelected="1" workbookViewId="0">
      <selection activeCell="B8" sqref="B8:D8"/>
    </sheetView>
  </sheetViews>
  <sheetFormatPr baseColWidth="10" defaultColWidth="8.83203125" defaultRowHeight="14" x14ac:dyDescent="0"/>
  <cols>
    <col min="1" max="1" width="12.6640625" style="1" customWidth="1"/>
    <col min="2" max="2" width="75.5" customWidth="1"/>
    <col min="3" max="3" width="12.5" customWidth="1"/>
    <col min="4" max="4" width="30.6640625" customWidth="1"/>
    <col min="5" max="5" width="18.33203125" style="3" customWidth="1"/>
    <col min="6" max="6" width="0.1640625" customWidth="1"/>
    <col min="10" max="10" width="8.83203125" customWidth="1"/>
    <col min="257" max="257" width="12.6640625" customWidth="1"/>
    <col min="258" max="258" width="75.5" customWidth="1"/>
    <col min="259" max="259" width="12.5" customWidth="1"/>
    <col min="260" max="260" width="30.6640625" customWidth="1"/>
    <col min="261" max="261" width="18.33203125" customWidth="1"/>
    <col min="262" max="262" width="0.1640625" customWidth="1"/>
    <col min="513" max="513" width="12.6640625" customWidth="1"/>
    <col min="514" max="514" width="75.5" customWidth="1"/>
    <col min="515" max="515" width="12.5" customWidth="1"/>
    <col min="516" max="516" width="30.6640625" customWidth="1"/>
    <col min="517" max="517" width="18.33203125" customWidth="1"/>
    <col min="518" max="518" width="0.1640625" customWidth="1"/>
    <col min="769" max="769" width="12.6640625" customWidth="1"/>
    <col min="770" max="770" width="75.5" customWidth="1"/>
    <col min="771" max="771" width="12.5" customWidth="1"/>
    <col min="772" max="772" width="30.6640625" customWidth="1"/>
    <col min="773" max="773" width="18.33203125" customWidth="1"/>
    <col min="774" max="774" width="0.1640625" customWidth="1"/>
    <col min="1025" max="1025" width="12.6640625" customWidth="1"/>
    <col min="1026" max="1026" width="75.5" customWidth="1"/>
    <col min="1027" max="1027" width="12.5" customWidth="1"/>
    <col min="1028" max="1028" width="30.6640625" customWidth="1"/>
    <col min="1029" max="1029" width="18.33203125" customWidth="1"/>
    <col min="1030" max="1030" width="0.1640625" customWidth="1"/>
    <col min="1281" max="1281" width="12.6640625" customWidth="1"/>
    <col min="1282" max="1282" width="75.5" customWidth="1"/>
    <col min="1283" max="1283" width="12.5" customWidth="1"/>
    <col min="1284" max="1284" width="30.6640625" customWidth="1"/>
    <col min="1285" max="1285" width="18.33203125" customWidth="1"/>
    <col min="1286" max="1286" width="0.1640625" customWidth="1"/>
    <col min="1537" max="1537" width="12.6640625" customWidth="1"/>
    <col min="1538" max="1538" width="75.5" customWidth="1"/>
    <col min="1539" max="1539" width="12.5" customWidth="1"/>
    <col min="1540" max="1540" width="30.6640625" customWidth="1"/>
    <col min="1541" max="1541" width="18.33203125" customWidth="1"/>
    <col min="1542" max="1542" width="0.1640625" customWidth="1"/>
    <col min="1793" max="1793" width="12.6640625" customWidth="1"/>
    <col min="1794" max="1794" width="75.5" customWidth="1"/>
    <col min="1795" max="1795" width="12.5" customWidth="1"/>
    <col min="1796" max="1796" width="30.6640625" customWidth="1"/>
    <col min="1797" max="1797" width="18.33203125" customWidth="1"/>
    <col min="1798" max="1798" width="0.1640625" customWidth="1"/>
    <col min="2049" max="2049" width="12.6640625" customWidth="1"/>
    <col min="2050" max="2050" width="75.5" customWidth="1"/>
    <col min="2051" max="2051" width="12.5" customWidth="1"/>
    <col min="2052" max="2052" width="30.6640625" customWidth="1"/>
    <col min="2053" max="2053" width="18.33203125" customWidth="1"/>
    <col min="2054" max="2054" width="0.1640625" customWidth="1"/>
    <col min="2305" max="2305" width="12.6640625" customWidth="1"/>
    <col min="2306" max="2306" width="75.5" customWidth="1"/>
    <col min="2307" max="2307" width="12.5" customWidth="1"/>
    <col min="2308" max="2308" width="30.6640625" customWidth="1"/>
    <col min="2309" max="2309" width="18.33203125" customWidth="1"/>
    <col min="2310" max="2310" width="0.1640625" customWidth="1"/>
    <col min="2561" max="2561" width="12.6640625" customWidth="1"/>
    <col min="2562" max="2562" width="75.5" customWidth="1"/>
    <col min="2563" max="2563" width="12.5" customWidth="1"/>
    <col min="2564" max="2564" width="30.6640625" customWidth="1"/>
    <col min="2565" max="2565" width="18.33203125" customWidth="1"/>
    <col min="2566" max="2566" width="0.1640625" customWidth="1"/>
    <col min="2817" max="2817" width="12.6640625" customWidth="1"/>
    <col min="2818" max="2818" width="75.5" customWidth="1"/>
    <col min="2819" max="2819" width="12.5" customWidth="1"/>
    <col min="2820" max="2820" width="30.6640625" customWidth="1"/>
    <col min="2821" max="2821" width="18.33203125" customWidth="1"/>
    <col min="2822" max="2822" width="0.1640625" customWidth="1"/>
    <col min="3073" max="3073" width="12.6640625" customWidth="1"/>
    <col min="3074" max="3074" width="75.5" customWidth="1"/>
    <col min="3075" max="3075" width="12.5" customWidth="1"/>
    <col min="3076" max="3076" width="30.6640625" customWidth="1"/>
    <col min="3077" max="3077" width="18.33203125" customWidth="1"/>
    <col min="3078" max="3078" width="0.1640625" customWidth="1"/>
    <col min="3329" max="3329" width="12.6640625" customWidth="1"/>
    <col min="3330" max="3330" width="75.5" customWidth="1"/>
    <col min="3331" max="3331" width="12.5" customWidth="1"/>
    <col min="3332" max="3332" width="30.6640625" customWidth="1"/>
    <col min="3333" max="3333" width="18.33203125" customWidth="1"/>
    <col min="3334" max="3334" width="0.1640625" customWidth="1"/>
    <col min="3585" max="3585" width="12.6640625" customWidth="1"/>
    <col min="3586" max="3586" width="75.5" customWidth="1"/>
    <col min="3587" max="3587" width="12.5" customWidth="1"/>
    <col min="3588" max="3588" width="30.6640625" customWidth="1"/>
    <col min="3589" max="3589" width="18.33203125" customWidth="1"/>
    <col min="3590" max="3590" width="0.1640625" customWidth="1"/>
    <col min="3841" max="3841" width="12.6640625" customWidth="1"/>
    <col min="3842" max="3842" width="75.5" customWidth="1"/>
    <col min="3843" max="3843" width="12.5" customWidth="1"/>
    <col min="3844" max="3844" width="30.6640625" customWidth="1"/>
    <col min="3845" max="3845" width="18.33203125" customWidth="1"/>
    <col min="3846" max="3846" width="0.1640625" customWidth="1"/>
    <col min="4097" max="4097" width="12.6640625" customWidth="1"/>
    <col min="4098" max="4098" width="75.5" customWidth="1"/>
    <col min="4099" max="4099" width="12.5" customWidth="1"/>
    <col min="4100" max="4100" width="30.6640625" customWidth="1"/>
    <col min="4101" max="4101" width="18.33203125" customWidth="1"/>
    <col min="4102" max="4102" width="0.1640625" customWidth="1"/>
    <col min="4353" max="4353" width="12.6640625" customWidth="1"/>
    <col min="4354" max="4354" width="75.5" customWidth="1"/>
    <col min="4355" max="4355" width="12.5" customWidth="1"/>
    <col min="4356" max="4356" width="30.6640625" customWidth="1"/>
    <col min="4357" max="4357" width="18.33203125" customWidth="1"/>
    <col min="4358" max="4358" width="0.1640625" customWidth="1"/>
    <col min="4609" max="4609" width="12.6640625" customWidth="1"/>
    <col min="4610" max="4610" width="75.5" customWidth="1"/>
    <col min="4611" max="4611" width="12.5" customWidth="1"/>
    <col min="4612" max="4612" width="30.6640625" customWidth="1"/>
    <col min="4613" max="4613" width="18.33203125" customWidth="1"/>
    <col min="4614" max="4614" width="0.1640625" customWidth="1"/>
    <col min="4865" max="4865" width="12.6640625" customWidth="1"/>
    <col min="4866" max="4866" width="75.5" customWidth="1"/>
    <col min="4867" max="4867" width="12.5" customWidth="1"/>
    <col min="4868" max="4868" width="30.6640625" customWidth="1"/>
    <col min="4869" max="4869" width="18.33203125" customWidth="1"/>
    <col min="4870" max="4870" width="0.1640625" customWidth="1"/>
    <col min="5121" max="5121" width="12.6640625" customWidth="1"/>
    <col min="5122" max="5122" width="75.5" customWidth="1"/>
    <col min="5123" max="5123" width="12.5" customWidth="1"/>
    <col min="5124" max="5124" width="30.6640625" customWidth="1"/>
    <col min="5125" max="5125" width="18.33203125" customWidth="1"/>
    <col min="5126" max="5126" width="0.1640625" customWidth="1"/>
    <col min="5377" max="5377" width="12.6640625" customWidth="1"/>
    <col min="5378" max="5378" width="75.5" customWidth="1"/>
    <col min="5379" max="5379" width="12.5" customWidth="1"/>
    <col min="5380" max="5380" width="30.6640625" customWidth="1"/>
    <col min="5381" max="5381" width="18.33203125" customWidth="1"/>
    <col min="5382" max="5382" width="0.1640625" customWidth="1"/>
    <col min="5633" max="5633" width="12.6640625" customWidth="1"/>
    <col min="5634" max="5634" width="75.5" customWidth="1"/>
    <col min="5635" max="5635" width="12.5" customWidth="1"/>
    <col min="5636" max="5636" width="30.6640625" customWidth="1"/>
    <col min="5637" max="5637" width="18.33203125" customWidth="1"/>
    <col min="5638" max="5638" width="0.1640625" customWidth="1"/>
    <col min="5889" max="5889" width="12.6640625" customWidth="1"/>
    <col min="5890" max="5890" width="75.5" customWidth="1"/>
    <col min="5891" max="5891" width="12.5" customWidth="1"/>
    <col min="5892" max="5892" width="30.6640625" customWidth="1"/>
    <col min="5893" max="5893" width="18.33203125" customWidth="1"/>
    <col min="5894" max="5894" width="0.1640625" customWidth="1"/>
    <col min="6145" max="6145" width="12.6640625" customWidth="1"/>
    <col min="6146" max="6146" width="75.5" customWidth="1"/>
    <col min="6147" max="6147" width="12.5" customWidth="1"/>
    <col min="6148" max="6148" width="30.6640625" customWidth="1"/>
    <col min="6149" max="6149" width="18.33203125" customWidth="1"/>
    <col min="6150" max="6150" width="0.1640625" customWidth="1"/>
    <col min="6401" max="6401" width="12.6640625" customWidth="1"/>
    <col min="6402" max="6402" width="75.5" customWidth="1"/>
    <col min="6403" max="6403" width="12.5" customWidth="1"/>
    <col min="6404" max="6404" width="30.6640625" customWidth="1"/>
    <col min="6405" max="6405" width="18.33203125" customWidth="1"/>
    <col min="6406" max="6406" width="0.1640625" customWidth="1"/>
    <col min="6657" max="6657" width="12.6640625" customWidth="1"/>
    <col min="6658" max="6658" width="75.5" customWidth="1"/>
    <col min="6659" max="6659" width="12.5" customWidth="1"/>
    <col min="6660" max="6660" width="30.6640625" customWidth="1"/>
    <col min="6661" max="6661" width="18.33203125" customWidth="1"/>
    <col min="6662" max="6662" width="0.1640625" customWidth="1"/>
    <col min="6913" max="6913" width="12.6640625" customWidth="1"/>
    <col min="6914" max="6914" width="75.5" customWidth="1"/>
    <col min="6915" max="6915" width="12.5" customWidth="1"/>
    <col min="6916" max="6916" width="30.6640625" customWidth="1"/>
    <col min="6917" max="6917" width="18.33203125" customWidth="1"/>
    <col min="6918" max="6918" width="0.1640625" customWidth="1"/>
    <col min="7169" max="7169" width="12.6640625" customWidth="1"/>
    <col min="7170" max="7170" width="75.5" customWidth="1"/>
    <col min="7171" max="7171" width="12.5" customWidth="1"/>
    <col min="7172" max="7172" width="30.6640625" customWidth="1"/>
    <col min="7173" max="7173" width="18.33203125" customWidth="1"/>
    <col min="7174" max="7174" width="0.1640625" customWidth="1"/>
    <col min="7425" max="7425" width="12.6640625" customWidth="1"/>
    <col min="7426" max="7426" width="75.5" customWidth="1"/>
    <col min="7427" max="7427" width="12.5" customWidth="1"/>
    <col min="7428" max="7428" width="30.6640625" customWidth="1"/>
    <col min="7429" max="7429" width="18.33203125" customWidth="1"/>
    <col min="7430" max="7430" width="0.1640625" customWidth="1"/>
    <col min="7681" max="7681" width="12.6640625" customWidth="1"/>
    <col min="7682" max="7682" width="75.5" customWidth="1"/>
    <col min="7683" max="7683" width="12.5" customWidth="1"/>
    <col min="7684" max="7684" width="30.6640625" customWidth="1"/>
    <col min="7685" max="7685" width="18.33203125" customWidth="1"/>
    <col min="7686" max="7686" width="0.1640625" customWidth="1"/>
    <col min="7937" max="7937" width="12.6640625" customWidth="1"/>
    <col min="7938" max="7938" width="75.5" customWidth="1"/>
    <col min="7939" max="7939" width="12.5" customWidth="1"/>
    <col min="7940" max="7940" width="30.6640625" customWidth="1"/>
    <col min="7941" max="7941" width="18.33203125" customWidth="1"/>
    <col min="7942" max="7942" width="0.1640625" customWidth="1"/>
    <col min="8193" max="8193" width="12.6640625" customWidth="1"/>
    <col min="8194" max="8194" width="75.5" customWidth="1"/>
    <col min="8195" max="8195" width="12.5" customWidth="1"/>
    <col min="8196" max="8196" width="30.6640625" customWidth="1"/>
    <col min="8197" max="8197" width="18.33203125" customWidth="1"/>
    <col min="8198" max="8198" width="0.1640625" customWidth="1"/>
    <col min="8449" max="8449" width="12.6640625" customWidth="1"/>
    <col min="8450" max="8450" width="75.5" customWidth="1"/>
    <col min="8451" max="8451" width="12.5" customWidth="1"/>
    <col min="8452" max="8452" width="30.6640625" customWidth="1"/>
    <col min="8453" max="8453" width="18.33203125" customWidth="1"/>
    <col min="8454" max="8454" width="0.1640625" customWidth="1"/>
    <col min="8705" max="8705" width="12.6640625" customWidth="1"/>
    <col min="8706" max="8706" width="75.5" customWidth="1"/>
    <col min="8707" max="8707" width="12.5" customWidth="1"/>
    <col min="8708" max="8708" width="30.6640625" customWidth="1"/>
    <col min="8709" max="8709" width="18.33203125" customWidth="1"/>
    <col min="8710" max="8710" width="0.1640625" customWidth="1"/>
    <col min="8961" max="8961" width="12.6640625" customWidth="1"/>
    <col min="8962" max="8962" width="75.5" customWidth="1"/>
    <col min="8963" max="8963" width="12.5" customWidth="1"/>
    <col min="8964" max="8964" width="30.6640625" customWidth="1"/>
    <col min="8965" max="8965" width="18.33203125" customWidth="1"/>
    <col min="8966" max="8966" width="0.1640625" customWidth="1"/>
    <col min="9217" max="9217" width="12.6640625" customWidth="1"/>
    <col min="9218" max="9218" width="75.5" customWidth="1"/>
    <col min="9219" max="9219" width="12.5" customWidth="1"/>
    <col min="9220" max="9220" width="30.6640625" customWidth="1"/>
    <col min="9221" max="9221" width="18.33203125" customWidth="1"/>
    <col min="9222" max="9222" width="0.1640625" customWidth="1"/>
    <col min="9473" max="9473" width="12.6640625" customWidth="1"/>
    <col min="9474" max="9474" width="75.5" customWidth="1"/>
    <col min="9475" max="9475" width="12.5" customWidth="1"/>
    <col min="9476" max="9476" width="30.6640625" customWidth="1"/>
    <col min="9477" max="9477" width="18.33203125" customWidth="1"/>
    <col min="9478" max="9478" width="0.1640625" customWidth="1"/>
    <col min="9729" max="9729" width="12.6640625" customWidth="1"/>
    <col min="9730" max="9730" width="75.5" customWidth="1"/>
    <col min="9731" max="9731" width="12.5" customWidth="1"/>
    <col min="9732" max="9732" width="30.6640625" customWidth="1"/>
    <col min="9733" max="9733" width="18.33203125" customWidth="1"/>
    <col min="9734" max="9734" width="0.1640625" customWidth="1"/>
    <col min="9985" max="9985" width="12.6640625" customWidth="1"/>
    <col min="9986" max="9986" width="75.5" customWidth="1"/>
    <col min="9987" max="9987" width="12.5" customWidth="1"/>
    <col min="9988" max="9988" width="30.6640625" customWidth="1"/>
    <col min="9989" max="9989" width="18.33203125" customWidth="1"/>
    <col min="9990" max="9990" width="0.1640625" customWidth="1"/>
    <col min="10241" max="10241" width="12.6640625" customWidth="1"/>
    <col min="10242" max="10242" width="75.5" customWidth="1"/>
    <col min="10243" max="10243" width="12.5" customWidth="1"/>
    <col min="10244" max="10244" width="30.6640625" customWidth="1"/>
    <col min="10245" max="10245" width="18.33203125" customWidth="1"/>
    <col min="10246" max="10246" width="0.1640625" customWidth="1"/>
    <col min="10497" max="10497" width="12.6640625" customWidth="1"/>
    <col min="10498" max="10498" width="75.5" customWidth="1"/>
    <col min="10499" max="10499" width="12.5" customWidth="1"/>
    <col min="10500" max="10500" width="30.6640625" customWidth="1"/>
    <col min="10501" max="10501" width="18.33203125" customWidth="1"/>
    <col min="10502" max="10502" width="0.1640625" customWidth="1"/>
    <col min="10753" max="10753" width="12.6640625" customWidth="1"/>
    <col min="10754" max="10754" width="75.5" customWidth="1"/>
    <col min="10755" max="10755" width="12.5" customWidth="1"/>
    <col min="10756" max="10756" width="30.6640625" customWidth="1"/>
    <col min="10757" max="10757" width="18.33203125" customWidth="1"/>
    <col min="10758" max="10758" width="0.1640625" customWidth="1"/>
    <col min="11009" max="11009" width="12.6640625" customWidth="1"/>
    <col min="11010" max="11010" width="75.5" customWidth="1"/>
    <col min="11011" max="11011" width="12.5" customWidth="1"/>
    <col min="11012" max="11012" width="30.6640625" customWidth="1"/>
    <col min="11013" max="11013" width="18.33203125" customWidth="1"/>
    <col min="11014" max="11014" width="0.1640625" customWidth="1"/>
    <col min="11265" max="11265" width="12.6640625" customWidth="1"/>
    <col min="11266" max="11266" width="75.5" customWidth="1"/>
    <col min="11267" max="11267" width="12.5" customWidth="1"/>
    <col min="11268" max="11268" width="30.6640625" customWidth="1"/>
    <col min="11269" max="11269" width="18.33203125" customWidth="1"/>
    <col min="11270" max="11270" width="0.1640625" customWidth="1"/>
    <col min="11521" max="11521" width="12.6640625" customWidth="1"/>
    <col min="11522" max="11522" width="75.5" customWidth="1"/>
    <col min="11523" max="11523" width="12.5" customWidth="1"/>
    <col min="11524" max="11524" width="30.6640625" customWidth="1"/>
    <col min="11525" max="11525" width="18.33203125" customWidth="1"/>
    <col min="11526" max="11526" width="0.1640625" customWidth="1"/>
    <col min="11777" max="11777" width="12.6640625" customWidth="1"/>
    <col min="11778" max="11778" width="75.5" customWidth="1"/>
    <col min="11779" max="11779" width="12.5" customWidth="1"/>
    <col min="11780" max="11780" width="30.6640625" customWidth="1"/>
    <col min="11781" max="11781" width="18.33203125" customWidth="1"/>
    <col min="11782" max="11782" width="0.1640625" customWidth="1"/>
    <col min="12033" max="12033" width="12.6640625" customWidth="1"/>
    <col min="12034" max="12034" width="75.5" customWidth="1"/>
    <col min="12035" max="12035" width="12.5" customWidth="1"/>
    <col min="12036" max="12036" width="30.6640625" customWidth="1"/>
    <col min="12037" max="12037" width="18.33203125" customWidth="1"/>
    <col min="12038" max="12038" width="0.1640625" customWidth="1"/>
    <col min="12289" max="12289" width="12.6640625" customWidth="1"/>
    <col min="12290" max="12290" width="75.5" customWidth="1"/>
    <col min="12291" max="12291" width="12.5" customWidth="1"/>
    <col min="12292" max="12292" width="30.6640625" customWidth="1"/>
    <col min="12293" max="12293" width="18.33203125" customWidth="1"/>
    <col min="12294" max="12294" width="0.1640625" customWidth="1"/>
    <col min="12545" max="12545" width="12.6640625" customWidth="1"/>
    <col min="12546" max="12546" width="75.5" customWidth="1"/>
    <col min="12547" max="12547" width="12.5" customWidth="1"/>
    <col min="12548" max="12548" width="30.6640625" customWidth="1"/>
    <col min="12549" max="12549" width="18.33203125" customWidth="1"/>
    <col min="12550" max="12550" width="0.1640625" customWidth="1"/>
    <col min="12801" max="12801" width="12.6640625" customWidth="1"/>
    <col min="12802" max="12802" width="75.5" customWidth="1"/>
    <col min="12803" max="12803" width="12.5" customWidth="1"/>
    <col min="12804" max="12804" width="30.6640625" customWidth="1"/>
    <col min="12805" max="12805" width="18.33203125" customWidth="1"/>
    <col min="12806" max="12806" width="0.1640625" customWidth="1"/>
    <col min="13057" max="13057" width="12.6640625" customWidth="1"/>
    <col min="13058" max="13058" width="75.5" customWidth="1"/>
    <col min="13059" max="13059" width="12.5" customWidth="1"/>
    <col min="13060" max="13060" width="30.6640625" customWidth="1"/>
    <col min="13061" max="13061" width="18.33203125" customWidth="1"/>
    <col min="13062" max="13062" width="0.1640625" customWidth="1"/>
    <col min="13313" max="13313" width="12.6640625" customWidth="1"/>
    <col min="13314" max="13314" width="75.5" customWidth="1"/>
    <col min="13315" max="13315" width="12.5" customWidth="1"/>
    <col min="13316" max="13316" width="30.6640625" customWidth="1"/>
    <col min="13317" max="13317" width="18.33203125" customWidth="1"/>
    <col min="13318" max="13318" width="0.1640625" customWidth="1"/>
    <col min="13569" max="13569" width="12.6640625" customWidth="1"/>
    <col min="13570" max="13570" width="75.5" customWidth="1"/>
    <col min="13571" max="13571" width="12.5" customWidth="1"/>
    <col min="13572" max="13572" width="30.6640625" customWidth="1"/>
    <col min="13573" max="13573" width="18.33203125" customWidth="1"/>
    <col min="13574" max="13574" width="0.1640625" customWidth="1"/>
    <col min="13825" max="13825" width="12.6640625" customWidth="1"/>
    <col min="13826" max="13826" width="75.5" customWidth="1"/>
    <col min="13827" max="13827" width="12.5" customWidth="1"/>
    <col min="13828" max="13828" width="30.6640625" customWidth="1"/>
    <col min="13829" max="13829" width="18.33203125" customWidth="1"/>
    <col min="13830" max="13830" width="0.1640625" customWidth="1"/>
    <col min="14081" max="14081" width="12.6640625" customWidth="1"/>
    <col min="14082" max="14082" width="75.5" customWidth="1"/>
    <col min="14083" max="14083" width="12.5" customWidth="1"/>
    <col min="14084" max="14084" width="30.6640625" customWidth="1"/>
    <col min="14085" max="14085" width="18.33203125" customWidth="1"/>
    <col min="14086" max="14086" width="0.1640625" customWidth="1"/>
    <col min="14337" max="14337" width="12.6640625" customWidth="1"/>
    <col min="14338" max="14338" width="75.5" customWidth="1"/>
    <col min="14339" max="14339" width="12.5" customWidth="1"/>
    <col min="14340" max="14340" width="30.6640625" customWidth="1"/>
    <col min="14341" max="14341" width="18.33203125" customWidth="1"/>
    <col min="14342" max="14342" width="0.1640625" customWidth="1"/>
    <col min="14593" max="14593" width="12.6640625" customWidth="1"/>
    <col min="14594" max="14594" width="75.5" customWidth="1"/>
    <col min="14595" max="14595" width="12.5" customWidth="1"/>
    <col min="14596" max="14596" width="30.6640625" customWidth="1"/>
    <col min="14597" max="14597" width="18.33203125" customWidth="1"/>
    <col min="14598" max="14598" width="0.1640625" customWidth="1"/>
    <col min="14849" max="14849" width="12.6640625" customWidth="1"/>
    <col min="14850" max="14850" width="75.5" customWidth="1"/>
    <col min="14851" max="14851" width="12.5" customWidth="1"/>
    <col min="14852" max="14852" width="30.6640625" customWidth="1"/>
    <col min="14853" max="14853" width="18.33203125" customWidth="1"/>
    <col min="14854" max="14854" width="0.1640625" customWidth="1"/>
    <col min="15105" max="15105" width="12.6640625" customWidth="1"/>
    <col min="15106" max="15106" width="75.5" customWidth="1"/>
    <col min="15107" max="15107" width="12.5" customWidth="1"/>
    <col min="15108" max="15108" width="30.6640625" customWidth="1"/>
    <col min="15109" max="15109" width="18.33203125" customWidth="1"/>
    <col min="15110" max="15110" width="0.1640625" customWidth="1"/>
    <col min="15361" max="15361" width="12.6640625" customWidth="1"/>
    <col min="15362" max="15362" width="75.5" customWidth="1"/>
    <col min="15363" max="15363" width="12.5" customWidth="1"/>
    <col min="15364" max="15364" width="30.6640625" customWidth="1"/>
    <col min="15365" max="15365" width="18.33203125" customWidth="1"/>
    <col min="15366" max="15366" width="0.1640625" customWidth="1"/>
    <col min="15617" max="15617" width="12.6640625" customWidth="1"/>
    <col min="15618" max="15618" width="75.5" customWidth="1"/>
    <col min="15619" max="15619" width="12.5" customWidth="1"/>
    <col min="15620" max="15620" width="30.6640625" customWidth="1"/>
    <col min="15621" max="15621" width="18.33203125" customWidth="1"/>
    <col min="15622" max="15622" width="0.1640625" customWidth="1"/>
    <col min="15873" max="15873" width="12.6640625" customWidth="1"/>
    <col min="15874" max="15874" width="75.5" customWidth="1"/>
    <col min="15875" max="15875" width="12.5" customWidth="1"/>
    <col min="15876" max="15876" width="30.6640625" customWidth="1"/>
    <col min="15877" max="15877" width="18.33203125" customWidth="1"/>
    <col min="15878" max="15878" width="0.1640625" customWidth="1"/>
    <col min="16129" max="16129" width="12.6640625" customWidth="1"/>
    <col min="16130" max="16130" width="75.5" customWidth="1"/>
    <col min="16131" max="16131" width="12.5" customWidth="1"/>
    <col min="16132" max="16132" width="30.6640625" customWidth="1"/>
    <col min="16133" max="16133" width="18.33203125" customWidth="1"/>
    <col min="16134" max="16134" width="0.1640625" customWidth="1"/>
  </cols>
  <sheetData>
    <row r="1" spans="1:11" ht="16">
      <c r="C1" s="2" t="s">
        <v>0</v>
      </c>
    </row>
    <row r="2" spans="1:11" ht="16">
      <c r="C2" s="4" t="s">
        <v>1</v>
      </c>
      <c r="D2" s="4"/>
      <c r="E2" s="4"/>
      <c r="F2" s="4"/>
    </row>
    <row r="3" spans="1:11" ht="15" customHeight="1">
      <c r="C3" s="104" t="s">
        <v>2</v>
      </c>
      <c r="D3" s="104"/>
      <c r="E3" s="104"/>
      <c r="F3" s="104"/>
    </row>
    <row r="4" spans="1:11" ht="15" customHeight="1">
      <c r="C4" s="105" t="s">
        <v>170</v>
      </c>
      <c r="D4" s="105"/>
      <c r="E4" s="105"/>
      <c r="F4" s="5"/>
      <c r="G4" s="5"/>
      <c r="H4" s="5"/>
      <c r="I4" s="5"/>
    </row>
    <row r="5" spans="1:11" ht="16">
      <c r="C5" s="6"/>
      <c r="D5" s="7"/>
      <c r="E5" s="8"/>
    </row>
    <row r="6" spans="1:11" ht="16">
      <c r="C6" s="6"/>
      <c r="D6" s="7"/>
      <c r="E6" s="8"/>
    </row>
    <row r="7" spans="1:11">
      <c r="C7" s="106"/>
      <c r="D7" s="106"/>
      <c r="E7" s="106"/>
    </row>
    <row r="8" spans="1:11" ht="18" customHeight="1">
      <c r="B8" s="107" t="s">
        <v>171</v>
      </c>
      <c r="C8" s="107"/>
      <c r="D8" s="107"/>
    </row>
    <row r="9" spans="1:11" ht="18">
      <c r="A9" s="107" t="s">
        <v>3</v>
      </c>
      <c r="B9" s="107"/>
      <c r="C9" s="107"/>
      <c r="D9" s="107"/>
      <c r="E9" s="107"/>
    </row>
    <row r="10" spans="1:11" ht="18" customHeight="1">
      <c r="A10" s="107" t="s">
        <v>4</v>
      </c>
      <c r="B10" s="107"/>
      <c r="C10" s="107"/>
      <c r="D10" s="107"/>
      <c r="E10" s="107"/>
    </row>
    <row r="11" spans="1:11" ht="16.5" customHeight="1">
      <c r="A11" s="103"/>
      <c r="B11" s="103"/>
      <c r="C11" s="103"/>
      <c r="D11" s="103"/>
      <c r="E11" s="103"/>
      <c r="F11" s="9"/>
      <c r="G11" s="9"/>
      <c r="H11" s="9"/>
      <c r="K11" s="10"/>
    </row>
    <row r="12" spans="1:11" ht="15" thickBot="1">
      <c r="I12" s="11"/>
    </row>
    <row r="13" spans="1:11">
      <c r="A13" s="12" t="s">
        <v>5</v>
      </c>
      <c r="B13" s="13" t="s">
        <v>6</v>
      </c>
      <c r="C13" s="14" t="s">
        <v>7</v>
      </c>
      <c r="D13" s="15" t="s">
        <v>8</v>
      </c>
      <c r="E13" s="16" t="s">
        <v>9</v>
      </c>
      <c r="F13" s="17"/>
      <c r="G13" s="11"/>
      <c r="H13" s="11"/>
      <c r="I13" s="18"/>
    </row>
    <row r="14" spans="1:11" ht="15" thickBot="1">
      <c r="A14" s="19"/>
      <c r="B14" s="20"/>
      <c r="C14" s="21" t="s">
        <v>10</v>
      </c>
      <c r="D14" s="22" t="s">
        <v>11</v>
      </c>
      <c r="E14" s="23" t="s">
        <v>12</v>
      </c>
      <c r="F14" s="18"/>
      <c r="G14" s="18"/>
      <c r="H14" s="18"/>
      <c r="I14" s="24"/>
      <c r="J14" s="24"/>
    </row>
    <row r="15" spans="1:11" ht="16">
      <c r="A15" s="25" t="s">
        <v>13</v>
      </c>
      <c r="B15" s="26" t="s">
        <v>14</v>
      </c>
      <c r="C15" s="27" t="s">
        <v>15</v>
      </c>
      <c r="D15" s="28" t="s">
        <v>16</v>
      </c>
      <c r="E15" s="29">
        <f>+E16+E30+E33+E40+E44+E36</f>
        <v>44012.4</v>
      </c>
      <c r="F15" s="24"/>
      <c r="G15" s="24"/>
      <c r="H15" s="24"/>
      <c r="I15" s="24"/>
      <c r="J15" s="24"/>
    </row>
    <row r="16" spans="1:11" s="36" customFormat="1" ht="16">
      <c r="A16" s="30" t="s">
        <v>17</v>
      </c>
      <c r="B16" s="31" t="s">
        <v>18</v>
      </c>
      <c r="C16" s="32" t="s">
        <v>15</v>
      </c>
      <c r="D16" s="33" t="s">
        <v>19</v>
      </c>
      <c r="E16" s="34">
        <f>+E17+E25</f>
        <v>34740.5</v>
      </c>
      <c r="F16" s="24"/>
      <c r="G16" s="24"/>
      <c r="H16" s="24"/>
      <c r="I16" s="35"/>
      <c r="J16" s="35"/>
    </row>
    <row r="17" spans="1:10" s="36" customFormat="1" ht="33" customHeight="1">
      <c r="A17" s="30" t="s">
        <v>20</v>
      </c>
      <c r="B17" s="102" t="s">
        <v>21</v>
      </c>
      <c r="C17" s="37" t="s">
        <v>22</v>
      </c>
      <c r="D17" s="38" t="s">
        <v>23</v>
      </c>
      <c r="E17" s="39">
        <f>E18+E21+E24</f>
        <v>24635.399999999998</v>
      </c>
      <c r="F17" s="35"/>
      <c r="G17" s="35"/>
      <c r="H17" s="35"/>
      <c r="I17" s="35"/>
      <c r="J17" s="35"/>
    </row>
    <row r="18" spans="1:10" s="43" customFormat="1" ht="32">
      <c r="A18" s="30" t="s">
        <v>24</v>
      </c>
      <c r="B18" s="40" t="s">
        <v>25</v>
      </c>
      <c r="C18" s="37" t="s">
        <v>22</v>
      </c>
      <c r="D18" s="38" t="s">
        <v>26</v>
      </c>
      <c r="E18" s="41">
        <f>E19+E20</f>
        <v>15559.3</v>
      </c>
      <c r="F18" s="35"/>
      <c r="G18" s="35"/>
      <c r="H18" s="35"/>
      <c r="I18" s="42"/>
      <c r="J18" s="42"/>
    </row>
    <row r="19" spans="1:10" s="43" customFormat="1" ht="32">
      <c r="A19" s="44" t="s">
        <v>27</v>
      </c>
      <c r="B19" s="45" t="s">
        <v>25</v>
      </c>
      <c r="C19" s="46" t="s">
        <v>22</v>
      </c>
      <c r="D19" s="47" t="s">
        <v>28</v>
      </c>
      <c r="E19" s="48">
        <f>14559.3+1000</f>
        <v>15559.3</v>
      </c>
      <c r="F19" s="42"/>
      <c r="G19" s="42"/>
      <c r="H19" s="42"/>
      <c r="I19" s="42"/>
      <c r="J19" s="42"/>
    </row>
    <row r="20" spans="1:10" s="36" customFormat="1" ht="48">
      <c r="A20" s="44" t="s">
        <v>29</v>
      </c>
      <c r="B20" s="45" t="s">
        <v>30</v>
      </c>
      <c r="C20" s="46">
        <v>182</v>
      </c>
      <c r="D20" s="47" t="s">
        <v>31</v>
      </c>
      <c r="E20" s="48">
        <f>10+50-60</f>
        <v>0</v>
      </c>
      <c r="F20" s="42"/>
      <c r="G20" s="42"/>
      <c r="H20" s="42"/>
      <c r="I20" s="35"/>
    </row>
    <row r="21" spans="1:10" s="50" customFormat="1" ht="32">
      <c r="A21" s="30" t="s">
        <v>32</v>
      </c>
      <c r="B21" s="40" t="s">
        <v>33</v>
      </c>
      <c r="C21" s="37" t="s">
        <v>22</v>
      </c>
      <c r="D21" s="38" t="s">
        <v>34</v>
      </c>
      <c r="E21" s="41">
        <f>E22+E23</f>
        <v>5885</v>
      </c>
      <c r="F21" s="35"/>
      <c r="G21" s="35"/>
      <c r="H21" s="35"/>
      <c r="I21" s="49"/>
    </row>
    <row r="22" spans="1:10" s="50" customFormat="1" ht="32">
      <c r="A22" s="44" t="s">
        <v>35</v>
      </c>
      <c r="B22" s="45" t="s">
        <v>33</v>
      </c>
      <c r="C22" s="46" t="s">
        <v>22</v>
      </c>
      <c r="D22" s="47" t="s">
        <v>36</v>
      </c>
      <c r="E22" s="48">
        <f>5385+500</f>
        <v>5885</v>
      </c>
      <c r="F22" s="49"/>
      <c r="G22" s="49"/>
      <c r="H22" s="49"/>
      <c r="I22" s="49"/>
    </row>
    <row r="23" spans="1:10" s="50" customFormat="1" ht="48">
      <c r="A23" s="44" t="s">
        <v>37</v>
      </c>
      <c r="B23" s="45" t="s">
        <v>38</v>
      </c>
      <c r="C23" s="46" t="s">
        <v>22</v>
      </c>
      <c r="D23" s="47" t="s">
        <v>39</v>
      </c>
      <c r="E23" s="48">
        <f>10-10</f>
        <v>0</v>
      </c>
      <c r="F23" s="49"/>
      <c r="G23" s="49"/>
      <c r="H23" s="49"/>
      <c r="I23" s="49"/>
    </row>
    <row r="24" spans="1:10" s="36" customFormat="1" ht="32">
      <c r="A24" s="44" t="s">
        <v>40</v>
      </c>
      <c r="B24" s="45" t="s">
        <v>41</v>
      </c>
      <c r="C24" s="46" t="s">
        <v>22</v>
      </c>
      <c r="D24" s="51" t="s">
        <v>42</v>
      </c>
      <c r="E24" s="52">
        <v>3191.1</v>
      </c>
      <c r="F24" s="49"/>
      <c r="G24" s="49"/>
      <c r="H24" s="49"/>
      <c r="I24" s="35"/>
    </row>
    <row r="25" spans="1:10" s="50" customFormat="1" ht="16">
      <c r="A25" s="30" t="s">
        <v>43</v>
      </c>
      <c r="B25" s="40" t="s">
        <v>44</v>
      </c>
      <c r="C25" s="37" t="s">
        <v>22</v>
      </c>
      <c r="D25" s="53" t="s">
        <v>45</v>
      </c>
      <c r="E25" s="39">
        <f>E26+E27</f>
        <v>10105.1</v>
      </c>
      <c r="F25" s="35"/>
      <c r="G25" s="35"/>
      <c r="H25" s="35"/>
      <c r="I25" s="49"/>
    </row>
    <row r="26" spans="1:10" s="50" customFormat="1" ht="18.75" customHeight="1">
      <c r="A26" s="44" t="s">
        <v>46</v>
      </c>
      <c r="B26" s="45" t="s">
        <v>44</v>
      </c>
      <c r="C26" s="46" t="s">
        <v>22</v>
      </c>
      <c r="D26" s="51" t="s">
        <v>47</v>
      </c>
      <c r="E26" s="52">
        <v>10105.1</v>
      </c>
      <c r="F26" s="49"/>
      <c r="G26" s="49"/>
      <c r="H26" s="49"/>
      <c r="I26" s="49"/>
    </row>
    <row r="27" spans="1:10" s="50" customFormat="1" ht="36" customHeight="1">
      <c r="A27" s="44" t="s">
        <v>48</v>
      </c>
      <c r="B27" s="45" t="s">
        <v>49</v>
      </c>
      <c r="C27" s="46">
        <v>182</v>
      </c>
      <c r="D27" s="51" t="s">
        <v>50</v>
      </c>
      <c r="E27" s="52">
        <f>10+15-25</f>
        <v>0</v>
      </c>
      <c r="F27" s="49"/>
      <c r="G27" s="49"/>
      <c r="H27" s="49"/>
      <c r="I27" s="35"/>
    </row>
    <row r="28" spans="1:10" s="60" customFormat="1" ht="36" customHeight="1">
      <c r="A28" s="54" t="s">
        <v>51</v>
      </c>
      <c r="B28" s="55" t="s">
        <v>52</v>
      </c>
      <c r="C28" s="56">
        <v>182</v>
      </c>
      <c r="D28" s="57" t="s">
        <v>53</v>
      </c>
      <c r="E28" s="58">
        <v>0</v>
      </c>
      <c r="F28" s="59"/>
      <c r="G28" s="59"/>
      <c r="H28" s="59"/>
      <c r="I28" s="59"/>
    </row>
    <row r="29" spans="1:10" s="50" customFormat="1" ht="48">
      <c r="A29" s="44" t="s">
        <v>54</v>
      </c>
      <c r="B29" s="45" t="s">
        <v>55</v>
      </c>
      <c r="C29" s="46">
        <v>182</v>
      </c>
      <c r="D29" s="51" t="s">
        <v>56</v>
      </c>
      <c r="E29" s="52">
        <v>0</v>
      </c>
      <c r="F29" s="49"/>
      <c r="G29" s="49"/>
      <c r="H29" s="49"/>
      <c r="I29" s="35"/>
    </row>
    <row r="30" spans="1:10" s="63" customFormat="1" ht="16">
      <c r="A30" s="30">
        <v>2</v>
      </c>
      <c r="B30" s="31" t="s">
        <v>57</v>
      </c>
      <c r="C30" s="37" t="s">
        <v>15</v>
      </c>
      <c r="D30" s="38" t="s">
        <v>58</v>
      </c>
      <c r="E30" s="41">
        <f>+E31</f>
        <v>6833.8</v>
      </c>
      <c r="F30" s="35"/>
      <c r="G30" s="35"/>
      <c r="H30" s="35"/>
      <c r="I30" s="61"/>
      <c r="J30" s="62"/>
    </row>
    <row r="31" spans="1:10" ht="16">
      <c r="A31" s="30" t="s">
        <v>59</v>
      </c>
      <c r="B31" s="31" t="s">
        <v>60</v>
      </c>
      <c r="C31" s="32" t="s">
        <v>22</v>
      </c>
      <c r="D31" s="33" t="s">
        <v>61</v>
      </c>
      <c r="E31" s="64">
        <f>E32</f>
        <v>6833.8</v>
      </c>
      <c r="F31" s="61"/>
      <c r="G31" s="61"/>
      <c r="H31" s="61"/>
      <c r="I31" s="65"/>
      <c r="J31" s="66"/>
    </row>
    <row r="32" spans="1:10" ht="64">
      <c r="A32" s="44" t="s">
        <v>62</v>
      </c>
      <c r="B32" s="67" t="s">
        <v>63</v>
      </c>
      <c r="C32" s="68" t="s">
        <v>22</v>
      </c>
      <c r="D32" s="69" t="s">
        <v>64</v>
      </c>
      <c r="E32" s="48">
        <f>5730.6+1103.2</f>
        <v>6833.8</v>
      </c>
      <c r="F32" s="65"/>
      <c r="G32" s="65"/>
      <c r="H32" s="65"/>
      <c r="I32" s="65"/>
    </row>
    <row r="33" spans="1:10" s="63" customFormat="1" ht="18.75" customHeight="1">
      <c r="A33" s="30" t="s">
        <v>65</v>
      </c>
      <c r="B33" s="70" t="s">
        <v>66</v>
      </c>
      <c r="C33" s="32" t="s">
        <v>15</v>
      </c>
      <c r="D33" s="33" t="s">
        <v>67</v>
      </c>
      <c r="E33" s="34">
        <f>E34</f>
        <v>0</v>
      </c>
      <c r="F33" s="65"/>
      <c r="G33" s="65"/>
      <c r="H33" s="65"/>
      <c r="I33" s="61"/>
      <c r="J33" s="62"/>
    </row>
    <row r="34" spans="1:10" ht="16">
      <c r="A34" s="30" t="s">
        <v>68</v>
      </c>
      <c r="B34" s="71" t="s">
        <v>69</v>
      </c>
      <c r="C34" s="32" t="s">
        <v>15</v>
      </c>
      <c r="D34" s="33" t="s">
        <v>70</v>
      </c>
      <c r="E34" s="34">
        <f>E35</f>
        <v>0</v>
      </c>
      <c r="F34" s="61"/>
      <c r="G34" s="61"/>
      <c r="H34" s="61"/>
      <c r="I34" s="61"/>
      <c r="J34" s="66"/>
    </row>
    <row r="35" spans="1:10" ht="35.25" customHeight="1">
      <c r="A35" s="44" t="s">
        <v>71</v>
      </c>
      <c r="B35" s="67" t="s">
        <v>72</v>
      </c>
      <c r="C35" s="68" t="s">
        <v>22</v>
      </c>
      <c r="D35" s="69" t="s">
        <v>73</v>
      </c>
      <c r="E35" s="72">
        <v>0</v>
      </c>
      <c r="F35" s="61"/>
      <c r="G35" s="61"/>
      <c r="H35" s="61"/>
      <c r="I35" s="65"/>
    </row>
    <row r="36" spans="1:10" ht="32">
      <c r="A36" s="30" t="s">
        <v>74</v>
      </c>
      <c r="B36" s="70" t="s">
        <v>75</v>
      </c>
      <c r="C36" s="32" t="s">
        <v>76</v>
      </c>
      <c r="D36" s="33" t="s">
        <v>77</v>
      </c>
      <c r="E36" s="64">
        <f>E37</f>
        <v>0</v>
      </c>
      <c r="F36" s="65"/>
      <c r="G36" s="65"/>
      <c r="H36" s="65"/>
      <c r="I36" s="65"/>
    </row>
    <row r="37" spans="1:10" s="74" customFormat="1" ht="16">
      <c r="A37" s="30" t="s">
        <v>78</v>
      </c>
      <c r="B37" s="70" t="s">
        <v>79</v>
      </c>
      <c r="C37" s="32" t="s">
        <v>76</v>
      </c>
      <c r="D37" s="33" t="s">
        <v>80</v>
      </c>
      <c r="E37" s="64">
        <f>E38</f>
        <v>0</v>
      </c>
      <c r="F37" s="65"/>
      <c r="G37" s="65"/>
      <c r="H37" s="65"/>
      <c r="I37" s="73"/>
    </row>
    <row r="38" spans="1:10" s="77" customFormat="1" ht="16">
      <c r="A38" s="30" t="s">
        <v>81</v>
      </c>
      <c r="B38" s="70" t="s">
        <v>82</v>
      </c>
      <c r="C38" s="32" t="s">
        <v>15</v>
      </c>
      <c r="D38" s="33" t="s">
        <v>83</v>
      </c>
      <c r="E38" s="75">
        <f>E39</f>
        <v>0</v>
      </c>
      <c r="F38" s="73"/>
      <c r="G38" s="73"/>
      <c r="H38" s="73"/>
      <c r="I38" s="76"/>
    </row>
    <row r="39" spans="1:10" ht="48">
      <c r="A39" s="44" t="s">
        <v>84</v>
      </c>
      <c r="B39" s="67" t="s">
        <v>85</v>
      </c>
      <c r="C39" s="68" t="s">
        <v>15</v>
      </c>
      <c r="D39" s="69" t="s">
        <v>86</v>
      </c>
      <c r="E39" s="78">
        <v>0</v>
      </c>
      <c r="F39" s="76"/>
      <c r="G39" s="76"/>
      <c r="H39" s="76"/>
      <c r="I39" s="61"/>
      <c r="J39" s="66"/>
    </row>
    <row r="40" spans="1:10" ht="16">
      <c r="A40" s="30" t="s">
        <v>87</v>
      </c>
      <c r="B40" s="71" t="s">
        <v>88</v>
      </c>
      <c r="C40" s="32" t="s">
        <v>15</v>
      </c>
      <c r="D40" s="33" t="s">
        <v>89</v>
      </c>
      <c r="E40" s="64">
        <f>E41+E42</f>
        <v>2438.1</v>
      </c>
      <c r="F40" s="61"/>
      <c r="G40" s="61"/>
      <c r="H40" s="61"/>
      <c r="I40" s="61"/>
    </row>
    <row r="41" spans="1:10" s="63" customFormat="1" ht="30.75" customHeight="1">
      <c r="A41" s="44" t="s">
        <v>90</v>
      </c>
      <c r="B41" s="67" t="s">
        <v>91</v>
      </c>
      <c r="C41" s="68" t="s">
        <v>15</v>
      </c>
      <c r="D41" s="69" t="s">
        <v>92</v>
      </c>
      <c r="E41" s="79">
        <v>348.5</v>
      </c>
      <c r="F41" s="61"/>
      <c r="G41" s="61"/>
      <c r="H41" s="61"/>
      <c r="I41" s="61"/>
    </row>
    <row r="42" spans="1:10" ht="32">
      <c r="A42" s="30" t="s">
        <v>93</v>
      </c>
      <c r="B42" s="70" t="s">
        <v>94</v>
      </c>
      <c r="C42" s="32" t="s">
        <v>15</v>
      </c>
      <c r="D42" s="33" t="s">
        <v>95</v>
      </c>
      <c r="E42" s="64">
        <f>+E43</f>
        <v>2089.6</v>
      </c>
      <c r="F42" s="61"/>
      <c r="G42" s="61"/>
      <c r="H42" s="61"/>
      <c r="I42" s="61"/>
    </row>
    <row r="43" spans="1:10" ht="64">
      <c r="A43" s="44" t="s">
        <v>96</v>
      </c>
      <c r="B43" s="67" t="s">
        <v>97</v>
      </c>
      <c r="C43" s="68" t="s">
        <v>15</v>
      </c>
      <c r="D43" s="69" t="s">
        <v>98</v>
      </c>
      <c r="E43" s="79">
        <v>2089.6</v>
      </c>
      <c r="F43" s="61"/>
      <c r="G43" s="61"/>
      <c r="H43" s="61"/>
      <c r="I43" s="61"/>
    </row>
    <row r="44" spans="1:10" s="63" customFormat="1" ht="16">
      <c r="A44" s="30" t="s">
        <v>99</v>
      </c>
      <c r="B44" s="71" t="s">
        <v>100</v>
      </c>
      <c r="C44" s="32" t="s">
        <v>15</v>
      </c>
      <c r="D44" s="33" t="s">
        <v>101</v>
      </c>
      <c r="E44" s="64">
        <f>+E45+E47</f>
        <v>0</v>
      </c>
      <c r="F44" s="61"/>
      <c r="G44" s="61"/>
      <c r="H44" s="61"/>
      <c r="I44" s="61"/>
    </row>
    <row r="45" spans="1:10" ht="16">
      <c r="A45" s="30" t="s">
        <v>102</v>
      </c>
      <c r="B45" s="71" t="s">
        <v>103</v>
      </c>
      <c r="C45" s="32" t="s">
        <v>15</v>
      </c>
      <c r="D45" s="33" t="s">
        <v>104</v>
      </c>
      <c r="E45" s="64">
        <f>+E46</f>
        <v>0</v>
      </c>
      <c r="F45" s="61"/>
      <c r="G45" s="61"/>
      <c r="H45" s="61"/>
      <c r="I45" s="61"/>
    </row>
    <row r="46" spans="1:10" s="63" customFormat="1" ht="48">
      <c r="A46" s="44" t="s">
        <v>105</v>
      </c>
      <c r="B46" s="67" t="s">
        <v>106</v>
      </c>
      <c r="C46" s="68" t="s">
        <v>107</v>
      </c>
      <c r="D46" s="69" t="s">
        <v>108</v>
      </c>
      <c r="E46" s="79">
        <v>0</v>
      </c>
      <c r="F46" s="61"/>
      <c r="G46" s="61"/>
      <c r="H46" s="61"/>
      <c r="I46" s="61"/>
    </row>
    <row r="47" spans="1:10" ht="16">
      <c r="A47" s="30" t="s">
        <v>109</v>
      </c>
      <c r="B47" s="71" t="s">
        <v>110</v>
      </c>
      <c r="C47" s="32" t="s">
        <v>15</v>
      </c>
      <c r="D47" s="33" t="s">
        <v>111</v>
      </c>
      <c r="E47" s="64">
        <f>+E48</f>
        <v>0</v>
      </c>
      <c r="F47" s="61"/>
      <c r="G47" s="61"/>
      <c r="H47" s="61"/>
      <c r="I47" s="61"/>
    </row>
    <row r="48" spans="1:10" ht="18.75" customHeight="1">
      <c r="A48" s="44" t="s">
        <v>112</v>
      </c>
      <c r="B48" s="67" t="s">
        <v>113</v>
      </c>
      <c r="C48" s="68" t="s">
        <v>107</v>
      </c>
      <c r="D48" s="69" t="s">
        <v>114</v>
      </c>
      <c r="E48" s="79">
        <v>0</v>
      </c>
      <c r="F48" s="61"/>
      <c r="G48" s="61"/>
      <c r="H48" s="61"/>
    </row>
    <row r="49" spans="1:9" ht="16">
      <c r="A49" s="30" t="s">
        <v>115</v>
      </c>
      <c r="B49" s="80" t="s">
        <v>116</v>
      </c>
      <c r="C49" s="81" t="s">
        <v>15</v>
      </c>
      <c r="D49" s="82" t="s">
        <v>117</v>
      </c>
      <c r="E49" s="83">
        <f>E50</f>
        <v>7464.7000000000007</v>
      </c>
      <c r="I49" s="84"/>
    </row>
    <row r="50" spans="1:9" ht="32" hidden="1">
      <c r="A50" s="30" t="s">
        <v>118</v>
      </c>
      <c r="B50" s="85" t="s">
        <v>119</v>
      </c>
      <c r="C50" s="86" t="s">
        <v>15</v>
      </c>
      <c r="D50" s="82" t="s">
        <v>120</v>
      </c>
      <c r="E50" s="87">
        <f>E51+E54</f>
        <v>7464.7000000000007</v>
      </c>
      <c r="F50" s="84"/>
      <c r="G50" s="84"/>
      <c r="H50" s="84"/>
      <c r="I50" s="84"/>
    </row>
    <row r="51" spans="1:9" ht="13.5" hidden="1" customHeight="1">
      <c r="A51" s="30" t="s">
        <v>121</v>
      </c>
      <c r="B51" s="85" t="s">
        <v>122</v>
      </c>
      <c r="C51" s="81" t="s">
        <v>15</v>
      </c>
      <c r="D51" s="82" t="s">
        <v>123</v>
      </c>
      <c r="E51" s="83">
        <f>E52</f>
        <v>0</v>
      </c>
      <c r="F51" s="84"/>
      <c r="G51" s="84"/>
      <c r="H51" s="84"/>
      <c r="I51" s="84"/>
    </row>
    <row r="52" spans="1:9" ht="16" hidden="1">
      <c r="A52" s="44" t="s">
        <v>124</v>
      </c>
      <c r="B52" s="88" t="s">
        <v>125</v>
      </c>
      <c r="C52" s="89" t="s">
        <v>15</v>
      </c>
      <c r="D52" s="90" t="s">
        <v>126</v>
      </c>
      <c r="E52" s="91">
        <f>E53</f>
        <v>0</v>
      </c>
      <c r="F52" s="84"/>
      <c r="G52" s="84"/>
      <c r="H52" s="84"/>
      <c r="I52" s="84"/>
    </row>
    <row r="53" spans="1:9" ht="48" hidden="1">
      <c r="A53" s="44" t="s">
        <v>127</v>
      </c>
      <c r="B53" s="88" t="s">
        <v>128</v>
      </c>
      <c r="C53" s="89" t="s">
        <v>107</v>
      </c>
      <c r="D53" s="90" t="s">
        <v>129</v>
      </c>
      <c r="E53" s="91">
        <f>14227.2-14227.2</f>
        <v>0</v>
      </c>
      <c r="F53" s="84"/>
      <c r="G53" s="84"/>
      <c r="H53" s="84"/>
      <c r="I53" s="84"/>
    </row>
    <row r="54" spans="1:9" s="63" customFormat="1" ht="32">
      <c r="A54" s="30" t="s">
        <v>130</v>
      </c>
      <c r="B54" s="85" t="s">
        <v>131</v>
      </c>
      <c r="C54" s="81" t="s">
        <v>15</v>
      </c>
      <c r="D54" s="82" t="s">
        <v>132</v>
      </c>
      <c r="E54" s="83">
        <f>E55+E59</f>
        <v>7464.7000000000007</v>
      </c>
      <c r="F54" s="84"/>
      <c r="G54" s="84"/>
      <c r="H54" s="84"/>
      <c r="I54" s="92"/>
    </row>
    <row r="55" spans="1:9" s="63" customFormat="1" ht="32">
      <c r="A55" s="30" t="s">
        <v>133</v>
      </c>
      <c r="B55" s="85" t="s">
        <v>134</v>
      </c>
      <c r="C55" s="81" t="s">
        <v>15</v>
      </c>
      <c r="D55" s="82" t="s">
        <v>135</v>
      </c>
      <c r="E55" s="83">
        <f>E56</f>
        <v>2103.6000000000004</v>
      </c>
      <c r="F55" s="92"/>
      <c r="G55" s="92"/>
      <c r="H55" s="92"/>
      <c r="I55" s="92"/>
    </row>
    <row r="56" spans="1:9" ht="64">
      <c r="A56" s="30" t="s">
        <v>136</v>
      </c>
      <c r="B56" s="85" t="s">
        <v>137</v>
      </c>
      <c r="C56" s="81" t="s">
        <v>107</v>
      </c>
      <c r="D56" s="82" t="s">
        <v>138</v>
      </c>
      <c r="E56" s="83">
        <f>E57+E58</f>
        <v>2103.6000000000004</v>
      </c>
      <c r="F56" s="92"/>
      <c r="G56" s="92"/>
      <c r="H56" s="92"/>
      <c r="I56" s="61"/>
    </row>
    <row r="57" spans="1:9" ht="64">
      <c r="A57" s="44" t="s">
        <v>139</v>
      </c>
      <c r="B57" s="88" t="s">
        <v>140</v>
      </c>
      <c r="C57" s="89" t="s">
        <v>107</v>
      </c>
      <c r="D57" s="90" t="s">
        <v>141</v>
      </c>
      <c r="E57" s="91">
        <v>2098.3000000000002</v>
      </c>
      <c r="F57" s="61"/>
      <c r="G57" s="61"/>
      <c r="H57" s="61"/>
      <c r="I57" s="93"/>
    </row>
    <row r="58" spans="1:9" s="63" customFormat="1" ht="96">
      <c r="A58" s="44" t="s">
        <v>142</v>
      </c>
      <c r="B58" s="94" t="s">
        <v>143</v>
      </c>
      <c r="C58" s="89" t="s">
        <v>107</v>
      </c>
      <c r="D58" s="90" t="s">
        <v>144</v>
      </c>
      <c r="E58" s="91">
        <v>5.3</v>
      </c>
      <c r="F58" s="93"/>
      <c r="G58" s="93"/>
      <c r="H58" s="93"/>
      <c r="I58" s="61"/>
    </row>
    <row r="59" spans="1:9" s="63" customFormat="1" ht="48">
      <c r="A59" s="30" t="s">
        <v>145</v>
      </c>
      <c r="B59" s="85" t="s">
        <v>146</v>
      </c>
      <c r="C59" s="81" t="s">
        <v>15</v>
      </c>
      <c r="D59" s="82" t="s">
        <v>147</v>
      </c>
      <c r="E59" s="83">
        <f>E60</f>
        <v>5361.1</v>
      </c>
      <c r="F59" s="61"/>
      <c r="G59" s="61"/>
      <c r="H59" s="61"/>
      <c r="I59" s="61"/>
    </row>
    <row r="60" spans="1:9" ht="64">
      <c r="A60" s="30" t="s">
        <v>148</v>
      </c>
      <c r="B60" s="85" t="s">
        <v>149</v>
      </c>
      <c r="C60" s="81" t="s">
        <v>107</v>
      </c>
      <c r="D60" s="82" t="s">
        <v>150</v>
      </c>
      <c r="E60" s="83">
        <f>E61+E62</f>
        <v>5361.1</v>
      </c>
      <c r="F60" s="61"/>
      <c r="G60" s="61"/>
      <c r="H60" s="61"/>
      <c r="I60" s="95"/>
    </row>
    <row r="61" spans="1:9" ht="48">
      <c r="A61" s="44" t="s">
        <v>151</v>
      </c>
      <c r="B61" s="88" t="s">
        <v>152</v>
      </c>
      <c r="C61" s="89" t="s">
        <v>107</v>
      </c>
      <c r="D61" s="90" t="s">
        <v>153</v>
      </c>
      <c r="E61" s="91">
        <v>3730.8</v>
      </c>
      <c r="F61" s="95"/>
      <c r="G61" s="95"/>
      <c r="H61" s="95"/>
    </row>
    <row r="62" spans="1:9" ht="48">
      <c r="A62" s="44" t="s">
        <v>154</v>
      </c>
      <c r="B62" s="88" t="s">
        <v>155</v>
      </c>
      <c r="C62" s="89" t="s">
        <v>107</v>
      </c>
      <c r="D62" s="90" t="s">
        <v>156</v>
      </c>
      <c r="E62" s="91">
        <v>1630.3</v>
      </c>
    </row>
    <row r="63" spans="1:9" s="96" customFormat="1" ht="16">
      <c r="A63" s="30" t="s">
        <v>157</v>
      </c>
      <c r="B63" s="85" t="s">
        <v>158</v>
      </c>
      <c r="C63" s="81" t="s">
        <v>15</v>
      </c>
      <c r="D63" s="82" t="s">
        <v>159</v>
      </c>
      <c r="E63" s="83">
        <v>0</v>
      </c>
      <c r="F63"/>
      <c r="G63"/>
      <c r="H63"/>
    </row>
    <row r="64" spans="1:9" ht="48">
      <c r="A64" s="44" t="s">
        <v>160</v>
      </c>
      <c r="B64" s="88" t="s">
        <v>161</v>
      </c>
      <c r="C64" s="89" t="s">
        <v>107</v>
      </c>
      <c r="D64" s="90" t="s">
        <v>162</v>
      </c>
      <c r="E64" s="91">
        <v>0</v>
      </c>
      <c r="F64" s="96"/>
      <c r="G64" s="96"/>
      <c r="H64" s="96"/>
    </row>
    <row r="65" spans="1:5" ht="80">
      <c r="A65" s="30" t="s">
        <v>163</v>
      </c>
      <c r="B65" s="85" t="s">
        <v>164</v>
      </c>
      <c r="C65" s="81" t="s">
        <v>15</v>
      </c>
      <c r="D65" s="82" t="s">
        <v>165</v>
      </c>
      <c r="E65" s="83">
        <v>0</v>
      </c>
    </row>
    <row r="66" spans="1:5" ht="128">
      <c r="A66" s="44" t="s">
        <v>166</v>
      </c>
      <c r="B66" s="94" t="s">
        <v>167</v>
      </c>
      <c r="C66" s="89" t="s">
        <v>107</v>
      </c>
      <c r="D66" s="90" t="s">
        <v>168</v>
      </c>
      <c r="E66" s="91">
        <v>0</v>
      </c>
    </row>
    <row r="67" spans="1:5" ht="17" thickBot="1">
      <c r="A67" s="97"/>
      <c r="B67" s="98" t="s">
        <v>169</v>
      </c>
      <c r="C67" s="99"/>
      <c r="D67" s="100"/>
      <c r="E67" s="101">
        <f>E15+E49</f>
        <v>51477.100000000006</v>
      </c>
    </row>
  </sheetData>
  <mergeCells count="7">
    <mergeCell ref="A11:E11"/>
    <mergeCell ref="C3:F3"/>
    <mergeCell ref="C4:E4"/>
    <mergeCell ref="C7:E7"/>
    <mergeCell ref="B8:D8"/>
    <mergeCell ref="A9:E9"/>
    <mergeCell ref="A10:E10"/>
  </mergeCells>
  <pageMargins left="0.70866141732283472" right="0.70866141732283472" top="0.74803149606299213" bottom="0.74803149606299213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Прил.1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ekonomist</dc:creator>
  <cp:lastModifiedBy>Noname</cp:lastModifiedBy>
  <cp:lastPrinted>2013-12-12T10:26:49Z</cp:lastPrinted>
  <dcterms:created xsi:type="dcterms:W3CDTF">2013-12-11T10:28:10Z</dcterms:created>
  <dcterms:modified xsi:type="dcterms:W3CDTF">2015-04-15T11:19:32Z</dcterms:modified>
</cp:coreProperties>
</file>