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600" yWindow="0" windowWidth="24180" windowHeight="15960"/>
  </bookViews>
  <sheets>
    <sheet name="Прил.2" sheetId="2" r:id="rId1"/>
  </sheets>
  <externalReferences>
    <externalReference r:id="rId2"/>
  </externalReferences>
  <definedNames>
    <definedName name="_xlnm._FilterDatabase" localSheetId="0" hidden="1">Прил.2!$A$14:$J$182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0" i="2" l="1"/>
  <c r="H179" i="2"/>
  <c r="H177" i="2"/>
  <c r="H175" i="2"/>
  <c r="H174" i="2"/>
  <c r="H169" i="2"/>
  <c r="H168" i="2"/>
  <c r="H166" i="2"/>
  <c r="H165" i="2"/>
  <c r="H161" i="2"/>
  <c r="H160" i="2"/>
  <c r="H159" i="2"/>
  <c r="H158" i="2"/>
  <c r="H156" i="2"/>
  <c r="H155" i="2"/>
  <c r="H153" i="2"/>
  <c r="H152" i="2"/>
  <c r="H149" i="2"/>
  <c r="H147" i="2"/>
  <c r="H142" i="2"/>
  <c r="H141" i="2"/>
  <c r="H140" i="2"/>
  <c r="H139" i="2"/>
  <c r="H137" i="2"/>
  <c r="H136" i="2"/>
  <c r="H134" i="2"/>
  <c r="H133" i="2"/>
  <c r="H129" i="2"/>
  <c r="H128" i="2"/>
  <c r="H127" i="2"/>
  <c r="H126" i="2"/>
  <c r="H123" i="2"/>
  <c r="H120" i="2"/>
  <c r="H118" i="2"/>
  <c r="H117" i="2"/>
  <c r="H116" i="2"/>
  <c r="H114" i="2"/>
  <c r="H113" i="2"/>
  <c r="H111" i="2"/>
  <c r="H110" i="2"/>
  <c r="H108" i="2"/>
  <c r="H107" i="2"/>
  <c r="H105" i="2"/>
  <c r="H104" i="2"/>
  <c r="H102" i="2"/>
  <c r="H101" i="2"/>
  <c r="H99" i="2"/>
  <c r="H98" i="2"/>
  <c r="H93" i="2"/>
  <c r="H92" i="2"/>
  <c r="H91" i="2"/>
  <c r="H90" i="2"/>
  <c r="H89" i="2"/>
  <c r="H88" i="2"/>
  <c r="H86" i="2"/>
  <c r="H85" i="2"/>
  <c r="H84" i="2"/>
  <c r="H83" i="2"/>
  <c r="H81" i="2"/>
  <c r="H80" i="2"/>
  <c r="H78" i="2"/>
  <c r="H77" i="2"/>
  <c r="H75" i="2"/>
  <c r="H74" i="2"/>
  <c r="H72" i="2"/>
  <c r="H71" i="2"/>
  <c r="H69" i="2"/>
  <c r="H68" i="2"/>
  <c r="H66" i="2"/>
  <c r="H65" i="2"/>
  <c r="H63" i="2"/>
  <c r="H62" i="2"/>
  <c r="H60" i="2"/>
  <c r="H59" i="2"/>
  <c r="H56" i="2"/>
  <c r="H55" i="2"/>
  <c r="H54" i="2"/>
  <c r="H51" i="2"/>
  <c r="H50" i="2"/>
  <c r="H47" i="2"/>
  <c r="H44" i="2"/>
  <c r="H42" i="2"/>
  <c r="H39" i="2"/>
  <c r="H38" i="2"/>
  <c r="H32" i="2"/>
  <c r="H29" i="2"/>
  <c r="H27" i="2"/>
  <c r="H24" i="2"/>
  <c r="H23" i="2"/>
  <c r="H20" i="2"/>
  <c r="H19" i="2"/>
  <c r="H18" i="2"/>
  <c r="H164" i="2"/>
  <c r="H163" i="2"/>
  <c r="H173" i="2"/>
  <c r="H172" i="2"/>
  <c r="H171" i="2"/>
  <c r="H26" i="2"/>
  <c r="H22" i="2"/>
  <c r="H41" i="2"/>
  <c r="H146" i="2"/>
  <c r="H97" i="2"/>
  <c r="H96" i="2"/>
  <c r="H95" i="2"/>
  <c r="H132" i="2"/>
  <c r="H131" i="2"/>
  <c r="H145" i="2"/>
  <c r="H144" i="2"/>
  <c r="H37" i="2"/>
  <c r="H17" i="2"/>
  <c r="H58" i="2"/>
  <c r="H16" i="2"/>
  <c r="H36" i="2"/>
  <c r="H35" i="2"/>
  <c r="H182" i="2"/>
</calcChain>
</file>

<file path=xl/sharedStrings.xml><?xml version="1.0" encoding="utf-8"?>
<sst xmlns="http://schemas.openxmlformats.org/spreadsheetml/2006/main" count="741" uniqueCount="328">
  <si>
    <t>К  Решению МС МО МО Екатерингофский</t>
  </si>
  <si>
    <t>"О бюджете МО МО Екатерингофский на 2014 год"</t>
  </si>
  <si>
    <t>муниципального образования муниципальный округ Екатерингофский</t>
  </si>
  <si>
    <t>на 2014 год</t>
  </si>
  <si>
    <t>1.2.</t>
  </si>
  <si>
    <t>II</t>
  </si>
  <si>
    <t>7.1</t>
  </si>
  <si>
    <t>7.1.1.1</t>
  </si>
  <si>
    <t xml:space="preserve"> </t>
  </si>
  <si>
    <t xml:space="preserve">Приложение 2 </t>
  </si>
  <si>
    <t>№ п.п.</t>
  </si>
  <si>
    <t>Наименование</t>
  </si>
  <si>
    <t>Код ГРБС</t>
  </si>
  <si>
    <t>Код раздела и под-раздела</t>
  </si>
  <si>
    <t>Код целевой статьи</t>
  </si>
  <si>
    <t>Код видов расходов</t>
  </si>
  <si>
    <t>Сумма          (тыс.руб.)</t>
  </si>
  <si>
    <t>I</t>
  </si>
  <si>
    <t>МУНИЦИПАЛЬНЫЙ СОВЕТ МУНИЦИПАЛЬНОГО ОБРАЗОВАНИЯ МУНИЦИПАЛЬНЫЙ ОКРУГ ЕКАТЕРИНГОФСКИЙ</t>
  </si>
  <si>
    <t>ОБЩЕГОСУДАРСТВЕННЫЕ ВОПРОСЫ</t>
  </si>
  <si>
    <t>0100</t>
  </si>
  <si>
    <t>1.1</t>
  </si>
  <si>
    <t>Функционирование высшего должностного лица субъекта Российской Федерации и муниципального образования</t>
  </si>
  <si>
    <t>0102</t>
  </si>
  <si>
    <t>Глава муниципального образования</t>
  </si>
  <si>
    <t>002 01 01</t>
  </si>
  <si>
    <t>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</si>
  <si>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</si>
  <si>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</si>
  <si>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1.1.1.1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</si>
  <si>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</si>
  <si>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</si>
  <si>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</si>
  <si>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</si>
  <si>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</t>
  </si>
  <si>
    <t>Компенсация депутатам, осуществляющим свои полномочия на непостоянной основе</t>
  </si>
  <si>
    <t>002 03 00</t>
  </si>
  <si>
    <t>1.2.1</t>
  </si>
  <si>
    <t>Социальное обеспечение и иные выплаты населению</t>
  </si>
  <si>
    <t>002 03 02</t>
  </si>
  <si>
    <t>300</t>
  </si>
  <si>
    <t>1.2.1.1</t>
  </si>
  <si>
    <t>Пособия, компенсации и иные социальные выплаты гражданам, кроме публичных нормативных обязательств</t>
  </si>
  <si>
    <t>321</t>
  </si>
  <si>
    <t>1.3</t>
  </si>
  <si>
    <t>Аппарат представительного органа муниципального образования</t>
  </si>
  <si>
    <t>002 04 00</t>
  </si>
  <si>
    <t>1.3.1</t>
  </si>
  <si>
    <t>002 04 01</t>
  </si>
  <si>
    <t>1.2.2.1</t>
  </si>
  <si>
    <t>1.3.2</t>
  </si>
  <si>
    <t>Закупка товаров, работ и услуг для государственных (муниципальных) нужд</t>
  </si>
  <si>
    <t>200</t>
  </si>
  <si>
    <t>1.2.2.2.1</t>
  </si>
  <si>
    <t>Закупка товаров, работ, услуг в сфере информационно-коммуникационных технологий</t>
  </si>
  <si>
    <t>242</t>
  </si>
  <si>
    <t>1.2.2.2.2</t>
  </si>
  <si>
    <t>Прочая закупка товаров, работ и услуг для обеспечения государственных (муниципальных) нужд</t>
  </si>
  <si>
    <t>244</t>
  </si>
  <si>
    <t>1.3.3</t>
  </si>
  <si>
    <t>Иные бюджетные ассигнования</t>
  </si>
  <si>
    <t>800</t>
  </si>
  <si>
    <t>1.2.2.3.1</t>
  </si>
  <si>
    <t>Уплата налога на имущество организаций и земельного налога</t>
  </si>
  <si>
    <t>851</t>
  </si>
  <si>
    <t>1.2.2.3.2</t>
  </si>
  <si>
    <t>Уплата прочих налогов, сборов и иных платежей</t>
  </si>
  <si>
    <t>852</t>
  </si>
  <si>
    <t>МЕСТНАЯ АДМИНИСТРАЦИЯ МУНИЦИПАЛЬНОГО ОБРАЗОВАНИЯ МУНИЦИПАЛЬНЫЙ ОКРУГ ЕКАТЕРИНГОФСКИЙ</t>
  </si>
  <si>
    <t>2</t>
  </si>
  <si>
    <t>2.1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</si>
  <si>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администрации</t>
  </si>
  <si>
    <t>0104</t>
  </si>
  <si>
    <t>Глава местной администрации (исполнительно-распорядительного органа муниципального образования)</t>
  </si>
  <si>
    <t>002 05 00</t>
  </si>
  <si>
    <t>2.1.1</t>
  </si>
  <si>
    <t>002 05 01</t>
  </si>
  <si>
    <t>2.1.1.1</t>
  </si>
  <si>
    <t>2.2</t>
  </si>
  <si>
    <t>Содержание и обеспечение деятельности  местной администрации по решению вопросов местного значения</t>
  </si>
  <si>
    <t>002 06 01</t>
  </si>
  <si>
    <t>2.2.1</t>
  </si>
  <si>
    <t>2.1.2.1</t>
  </si>
  <si>
    <t>2.2.2</t>
  </si>
  <si>
    <t>2.1.2.2</t>
  </si>
  <si>
    <t>2.1.2.3</t>
  </si>
  <si>
    <t>2.2.3</t>
  </si>
  <si>
    <t>2.3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</si>
  <si>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</si>
  <si>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</si>
  <si>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2.3.1</t>
  </si>
  <si>
    <t>2.1.4.1</t>
  </si>
  <si>
    <t>Обеспечение проведения выборов и референдумов</t>
  </si>
  <si>
    <t>0107</t>
  </si>
  <si>
    <t>Резервные фонды</t>
  </si>
  <si>
    <t>0111</t>
  </si>
  <si>
    <t>2.4</t>
  </si>
  <si>
    <t>Резервный фонд местной администрации</t>
  </si>
  <si>
    <t>070 01 00</t>
  </si>
  <si>
    <t>2.4.1</t>
  </si>
  <si>
    <t>070 01 01</t>
  </si>
  <si>
    <t>2.2.1.1</t>
  </si>
  <si>
    <t>Резервные средства</t>
  </si>
  <si>
    <t>870</t>
  </si>
  <si>
    <t>Другие общегосударственные вопросы</t>
  </si>
  <si>
    <t>0113</t>
  </si>
  <si>
    <t>2.5</t>
  </si>
  <si>
    <t>Поддержка граждан и общественных объединений, участвующих в обеспечении правопорядка в Санкт-Петербурге</t>
  </si>
  <si>
    <t>092 01 01</t>
  </si>
  <si>
    <t>2.5.1</t>
  </si>
  <si>
    <t>Предоставление субсидий бюджетным, автономным учреждениям и иным некоммерческим организациям</t>
  </si>
  <si>
    <t>600</t>
  </si>
  <si>
    <t>2.3.1.1.1</t>
  </si>
  <si>
    <t>Субсидии некоммерческим организациям (за исключением государственных (муниципальных) учреждений)</t>
  </si>
  <si>
    <t>630</t>
  </si>
  <si>
    <t>2.6</t>
  </si>
  <si>
    <t>Расходы на мероприятия по профилактике правонарушений в Санкт-Петербурге в формах и порядке, установленных законодательством Санкт-Петербурга</t>
  </si>
  <si>
    <t>092 01 02</t>
  </si>
  <si>
    <t>2.6.1</t>
  </si>
  <si>
    <t>2.3.1.2.1</t>
  </si>
  <si>
    <t>2.7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</si>
  <si>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</si>
  <si>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</si>
  <si>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2.7.1</t>
  </si>
  <si>
    <t>092 05 01</t>
  </si>
  <si>
    <t>2.3.2.1</t>
  </si>
  <si>
    <t>2.8</t>
  </si>
  <si>
    <t>Защита прав потребителей</t>
  </si>
  <si>
    <t>092 06 01</t>
  </si>
  <si>
    <t>2.8.1</t>
  </si>
  <si>
    <t>2.3.3.1</t>
  </si>
  <si>
    <t>2.9</t>
  </si>
  <si>
    <t xml:space="preserve">Другие расходы на мероприятия по профилактике дорожного травматизма на территории муниципального образования </t>
  </si>
  <si>
    <t>092 08 03</t>
  </si>
  <si>
    <t>2.9.1</t>
  </si>
  <si>
    <t>2.3.4.1</t>
  </si>
  <si>
    <t>2.10</t>
  </si>
  <si>
    <t>Реализация функций связанных с общегосударственным управлением</t>
  </si>
  <si>
    <t>092 09 01</t>
  </si>
  <si>
    <t>2.10.1</t>
  </si>
  <si>
    <t>2.3.5.1</t>
  </si>
  <si>
    <t>2.11</t>
  </si>
  <si>
    <t>Другие расходы на мероприятия по профилактике терроризма и экстремизма на территории муниципального образования</t>
  </si>
  <si>
    <t>092 10 01</t>
  </si>
  <si>
    <t>2.11.1</t>
  </si>
  <si>
    <t>3.2.1.1</t>
  </si>
  <si>
    <t>2.12</t>
  </si>
  <si>
    <t>Другие расходы на мероприятия по профилактике наркомании на территории муниципального образования</t>
  </si>
  <si>
    <t>092 11 01</t>
  </si>
  <si>
    <t>2.12.1</t>
  </si>
  <si>
    <t>3</t>
  </si>
  <si>
    <t>НАЦИОНАЛЬНАЯ БЕЗОПАСНОСТЬ И ПРАВООХРАНИТЕЛЬНАЯ ДЕЯТЕЛЬНОСТЬ</t>
  </si>
  <si>
    <t>0300</t>
  </si>
  <si>
    <t>3.1</t>
  </si>
  <si>
    <t>Защита населения и территории от  чрезвычайных ситуаций природного и техногенного характера, гражданская оборона</t>
  </si>
  <si>
    <t>0309</t>
  </si>
  <si>
    <t>2.13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</si>
  <si>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</si>
  <si>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219 01 01</t>
  </si>
  <si>
    <t>2.13.1</t>
  </si>
  <si>
    <t>3.1.1.1</t>
  </si>
  <si>
    <t>3.1.2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</si>
  <si>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</si>
  <si>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219 02 01</t>
  </si>
  <si>
    <t>3.1.2.1</t>
  </si>
  <si>
    <t>Прочая закупка товаров, работ и услуг для государственных нужд</t>
  </si>
  <si>
    <t>4</t>
  </si>
  <si>
    <t>НАЦИОНАЛЬНАЯ ЭКОНОМИКА</t>
  </si>
  <si>
    <t>0400</t>
  </si>
  <si>
    <t>4.2</t>
  </si>
  <si>
    <t>Другие вопросы в области национальной экономики</t>
  </si>
  <si>
    <t>0412</t>
  </si>
  <si>
    <t>2.14</t>
  </si>
  <si>
    <t>Муниципальные целевые программы по содействию развитию малого бизнеса на территории муниципального образования</t>
  </si>
  <si>
    <t>795 03 00</t>
  </si>
  <si>
    <t>2.14.1</t>
  </si>
  <si>
    <t>795 03 01</t>
  </si>
  <si>
    <t>4.2.1.1</t>
  </si>
  <si>
    <t>5</t>
  </si>
  <si>
    <t>ЖИЛИЩНО-КОММУНАЛЬНОЕ ХОЗЯЙСТВО</t>
  </si>
  <si>
    <t>0500</t>
  </si>
  <si>
    <t>5.1</t>
  </si>
  <si>
    <t xml:space="preserve">Благоустройство </t>
  </si>
  <si>
    <t>0503</t>
  </si>
  <si>
    <t>2.15</t>
  </si>
  <si>
    <t>Благоустройство и озеленение внутридворовых и придомовых территорий муниципального образования</t>
  </si>
  <si>
    <t>600 00 00</t>
  </si>
  <si>
    <t>2.15.1</t>
  </si>
  <si>
    <t>Текущий ремонт придомовых территорий  и  дворовых территорий, включая  проезды и въезды, пешеходные дорожки</t>
  </si>
  <si>
    <t>600 01 01</t>
  </si>
  <si>
    <t>2.15.1.1</t>
  </si>
  <si>
    <t>5.1.1.1.1</t>
  </si>
  <si>
    <t>5.1.1.2</t>
  </si>
  <si>
    <t>Установка, содержание и ремонт ограждений скверов, площадок и газонов</t>
  </si>
  <si>
    <t>600 01 03</t>
  </si>
  <si>
    <t>5.1.1.2.1</t>
  </si>
  <si>
    <t>5.1.1.3</t>
  </si>
  <si>
    <t>Установка и содержание  малых архитектурных форм, уличной мебели и хозяйственно-бытового оборудования</t>
  </si>
  <si>
    <t>600 01 04</t>
  </si>
  <si>
    <t>5.1.1.3.1</t>
  </si>
  <si>
    <t xml:space="preserve">600 01 04 </t>
  </si>
  <si>
    <t>5.1.1.4</t>
  </si>
  <si>
    <t>Ликвидация несанкционированных свалок, бытовых отходов и мусора</t>
  </si>
  <si>
    <t>600 02 02</t>
  </si>
  <si>
    <t>5.1.1.4.1</t>
  </si>
  <si>
    <t>5.1.1.5</t>
  </si>
  <si>
    <t>Уборка территорий, водных акваторий, тупиков и проездов</t>
  </si>
  <si>
    <t>600 02 03</t>
  </si>
  <si>
    <t>5.1.1.5.1</t>
  </si>
  <si>
    <t>5.1.1.6</t>
  </si>
  <si>
    <t>Компенсационное озеленение, проведение санитарных рубок (в т.ч. удалению аварийных, больных деревьев и кустарников), реконструкция зеленых насаждений внутриквартального озеленения</t>
  </si>
  <si>
    <t>600 03 02</t>
  </si>
  <si>
    <t>5.1.1.6.1</t>
  </si>
  <si>
    <t>5.2</t>
  </si>
  <si>
    <t>Другие вопросы в области жилищно-коммунального хозяйства</t>
  </si>
  <si>
    <t>0505</t>
  </si>
  <si>
    <t>2.16</t>
  </si>
  <si>
    <t>Содержание и обеспечение деятельности муниципальных учреждений, осуществляющих руководство и управление в сфере жилищно-коммунального хозяйства:  МКУ "Перспектива"</t>
  </si>
  <si>
    <t>002 99 01</t>
  </si>
  <si>
    <t>2.16.1</t>
  </si>
  <si>
    <t>5.2.1.1</t>
  </si>
  <si>
    <t>Фонд оплаты труда казенных учреждений и взносы по обязательному социальному страхованию</t>
  </si>
  <si>
    <t>111</t>
  </si>
  <si>
    <t>2.16.2</t>
  </si>
  <si>
    <t>2.16.3</t>
  </si>
  <si>
    <t>6</t>
  </si>
  <si>
    <t>ОХРАНА ОКРУЖАЮЩЕЙ СРЕДЫ</t>
  </si>
  <si>
    <t>0600</t>
  </si>
  <si>
    <t>6.1</t>
  </si>
  <si>
    <t>Другие вопросы в области охраны окружающей среды</t>
  </si>
  <si>
    <t>0605</t>
  </si>
  <si>
    <t>2.17</t>
  </si>
  <si>
    <t>Участие в мероприятиях по охране окружающей среды в границах муниципального образования</t>
  </si>
  <si>
    <t>410 01 01</t>
  </si>
  <si>
    <t>2.17.1</t>
  </si>
  <si>
    <t>6.1.1.1</t>
  </si>
  <si>
    <t>7</t>
  </si>
  <si>
    <t>ОБРАЗОВАНИЕ</t>
  </si>
  <si>
    <t>0700</t>
  </si>
  <si>
    <t>Молодежная политика и оздоровление детей</t>
  </si>
  <si>
    <t>0707</t>
  </si>
  <si>
    <t>2.18</t>
  </si>
  <si>
    <t>Проведение мероприятий по военно-патриотическому воспитанию граждан РФ на территории муниципального образования</t>
  </si>
  <si>
    <t>431 01 00</t>
  </si>
  <si>
    <t>2.18.1</t>
  </si>
  <si>
    <t>431 01 01</t>
  </si>
  <si>
    <t>2.19</t>
  </si>
  <si>
    <t>Организация и проведение досуговых мероприятий для жителей муниципального образования</t>
  </si>
  <si>
    <t>431 02 00</t>
  </si>
  <si>
    <t>2.19.1</t>
  </si>
  <si>
    <t>431 02 01</t>
  </si>
  <si>
    <t>7.1.2.1</t>
  </si>
  <si>
    <t>8</t>
  </si>
  <si>
    <t xml:space="preserve">КУЛЬТУРА, КИНЕМАТОГРАФИЯ </t>
  </si>
  <si>
    <t>0800</t>
  </si>
  <si>
    <t>8.1</t>
  </si>
  <si>
    <t>Культура</t>
  </si>
  <si>
    <t>0801</t>
  </si>
  <si>
    <t>2.20</t>
  </si>
  <si>
    <t>Организация местных и участие в организации и проведении городских праздничных и иных зрелищных мероприятий</t>
  </si>
  <si>
    <t>440 01 01</t>
  </si>
  <si>
    <t>2.20.1</t>
  </si>
  <si>
    <t>8.1.1.1</t>
  </si>
  <si>
    <t>9</t>
  </si>
  <si>
    <t>СОЦИАЛЬНАЯ ПОЛИТИКА</t>
  </si>
  <si>
    <t>1000</t>
  </si>
  <si>
    <t>9.1</t>
  </si>
  <si>
    <t>Охрана семьи и детства</t>
  </si>
  <si>
    <t>1004</t>
  </si>
  <si>
    <t>2.21</t>
  </si>
  <si>
    <t>Расходы на исполнение государственного полномочия по организации и осуществлению деятельности по опеке 
и попечительству</t>
  </si>
  <si>
    <t>002 80 02</t>
  </si>
  <si>
    <t>2.21.1</t>
  </si>
  <si>
    <t>9.1.1.1</t>
  </si>
  <si>
    <t>2.21.2</t>
  </si>
  <si>
    <t>2.22</t>
  </si>
  <si>
    <t>Расходы на исполнение государственных полномочий по выплате денежных средств на содержание ребенка в семье опекуна 
и приемной семье</t>
  </si>
  <si>
    <t>511 80 03</t>
  </si>
  <si>
    <t>2.22.1</t>
  </si>
  <si>
    <t>9.1.2.1</t>
  </si>
  <si>
    <t>Пособия, компенсации, меры социальной поддержки по публичным нормативным обязательствам</t>
  </si>
  <si>
    <t>313</t>
  </si>
  <si>
    <t>2.23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</si>
  <si>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</si>
  <si>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</si>
  <si>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2.23.1</t>
  </si>
  <si>
    <t>9.1.3.1</t>
  </si>
  <si>
    <t>10</t>
  </si>
  <si>
    <t>ФИЗИЧЕСКАЯ КУЛЬТУРА И СПОРТ</t>
  </si>
  <si>
    <t>1100</t>
  </si>
  <si>
    <t>10.1</t>
  </si>
  <si>
    <t>Физическая культура</t>
  </si>
  <si>
    <t>1101</t>
  </si>
  <si>
    <t>2.24</t>
  </si>
  <si>
    <t>Создание условий для развития на территории муниципального образования массовой физической культуры</t>
  </si>
  <si>
    <t>487 01 01</t>
  </si>
  <si>
    <t>2.24.1</t>
  </si>
  <si>
    <t>10.1.1.1</t>
  </si>
  <si>
    <t>11</t>
  </si>
  <si>
    <t>СРЕДСТВА МАССОВОЙ ИНФОРМАЦИИ</t>
  </si>
  <si>
    <t>1200</t>
  </si>
  <si>
    <t>11.1</t>
  </si>
  <si>
    <t>Периодическая печать и издательства</t>
  </si>
  <si>
    <t>1202</t>
  </si>
  <si>
    <t>2.25</t>
  </si>
  <si>
    <t>Периодические издания, учрежденные представительными органами местного самоуправления</t>
  </si>
  <si>
    <t>457 01 00</t>
  </si>
  <si>
    <t>2.25.1</t>
  </si>
  <si>
    <t>457 01 01</t>
  </si>
  <si>
    <t>11.1.1.1</t>
  </si>
  <si>
    <t>2.26</t>
  </si>
  <si>
    <t xml:space="preserve">Поддержка периодического издания, учрежденного МС МО МО Екатерингофский </t>
  </si>
  <si>
    <t>457 03 00</t>
  </si>
  <si>
    <t>2.26.1</t>
  </si>
  <si>
    <t>457 03 01</t>
  </si>
  <si>
    <t>III</t>
  </si>
  <si>
    <t>ИЗБИРАТЕЛЬНАЯ КОМИССИЯ МУНИЦИПАЛЬНОГО ОБРАЗОВАНИЯ МУНИЦИПАЛЬНОГО ОКРУГА ЕКАТЕРИНГОФСКИЙ</t>
  </si>
  <si>
    <t>12</t>
  </si>
  <si>
    <t>Члены избирательной комиссии муниципального образования</t>
  </si>
  <si>
    <t>002 07 01</t>
  </si>
  <si>
    <t>3.1.1</t>
  </si>
  <si>
    <t>3.2</t>
  </si>
  <si>
    <t>Расходы на проведение выборов представительного органа муниципального образования</t>
  </si>
  <si>
    <t>020 01 01</t>
  </si>
  <si>
    <t>3.2.1</t>
  </si>
  <si>
    <t>Всего расходов:</t>
  </si>
  <si>
    <t>от 10.12.2013 г.  № 51/01-04</t>
  </si>
  <si>
    <t xml:space="preserve">Ведомственная структура расходов бюджета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</si>
</sst>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_р_."/>
  </numFmts>
  <fonts count="14" x14ac:knownFonts="1"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i/>
      <sz val="12"/>
      <name val="Arial Cyr"/>
      <family val="2"/>
      <charset val="204"/>
    </font>
    <font>
      <sz val="14"/>
      <name val="Arial Cyr"/>
      <family val="2"/>
      <charset val="204"/>
    </font>
    <font>
      <b/>
      <i/>
      <sz val="12"/>
      <name val="Arial"/>
      <family val="2"/>
      <charset val="204"/>
    </font>
    <font>
      <b/>
      <i/>
      <sz val="10"/>
      <name val="Arial Cyr"/>
      <family val="2"/>
      <charset val="204"/>
    </font>
    <font>
      <b/>
      <i/>
      <sz val="14"/>
      <name val="Arial Cyr"/>
      <family val="2"/>
      <charset val="204"/>
    </font>
    <font>
      <sz val="10"/>
      <name val="Arial Cyr"/>
      <family val="2"/>
      <charset val="204"/>
    </font>
    <font>
      <i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2" fillId="0" borderId="0"/>
  </cellStyleXfs>
  <cellXfs count="15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5" fillId="0" borderId="0" xfId="0" applyFont="1" applyAlignment="1">
      <alignment wrapText="1"/>
    </xf>
    <xf numFmtId="0" fontId="1" fillId="0" borderId="0" xfId="0" applyFont="1" applyBorder="1" applyAlignment="1"/>
    <xf numFmtId="49" fontId="1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ill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8" fillId="0" borderId="0" xfId="0" applyFont="1"/>
    <xf numFmtId="49" fontId="3" fillId="0" borderId="16" xfId="0" applyNumberFormat="1" applyFont="1" applyBorder="1" applyAlignment="1">
      <alignment horizontal="center" wrapText="1"/>
    </xf>
    <xf numFmtId="0" fontId="4" fillId="0" borderId="17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165" fontId="3" fillId="0" borderId="18" xfId="0" applyNumberFormat="1" applyFont="1" applyFill="1" applyBorder="1" applyAlignment="1">
      <alignment horizontal="center" wrapText="1"/>
    </xf>
    <xf numFmtId="49" fontId="5" fillId="0" borderId="16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165" fontId="5" fillId="0" borderId="18" xfId="0" applyNumberFormat="1" applyFont="1" applyFill="1" applyBorder="1" applyAlignment="1">
      <alignment horizontal="center" wrapText="1"/>
    </xf>
    <xf numFmtId="49" fontId="5" fillId="3" borderId="16" xfId="0" applyNumberFormat="1" applyFont="1" applyFill="1" applyBorder="1" applyAlignment="1">
      <alignment horizontal="center" wrapText="1"/>
    </xf>
    <xf numFmtId="0" fontId="4" fillId="3" borderId="17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49" fontId="5" fillId="3" borderId="3" xfId="0" applyNumberFormat="1" applyFont="1" applyFill="1" applyBorder="1" applyAlignment="1">
      <alignment horizontal="center" wrapText="1"/>
    </xf>
    <xf numFmtId="165" fontId="5" fillId="3" borderId="18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0" fontId="9" fillId="0" borderId="19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165" fontId="7" fillId="0" borderId="18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10" fillId="0" borderId="0" xfId="0" applyFont="1"/>
    <xf numFmtId="0" fontId="10" fillId="4" borderId="0" xfId="0" applyFont="1" applyFill="1"/>
    <xf numFmtId="0" fontId="4" fillId="3" borderId="0" xfId="0" applyFont="1" applyFill="1" applyAlignment="1">
      <alignment wrapText="1"/>
    </xf>
    <xf numFmtId="166" fontId="5" fillId="3" borderId="18" xfId="0" applyNumberFormat="1" applyFont="1" applyFill="1" applyBorder="1" applyAlignment="1">
      <alignment horizontal="center" wrapText="1"/>
    </xf>
    <xf numFmtId="49" fontId="5" fillId="0" borderId="16" xfId="0" applyNumberFormat="1" applyFont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 wrapText="1"/>
    </xf>
    <xf numFmtId="166" fontId="5" fillId="0" borderId="18" xfId="0" applyNumberFormat="1" applyFont="1" applyFill="1" applyBorder="1" applyAlignment="1">
      <alignment horizontal="center" wrapText="1"/>
    </xf>
    <xf numFmtId="0" fontId="9" fillId="0" borderId="17" xfId="0" applyFont="1" applyBorder="1" applyAlignment="1">
      <alignment wrapText="1"/>
    </xf>
    <xf numFmtId="166" fontId="7" fillId="0" borderId="18" xfId="0" applyNumberFormat="1" applyFont="1" applyFill="1" applyBorder="1" applyAlignment="1">
      <alignment horizontal="center" wrapText="1"/>
    </xf>
    <xf numFmtId="0" fontId="4" fillId="0" borderId="19" xfId="0" applyFont="1" applyBorder="1" applyAlignment="1">
      <alignment horizontal="left" wrapText="1" readingOrder="1"/>
    </xf>
    <xf numFmtId="0" fontId="4" fillId="0" borderId="19" xfId="0" applyFont="1" applyBorder="1" applyAlignment="1">
      <alignment wrapText="1"/>
    </xf>
    <xf numFmtId="0" fontId="0" fillId="4" borderId="0" xfId="0" applyFill="1"/>
    <xf numFmtId="0" fontId="11" fillId="0" borderId="0" xfId="0" applyFont="1"/>
    <xf numFmtId="49" fontId="3" fillId="0" borderId="20" xfId="0" applyNumberFormat="1" applyFont="1" applyBorder="1" applyAlignment="1">
      <alignment horizontal="center" wrapText="1"/>
    </xf>
    <xf numFmtId="165" fontId="10" fillId="0" borderId="0" xfId="0" applyNumberFormat="1" applyFont="1"/>
    <xf numFmtId="49" fontId="5" fillId="0" borderId="20" xfId="0" applyNumberFormat="1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left" wrapText="1" readingOrder="1"/>
    </xf>
    <xf numFmtId="0" fontId="4" fillId="0" borderId="19" xfId="0" applyFont="1" applyBorder="1" applyAlignment="1">
      <alignment horizontal="left" vertical="top" wrapText="1" readingOrder="1"/>
    </xf>
    <xf numFmtId="0" fontId="3" fillId="0" borderId="0" xfId="0" applyFont="1"/>
    <xf numFmtId="0" fontId="10" fillId="0" borderId="0" xfId="0" applyFont="1" applyFill="1"/>
    <xf numFmtId="0" fontId="4" fillId="0" borderId="17" xfId="1" applyFont="1" applyBorder="1" applyAlignment="1">
      <alignment horizontal="left" wrapText="1"/>
    </xf>
    <xf numFmtId="49" fontId="5" fillId="2" borderId="3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wrapText="1"/>
    </xf>
    <xf numFmtId="49" fontId="5" fillId="2" borderId="16" xfId="0" applyNumberFormat="1" applyFont="1" applyFill="1" applyBorder="1" applyAlignment="1">
      <alignment horizontal="center" wrapText="1"/>
    </xf>
    <xf numFmtId="49" fontId="7" fillId="0" borderId="16" xfId="0" applyNumberFormat="1" applyFont="1" applyFill="1" applyBorder="1" applyAlignment="1">
      <alignment horizontal="center" wrapText="1"/>
    </xf>
    <xf numFmtId="0" fontId="9" fillId="0" borderId="17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wrapText="1"/>
    </xf>
    <xf numFmtId="49" fontId="7" fillId="0" borderId="3" xfId="0" applyNumberFormat="1" applyFont="1" applyFill="1" applyBorder="1" applyAlignment="1">
      <alignment horizontal="center" wrapText="1"/>
    </xf>
    <xf numFmtId="49" fontId="5" fillId="3" borderId="20" xfId="0" applyNumberFormat="1" applyFont="1" applyFill="1" applyBorder="1" applyAlignment="1">
      <alignment horizontal="center" wrapText="1"/>
    </xf>
    <xf numFmtId="0" fontId="4" fillId="3" borderId="19" xfId="0" applyFont="1" applyFill="1" applyBorder="1" applyAlignment="1">
      <alignment wrapText="1"/>
    </xf>
    <xf numFmtId="49" fontId="5" fillId="0" borderId="20" xfId="0" applyNumberFormat="1" applyFont="1" applyBorder="1" applyAlignment="1">
      <alignment horizontal="center" wrapText="1"/>
    </xf>
    <xf numFmtId="166" fontId="3" fillId="0" borderId="0" xfId="0" applyNumberFormat="1" applyFont="1"/>
    <xf numFmtId="49" fontId="7" fillId="0" borderId="20" xfId="0" applyNumberFormat="1" applyFont="1" applyBorder="1" applyAlignment="1">
      <alignment horizontal="center" wrapText="1"/>
    </xf>
    <xf numFmtId="0" fontId="13" fillId="0" borderId="0" xfId="0" applyFont="1"/>
    <xf numFmtId="0" fontId="8" fillId="0" borderId="3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 wrapText="1"/>
    </xf>
    <xf numFmtId="166" fontId="3" fillId="0" borderId="18" xfId="0" applyNumberFormat="1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center" wrapText="1"/>
    </xf>
    <xf numFmtId="164" fontId="3" fillId="0" borderId="18" xfId="0" applyNumberFormat="1" applyFont="1" applyFill="1" applyBorder="1" applyAlignment="1">
      <alignment horizontal="center" wrapText="1"/>
    </xf>
    <xf numFmtId="164" fontId="5" fillId="0" borderId="18" xfId="0" applyNumberFormat="1" applyFont="1" applyFill="1" applyBorder="1" applyAlignment="1">
      <alignment horizontal="center" wrapText="1"/>
    </xf>
    <xf numFmtId="0" fontId="9" fillId="2" borderId="17" xfId="0" applyFont="1" applyFill="1" applyBorder="1" applyAlignment="1">
      <alignment wrapText="1"/>
    </xf>
    <xf numFmtId="164" fontId="7" fillId="0" borderId="18" xfId="0" applyNumberFormat="1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49" fontId="3" fillId="0" borderId="16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8" fillId="0" borderId="3" xfId="0" applyNumberFormat="1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164" fontId="3" fillId="3" borderId="18" xfId="0" applyNumberFormat="1" applyFont="1" applyFill="1" applyBorder="1" applyAlignment="1">
      <alignment horizontal="center" wrapText="1"/>
    </xf>
    <xf numFmtId="0" fontId="9" fillId="0" borderId="17" xfId="1" applyFont="1" applyBorder="1" applyAlignment="1">
      <alignment horizontal="left" wrapText="1"/>
    </xf>
    <xf numFmtId="164" fontId="5" fillId="3" borderId="18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166" fontId="3" fillId="0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166" fontId="5" fillId="0" borderId="3" xfId="0" applyNumberFormat="1" applyFont="1" applyFill="1" applyBorder="1" applyAlignment="1">
      <alignment horizontal="center" wrapText="1"/>
    </xf>
    <xf numFmtId="49" fontId="8" fillId="0" borderId="9" xfId="0" applyNumberFormat="1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8" fillId="0" borderId="10" xfId="0" applyFont="1" applyBorder="1" applyAlignment="1">
      <alignment horizontal="center" wrapText="1"/>
    </xf>
    <xf numFmtId="49" fontId="8" fillId="0" borderId="10" xfId="0" applyNumberFormat="1" applyFont="1" applyBorder="1" applyAlignment="1">
      <alignment horizontal="center" wrapText="1"/>
    </xf>
    <xf numFmtId="166" fontId="3" fillId="0" borderId="12" xfId="0" applyNumberFormat="1" applyFont="1" applyFill="1" applyBorder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Alignment="1">
      <alignment horizontal="center"/>
    </xf>
    <xf numFmtId="164" fontId="0" fillId="0" borderId="0" xfId="0" applyNumberFormat="1" applyFill="1"/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/!!!&#1071;/&#1069;&#1082;&#1086;&#1085;&#1086;&#1084;&#1080;&#1089;&#1090;%2020090202/&#1053;&#1086;&#1074;&#1072;&#1103;/2014_&#1075;&#1086;&#1076;_&#1069;&#1050;&#1054;&#1053;&#1054;&#1052;&#1048;&#1057;&#1058;/&#1056;&#1072;&#1073;&#1086;&#1090;&#1072;_&#1085;&#1072;&#1076;_&#1073;&#1102;&#1076;&#1078;&#1077;&#1090;&#1086;&#1084;_2014/&#1055;&#1088;&#1086;&#1077;&#1082;&#1090;_2014/&#1055;&#1088;&#1086;&#1077;&#1082;&#1090;_&#1073;&#1102;&#1076;&#1078;&#1077;&#1090;&#1072;_201312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БРр_20131210"/>
      <sheetName val="СБРи_2014"/>
      <sheetName val="БРр_20131118"/>
      <sheetName val="БРи_2014"/>
      <sheetName val="Бд_20131118"/>
      <sheetName val="Бр_20131118"/>
      <sheetName val="Ба_20131118"/>
      <sheetName val="Би_20131118"/>
      <sheetName val="СФП_20131118"/>
      <sheetName val="ПСЭР_20131118"/>
      <sheetName val="ПОФ_2014"/>
      <sheetName val="КП_2014"/>
      <sheetName val="Л_МА_"/>
      <sheetName val="Л_МА_ВМЗ"/>
      <sheetName val="Л_МА_Д"/>
      <sheetName val="Л_Перспектива"/>
      <sheetName val="Л_МС"/>
      <sheetName val="Од_20131030"/>
      <sheetName val="Ор_20131030"/>
      <sheetName val="Ои_20120331"/>
      <sheetName val="Опд"/>
    </sheetNames>
    <sheetDataSet>
      <sheetData sheetId="0">
        <row r="20">
          <cell r="H20">
            <v>1044.3</v>
          </cell>
        </row>
        <row r="27">
          <cell r="H27">
            <v>110.4</v>
          </cell>
        </row>
        <row r="32">
          <cell r="H32">
            <v>3800.6000000000004</v>
          </cell>
        </row>
        <row r="37">
          <cell r="H37">
            <v>2599.1999999999998</v>
          </cell>
        </row>
        <row r="56">
          <cell r="H56">
            <v>35</v>
          </cell>
        </row>
        <row r="65">
          <cell r="H65">
            <v>1044.3</v>
          </cell>
        </row>
        <row r="71">
          <cell r="H71">
            <v>7380.8</v>
          </cell>
        </row>
        <row r="76">
          <cell r="H76">
            <v>2480.3000000000002</v>
          </cell>
        </row>
        <row r="97">
          <cell r="H97">
            <v>80</v>
          </cell>
        </row>
        <row r="103">
          <cell r="H103">
            <v>5.3</v>
          </cell>
        </row>
        <row r="135">
          <cell r="H135">
            <v>30</v>
          </cell>
        </row>
        <row r="140">
          <cell r="H140">
            <v>600</v>
          </cell>
        </row>
        <row r="145">
          <cell r="H145">
            <v>40</v>
          </cell>
        </row>
        <row r="154">
          <cell r="H154">
            <v>72</v>
          </cell>
        </row>
        <row r="158">
          <cell r="H158">
            <v>50</v>
          </cell>
        </row>
        <row r="165">
          <cell r="H165">
            <v>280</v>
          </cell>
        </row>
        <row r="175">
          <cell r="H175">
            <v>100</v>
          </cell>
        </row>
        <row r="185">
          <cell r="H185">
            <v>50</v>
          </cell>
        </row>
        <row r="194">
          <cell r="H194">
            <v>30</v>
          </cell>
        </row>
        <row r="205">
          <cell r="H205">
            <v>40</v>
          </cell>
        </row>
        <row r="220">
          <cell r="H220">
            <v>20</v>
          </cell>
        </row>
        <row r="230">
          <cell r="H230">
            <v>12951.2</v>
          </cell>
        </row>
        <row r="237">
          <cell r="H237">
            <v>0</v>
          </cell>
        </row>
        <row r="245">
          <cell r="H245">
            <v>0</v>
          </cell>
        </row>
        <row r="254">
          <cell r="H254">
            <v>0</v>
          </cell>
        </row>
        <row r="261">
          <cell r="H261">
            <v>0</v>
          </cell>
        </row>
        <row r="268">
          <cell r="H268">
            <v>0</v>
          </cell>
        </row>
        <row r="274">
          <cell r="H274">
            <v>6098.9</v>
          </cell>
        </row>
        <row r="279">
          <cell r="H279">
            <v>220.1</v>
          </cell>
        </row>
        <row r="296">
          <cell r="H296">
            <v>2.5</v>
          </cell>
        </row>
        <row r="304">
          <cell r="H304">
            <v>100</v>
          </cell>
        </row>
        <row r="315">
          <cell r="H315">
            <v>400</v>
          </cell>
        </row>
        <row r="325">
          <cell r="H325">
            <v>1234.3</v>
          </cell>
        </row>
        <row r="337">
          <cell r="H337">
            <v>2715.7</v>
          </cell>
        </row>
        <row r="345">
          <cell r="H345">
            <v>1954.1</v>
          </cell>
        </row>
        <row r="350">
          <cell r="H350">
            <v>144.19999999999999</v>
          </cell>
        </row>
        <row r="371">
          <cell r="H371">
            <v>3730.8</v>
          </cell>
        </row>
        <row r="376">
          <cell r="H376">
            <v>1630.3</v>
          </cell>
        </row>
        <row r="383">
          <cell r="H383">
            <v>70</v>
          </cell>
        </row>
        <row r="394">
          <cell r="H394">
            <v>115.7</v>
          </cell>
        </row>
        <row r="399">
          <cell r="H399">
            <v>1221.0999999999999</v>
          </cell>
        </row>
        <row r="407">
          <cell r="H407">
            <v>2937.3</v>
          </cell>
        </row>
        <row r="412">
          <cell r="H412">
            <v>160</v>
          </cell>
        </row>
        <row r="421">
          <cell r="H421">
            <v>300</v>
          </cell>
        </row>
      </sheetData>
      <sheetData sheetId="1"/>
      <sheetData sheetId="2"/>
      <sheetData sheetId="3"/>
      <sheetData sheetId="4">
        <row r="67">
          <cell r="E67">
            <v>51477.100000000006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83"/>
  <sheetViews>
    <sheetView tabSelected="1" topLeftCell="A14" workbookViewId="0">
      <selection activeCell="E22" sqref="E22"/>
    </sheetView>
  </sheetViews>
  <sheetFormatPr baseColWidth="10" defaultColWidth="8.83203125" defaultRowHeight="14" x14ac:dyDescent="0"/>
  <cols>
    <col min="1" max="1" width="16.5" style="144" customWidth="1"/>
    <col min="2" max="2" width="57.6640625" style="8" customWidth="1"/>
    <col min="3" max="3" width="8.5" style="10" customWidth="1"/>
    <col min="4" max="4" width="10.6640625" style="145" customWidth="1"/>
    <col min="5" max="5" width="13.1640625" style="10" customWidth="1"/>
    <col min="6" max="6" width="10" style="10" customWidth="1"/>
    <col min="7" max="7" width="9.1640625" style="10" customWidth="1"/>
    <col min="8" max="8" width="16" style="17" bestFit="1" customWidth="1"/>
    <col min="9" max="9" width="4.5" customWidth="1"/>
    <col min="10" max="10" width="10.83203125" customWidth="1"/>
    <col min="257" max="257" width="16.5" customWidth="1"/>
    <col min="258" max="258" width="57.6640625" customWidth="1"/>
    <col min="259" max="259" width="8.5" customWidth="1"/>
    <col min="260" max="260" width="10.6640625" customWidth="1"/>
    <col min="261" max="261" width="13.1640625" customWidth="1"/>
    <col min="262" max="262" width="10" customWidth="1"/>
    <col min="263" max="263" width="9.1640625" customWidth="1"/>
    <col min="264" max="264" width="16" bestFit="1" customWidth="1"/>
    <col min="265" max="265" width="4.5" customWidth="1"/>
    <col min="266" max="266" width="10.83203125" customWidth="1"/>
    <col min="513" max="513" width="16.5" customWidth="1"/>
    <col min="514" max="514" width="57.6640625" customWidth="1"/>
    <col min="515" max="515" width="8.5" customWidth="1"/>
    <col min="516" max="516" width="10.6640625" customWidth="1"/>
    <col min="517" max="517" width="13.1640625" customWidth="1"/>
    <col min="518" max="518" width="10" customWidth="1"/>
    <col min="519" max="519" width="9.1640625" customWidth="1"/>
    <col min="520" max="520" width="16" bestFit="1" customWidth="1"/>
    <col min="521" max="521" width="4.5" customWidth="1"/>
    <col min="522" max="522" width="10.83203125" customWidth="1"/>
    <col min="769" max="769" width="16.5" customWidth="1"/>
    <col min="770" max="770" width="57.6640625" customWidth="1"/>
    <col min="771" max="771" width="8.5" customWidth="1"/>
    <col min="772" max="772" width="10.6640625" customWidth="1"/>
    <col min="773" max="773" width="13.1640625" customWidth="1"/>
    <col min="774" max="774" width="10" customWidth="1"/>
    <col min="775" max="775" width="9.1640625" customWidth="1"/>
    <col min="776" max="776" width="16" bestFit="1" customWidth="1"/>
    <col min="777" max="777" width="4.5" customWidth="1"/>
    <col min="778" max="778" width="10.83203125" customWidth="1"/>
    <col min="1025" max="1025" width="16.5" customWidth="1"/>
    <col min="1026" max="1026" width="57.6640625" customWidth="1"/>
    <col min="1027" max="1027" width="8.5" customWidth="1"/>
    <col min="1028" max="1028" width="10.6640625" customWidth="1"/>
    <col min="1029" max="1029" width="13.1640625" customWidth="1"/>
    <col min="1030" max="1030" width="10" customWidth="1"/>
    <col min="1031" max="1031" width="9.1640625" customWidth="1"/>
    <col min="1032" max="1032" width="16" bestFit="1" customWidth="1"/>
    <col min="1033" max="1033" width="4.5" customWidth="1"/>
    <col min="1034" max="1034" width="10.83203125" customWidth="1"/>
    <col min="1281" max="1281" width="16.5" customWidth="1"/>
    <col min="1282" max="1282" width="57.6640625" customWidth="1"/>
    <col min="1283" max="1283" width="8.5" customWidth="1"/>
    <col min="1284" max="1284" width="10.6640625" customWidth="1"/>
    <col min="1285" max="1285" width="13.1640625" customWidth="1"/>
    <col min="1286" max="1286" width="10" customWidth="1"/>
    <col min="1287" max="1287" width="9.1640625" customWidth="1"/>
    <col min="1288" max="1288" width="16" bestFit="1" customWidth="1"/>
    <col min="1289" max="1289" width="4.5" customWidth="1"/>
    <col min="1290" max="1290" width="10.83203125" customWidth="1"/>
    <col min="1537" max="1537" width="16.5" customWidth="1"/>
    <col min="1538" max="1538" width="57.6640625" customWidth="1"/>
    <col min="1539" max="1539" width="8.5" customWidth="1"/>
    <col min="1540" max="1540" width="10.6640625" customWidth="1"/>
    <col min="1541" max="1541" width="13.1640625" customWidth="1"/>
    <col min="1542" max="1542" width="10" customWidth="1"/>
    <col min="1543" max="1543" width="9.1640625" customWidth="1"/>
    <col min="1544" max="1544" width="16" bestFit="1" customWidth="1"/>
    <col min="1545" max="1545" width="4.5" customWidth="1"/>
    <col min="1546" max="1546" width="10.83203125" customWidth="1"/>
    <col min="1793" max="1793" width="16.5" customWidth="1"/>
    <col min="1794" max="1794" width="57.6640625" customWidth="1"/>
    <col min="1795" max="1795" width="8.5" customWidth="1"/>
    <col min="1796" max="1796" width="10.6640625" customWidth="1"/>
    <col min="1797" max="1797" width="13.1640625" customWidth="1"/>
    <col min="1798" max="1798" width="10" customWidth="1"/>
    <col min="1799" max="1799" width="9.1640625" customWidth="1"/>
    <col min="1800" max="1800" width="16" bestFit="1" customWidth="1"/>
    <col min="1801" max="1801" width="4.5" customWidth="1"/>
    <col min="1802" max="1802" width="10.83203125" customWidth="1"/>
    <col min="2049" max="2049" width="16.5" customWidth="1"/>
    <col min="2050" max="2050" width="57.6640625" customWidth="1"/>
    <col min="2051" max="2051" width="8.5" customWidth="1"/>
    <col min="2052" max="2052" width="10.6640625" customWidth="1"/>
    <col min="2053" max="2053" width="13.1640625" customWidth="1"/>
    <col min="2054" max="2054" width="10" customWidth="1"/>
    <col min="2055" max="2055" width="9.1640625" customWidth="1"/>
    <col min="2056" max="2056" width="16" bestFit="1" customWidth="1"/>
    <col min="2057" max="2057" width="4.5" customWidth="1"/>
    <col min="2058" max="2058" width="10.83203125" customWidth="1"/>
    <col min="2305" max="2305" width="16.5" customWidth="1"/>
    <col min="2306" max="2306" width="57.6640625" customWidth="1"/>
    <col min="2307" max="2307" width="8.5" customWidth="1"/>
    <col min="2308" max="2308" width="10.6640625" customWidth="1"/>
    <col min="2309" max="2309" width="13.1640625" customWidth="1"/>
    <col min="2310" max="2310" width="10" customWidth="1"/>
    <col min="2311" max="2311" width="9.1640625" customWidth="1"/>
    <col min="2312" max="2312" width="16" bestFit="1" customWidth="1"/>
    <col min="2313" max="2313" width="4.5" customWidth="1"/>
    <col min="2314" max="2314" width="10.83203125" customWidth="1"/>
    <col min="2561" max="2561" width="16.5" customWidth="1"/>
    <col min="2562" max="2562" width="57.6640625" customWidth="1"/>
    <col min="2563" max="2563" width="8.5" customWidth="1"/>
    <col min="2564" max="2564" width="10.6640625" customWidth="1"/>
    <col min="2565" max="2565" width="13.1640625" customWidth="1"/>
    <col min="2566" max="2566" width="10" customWidth="1"/>
    <col min="2567" max="2567" width="9.1640625" customWidth="1"/>
    <col min="2568" max="2568" width="16" bestFit="1" customWidth="1"/>
    <col min="2569" max="2569" width="4.5" customWidth="1"/>
    <col min="2570" max="2570" width="10.83203125" customWidth="1"/>
    <col min="2817" max="2817" width="16.5" customWidth="1"/>
    <col min="2818" max="2818" width="57.6640625" customWidth="1"/>
    <col min="2819" max="2819" width="8.5" customWidth="1"/>
    <col min="2820" max="2820" width="10.6640625" customWidth="1"/>
    <col min="2821" max="2821" width="13.1640625" customWidth="1"/>
    <col min="2822" max="2822" width="10" customWidth="1"/>
    <col min="2823" max="2823" width="9.1640625" customWidth="1"/>
    <col min="2824" max="2824" width="16" bestFit="1" customWidth="1"/>
    <col min="2825" max="2825" width="4.5" customWidth="1"/>
    <col min="2826" max="2826" width="10.83203125" customWidth="1"/>
    <col min="3073" max="3073" width="16.5" customWidth="1"/>
    <col min="3074" max="3074" width="57.6640625" customWidth="1"/>
    <col min="3075" max="3075" width="8.5" customWidth="1"/>
    <col min="3076" max="3076" width="10.6640625" customWidth="1"/>
    <col min="3077" max="3077" width="13.1640625" customWidth="1"/>
    <col min="3078" max="3078" width="10" customWidth="1"/>
    <col min="3079" max="3079" width="9.1640625" customWidth="1"/>
    <col min="3080" max="3080" width="16" bestFit="1" customWidth="1"/>
    <col min="3081" max="3081" width="4.5" customWidth="1"/>
    <col min="3082" max="3082" width="10.83203125" customWidth="1"/>
    <col min="3329" max="3329" width="16.5" customWidth="1"/>
    <col min="3330" max="3330" width="57.6640625" customWidth="1"/>
    <col min="3331" max="3331" width="8.5" customWidth="1"/>
    <col min="3332" max="3332" width="10.6640625" customWidth="1"/>
    <col min="3333" max="3333" width="13.1640625" customWidth="1"/>
    <col min="3334" max="3334" width="10" customWidth="1"/>
    <col min="3335" max="3335" width="9.1640625" customWidth="1"/>
    <col min="3336" max="3336" width="16" bestFit="1" customWidth="1"/>
    <col min="3337" max="3337" width="4.5" customWidth="1"/>
    <col min="3338" max="3338" width="10.83203125" customWidth="1"/>
    <col min="3585" max="3585" width="16.5" customWidth="1"/>
    <col min="3586" max="3586" width="57.6640625" customWidth="1"/>
    <col min="3587" max="3587" width="8.5" customWidth="1"/>
    <col min="3588" max="3588" width="10.6640625" customWidth="1"/>
    <col min="3589" max="3589" width="13.1640625" customWidth="1"/>
    <col min="3590" max="3590" width="10" customWidth="1"/>
    <col min="3591" max="3591" width="9.1640625" customWidth="1"/>
    <col min="3592" max="3592" width="16" bestFit="1" customWidth="1"/>
    <col min="3593" max="3593" width="4.5" customWidth="1"/>
    <col min="3594" max="3594" width="10.83203125" customWidth="1"/>
    <col min="3841" max="3841" width="16.5" customWidth="1"/>
    <col min="3842" max="3842" width="57.6640625" customWidth="1"/>
    <col min="3843" max="3843" width="8.5" customWidth="1"/>
    <col min="3844" max="3844" width="10.6640625" customWidth="1"/>
    <col min="3845" max="3845" width="13.1640625" customWidth="1"/>
    <col min="3846" max="3846" width="10" customWidth="1"/>
    <col min="3847" max="3847" width="9.1640625" customWidth="1"/>
    <col min="3848" max="3848" width="16" bestFit="1" customWidth="1"/>
    <col min="3849" max="3849" width="4.5" customWidth="1"/>
    <col min="3850" max="3850" width="10.83203125" customWidth="1"/>
    <col min="4097" max="4097" width="16.5" customWidth="1"/>
    <col min="4098" max="4098" width="57.6640625" customWidth="1"/>
    <col min="4099" max="4099" width="8.5" customWidth="1"/>
    <col min="4100" max="4100" width="10.6640625" customWidth="1"/>
    <col min="4101" max="4101" width="13.1640625" customWidth="1"/>
    <col min="4102" max="4102" width="10" customWidth="1"/>
    <col min="4103" max="4103" width="9.1640625" customWidth="1"/>
    <col min="4104" max="4104" width="16" bestFit="1" customWidth="1"/>
    <col min="4105" max="4105" width="4.5" customWidth="1"/>
    <col min="4106" max="4106" width="10.83203125" customWidth="1"/>
    <col min="4353" max="4353" width="16.5" customWidth="1"/>
    <col min="4354" max="4354" width="57.6640625" customWidth="1"/>
    <col min="4355" max="4355" width="8.5" customWidth="1"/>
    <col min="4356" max="4356" width="10.6640625" customWidth="1"/>
    <col min="4357" max="4357" width="13.1640625" customWidth="1"/>
    <col min="4358" max="4358" width="10" customWidth="1"/>
    <col min="4359" max="4359" width="9.1640625" customWidth="1"/>
    <col min="4360" max="4360" width="16" bestFit="1" customWidth="1"/>
    <col min="4361" max="4361" width="4.5" customWidth="1"/>
    <col min="4362" max="4362" width="10.83203125" customWidth="1"/>
    <col min="4609" max="4609" width="16.5" customWidth="1"/>
    <col min="4610" max="4610" width="57.6640625" customWidth="1"/>
    <col min="4611" max="4611" width="8.5" customWidth="1"/>
    <col min="4612" max="4612" width="10.6640625" customWidth="1"/>
    <col min="4613" max="4613" width="13.1640625" customWidth="1"/>
    <col min="4614" max="4614" width="10" customWidth="1"/>
    <col min="4615" max="4615" width="9.1640625" customWidth="1"/>
    <col min="4616" max="4616" width="16" bestFit="1" customWidth="1"/>
    <col min="4617" max="4617" width="4.5" customWidth="1"/>
    <col min="4618" max="4618" width="10.83203125" customWidth="1"/>
    <col min="4865" max="4865" width="16.5" customWidth="1"/>
    <col min="4866" max="4866" width="57.6640625" customWidth="1"/>
    <col min="4867" max="4867" width="8.5" customWidth="1"/>
    <col min="4868" max="4868" width="10.6640625" customWidth="1"/>
    <col min="4869" max="4869" width="13.1640625" customWidth="1"/>
    <col min="4870" max="4870" width="10" customWidth="1"/>
    <col min="4871" max="4871" width="9.1640625" customWidth="1"/>
    <col min="4872" max="4872" width="16" bestFit="1" customWidth="1"/>
    <col min="4873" max="4873" width="4.5" customWidth="1"/>
    <col min="4874" max="4874" width="10.83203125" customWidth="1"/>
    <col min="5121" max="5121" width="16.5" customWidth="1"/>
    <col min="5122" max="5122" width="57.6640625" customWidth="1"/>
    <col min="5123" max="5123" width="8.5" customWidth="1"/>
    <col min="5124" max="5124" width="10.6640625" customWidth="1"/>
    <col min="5125" max="5125" width="13.1640625" customWidth="1"/>
    <col min="5126" max="5126" width="10" customWidth="1"/>
    <col min="5127" max="5127" width="9.1640625" customWidth="1"/>
    <col min="5128" max="5128" width="16" bestFit="1" customWidth="1"/>
    <col min="5129" max="5129" width="4.5" customWidth="1"/>
    <col min="5130" max="5130" width="10.83203125" customWidth="1"/>
    <col min="5377" max="5377" width="16.5" customWidth="1"/>
    <col min="5378" max="5378" width="57.6640625" customWidth="1"/>
    <col min="5379" max="5379" width="8.5" customWidth="1"/>
    <col min="5380" max="5380" width="10.6640625" customWidth="1"/>
    <col min="5381" max="5381" width="13.1640625" customWidth="1"/>
    <col min="5382" max="5382" width="10" customWidth="1"/>
    <col min="5383" max="5383" width="9.1640625" customWidth="1"/>
    <col min="5384" max="5384" width="16" bestFit="1" customWidth="1"/>
    <col min="5385" max="5385" width="4.5" customWidth="1"/>
    <col min="5386" max="5386" width="10.83203125" customWidth="1"/>
    <col min="5633" max="5633" width="16.5" customWidth="1"/>
    <col min="5634" max="5634" width="57.6640625" customWidth="1"/>
    <col min="5635" max="5635" width="8.5" customWidth="1"/>
    <col min="5636" max="5636" width="10.6640625" customWidth="1"/>
    <col min="5637" max="5637" width="13.1640625" customWidth="1"/>
    <col min="5638" max="5638" width="10" customWidth="1"/>
    <col min="5639" max="5639" width="9.1640625" customWidth="1"/>
    <col min="5640" max="5640" width="16" bestFit="1" customWidth="1"/>
    <col min="5641" max="5641" width="4.5" customWidth="1"/>
    <col min="5642" max="5642" width="10.83203125" customWidth="1"/>
    <col min="5889" max="5889" width="16.5" customWidth="1"/>
    <col min="5890" max="5890" width="57.6640625" customWidth="1"/>
    <col min="5891" max="5891" width="8.5" customWidth="1"/>
    <col min="5892" max="5892" width="10.6640625" customWidth="1"/>
    <col min="5893" max="5893" width="13.1640625" customWidth="1"/>
    <col min="5894" max="5894" width="10" customWidth="1"/>
    <col min="5895" max="5895" width="9.1640625" customWidth="1"/>
    <col min="5896" max="5896" width="16" bestFit="1" customWidth="1"/>
    <col min="5897" max="5897" width="4.5" customWidth="1"/>
    <col min="5898" max="5898" width="10.83203125" customWidth="1"/>
    <col min="6145" max="6145" width="16.5" customWidth="1"/>
    <col min="6146" max="6146" width="57.6640625" customWidth="1"/>
    <col min="6147" max="6147" width="8.5" customWidth="1"/>
    <col min="6148" max="6148" width="10.6640625" customWidth="1"/>
    <col min="6149" max="6149" width="13.1640625" customWidth="1"/>
    <col min="6150" max="6150" width="10" customWidth="1"/>
    <col min="6151" max="6151" width="9.1640625" customWidth="1"/>
    <col min="6152" max="6152" width="16" bestFit="1" customWidth="1"/>
    <col min="6153" max="6153" width="4.5" customWidth="1"/>
    <col min="6154" max="6154" width="10.83203125" customWidth="1"/>
    <col min="6401" max="6401" width="16.5" customWidth="1"/>
    <col min="6402" max="6402" width="57.6640625" customWidth="1"/>
    <col min="6403" max="6403" width="8.5" customWidth="1"/>
    <col min="6404" max="6404" width="10.6640625" customWidth="1"/>
    <col min="6405" max="6405" width="13.1640625" customWidth="1"/>
    <col min="6406" max="6406" width="10" customWidth="1"/>
    <col min="6407" max="6407" width="9.1640625" customWidth="1"/>
    <col min="6408" max="6408" width="16" bestFit="1" customWidth="1"/>
    <col min="6409" max="6409" width="4.5" customWidth="1"/>
    <col min="6410" max="6410" width="10.83203125" customWidth="1"/>
    <col min="6657" max="6657" width="16.5" customWidth="1"/>
    <col min="6658" max="6658" width="57.6640625" customWidth="1"/>
    <col min="6659" max="6659" width="8.5" customWidth="1"/>
    <col min="6660" max="6660" width="10.6640625" customWidth="1"/>
    <col min="6661" max="6661" width="13.1640625" customWidth="1"/>
    <col min="6662" max="6662" width="10" customWidth="1"/>
    <col min="6663" max="6663" width="9.1640625" customWidth="1"/>
    <col min="6664" max="6664" width="16" bestFit="1" customWidth="1"/>
    <col min="6665" max="6665" width="4.5" customWidth="1"/>
    <col min="6666" max="6666" width="10.83203125" customWidth="1"/>
    <col min="6913" max="6913" width="16.5" customWidth="1"/>
    <col min="6914" max="6914" width="57.6640625" customWidth="1"/>
    <col min="6915" max="6915" width="8.5" customWidth="1"/>
    <col min="6916" max="6916" width="10.6640625" customWidth="1"/>
    <col min="6917" max="6917" width="13.1640625" customWidth="1"/>
    <col min="6918" max="6918" width="10" customWidth="1"/>
    <col min="6919" max="6919" width="9.1640625" customWidth="1"/>
    <col min="6920" max="6920" width="16" bestFit="1" customWidth="1"/>
    <col min="6921" max="6921" width="4.5" customWidth="1"/>
    <col min="6922" max="6922" width="10.83203125" customWidth="1"/>
    <col min="7169" max="7169" width="16.5" customWidth="1"/>
    <col min="7170" max="7170" width="57.6640625" customWidth="1"/>
    <col min="7171" max="7171" width="8.5" customWidth="1"/>
    <col min="7172" max="7172" width="10.6640625" customWidth="1"/>
    <col min="7173" max="7173" width="13.1640625" customWidth="1"/>
    <col min="7174" max="7174" width="10" customWidth="1"/>
    <col min="7175" max="7175" width="9.1640625" customWidth="1"/>
    <col min="7176" max="7176" width="16" bestFit="1" customWidth="1"/>
    <col min="7177" max="7177" width="4.5" customWidth="1"/>
    <col min="7178" max="7178" width="10.83203125" customWidth="1"/>
    <col min="7425" max="7425" width="16.5" customWidth="1"/>
    <col min="7426" max="7426" width="57.6640625" customWidth="1"/>
    <col min="7427" max="7427" width="8.5" customWidth="1"/>
    <col min="7428" max="7428" width="10.6640625" customWidth="1"/>
    <col min="7429" max="7429" width="13.1640625" customWidth="1"/>
    <col min="7430" max="7430" width="10" customWidth="1"/>
    <col min="7431" max="7431" width="9.1640625" customWidth="1"/>
    <col min="7432" max="7432" width="16" bestFit="1" customWidth="1"/>
    <col min="7433" max="7433" width="4.5" customWidth="1"/>
    <col min="7434" max="7434" width="10.83203125" customWidth="1"/>
    <col min="7681" max="7681" width="16.5" customWidth="1"/>
    <col min="7682" max="7682" width="57.6640625" customWidth="1"/>
    <col min="7683" max="7683" width="8.5" customWidth="1"/>
    <col min="7684" max="7684" width="10.6640625" customWidth="1"/>
    <col min="7685" max="7685" width="13.1640625" customWidth="1"/>
    <col min="7686" max="7686" width="10" customWidth="1"/>
    <col min="7687" max="7687" width="9.1640625" customWidth="1"/>
    <col min="7688" max="7688" width="16" bestFit="1" customWidth="1"/>
    <col min="7689" max="7689" width="4.5" customWidth="1"/>
    <col min="7690" max="7690" width="10.83203125" customWidth="1"/>
    <col min="7937" max="7937" width="16.5" customWidth="1"/>
    <col min="7938" max="7938" width="57.6640625" customWidth="1"/>
    <col min="7939" max="7939" width="8.5" customWidth="1"/>
    <col min="7940" max="7940" width="10.6640625" customWidth="1"/>
    <col min="7941" max="7941" width="13.1640625" customWidth="1"/>
    <col min="7942" max="7942" width="10" customWidth="1"/>
    <col min="7943" max="7943" width="9.1640625" customWidth="1"/>
    <col min="7944" max="7944" width="16" bestFit="1" customWidth="1"/>
    <col min="7945" max="7945" width="4.5" customWidth="1"/>
    <col min="7946" max="7946" width="10.83203125" customWidth="1"/>
    <col min="8193" max="8193" width="16.5" customWidth="1"/>
    <col min="8194" max="8194" width="57.6640625" customWidth="1"/>
    <col min="8195" max="8195" width="8.5" customWidth="1"/>
    <col min="8196" max="8196" width="10.6640625" customWidth="1"/>
    <col min="8197" max="8197" width="13.1640625" customWidth="1"/>
    <col min="8198" max="8198" width="10" customWidth="1"/>
    <col min="8199" max="8199" width="9.1640625" customWidth="1"/>
    <col min="8200" max="8200" width="16" bestFit="1" customWidth="1"/>
    <col min="8201" max="8201" width="4.5" customWidth="1"/>
    <col min="8202" max="8202" width="10.83203125" customWidth="1"/>
    <col min="8449" max="8449" width="16.5" customWidth="1"/>
    <col min="8450" max="8450" width="57.6640625" customWidth="1"/>
    <col min="8451" max="8451" width="8.5" customWidth="1"/>
    <col min="8452" max="8452" width="10.6640625" customWidth="1"/>
    <col min="8453" max="8453" width="13.1640625" customWidth="1"/>
    <col min="8454" max="8454" width="10" customWidth="1"/>
    <col min="8455" max="8455" width="9.1640625" customWidth="1"/>
    <col min="8456" max="8456" width="16" bestFit="1" customWidth="1"/>
    <col min="8457" max="8457" width="4.5" customWidth="1"/>
    <col min="8458" max="8458" width="10.83203125" customWidth="1"/>
    <col min="8705" max="8705" width="16.5" customWidth="1"/>
    <col min="8706" max="8706" width="57.6640625" customWidth="1"/>
    <col min="8707" max="8707" width="8.5" customWidth="1"/>
    <col min="8708" max="8708" width="10.6640625" customWidth="1"/>
    <col min="8709" max="8709" width="13.1640625" customWidth="1"/>
    <col min="8710" max="8710" width="10" customWidth="1"/>
    <col min="8711" max="8711" width="9.1640625" customWidth="1"/>
    <col min="8712" max="8712" width="16" bestFit="1" customWidth="1"/>
    <col min="8713" max="8713" width="4.5" customWidth="1"/>
    <col min="8714" max="8714" width="10.83203125" customWidth="1"/>
    <col min="8961" max="8961" width="16.5" customWidth="1"/>
    <col min="8962" max="8962" width="57.6640625" customWidth="1"/>
    <col min="8963" max="8963" width="8.5" customWidth="1"/>
    <col min="8964" max="8964" width="10.6640625" customWidth="1"/>
    <col min="8965" max="8965" width="13.1640625" customWidth="1"/>
    <col min="8966" max="8966" width="10" customWidth="1"/>
    <col min="8967" max="8967" width="9.1640625" customWidth="1"/>
    <col min="8968" max="8968" width="16" bestFit="1" customWidth="1"/>
    <col min="8969" max="8969" width="4.5" customWidth="1"/>
    <col min="8970" max="8970" width="10.83203125" customWidth="1"/>
    <col min="9217" max="9217" width="16.5" customWidth="1"/>
    <col min="9218" max="9218" width="57.6640625" customWidth="1"/>
    <col min="9219" max="9219" width="8.5" customWidth="1"/>
    <col min="9220" max="9220" width="10.6640625" customWidth="1"/>
    <col min="9221" max="9221" width="13.1640625" customWidth="1"/>
    <col min="9222" max="9222" width="10" customWidth="1"/>
    <col min="9223" max="9223" width="9.1640625" customWidth="1"/>
    <col min="9224" max="9224" width="16" bestFit="1" customWidth="1"/>
    <col min="9225" max="9225" width="4.5" customWidth="1"/>
    <col min="9226" max="9226" width="10.83203125" customWidth="1"/>
    <col min="9473" max="9473" width="16.5" customWidth="1"/>
    <col min="9474" max="9474" width="57.6640625" customWidth="1"/>
    <col min="9475" max="9475" width="8.5" customWidth="1"/>
    <col min="9476" max="9476" width="10.6640625" customWidth="1"/>
    <col min="9477" max="9477" width="13.1640625" customWidth="1"/>
    <col min="9478" max="9478" width="10" customWidth="1"/>
    <col min="9479" max="9479" width="9.1640625" customWidth="1"/>
    <col min="9480" max="9480" width="16" bestFit="1" customWidth="1"/>
    <col min="9481" max="9481" width="4.5" customWidth="1"/>
    <col min="9482" max="9482" width="10.83203125" customWidth="1"/>
    <col min="9729" max="9729" width="16.5" customWidth="1"/>
    <col min="9730" max="9730" width="57.6640625" customWidth="1"/>
    <col min="9731" max="9731" width="8.5" customWidth="1"/>
    <col min="9732" max="9732" width="10.6640625" customWidth="1"/>
    <col min="9733" max="9733" width="13.1640625" customWidth="1"/>
    <col min="9734" max="9734" width="10" customWidth="1"/>
    <col min="9735" max="9735" width="9.1640625" customWidth="1"/>
    <col min="9736" max="9736" width="16" bestFit="1" customWidth="1"/>
    <col min="9737" max="9737" width="4.5" customWidth="1"/>
    <col min="9738" max="9738" width="10.83203125" customWidth="1"/>
    <col min="9985" max="9985" width="16.5" customWidth="1"/>
    <col min="9986" max="9986" width="57.6640625" customWidth="1"/>
    <col min="9987" max="9987" width="8.5" customWidth="1"/>
    <col min="9988" max="9988" width="10.6640625" customWidth="1"/>
    <col min="9989" max="9989" width="13.1640625" customWidth="1"/>
    <col min="9990" max="9990" width="10" customWidth="1"/>
    <col min="9991" max="9991" width="9.1640625" customWidth="1"/>
    <col min="9992" max="9992" width="16" bestFit="1" customWidth="1"/>
    <col min="9993" max="9993" width="4.5" customWidth="1"/>
    <col min="9994" max="9994" width="10.83203125" customWidth="1"/>
    <col min="10241" max="10241" width="16.5" customWidth="1"/>
    <col min="10242" max="10242" width="57.6640625" customWidth="1"/>
    <col min="10243" max="10243" width="8.5" customWidth="1"/>
    <col min="10244" max="10244" width="10.6640625" customWidth="1"/>
    <col min="10245" max="10245" width="13.1640625" customWidth="1"/>
    <col min="10246" max="10246" width="10" customWidth="1"/>
    <col min="10247" max="10247" width="9.1640625" customWidth="1"/>
    <col min="10248" max="10248" width="16" bestFit="1" customWidth="1"/>
    <col min="10249" max="10249" width="4.5" customWidth="1"/>
    <col min="10250" max="10250" width="10.83203125" customWidth="1"/>
    <col min="10497" max="10497" width="16.5" customWidth="1"/>
    <col min="10498" max="10498" width="57.6640625" customWidth="1"/>
    <col min="10499" max="10499" width="8.5" customWidth="1"/>
    <col min="10500" max="10500" width="10.6640625" customWidth="1"/>
    <col min="10501" max="10501" width="13.1640625" customWidth="1"/>
    <col min="10502" max="10502" width="10" customWidth="1"/>
    <col min="10503" max="10503" width="9.1640625" customWidth="1"/>
    <col min="10504" max="10504" width="16" bestFit="1" customWidth="1"/>
    <col min="10505" max="10505" width="4.5" customWidth="1"/>
    <col min="10506" max="10506" width="10.83203125" customWidth="1"/>
    <col min="10753" max="10753" width="16.5" customWidth="1"/>
    <col min="10754" max="10754" width="57.6640625" customWidth="1"/>
    <col min="10755" max="10755" width="8.5" customWidth="1"/>
    <col min="10756" max="10756" width="10.6640625" customWidth="1"/>
    <col min="10757" max="10757" width="13.1640625" customWidth="1"/>
    <col min="10758" max="10758" width="10" customWidth="1"/>
    <col min="10759" max="10759" width="9.1640625" customWidth="1"/>
    <col min="10760" max="10760" width="16" bestFit="1" customWidth="1"/>
    <col min="10761" max="10761" width="4.5" customWidth="1"/>
    <col min="10762" max="10762" width="10.83203125" customWidth="1"/>
    <col min="11009" max="11009" width="16.5" customWidth="1"/>
    <col min="11010" max="11010" width="57.6640625" customWidth="1"/>
    <col min="11011" max="11011" width="8.5" customWidth="1"/>
    <col min="11012" max="11012" width="10.6640625" customWidth="1"/>
    <col min="11013" max="11013" width="13.1640625" customWidth="1"/>
    <col min="11014" max="11014" width="10" customWidth="1"/>
    <col min="11015" max="11015" width="9.1640625" customWidth="1"/>
    <col min="11016" max="11016" width="16" bestFit="1" customWidth="1"/>
    <col min="11017" max="11017" width="4.5" customWidth="1"/>
    <col min="11018" max="11018" width="10.83203125" customWidth="1"/>
    <col min="11265" max="11265" width="16.5" customWidth="1"/>
    <col min="11266" max="11266" width="57.6640625" customWidth="1"/>
    <col min="11267" max="11267" width="8.5" customWidth="1"/>
    <col min="11268" max="11268" width="10.6640625" customWidth="1"/>
    <col min="11269" max="11269" width="13.1640625" customWidth="1"/>
    <col min="11270" max="11270" width="10" customWidth="1"/>
    <col min="11271" max="11271" width="9.1640625" customWidth="1"/>
    <col min="11272" max="11272" width="16" bestFit="1" customWidth="1"/>
    <col min="11273" max="11273" width="4.5" customWidth="1"/>
    <col min="11274" max="11274" width="10.83203125" customWidth="1"/>
    <col min="11521" max="11521" width="16.5" customWidth="1"/>
    <col min="11522" max="11522" width="57.6640625" customWidth="1"/>
    <col min="11523" max="11523" width="8.5" customWidth="1"/>
    <col min="11524" max="11524" width="10.6640625" customWidth="1"/>
    <col min="11525" max="11525" width="13.1640625" customWidth="1"/>
    <col min="11526" max="11526" width="10" customWidth="1"/>
    <col min="11527" max="11527" width="9.1640625" customWidth="1"/>
    <col min="11528" max="11528" width="16" bestFit="1" customWidth="1"/>
    <col min="11529" max="11529" width="4.5" customWidth="1"/>
    <col min="11530" max="11530" width="10.83203125" customWidth="1"/>
    <col min="11777" max="11777" width="16.5" customWidth="1"/>
    <col min="11778" max="11778" width="57.6640625" customWidth="1"/>
    <col min="11779" max="11779" width="8.5" customWidth="1"/>
    <col min="11780" max="11780" width="10.6640625" customWidth="1"/>
    <col min="11781" max="11781" width="13.1640625" customWidth="1"/>
    <col min="11782" max="11782" width="10" customWidth="1"/>
    <col min="11783" max="11783" width="9.1640625" customWidth="1"/>
    <col min="11784" max="11784" width="16" bestFit="1" customWidth="1"/>
    <col min="11785" max="11785" width="4.5" customWidth="1"/>
    <col min="11786" max="11786" width="10.83203125" customWidth="1"/>
    <col min="12033" max="12033" width="16.5" customWidth="1"/>
    <col min="12034" max="12034" width="57.6640625" customWidth="1"/>
    <col min="12035" max="12035" width="8.5" customWidth="1"/>
    <col min="12036" max="12036" width="10.6640625" customWidth="1"/>
    <col min="12037" max="12037" width="13.1640625" customWidth="1"/>
    <col min="12038" max="12038" width="10" customWidth="1"/>
    <col min="12039" max="12039" width="9.1640625" customWidth="1"/>
    <col min="12040" max="12040" width="16" bestFit="1" customWidth="1"/>
    <col min="12041" max="12041" width="4.5" customWidth="1"/>
    <col min="12042" max="12042" width="10.83203125" customWidth="1"/>
    <col min="12289" max="12289" width="16.5" customWidth="1"/>
    <col min="12290" max="12290" width="57.6640625" customWidth="1"/>
    <col min="12291" max="12291" width="8.5" customWidth="1"/>
    <col min="12292" max="12292" width="10.6640625" customWidth="1"/>
    <col min="12293" max="12293" width="13.1640625" customWidth="1"/>
    <col min="12294" max="12294" width="10" customWidth="1"/>
    <col min="12295" max="12295" width="9.1640625" customWidth="1"/>
    <col min="12296" max="12296" width="16" bestFit="1" customWidth="1"/>
    <col min="12297" max="12297" width="4.5" customWidth="1"/>
    <col min="12298" max="12298" width="10.83203125" customWidth="1"/>
    <col min="12545" max="12545" width="16.5" customWidth="1"/>
    <col min="12546" max="12546" width="57.6640625" customWidth="1"/>
    <col min="12547" max="12547" width="8.5" customWidth="1"/>
    <col min="12548" max="12548" width="10.6640625" customWidth="1"/>
    <col min="12549" max="12549" width="13.1640625" customWidth="1"/>
    <col min="12550" max="12550" width="10" customWidth="1"/>
    <col min="12551" max="12551" width="9.1640625" customWidth="1"/>
    <col min="12552" max="12552" width="16" bestFit="1" customWidth="1"/>
    <col min="12553" max="12553" width="4.5" customWidth="1"/>
    <col min="12554" max="12554" width="10.83203125" customWidth="1"/>
    <col min="12801" max="12801" width="16.5" customWidth="1"/>
    <col min="12802" max="12802" width="57.6640625" customWidth="1"/>
    <col min="12803" max="12803" width="8.5" customWidth="1"/>
    <col min="12804" max="12804" width="10.6640625" customWidth="1"/>
    <col min="12805" max="12805" width="13.1640625" customWidth="1"/>
    <col min="12806" max="12806" width="10" customWidth="1"/>
    <col min="12807" max="12807" width="9.1640625" customWidth="1"/>
    <col min="12808" max="12808" width="16" bestFit="1" customWidth="1"/>
    <col min="12809" max="12809" width="4.5" customWidth="1"/>
    <col min="12810" max="12810" width="10.83203125" customWidth="1"/>
    <col min="13057" max="13057" width="16.5" customWidth="1"/>
    <col min="13058" max="13058" width="57.6640625" customWidth="1"/>
    <col min="13059" max="13059" width="8.5" customWidth="1"/>
    <col min="13060" max="13060" width="10.6640625" customWidth="1"/>
    <col min="13061" max="13061" width="13.1640625" customWidth="1"/>
    <col min="13062" max="13062" width="10" customWidth="1"/>
    <col min="13063" max="13063" width="9.1640625" customWidth="1"/>
    <col min="13064" max="13064" width="16" bestFit="1" customWidth="1"/>
    <col min="13065" max="13065" width="4.5" customWidth="1"/>
    <col min="13066" max="13066" width="10.83203125" customWidth="1"/>
    <col min="13313" max="13313" width="16.5" customWidth="1"/>
    <col min="13314" max="13314" width="57.6640625" customWidth="1"/>
    <col min="13315" max="13315" width="8.5" customWidth="1"/>
    <col min="13316" max="13316" width="10.6640625" customWidth="1"/>
    <col min="13317" max="13317" width="13.1640625" customWidth="1"/>
    <col min="13318" max="13318" width="10" customWidth="1"/>
    <col min="13319" max="13319" width="9.1640625" customWidth="1"/>
    <col min="13320" max="13320" width="16" bestFit="1" customWidth="1"/>
    <col min="13321" max="13321" width="4.5" customWidth="1"/>
    <col min="13322" max="13322" width="10.83203125" customWidth="1"/>
    <col min="13569" max="13569" width="16.5" customWidth="1"/>
    <col min="13570" max="13570" width="57.6640625" customWidth="1"/>
    <col min="13571" max="13571" width="8.5" customWidth="1"/>
    <col min="13572" max="13572" width="10.6640625" customWidth="1"/>
    <col min="13573" max="13573" width="13.1640625" customWidth="1"/>
    <col min="13574" max="13574" width="10" customWidth="1"/>
    <col min="13575" max="13575" width="9.1640625" customWidth="1"/>
    <col min="13576" max="13576" width="16" bestFit="1" customWidth="1"/>
    <col min="13577" max="13577" width="4.5" customWidth="1"/>
    <col min="13578" max="13578" width="10.83203125" customWidth="1"/>
    <col min="13825" max="13825" width="16.5" customWidth="1"/>
    <col min="13826" max="13826" width="57.6640625" customWidth="1"/>
    <col min="13827" max="13827" width="8.5" customWidth="1"/>
    <col min="13828" max="13828" width="10.6640625" customWidth="1"/>
    <col min="13829" max="13829" width="13.1640625" customWidth="1"/>
    <col min="13830" max="13830" width="10" customWidth="1"/>
    <col min="13831" max="13831" width="9.1640625" customWidth="1"/>
    <col min="13832" max="13832" width="16" bestFit="1" customWidth="1"/>
    <col min="13833" max="13833" width="4.5" customWidth="1"/>
    <col min="13834" max="13834" width="10.83203125" customWidth="1"/>
    <col min="14081" max="14081" width="16.5" customWidth="1"/>
    <col min="14082" max="14082" width="57.6640625" customWidth="1"/>
    <col min="14083" max="14083" width="8.5" customWidth="1"/>
    <col min="14084" max="14084" width="10.6640625" customWidth="1"/>
    <col min="14085" max="14085" width="13.1640625" customWidth="1"/>
    <col min="14086" max="14086" width="10" customWidth="1"/>
    <col min="14087" max="14087" width="9.1640625" customWidth="1"/>
    <col min="14088" max="14088" width="16" bestFit="1" customWidth="1"/>
    <col min="14089" max="14089" width="4.5" customWidth="1"/>
    <col min="14090" max="14090" width="10.83203125" customWidth="1"/>
    <col min="14337" max="14337" width="16.5" customWidth="1"/>
    <col min="14338" max="14338" width="57.6640625" customWidth="1"/>
    <col min="14339" max="14339" width="8.5" customWidth="1"/>
    <col min="14340" max="14340" width="10.6640625" customWidth="1"/>
    <col min="14341" max="14341" width="13.1640625" customWidth="1"/>
    <col min="14342" max="14342" width="10" customWidth="1"/>
    <col min="14343" max="14343" width="9.1640625" customWidth="1"/>
    <col min="14344" max="14344" width="16" bestFit="1" customWidth="1"/>
    <col min="14345" max="14345" width="4.5" customWidth="1"/>
    <col min="14346" max="14346" width="10.83203125" customWidth="1"/>
    <col min="14593" max="14593" width="16.5" customWidth="1"/>
    <col min="14594" max="14594" width="57.6640625" customWidth="1"/>
    <col min="14595" max="14595" width="8.5" customWidth="1"/>
    <col min="14596" max="14596" width="10.6640625" customWidth="1"/>
    <col min="14597" max="14597" width="13.1640625" customWidth="1"/>
    <col min="14598" max="14598" width="10" customWidth="1"/>
    <col min="14599" max="14599" width="9.1640625" customWidth="1"/>
    <col min="14600" max="14600" width="16" bestFit="1" customWidth="1"/>
    <col min="14601" max="14601" width="4.5" customWidth="1"/>
    <col min="14602" max="14602" width="10.83203125" customWidth="1"/>
    <col min="14849" max="14849" width="16.5" customWidth="1"/>
    <col min="14850" max="14850" width="57.6640625" customWidth="1"/>
    <col min="14851" max="14851" width="8.5" customWidth="1"/>
    <col min="14852" max="14852" width="10.6640625" customWidth="1"/>
    <col min="14853" max="14853" width="13.1640625" customWidth="1"/>
    <col min="14854" max="14854" width="10" customWidth="1"/>
    <col min="14855" max="14855" width="9.1640625" customWidth="1"/>
    <col min="14856" max="14856" width="16" bestFit="1" customWidth="1"/>
    <col min="14857" max="14857" width="4.5" customWidth="1"/>
    <col min="14858" max="14858" width="10.83203125" customWidth="1"/>
    <col min="15105" max="15105" width="16.5" customWidth="1"/>
    <col min="15106" max="15106" width="57.6640625" customWidth="1"/>
    <col min="15107" max="15107" width="8.5" customWidth="1"/>
    <col min="15108" max="15108" width="10.6640625" customWidth="1"/>
    <col min="15109" max="15109" width="13.1640625" customWidth="1"/>
    <col min="15110" max="15110" width="10" customWidth="1"/>
    <col min="15111" max="15111" width="9.1640625" customWidth="1"/>
    <col min="15112" max="15112" width="16" bestFit="1" customWidth="1"/>
    <col min="15113" max="15113" width="4.5" customWidth="1"/>
    <col min="15114" max="15114" width="10.83203125" customWidth="1"/>
    <col min="15361" max="15361" width="16.5" customWidth="1"/>
    <col min="15362" max="15362" width="57.6640625" customWidth="1"/>
    <col min="15363" max="15363" width="8.5" customWidth="1"/>
    <col min="15364" max="15364" width="10.6640625" customWidth="1"/>
    <col min="15365" max="15365" width="13.1640625" customWidth="1"/>
    <col min="15366" max="15366" width="10" customWidth="1"/>
    <col min="15367" max="15367" width="9.1640625" customWidth="1"/>
    <col min="15368" max="15368" width="16" bestFit="1" customWidth="1"/>
    <col min="15369" max="15369" width="4.5" customWidth="1"/>
    <col min="15370" max="15370" width="10.83203125" customWidth="1"/>
    <col min="15617" max="15617" width="16.5" customWidth="1"/>
    <col min="15618" max="15618" width="57.6640625" customWidth="1"/>
    <col min="15619" max="15619" width="8.5" customWidth="1"/>
    <col min="15620" max="15620" width="10.6640625" customWidth="1"/>
    <col min="15621" max="15621" width="13.1640625" customWidth="1"/>
    <col min="15622" max="15622" width="10" customWidth="1"/>
    <col min="15623" max="15623" width="9.1640625" customWidth="1"/>
    <col min="15624" max="15624" width="16" bestFit="1" customWidth="1"/>
    <col min="15625" max="15625" width="4.5" customWidth="1"/>
    <col min="15626" max="15626" width="10.83203125" customWidth="1"/>
    <col min="15873" max="15873" width="16.5" customWidth="1"/>
    <col min="15874" max="15874" width="57.6640625" customWidth="1"/>
    <col min="15875" max="15875" width="8.5" customWidth="1"/>
    <col min="15876" max="15876" width="10.6640625" customWidth="1"/>
    <col min="15877" max="15877" width="13.1640625" customWidth="1"/>
    <col min="15878" max="15878" width="10" customWidth="1"/>
    <col min="15879" max="15879" width="9.1640625" customWidth="1"/>
    <col min="15880" max="15880" width="16" bestFit="1" customWidth="1"/>
    <col min="15881" max="15881" width="4.5" customWidth="1"/>
    <col min="15882" max="15882" width="10.83203125" customWidth="1"/>
    <col min="16129" max="16129" width="16.5" customWidth="1"/>
    <col min="16130" max="16130" width="57.6640625" customWidth="1"/>
    <col min="16131" max="16131" width="8.5" customWidth="1"/>
    <col min="16132" max="16132" width="10.6640625" customWidth="1"/>
    <col min="16133" max="16133" width="13.1640625" customWidth="1"/>
    <col min="16134" max="16134" width="10" customWidth="1"/>
    <col min="16135" max="16135" width="9.1640625" customWidth="1"/>
    <col min="16136" max="16136" width="16" bestFit="1" customWidth="1"/>
    <col min="16137" max="16137" width="4.5" customWidth="1"/>
    <col min="16138" max="16138" width="10.83203125" customWidth="1"/>
  </cols>
  <sheetData>
    <row r="1" spans="1:9" ht="16">
      <c r="A1" s="7" t="s">
        <v>8</v>
      </c>
      <c r="C1" s="9"/>
      <c r="D1" s="1" t="s">
        <v>9</v>
      </c>
      <c r="F1"/>
      <c r="G1" s="2"/>
      <c r="H1"/>
    </row>
    <row r="2" spans="1:9" ht="15" customHeight="1">
      <c r="A2" s="7"/>
      <c r="B2" s="11"/>
      <c r="C2" s="9"/>
      <c r="D2" s="3" t="s">
        <v>0</v>
      </c>
      <c r="F2" s="3"/>
      <c r="G2" s="3"/>
      <c r="H2" s="12"/>
    </row>
    <row r="3" spans="1:9" ht="30.75" customHeight="1">
      <c r="A3" s="7"/>
      <c r="B3" s="13"/>
      <c r="C3" s="9"/>
      <c r="D3" s="147" t="s">
        <v>1</v>
      </c>
      <c r="E3" s="147"/>
      <c r="F3" s="147"/>
      <c r="G3" s="147"/>
      <c r="H3" s="147"/>
      <c r="I3" s="11"/>
    </row>
    <row r="4" spans="1:9" ht="15.75" customHeight="1">
      <c r="A4" s="7"/>
      <c r="B4" s="11"/>
      <c r="C4" s="9"/>
      <c r="D4" s="14" t="s">
        <v>326</v>
      </c>
      <c r="E4" s="14"/>
      <c r="F4" s="14"/>
      <c r="H4" s="12"/>
      <c r="I4" s="4"/>
    </row>
    <row r="5" spans="1:9" ht="15.75" customHeight="1">
      <c r="A5" s="15"/>
      <c r="C5" s="16"/>
      <c r="D5" s="9"/>
      <c r="E5"/>
      <c r="F5"/>
      <c r="G5" s="2"/>
    </row>
    <row r="6" spans="1:9" ht="15.75" customHeight="1">
      <c r="A6" s="15"/>
      <c r="B6" s="11"/>
      <c r="C6" s="16"/>
      <c r="D6" s="9"/>
      <c r="E6" s="3"/>
      <c r="F6" s="3"/>
      <c r="G6" s="3"/>
      <c r="H6" s="12"/>
    </row>
    <row r="7" spans="1:9" ht="15.75" customHeight="1">
      <c r="A7" s="15"/>
      <c r="B7" s="13"/>
      <c r="C7" s="16"/>
      <c r="D7" s="9"/>
      <c r="E7" s="18"/>
      <c r="F7" s="18"/>
      <c r="G7" s="18"/>
      <c r="H7" s="12"/>
    </row>
    <row r="8" spans="1:9" ht="15.75" customHeight="1">
      <c r="A8" s="15"/>
      <c r="B8" s="11"/>
      <c r="C8" s="16"/>
      <c r="D8" s="9"/>
      <c r="E8" s="19"/>
      <c r="F8" s="19"/>
      <c r="G8" s="19"/>
      <c r="H8" s="12"/>
    </row>
    <row r="9" spans="1:9" ht="18" customHeight="1">
      <c r="A9" s="148" t="s">
        <v>327</v>
      </c>
      <c r="B9" s="148"/>
      <c r="C9" s="148"/>
      <c r="D9" s="148"/>
      <c r="E9" s="148"/>
      <c r="F9" s="148"/>
      <c r="G9" s="148"/>
      <c r="H9" s="148"/>
    </row>
    <row r="10" spans="1:9" ht="15" customHeight="1">
      <c r="A10" s="149" t="s">
        <v>2</v>
      </c>
      <c r="B10" s="149"/>
      <c r="C10" s="149"/>
      <c r="D10" s="149"/>
      <c r="E10" s="149"/>
      <c r="F10" s="149"/>
      <c r="G10" s="149"/>
      <c r="H10" s="149"/>
    </row>
    <row r="11" spans="1:9" ht="15" customHeight="1">
      <c r="A11" s="149" t="s">
        <v>3</v>
      </c>
      <c r="B11" s="149"/>
      <c r="C11" s="149"/>
      <c r="D11" s="149"/>
      <c r="E11" s="149"/>
      <c r="F11" s="149"/>
      <c r="G11" s="149"/>
      <c r="H11" s="149"/>
    </row>
    <row r="12" spans="1:9" ht="15.75" customHeight="1">
      <c r="A12" s="20"/>
      <c r="B12" s="20"/>
      <c r="C12" s="20"/>
      <c r="D12" s="20"/>
      <c r="H12" s="21"/>
    </row>
    <row r="13" spans="1:9" ht="19" thickBot="1">
      <c r="A13" s="22"/>
      <c r="B13" s="23" t="s">
        <v>8</v>
      </c>
      <c r="C13" s="24"/>
      <c r="D13" s="25"/>
      <c r="E13" s="26"/>
      <c r="F13" s="26"/>
      <c r="G13" s="26"/>
      <c r="H13" s="27"/>
    </row>
    <row r="14" spans="1:9" ht="63" customHeight="1" thickBot="1">
      <c r="A14" s="28" t="s">
        <v>10</v>
      </c>
      <c r="B14" s="29" t="s">
        <v>11</v>
      </c>
      <c r="C14" s="30" t="s">
        <v>12</v>
      </c>
      <c r="D14" s="31" t="s">
        <v>13</v>
      </c>
      <c r="E14" s="30" t="s">
        <v>14</v>
      </c>
      <c r="F14" s="30" t="s">
        <v>15</v>
      </c>
      <c r="G14" s="32"/>
      <c r="H14" s="33" t="s">
        <v>16</v>
      </c>
    </row>
    <row r="15" spans="1:9" ht="17" thickBot="1">
      <c r="A15" s="34">
        <v>1</v>
      </c>
      <c r="B15" s="35">
        <v>2</v>
      </c>
      <c r="C15" s="36">
        <v>3</v>
      </c>
      <c r="D15" s="37">
        <v>4</v>
      </c>
      <c r="E15" s="36">
        <v>5</v>
      </c>
      <c r="F15" s="36">
        <v>6</v>
      </c>
      <c r="G15" s="38"/>
      <c r="H15" s="39">
        <v>8</v>
      </c>
    </row>
    <row r="16" spans="1:9" s="45" customFormat="1" ht="45">
      <c r="A16" s="40" t="s">
        <v>17</v>
      </c>
      <c r="B16" s="41" t="s">
        <v>18</v>
      </c>
      <c r="C16" s="42">
        <v>989</v>
      </c>
      <c r="D16" s="43"/>
      <c r="E16" s="42"/>
      <c r="F16" s="42"/>
      <c r="G16" s="42"/>
      <c r="H16" s="44">
        <f>H19+H23+H26</f>
        <v>7589.5</v>
      </c>
    </row>
    <row r="17" spans="1:8" s="45" customFormat="1" ht="18">
      <c r="A17" s="46">
        <v>1</v>
      </c>
      <c r="B17" s="47" t="s">
        <v>19</v>
      </c>
      <c r="C17" s="48">
        <v>989</v>
      </c>
      <c r="D17" s="49" t="s">
        <v>20</v>
      </c>
      <c r="E17" s="48"/>
      <c r="F17" s="48"/>
      <c r="G17" s="48"/>
      <c r="H17" s="50">
        <f>H18+H22</f>
        <v>7589.5</v>
      </c>
    </row>
    <row r="18" spans="1:8" s="6" customFormat="1" ht="45">
      <c r="A18" s="51" t="s">
        <v>21</v>
      </c>
      <c r="B18" s="52" t="s">
        <v>22</v>
      </c>
      <c r="C18" s="53">
        <v>989</v>
      </c>
      <c r="D18" s="54" t="s">
        <v>23</v>
      </c>
      <c r="E18" s="55"/>
      <c r="F18" s="56"/>
      <c r="G18" s="55"/>
      <c r="H18" s="57">
        <f>H19</f>
        <v>1044.3</v>
      </c>
    </row>
    <row r="19" spans="1:8" s="6" customFormat="1" ht="16">
      <c r="A19" s="58" t="s">
        <v>21</v>
      </c>
      <c r="B19" s="59" t="s">
        <v>24</v>
      </c>
      <c r="C19" s="60">
        <v>989</v>
      </c>
      <c r="D19" s="61" t="s">
        <v>23</v>
      </c>
      <c r="E19" s="60" t="s">
        <v>25</v>
      </c>
      <c r="F19" s="61"/>
      <c r="G19" s="60"/>
      <c r="H19" s="62">
        <f>H20</f>
        <v>1044.3</v>
      </c>
    </row>
    <row r="20" spans="1:8" ht="75">
      <c r="A20" s="51" t="s">
        <v>26</v>
      </c>
      <c r="B20" s="63" t="s">
        <v>27</v>
      </c>
      <c r="C20" s="53">
        <v>989</v>
      </c>
      <c r="D20" s="54" t="s">
        <v>23</v>
      </c>
      <c r="E20" s="64" t="s">
        <v>25</v>
      </c>
      <c r="F20" s="54" t="s">
        <v>28</v>
      </c>
      <c r="G20" s="53"/>
      <c r="H20" s="57">
        <f>[1]СБРр_20131210!H20</f>
        <v>1044.3</v>
      </c>
    </row>
    <row r="21" spans="1:8" ht="45" customHeight="1">
      <c r="A21" s="65" t="s">
        <v>29</v>
      </c>
      <c r="B21" s="66" t="s">
        <v>30</v>
      </c>
      <c r="C21" s="67">
        <v>989</v>
      </c>
      <c r="D21" s="68" t="s">
        <v>23</v>
      </c>
      <c r="E21" s="69" t="s">
        <v>25</v>
      </c>
      <c r="F21" s="68" t="s">
        <v>31</v>
      </c>
      <c r="G21" s="67"/>
      <c r="H21" s="70"/>
    </row>
    <row r="22" spans="1:8" s="74" customFormat="1" ht="60">
      <c r="A22" s="51" t="s">
        <v>4</v>
      </c>
      <c r="B22" s="63" t="s">
        <v>32</v>
      </c>
      <c r="C22" s="53">
        <v>989</v>
      </c>
      <c r="D22" s="54" t="s">
        <v>33</v>
      </c>
      <c r="E22" s="55"/>
      <c r="F22" s="56"/>
      <c r="G22" s="55"/>
      <c r="H22" s="57">
        <f>H26+H23</f>
        <v>6545.2</v>
      </c>
    </row>
    <row r="23" spans="1:8" s="6" customFormat="1" ht="30">
      <c r="A23" s="58" t="s">
        <v>34</v>
      </c>
      <c r="B23" s="75" t="s">
        <v>35</v>
      </c>
      <c r="C23" s="60">
        <v>989</v>
      </c>
      <c r="D23" s="61" t="s">
        <v>33</v>
      </c>
      <c r="E23" s="61" t="s">
        <v>36</v>
      </c>
      <c r="F23" s="61"/>
      <c r="G23" s="60"/>
      <c r="H23" s="76">
        <f>H24</f>
        <v>110.4</v>
      </c>
    </row>
    <row r="24" spans="1:8" s="45" customFormat="1" ht="18">
      <c r="A24" s="77" t="s">
        <v>37</v>
      </c>
      <c r="B24" s="78" t="s">
        <v>38</v>
      </c>
      <c r="C24" s="79">
        <v>989</v>
      </c>
      <c r="D24" s="80" t="s">
        <v>33</v>
      </c>
      <c r="E24" s="80" t="s">
        <v>39</v>
      </c>
      <c r="F24" s="80" t="s">
        <v>40</v>
      </c>
      <c r="G24" s="79"/>
      <c r="H24" s="81">
        <f>[1]СБРр_20131210!H27</f>
        <v>110.4</v>
      </c>
    </row>
    <row r="25" spans="1:8" s="45" customFormat="1" ht="45.75" customHeight="1">
      <c r="A25" s="65" t="s">
        <v>41</v>
      </c>
      <c r="B25" s="82" t="s">
        <v>42</v>
      </c>
      <c r="C25" s="67">
        <v>989</v>
      </c>
      <c r="D25" s="68" t="s">
        <v>33</v>
      </c>
      <c r="E25" s="68" t="s">
        <v>39</v>
      </c>
      <c r="F25" s="68" t="s">
        <v>43</v>
      </c>
      <c r="G25" s="67"/>
      <c r="H25" s="83"/>
    </row>
    <row r="26" spans="1:8" ht="30">
      <c r="A26" s="58" t="s">
        <v>44</v>
      </c>
      <c r="B26" s="59" t="s">
        <v>45</v>
      </c>
      <c r="C26" s="60">
        <v>989</v>
      </c>
      <c r="D26" s="61" t="s">
        <v>33</v>
      </c>
      <c r="E26" s="61" t="s">
        <v>46</v>
      </c>
      <c r="F26" s="61"/>
      <c r="G26" s="60"/>
      <c r="H26" s="76">
        <f>H27+H29+H32</f>
        <v>6434.8</v>
      </c>
    </row>
    <row r="27" spans="1:8" ht="75">
      <c r="A27" s="77" t="s">
        <v>47</v>
      </c>
      <c r="B27" s="84" t="s">
        <v>27</v>
      </c>
      <c r="C27" s="79">
        <v>989</v>
      </c>
      <c r="D27" s="80" t="s">
        <v>33</v>
      </c>
      <c r="E27" s="80" t="s">
        <v>48</v>
      </c>
      <c r="F27" s="80" t="s">
        <v>28</v>
      </c>
      <c r="G27" s="79"/>
      <c r="H27" s="57">
        <f>[1]СБРр_20131210!H32</f>
        <v>3800.6000000000004</v>
      </c>
    </row>
    <row r="28" spans="1:8" ht="45" customHeight="1">
      <c r="A28" s="65" t="s">
        <v>49</v>
      </c>
      <c r="B28" s="66" t="s">
        <v>30</v>
      </c>
      <c r="C28" s="67">
        <v>989</v>
      </c>
      <c r="D28" s="68" t="s">
        <v>33</v>
      </c>
      <c r="E28" s="68" t="s">
        <v>48</v>
      </c>
      <c r="F28" s="68" t="s">
        <v>31</v>
      </c>
      <c r="G28" s="67"/>
      <c r="H28" s="70"/>
    </row>
    <row r="29" spans="1:8" s="86" customFormat="1" ht="30">
      <c r="A29" s="77" t="s">
        <v>50</v>
      </c>
      <c r="B29" s="85" t="s">
        <v>51</v>
      </c>
      <c r="C29" s="79">
        <v>989</v>
      </c>
      <c r="D29" s="80" t="s">
        <v>33</v>
      </c>
      <c r="E29" s="80" t="s">
        <v>48</v>
      </c>
      <c r="F29" s="80" t="s">
        <v>52</v>
      </c>
      <c r="G29" s="79"/>
      <c r="H29" s="81">
        <f>[1]СБРр_20131210!H37</f>
        <v>2599.1999999999998</v>
      </c>
    </row>
    <row r="30" spans="1:8" s="86" customFormat="1" ht="45" customHeight="1">
      <c r="A30" s="65" t="s">
        <v>53</v>
      </c>
      <c r="B30" s="66" t="s">
        <v>54</v>
      </c>
      <c r="C30" s="67">
        <v>989</v>
      </c>
      <c r="D30" s="68" t="s">
        <v>33</v>
      </c>
      <c r="E30" s="68" t="s">
        <v>48</v>
      </c>
      <c r="F30" s="68" t="s">
        <v>55</v>
      </c>
      <c r="G30" s="67"/>
      <c r="H30" s="83"/>
    </row>
    <row r="31" spans="1:8" ht="45" customHeight="1">
      <c r="A31" s="65" t="s">
        <v>56</v>
      </c>
      <c r="B31" s="66" t="s">
        <v>57</v>
      </c>
      <c r="C31" s="67">
        <v>989</v>
      </c>
      <c r="D31" s="68" t="s">
        <v>33</v>
      </c>
      <c r="E31" s="68" t="s">
        <v>48</v>
      </c>
      <c r="F31" s="68" t="s">
        <v>58</v>
      </c>
      <c r="G31" s="67"/>
      <c r="H31" s="83"/>
    </row>
    <row r="32" spans="1:8" s="73" customFormat="1" ht="16">
      <c r="A32" s="77" t="s">
        <v>59</v>
      </c>
      <c r="B32" s="85" t="s">
        <v>60</v>
      </c>
      <c r="C32" s="79">
        <v>989</v>
      </c>
      <c r="D32" s="80" t="s">
        <v>33</v>
      </c>
      <c r="E32" s="80" t="s">
        <v>48</v>
      </c>
      <c r="F32" s="80" t="s">
        <v>61</v>
      </c>
      <c r="G32" s="79"/>
      <c r="H32" s="81">
        <f>[1]СБРр_20131210!H56</f>
        <v>35</v>
      </c>
    </row>
    <row r="33" spans="1:10" s="6" customFormat="1" ht="30" customHeight="1">
      <c r="A33" s="65" t="s">
        <v>62</v>
      </c>
      <c r="B33" s="66" t="s">
        <v>63</v>
      </c>
      <c r="C33" s="67">
        <v>989</v>
      </c>
      <c r="D33" s="68" t="s">
        <v>33</v>
      </c>
      <c r="E33" s="68" t="s">
        <v>48</v>
      </c>
      <c r="F33" s="68" t="s">
        <v>64</v>
      </c>
      <c r="G33" s="67"/>
      <c r="H33" s="83"/>
    </row>
    <row r="34" spans="1:10" s="87" customFormat="1" ht="31.5" customHeight="1">
      <c r="A34" s="65" t="s">
        <v>65</v>
      </c>
      <c r="B34" s="66" t="s">
        <v>66</v>
      </c>
      <c r="C34" s="67">
        <v>989</v>
      </c>
      <c r="D34" s="68" t="s">
        <v>33</v>
      </c>
      <c r="E34" s="68" t="s">
        <v>48</v>
      </c>
      <c r="F34" s="68" t="s">
        <v>67</v>
      </c>
      <c r="G34" s="67"/>
      <c r="H34" s="83"/>
    </row>
    <row r="35" spans="1:10" s="73" customFormat="1" ht="49.5" customHeight="1">
      <c r="A35" s="88" t="s">
        <v>5</v>
      </c>
      <c r="B35" s="85" t="s">
        <v>68</v>
      </c>
      <c r="C35" s="48">
        <v>906</v>
      </c>
      <c r="D35" s="49"/>
      <c r="E35" s="49"/>
      <c r="F35" s="49"/>
      <c r="G35" s="48"/>
      <c r="H35" s="50">
        <f>H38+H41+H50+H55+H59+H62+H65+H68+H71+H74+H77+H80+H85+H92+H97+H117+H128+H133+H136+H141+H146+H152+H155+H160+H165+H168</f>
        <v>44891.600000000006</v>
      </c>
      <c r="J35" s="89"/>
    </row>
    <row r="36" spans="1:10" s="5" customFormat="1" ht="18">
      <c r="A36" s="88" t="s">
        <v>69</v>
      </c>
      <c r="B36" s="85" t="s">
        <v>19</v>
      </c>
      <c r="C36" s="48">
        <v>906</v>
      </c>
      <c r="D36" s="49" t="s">
        <v>20</v>
      </c>
      <c r="E36" s="49"/>
      <c r="F36" s="49"/>
      <c r="G36" s="48"/>
      <c r="H36" s="50">
        <f>H37+H54+H58</f>
        <v>12242.699999999999</v>
      </c>
    </row>
    <row r="37" spans="1:10" s="73" customFormat="1" ht="60">
      <c r="A37" s="90" t="s">
        <v>70</v>
      </c>
      <c r="B37" s="91" t="s">
        <v>71</v>
      </c>
      <c r="C37" s="53">
        <v>906</v>
      </c>
      <c r="D37" s="54" t="s">
        <v>72</v>
      </c>
      <c r="E37" s="54"/>
      <c r="F37" s="54"/>
      <c r="G37" s="53"/>
      <c r="H37" s="57">
        <f>H38+H41+H50</f>
        <v>10990.699999999999</v>
      </c>
    </row>
    <row r="38" spans="1:10" s="5" customFormat="1" ht="45">
      <c r="A38" s="58" t="s">
        <v>70</v>
      </c>
      <c r="B38" s="59" t="s">
        <v>73</v>
      </c>
      <c r="C38" s="60">
        <v>906</v>
      </c>
      <c r="D38" s="61" t="s">
        <v>72</v>
      </c>
      <c r="E38" s="61" t="s">
        <v>74</v>
      </c>
      <c r="F38" s="61"/>
      <c r="G38" s="60"/>
      <c r="H38" s="62">
        <f>H39</f>
        <v>1044.3</v>
      </c>
    </row>
    <row r="39" spans="1:10" s="73" customFormat="1" ht="75">
      <c r="A39" s="77" t="s">
        <v>75</v>
      </c>
      <c r="B39" s="84" t="s">
        <v>27</v>
      </c>
      <c r="C39" s="79">
        <v>906</v>
      </c>
      <c r="D39" s="80" t="s">
        <v>72</v>
      </c>
      <c r="E39" s="80" t="s">
        <v>76</v>
      </c>
      <c r="F39" s="80" t="s">
        <v>28</v>
      </c>
      <c r="G39" s="79"/>
      <c r="H39" s="57">
        <f>[1]СБРр_20131210!H65</f>
        <v>1044.3</v>
      </c>
    </row>
    <row r="40" spans="1:10" s="45" customFormat="1" ht="45.75" customHeight="1">
      <c r="A40" s="65" t="s">
        <v>77</v>
      </c>
      <c r="B40" s="66" t="s">
        <v>30</v>
      </c>
      <c r="C40" s="67">
        <v>906</v>
      </c>
      <c r="D40" s="68" t="s">
        <v>72</v>
      </c>
      <c r="E40" s="68" t="s">
        <v>76</v>
      </c>
      <c r="F40" s="68" t="s">
        <v>31</v>
      </c>
      <c r="G40" s="67"/>
      <c r="H40" s="57"/>
    </row>
    <row r="41" spans="1:10" s="73" customFormat="1" ht="45">
      <c r="A41" s="58" t="s">
        <v>78</v>
      </c>
      <c r="B41" s="59" t="s">
        <v>79</v>
      </c>
      <c r="C41" s="60">
        <v>906</v>
      </c>
      <c r="D41" s="61" t="s">
        <v>72</v>
      </c>
      <c r="E41" s="61" t="s">
        <v>80</v>
      </c>
      <c r="F41" s="61"/>
      <c r="G41" s="60"/>
      <c r="H41" s="76">
        <f>H42+H44+H47</f>
        <v>9941.1</v>
      </c>
    </row>
    <row r="42" spans="1:10" s="93" customFormat="1" ht="75">
      <c r="A42" s="77" t="s">
        <v>81</v>
      </c>
      <c r="B42" s="92" t="s">
        <v>27</v>
      </c>
      <c r="C42" s="79">
        <v>906</v>
      </c>
      <c r="D42" s="80" t="s">
        <v>72</v>
      </c>
      <c r="E42" s="80" t="s">
        <v>80</v>
      </c>
      <c r="F42" s="80" t="s">
        <v>28</v>
      </c>
      <c r="G42" s="79"/>
      <c r="H42" s="81">
        <f>[1]СБРр_20131210!H71</f>
        <v>7380.8</v>
      </c>
    </row>
    <row r="43" spans="1:10" s="94" customFormat="1" ht="45" customHeight="1">
      <c r="A43" s="65" t="s">
        <v>82</v>
      </c>
      <c r="B43" s="66" t="s">
        <v>30</v>
      </c>
      <c r="C43" s="67">
        <v>906</v>
      </c>
      <c r="D43" s="68" t="s">
        <v>72</v>
      </c>
      <c r="E43" s="68" t="s">
        <v>80</v>
      </c>
      <c r="F43" s="68" t="s">
        <v>31</v>
      </c>
      <c r="G43" s="67"/>
      <c r="H43" s="83"/>
    </row>
    <row r="44" spans="1:10" s="5" customFormat="1" ht="30">
      <c r="A44" s="77" t="s">
        <v>83</v>
      </c>
      <c r="B44" s="78" t="s">
        <v>51</v>
      </c>
      <c r="C44" s="79">
        <v>906</v>
      </c>
      <c r="D44" s="80" t="s">
        <v>72</v>
      </c>
      <c r="E44" s="80" t="s">
        <v>80</v>
      </c>
      <c r="F44" s="80" t="s">
        <v>52</v>
      </c>
      <c r="G44" s="79"/>
      <c r="H44" s="81">
        <f>[1]СБРр_20131210!H76</f>
        <v>2480.3000000000002</v>
      </c>
    </row>
    <row r="45" spans="1:10" s="45" customFormat="1" ht="45.75" customHeight="1">
      <c r="A45" s="65" t="s">
        <v>84</v>
      </c>
      <c r="B45" s="82" t="s">
        <v>54</v>
      </c>
      <c r="C45" s="67">
        <v>906</v>
      </c>
      <c r="D45" s="68" t="s">
        <v>72</v>
      </c>
      <c r="E45" s="68" t="s">
        <v>80</v>
      </c>
      <c r="F45" s="68" t="s">
        <v>55</v>
      </c>
      <c r="G45" s="67"/>
      <c r="H45" s="83"/>
    </row>
    <row r="46" spans="1:10" s="73" customFormat="1" ht="45" customHeight="1">
      <c r="A46" s="65" t="s">
        <v>85</v>
      </c>
      <c r="B46" s="82" t="s">
        <v>57</v>
      </c>
      <c r="C46" s="67">
        <v>906</v>
      </c>
      <c r="D46" s="68" t="s">
        <v>72</v>
      </c>
      <c r="E46" s="68" t="s">
        <v>80</v>
      </c>
      <c r="F46" s="68" t="s">
        <v>58</v>
      </c>
      <c r="G46" s="67"/>
      <c r="H46" s="83"/>
    </row>
    <row r="47" spans="1:10" s="6" customFormat="1" ht="16">
      <c r="A47" s="77" t="s">
        <v>86</v>
      </c>
      <c r="B47" s="78" t="s">
        <v>60</v>
      </c>
      <c r="C47" s="79">
        <v>906</v>
      </c>
      <c r="D47" s="80" t="s">
        <v>72</v>
      </c>
      <c r="E47" s="80" t="s">
        <v>80</v>
      </c>
      <c r="F47" s="80" t="s">
        <v>61</v>
      </c>
      <c r="G47" s="79"/>
      <c r="H47" s="81">
        <f>[1]СБРр_20131210!H97</f>
        <v>80</v>
      </c>
    </row>
    <row r="48" spans="1:10" s="5" customFormat="1" ht="30" customHeight="1">
      <c r="A48" s="65" t="s">
        <v>85</v>
      </c>
      <c r="B48" s="82" t="s">
        <v>63</v>
      </c>
      <c r="C48" s="67">
        <v>906</v>
      </c>
      <c r="D48" s="68" t="s">
        <v>72</v>
      </c>
      <c r="E48" s="68" t="s">
        <v>80</v>
      </c>
      <c r="F48" s="68" t="s">
        <v>64</v>
      </c>
      <c r="G48" s="67"/>
      <c r="H48" s="83"/>
    </row>
    <row r="49" spans="1:8" s="6" customFormat="1" ht="30" customHeight="1">
      <c r="A49" s="65" t="s">
        <v>85</v>
      </c>
      <c r="B49" s="82" t="s">
        <v>66</v>
      </c>
      <c r="C49" s="67">
        <v>906</v>
      </c>
      <c r="D49" s="68" t="s">
        <v>72</v>
      </c>
      <c r="E49" s="68" t="s">
        <v>80</v>
      </c>
      <c r="F49" s="68" t="s">
        <v>67</v>
      </c>
      <c r="G49" s="67"/>
      <c r="H49" s="83"/>
    </row>
    <row r="50" spans="1:8" s="87" customFormat="1" ht="45">
      <c r="A50" s="58" t="s">
        <v>87</v>
      </c>
      <c r="B50" s="59" t="s">
        <v>88</v>
      </c>
      <c r="C50" s="60">
        <v>906</v>
      </c>
      <c r="D50" s="61" t="s">
        <v>72</v>
      </c>
      <c r="E50" s="61" t="s">
        <v>89</v>
      </c>
      <c r="F50" s="61"/>
      <c r="G50" s="60"/>
      <c r="H50" s="76">
        <f>H51</f>
        <v>5.3</v>
      </c>
    </row>
    <row r="51" spans="1:8" s="5" customFormat="1" ht="30">
      <c r="A51" s="77" t="s">
        <v>90</v>
      </c>
      <c r="B51" s="95" t="s">
        <v>51</v>
      </c>
      <c r="C51" s="79">
        <v>906</v>
      </c>
      <c r="D51" s="80" t="s">
        <v>72</v>
      </c>
      <c r="E51" s="96" t="s">
        <v>89</v>
      </c>
      <c r="F51" s="96" t="s">
        <v>52</v>
      </c>
      <c r="G51" s="79"/>
      <c r="H51" s="81">
        <f>[1]СБРр_20131210!H103</f>
        <v>5.3</v>
      </c>
    </row>
    <row r="52" spans="1:8" s="5" customFormat="1" ht="45" customHeight="1">
      <c r="A52" s="65" t="s">
        <v>91</v>
      </c>
      <c r="B52" s="82" t="s">
        <v>57</v>
      </c>
      <c r="C52" s="67">
        <v>906</v>
      </c>
      <c r="D52" s="68" t="s">
        <v>72</v>
      </c>
      <c r="E52" s="97" t="s">
        <v>89</v>
      </c>
      <c r="F52" s="97" t="s">
        <v>58</v>
      </c>
      <c r="G52" s="67"/>
      <c r="H52" s="83"/>
    </row>
    <row r="53" spans="1:8" ht="16">
      <c r="A53" s="90" t="s">
        <v>70</v>
      </c>
      <c r="B53" s="98" t="s">
        <v>92</v>
      </c>
      <c r="C53" s="53">
        <v>897</v>
      </c>
      <c r="D53" s="54" t="s">
        <v>93</v>
      </c>
      <c r="E53" s="54"/>
      <c r="F53" s="54"/>
      <c r="G53" s="53"/>
      <c r="H53" s="57"/>
    </row>
    <row r="54" spans="1:8" ht="16">
      <c r="A54" s="100" t="s">
        <v>78</v>
      </c>
      <c r="B54" s="78" t="s">
        <v>94</v>
      </c>
      <c r="C54" s="79">
        <v>906</v>
      </c>
      <c r="D54" s="80" t="s">
        <v>95</v>
      </c>
      <c r="E54" s="80"/>
      <c r="F54" s="80"/>
      <c r="G54" s="79"/>
      <c r="H54" s="81">
        <f>+H55</f>
        <v>30</v>
      </c>
    </row>
    <row r="55" spans="1:8" s="73" customFormat="1" ht="16">
      <c r="A55" s="58" t="s">
        <v>96</v>
      </c>
      <c r="B55" s="59" t="s">
        <v>97</v>
      </c>
      <c r="C55" s="60">
        <v>906</v>
      </c>
      <c r="D55" s="61" t="s">
        <v>95</v>
      </c>
      <c r="E55" s="61" t="s">
        <v>98</v>
      </c>
      <c r="F55" s="61"/>
      <c r="G55" s="60"/>
      <c r="H55" s="76">
        <f>H56</f>
        <v>30</v>
      </c>
    </row>
    <row r="56" spans="1:8" s="73" customFormat="1" ht="16">
      <c r="A56" s="77" t="s">
        <v>99</v>
      </c>
      <c r="B56" s="78" t="s">
        <v>60</v>
      </c>
      <c r="C56" s="79">
        <v>906</v>
      </c>
      <c r="D56" s="80" t="s">
        <v>95</v>
      </c>
      <c r="E56" s="80" t="s">
        <v>100</v>
      </c>
      <c r="F56" s="80" t="s">
        <v>61</v>
      </c>
      <c r="G56" s="79"/>
      <c r="H56" s="81">
        <f>[1]СБРр_20131210!H135</f>
        <v>30</v>
      </c>
    </row>
    <row r="57" spans="1:8" ht="15" customHeight="1">
      <c r="A57" s="65" t="s">
        <v>101</v>
      </c>
      <c r="B57" s="82" t="s">
        <v>102</v>
      </c>
      <c r="C57" s="67">
        <v>906</v>
      </c>
      <c r="D57" s="68" t="s">
        <v>95</v>
      </c>
      <c r="E57" s="68" t="s">
        <v>100</v>
      </c>
      <c r="F57" s="68" t="s">
        <v>103</v>
      </c>
      <c r="G57" s="67"/>
      <c r="H57" s="83"/>
    </row>
    <row r="58" spans="1:8" s="73" customFormat="1" ht="16">
      <c r="A58" s="77" t="s">
        <v>87</v>
      </c>
      <c r="B58" s="78" t="s">
        <v>104</v>
      </c>
      <c r="C58" s="79">
        <v>906</v>
      </c>
      <c r="D58" s="80" t="s">
        <v>105</v>
      </c>
      <c r="E58" s="80"/>
      <c r="F58" s="72"/>
      <c r="G58" s="71"/>
      <c r="H58" s="81">
        <f>H59+H62+H65+H68+H71+H74+H77+H80</f>
        <v>1222</v>
      </c>
    </row>
    <row r="59" spans="1:8" s="73" customFormat="1" ht="45">
      <c r="A59" s="58" t="s">
        <v>106</v>
      </c>
      <c r="B59" s="59" t="s">
        <v>107</v>
      </c>
      <c r="C59" s="60">
        <v>906</v>
      </c>
      <c r="D59" s="61" t="s">
        <v>105</v>
      </c>
      <c r="E59" s="61" t="s">
        <v>108</v>
      </c>
      <c r="F59" s="61"/>
      <c r="G59" s="60"/>
      <c r="H59" s="76">
        <f>H60</f>
        <v>600</v>
      </c>
    </row>
    <row r="60" spans="1:8" s="5" customFormat="1" ht="30">
      <c r="A60" s="51" t="s">
        <v>109</v>
      </c>
      <c r="B60" s="63" t="s">
        <v>110</v>
      </c>
      <c r="C60" s="53">
        <v>906</v>
      </c>
      <c r="D60" s="54" t="s">
        <v>105</v>
      </c>
      <c r="E60" s="54" t="s">
        <v>108</v>
      </c>
      <c r="F60" s="54" t="s">
        <v>111</v>
      </c>
      <c r="G60" s="53"/>
      <c r="H60" s="81">
        <f>[1]СБРр_20131210!H140</f>
        <v>600</v>
      </c>
    </row>
    <row r="61" spans="1:8" s="73" customFormat="1" ht="45" customHeight="1">
      <c r="A61" s="101" t="s">
        <v>112</v>
      </c>
      <c r="B61" s="102" t="s">
        <v>113</v>
      </c>
      <c r="C61" s="103">
        <v>906</v>
      </c>
      <c r="D61" s="104" t="s">
        <v>105</v>
      </c>
      <c r="E61" s="104" t="s">
        <v>108</v>
      </c>
      <c r="F61" s="104" t="s">
        <v>114</v>
      </c>
      <c r="G61" s="103"/>
      <c r="H61" s="83"/>
    </row>
    <row r="62" spans="1:8" s="1" customFormat="1" ht="60">
      <c r="A62" s="58" t="s">
        <v>115</v>
      </c>
      <c r="B62" s="59" t="s">
        <v>116</v>
      </c>
      <c r="C62" s="60">
        <v>906</v>
      </c>
      <c r="D62" s="61" t="s">
        <v>105</v>
      </c>
      <c r="E62" s="61" t="s">
        <v>117</v>
      </c>
      <c r="F62" s="61"/>
      <c r="G62" s="60"/>
      <c r="H62" s="76">
        <f>H63</f>
        <v>40</v>
      </c>
    </row>
    <row r="63" spans="1:8" s="5" customFormat="1" ht="30">
      <c r="A63" s="77" t="s">
        <v>118</v>
      </c>
      <c r="B63" s="78" t="s">
        <v>51</v>
      </c>
      <c r="C63" s="79">
        <v>906</v>
      </c>
      <c r="D63" s="80" t="s">
        <v>105</v>
      </c>
      <c r="E63" s="96" t="s">
        <v>117</v>
      </c>
      <c r="F63" s="96" t="s">
        <v>52</v>
      </c>
      <c r="G63" s="79"/>
      <c r="H63" s="81">
        <f>[1]СБРр_20131210!H145</f>
        <v>40</v>
      </c>
    </row>
    <row r="64" spans="1:8" s="73" customFormat="1" ht="45" customHeight="1">
      <c r="A64" s="65" t="s">
        <v>119</v>
      </c>
      <c r="B64" s="82" t="s">
        <v>57</v>
      </c>
      <c r="C64" s="67">
        <v>906</v>
      </c>
      <c r="D64" s="68" t="s">
        <v>105</v>
      </c>
      <c r="E64" s="97" t="s">
        <v>117</v>
      </c>
      <c r="F64" s="97" t="s">
        <v>58</v>
      </c>
      <c r="G64" s="67"/>
      <c r="H64" s="83"/>
    </row>
    <row r="65" spans="1:10" ht="45">
      <c r="A65" s="105" t="s">
        <v>120</v>
      </c>
      <c r="B65" s="106" t="s">
        <v>121</v>
      </c>
      <c r="C65" s="60">
        <v>906</v>
      </c>
      <c r="D65" s="61" t="s">
        <v>105</v>
      </c>
      <c r="E65" s="61" t="s">
        <v>122</v>
      </c>
      <c r="F65" s="61"/>
      <c r="G65" s="60"/>
      <c r="H65" s="76">
        <f>H66</f>
        <v>72</v>
      </c>
    </row>
    <row r="66" spans="1:10" s="93" customFormat="1" ht="18">
      <c r="A66" s="107" t="s">
        <v>123</v>
      </c>
      <c r="B66" s="85" t="s">
        <v>60</v>
      </c>
      <c r="C66" s="79">
        <v>906</v>
      </c>
      <c r="D66" s="80" t="s">
        <v>105</v>
      </c>
      <c r="E66" s="96" t="s">
        <v>124</v>
      </c>
      <c r="F66" s="96" t="s">
        <v>61</v>
      </c>
      <c r="G66" s="71"/>
      <c r="H66" s="81">
        <f>[1]СБРр_20131210!H154</f>
        <v>72</v>
      </c>
      <c r="J66" s="108"/>
    </row>
    <row r="67" spans="1:10" s="73" customFormat="1" ht="30" customHeight="1">
      <c r="A67" s="109" t="s">
        <v>125</v>
      </c>
      <c r="B67" s="66" t="s">
        <v>66</v>
      </c>
      <c r="C67" s="67">
        <v>906</v>
      </c>
      <c r="D67" s="68" t="s">
        <v>105</v>
      </c>
      <c r="E67" s="97" t="s">
        <v>124</v>
      </c>
      <c r="F67" s="97" t="s">
        <v>67</v>
      </c>
      <c r="G67" s="71"/>
      <c r="H67" s="83"/>
    </row>
    <row r="68" spans="1:10" s="73" customFormat="1" ht="16">
      <c r="A68" s="105" t="s">
        <v>126</v>
      </c>
      <c r="B68" s="106" t="s">
        <v>127</v>
      </c>
      <c r="C68" s="60">
        <v>906</v>
      </c>
      <c r="D68" s="61" t="s">
        <v>105</v>
      </c>
      <c r="E68" s="61" t="s">
        <v>128</v>
      </c>
      <c r="F68" s="61"/>
      <c r="G68" s="60"/>
      <c r="H68" s="76">
        <f>H69</f>
        <v>50</v>
      </c>
    </row>
    <row r="69" spans="1:10" s="73" customFormat="1" ht="30">
      <c r="A69" s="77" t="s">
        <v>129</v>
      </c>
      <c r="B69" s="78" t="s">
        <v>51</v>
      </c>
      <c r="C69" s="79">
        <v>906</v>
      </c>
      <c r="D69" s="80" t="s">
        <v>105</v>
      </c>
      <c r="E69" s="96" t="s">
        <v>128</v>
      </c>
      <c r="F69" s="96" t="s">
        <v>52</v>
      </c>
      <c r="G69" s="79"/>
      <c r="H69" s="81">
        <f>[1]СБРр_20131210!H158</f>
        <v>50</v>
      </c>
    </row>
    <row r="70" spans="1:10" s="110" customFormat="1" ht="45" customHeight="1">
      <c r="A70" s="65" t="s">
        <v>130</v>
      </c>
      <c r="B70" s="82" t="s">
        <v>57</v>
      </c>
      <c r="C70" s="67">
        <v>906</v>
      </c>
      <c r="D70" s="68" t="s">
        <v>105</v>
      </c>
      <c r="E70" s="97" t="s">
        <v>128</v>
      </c>
      <c r="F70" s="97" t="s">
        <v>58</v>
      </c>
      <c r="G70" s="67"/>
      <c r="H70" s="83"/>
    </row>
    <row r="71" spans="1:10" ht="45">
      <c r="A71" s="58" t="s">
        <v>131</v>
      </c>
      <c r="B71" s="59" t="s">
        <v>132</v>
      </c>
      <c r="C71" s="60">
        <v>906</v>
      </c>
      <c r="D71" s="61" t="s">
        <v>105</v>
      </c>
      <c r="E71" s="61" t="s">
        <v>133</v>
      </c>
      <c r="F71" s="61"/>
      <c r="G71" s="60"/>
      <c r="H71" s="76">
        <f>H72</f>
        <v>280</v>
      </c>
    </row>
    <row r="72" spans="1:10" ht="30">
      <c r="A72" s="77" t="s">
        <v>134</v>
      </c>
      <c r="B72" s="78" t="s">
        <v>51</v>
      </c>
      <c r="C72" s="79">
        <v>906</v>
      </c>
      <c r="D72" s="80" t="s">
        <v>105</v>
      </c>
      <c r="E72" s="96" t="s">
        <v>133</v>
      </c>
      <c r="F72" s="96" t="s">
        <v>52</v>
      </c>
      <c r="G72" s="79"/>
      <c r="H72" s="81">
        <f>[1]СБРр_20131210!H165</f>
        <v>280</v>
      </c>
    </row>
    <row r="73" spans="1:10" ht="45" customHeight="1">
      <c r="A73" s="65" t="s">
        <v>135</v>
      </c>
      <c r="B73" s="82" t="s">
        <v>57</v>
      </c>
      <c r="C73" s="67">
        <v>906</v>
      </c>
      <c r="D73" s="68" t="s">
        <v>105</v>
      </c>
      <c r="E73" s="97" t="s">
        <v>133</v>
      </c>
      <c r="F73" s="97" t="s">
        <v>58</v>
      </c>
      <c r="G73" s="67"/>
      <c r="H73" s="83"/>
    </row>
    <row r="74" spans="1:10" ht="30">
      <c r="A74" s="58" t="s">
        <v>136</v>
      </c>
      <c r="B74" s="59" t="s">
        <v>137</v>
      </c>
      <c r="C74" s="60">
        <v>906</v>
      </c>
      <c r="D74" s="61" t="s">
        <v>105</v>
      </c>
      <c r="E74" s="61" t="s">
        <v>138</v>
      </c>
      <c r="F74" s="61"/>
      <c r="G74" s="60"/>
      <c r="H74" s="76">
        <f>H75</f>
        <v>100</v>
      </c>
    </row>
    <row r="75" spans="1:10" ht="30">
      <c r="A75" s="77" t="s">
        <v>139</v>
      </c>
      <c r="B75" s="78" t="s">
        <v>51</v>
      </c>
      <c r="C75" s="79">
        <v>906</v>
      </c>
      <c r="D75" s="80" t="s">
        <v>105</v>
      </c>
      <c r="E75" s="96" t="s">
        <v>138</v>
      </c>
      <c r="F75" s="96" t="s">
        <v>52</v>
      </c>
      <c r="G75" s="79"/>
      <c r="H75" s="81">
        <f>[1]СБРр_20131210!H175</f>
        <v>100</v>
      </c>
    </row>
    <row r="76" spans="1:10" ht="45" customHeight="1">
      <c r="A76" s="65" t="s">
        <v>140</v>
      </c>
      <c r="B76" s="82" t="s">
        <v>57</v>
      </c>
      <c r="C76" s="67">
        <v>906</v>
      </c>
      <c r="D76" s="68" t="s">
        <v>105</v>
      </c>
      <c r="E76" s="97" t="s">
        <v>138</v>
      </c>
      <c r="F76" s="97" t="s">
        <v>58</v>
      </c>
      <c r="G76" s="67"/>
      <c r="H76" s="83"/>
    </row>
    <row r="77" spans="1:10" ht="45">
      <c r="A77" s="58" t="s">
        <v>141</v>
      </c>
      <c r="B77" s="59" t="s">
        <v>142</v>
      </c>
      <c r="C77" s="60">
        <v>906</v>
      </c>
      <c r="D77" s="61" t="s">
        <v>105</v>
      </c>
      <c r="E77" s="61" t="s">
        <v>143</v>
      </c>
      <c r="F77" s="61"/>
      <c r="G77" s="60"/>
      <c r="H77" s="76">
        <f>H78</f>
        <v>50</v>
      </c>
    </row>
    <row r="78" spans="1:10" ht="30">
      <c r="A78" s="77" t="s">
        <v>144</v>
      </c>
      <c r="B78" s="78" t="s">
        <v>51</v>
      </c>
      <c r="C78" s="79">
        <v>906</v>
      </c>
      <c r="D78" s="80" t="s">
        <v>105</v>
      </c>
      <c r="E78" s="96" t="s">
        <v>143</v>
      </c>
      <c r="F78" s="96" t="s">
        <v>52</v>
      </c>
      <c r="G78" s="79"/>
      <c r="H78" s="81">
        <f>[1]СБРр_20131210!H185</f>
        <v>50</v>
      </c>
    </row>
    <row r="79" spans="1:10" ht="45" customHeight="1">
      <c r="A79" s="65" t="s">
        <v>145</v>
      </c>
      <c r="B79" s="82" t="s">
        <v>57</v>
      </c>
      <c r="C79" s="67">
        <v>906</v>
      </c>
      <c r="D79" s="68" t="s">
        <v>105</v>
      </c>
      <c r="E79" s="97" t="s">
        <v>143</v>
      </c>
      <c r="F79" s="97" t="s">
        <v>58</v>
      </c>
      <c r="G79" s="67"/>
      <c r="H79" s="83"/>
    </row>
    <row r="80" spans="1:10" ht="45">
      <c r="A80" s="58" t="s">
        <v>146</v>
      </c>
      <c r="B80" s="59" t="s">
        <v>147</v>
      </c>
      <c r="C80" s="60">
        <v>906</v>
      </c>
      <c r="D80" s="61" t="s">
        <v>105</v>
      </c>
      <c r="E80" s="61" t="s">
        <v>148</v>
      </c>
      <c r="F80" s="61"/>
      <c r="G80" s="60"/>
      <c r="H80" s="76">
        <f>H81</f>
        <v>30</v>
      </c>
    </row>
    <row r="81" spans="1:8" ht="30">
      <c r="A81" s="77" t="s">
        <v>149</v>
      </c>
      <c r="B81" s="78" t="s">
        <v>51</v>
      </c>
      <c r="C81" s="79">
        <v>906</v>
      </c>
      <c r="D81" s="80" t="s">
        <v>105</v>
      </c>
      <c r="E81" s="96" t="s">
        <v>148</v>
      </c>
      <c r="F81" s="96" t="s">
        <v>52</v>
      </c>
      <c r="G81" s="79"/>
      <c r="H81" s="81">
        <f>[1]СБРр_20131210!H194</f>
        <v>30</v>
      </c>
    </row>
    <row r="82" spans="1:8" ht="45" customHeight="1">
      <c r="A82" s="65" t="s">
        <v>145</v>
      </c>
      <c r="B82" s="82" t="s">
        <v>57</v>
      </c>
      <c r="C82" s="67">
        <v>906</v>
      </c>
      <c r="D82" s="68" t="s">
        <v>105</v>
      </c>
      <c r="E82" s="97" t="s">
        <v>148</v>
      </c>
      <c r="F82" s="97" t="s">
        <v>58</v>
      </c>
      <c r="G82" s="67"/>
      <c r="H82" s="83"/>
    </row>
    <row r="83" spans="1:8" ht="30">
      <c r="A83" s="46" t="s">
        <v>150</v>
      </c>
      <c r="B83" s="78" t="s">
        <v>151</v>
      </c>
      <c r="C83" s="111">
        <v>906</v>
      </c>
      <c r="D83" s="49" t="s">
        <v>152</v>
      </c>
      <c r="E83" s="112"/>
      <c r="F83" s="112"/>
      <c r="G83" s="111"/>
      <c r="H83" s="113" t="e">
        <f>H84</f>
        <v>#REF!</v>
      </c>
    </row>
    <row r="84" spans="1:8" ht="63" customHeight="1">
      <c r="A84" s="51" t="s">
        <v>153</v>
      </c>
      <c r="B84" s="63" t="s">
        <v>154</v>
      </c>
      <c r="C84" s="114">
        <v>906</v>
      </c>
      <c r="D84" s="54" t="s">
        <v>155</v>
      </c>
      <c r="E84" s="54"/>
      <c r="F84" s="54"/>
      <c r="G84" s="53"/>
      <c r="H84" s="81" t="e">
        <f>H85+H88</f>
        <v>#REF!</v>
      </c>
    </row>
    <row r="85" spans="1:8" ht="45">
      <c r="A85" s="58" t="s">
        <v>156</v>
      </c>
      <c r="B85" s="59" t="s">
        <v>157</v>
      </c>
      <c r="C85" s="60">
        <v>906</v>
      </c>
      <c r="D85" s="61" t="s">
        <v>155</v>
      </c>
      <c r="E85" s="61" t="s">
        <v>158</v>
      </c>
      <c r="F85" s="61"/>
      <c r="G85" s="60"/>
      <c r="H85" s="76">
        <f>H86</f>
        <v>40</v>
      </c>
    </row>
    <row r="86" spans="1:8" ht="30">
      <c r="A86" s="77" t="s">
        <v>159</v>
      </c>
      <c r="B86" s="78" t="s">
        <v>51</v>
      </c>
      <c r="C86" s="79">
        <v>906</v>
      </c>
      <c r="D86" s="80" t="s">
        <v>155</v>
      </c>
      <c r="E86" s="80" t="s">
        <v>158</v>
      </c>
      <c r="F86" s="80" t="s">
        <v>52</v>
      </c>
      <c r="G86" s="79"/>
      <c r="H86" s="81">
        <f>[1]СБРр_20131210!H205</f>
        <v>40</v>
      </c>
    </row>
    <row r="87" spans="1:8" ht="45" customHeight="1">
      <c r="A87" s="65" t="s">
        <v>160</v>
      </c>
      <c r="B87" s="82" t="s">
        <v>57</v>
      </c>
      <c r="C87" s="67">
        <v>906</v>
      </c>
      <c r="D87" s="68" t="s">
        <v>155</v>
      </c>
      <c r="E87" s="68" t="s">
        <v>158</v>
      </c>
      <c r="F87" s="68" t="s">
        <v>58</v>
      </c>
      <c r="G87" s="67"/>
      <c r="H87" s="83"/>
    </row>
    <row r="88" spans="1:8" ht="63" customHeight="1">
      <c r="A88" s="58" t="s">
        <v>161</v>
      </c>
      <c r="B88" s="59" t="s">
        <v>162</v>
      </c>
      <c r="C88" s="60">
        <v>906</v>
      </c>
      <c r="D88" s="61" t="s">
        <v>155</v>
      </c>
      <c r="E88" s="61" t="s">
        <v>163</v>
      </c>
      <c r="F88" s="61"/>
      <c r="G88" s="60"/>
      <c r="H88" s="76" t="e">
        <f>H89</f>
        <v>#REF!</v>
      </c>
    </row>
    <row r="89" spans="1:8" ht="30" customHeight="1">
      <c r="A89" s="65" t="s">
        <v>164</v>
      </c>
      <c r="B89" s="82" t="s">
        <v>165</v>
      </c>
      <c r="C89" s="67">
        <v>906</v>
      </c>
      <c r="D89" s="68" t="s">
        <v>155</v>
      </c>
      <c r="E89" s="68" t="s">
        <v>163</v>
      </c>
      <c r="F89" s="68" t="s">
        <v>58</v>
      </c>
      <c r="G89" s="67"/>
      <c r="H89" s="83" t="e">
        <f>#REF!</f>
        <v>#REF!</v>
      </c>
    </row>
    <row r="90" spans="1:8" ht="18">
      <c r="A90" s="115" t="s">
        <v>166</v>
      </c>
      <c r="B90" s="78" t="s">
        <v>167</v>
      </c>
      <c r="C90" s="48">
        <v>906</v>
      </c>
      <c r="D90" s="49" t="s">
        <v>168</v>
      </c>
      <c r="E90" s="49"/>
      <c r="F90" s="49"/>
      <c r="G90" s="48"/>
      <c r="H90" s="113">
        <f>H91</f>
        <v>20</v>
      </c>
    </row>
    <row r="91" spans="1:8" ht="16">
      <c r="A91" s="77" t="s">
        <v>169</v>
      </c>
      <c r="B91" s="78" t="s">
        <v>170</v>
      </c>
      <c r="C91" s="79">
        <v>906</v>
      </c>
      <c r="D91" s="80" t="s">
        <v>171</v>
      </c>
      <c r="E91" s="80"/>
      <c r="F91" s="80"/>
      <c r="G91" s="79"/>
      <c r="H91" s="81">
        <f>H92</f>
        <v>20</v>
      </c>
    </row>
    <row r="92" spans="1:8" ht="45">
      <c r="A92" s="58" t="s">
        <v>172</v>
      </c>
      <c r="B92" s="59" t="s">
        <v>173</v>
      </c>
      <c r="C92" s="60">
        <v>906</v>
      </c>
      <c r="D92" s="61" t="s">
        <v>171</v>
      </c>
      <c r="E92" s="61" t="s">
        <v>174</v>
      </c>
      <c r="F92" s="61"/>
      <c r="G92" s="60"/>
      <c r="H92" s="76">
        <f>H93</f>
        <v>20</v>
      </c>
    </row>
    <row r="93" spans="1:8" ht="30">
      <c r="A93" s="77" t="s">
        <v>175</v>
      </c>
      <c r="B93" s="78" t="s">
        <v>51</v>
      </c>
      <c r="C93" s="79">
        <v>906</v>
      </c>
      <c r="D93" s="80" t="s">
        <v>171</v>
      </c>
      <c r="E93" s="80" t="s">
        <v>176</v>
      </c>
      <c r="F93" s="80" t="s">
        <v>52</v>
      </c>
      <c r="G93" s="79"/>
      <c r="H93" s="81">
        <f>[1]СБРр_20131210!H220</f>
        <v>20</v>
      </c>
    </row>
    <row r="94" spans="1:8" ht="45" customHeight="1">
      <c r="A94" s="65" t="s">
        <v>177</v>
      </c>
      <c r="B94" s="82" t="s">
        <v>57</v>
      </c>
      <c r="C94" s="67">
        <v>906</v>
      </c>
      <c r="D94" s="68" t="s">
        <v>171</v>
      </c>
      <c r="E94" s="68" t="s">
        <v>176</v>
      </c>
      <c r="F94" s="68" t="s">
        <v>58</v>
      </c>
      <c r="G94" s="67"/>
      <c r="H94" s="83"/>
    </row>
    <row r="95" spans="1:8" ht="18">
      <c r="A95" s="46" t="s">
        <v>178</v>
      </c>
      <c r="B95" s="47" t="s">
        <v>179</v>
      </c>
      <c r="C95" s="48">
        <v>906</v>
      </c>
      <c r="D95" s="49" t="s">
        <v>180</v>
      </c>
      <c r="E95" s="49"/>
      <c r="F95" s="49"/>
      <c r="G95" s="48"/>
      <c r="H95" s="116">
        <f>H96+H116</f>
        <v>19272.7</v>
      </c>
    </row>
    <row r="96" spans="1:8" ht="16">
      <c r="A96" s="51" t="s">
        <v>181</v>
      </c>
      <c r="B96" s="63" t="s">
        <v>182</v>
      </c>
      <c r="C96" s="53">
        <v>906</v>
      </c>
      <c r="D96" s="54" t="s">
        <v>183</v>
      </c>
      <c r="E96" s="54"/>
      <c r="F96" s="54"/>
      <c r="G96" s="53"/>
      <c r="H96" s="81">
        <f>H97</f>
        <v>12951.2</v>
      </c>
    </row>
    <row r="97" spans="1:8" ht="30">
      <c r="A97" s="58" t="s">
        <v>184</v>
      </c>
      <c r="B97" s="59" t="s">
        <v>185</v>
      </c>
      <c r="C97" s="60">
        <v>906</v>
      </c>
      <c r="D97" s="61" t="s">
        <v>183</v>
      </c>
      <c r="E97" s="61" t="s">
        <v>186</v>
      </c>
      <c r="F97" s="61"/>
      <c r="G97" s="60"/>
      <c r="H97" s="76">
        <f>H98+H101+H104+H107+H110+H113</f>
        <v>12951.2</v>
      </c>
    </row>
    <row r="98" spans="1:8" ht="45">
      <c r="A98" s="77" t="s">
        <v>187</v>
      </c>
      <c r="B98" s="47" t="s">
        <v>188</v>
      </c>
      <c r="C98" s="79">
        <v>906</v>
      </c>
      <c r="D98" s="80" t="s">
        <v>183</v>
      </c>
      <c r="E98" s="80" t="s">
        <v>189</v>
      </c>
      <c r="F98" s="80"/>
      <c r="G98" s="79"/>
      <c r="H98" s="117">
        <f>H99</f>
        <v>12951.2</v>
      </c>
    </row>
    <row r="99" spans="1:8" ht="30">
      <c r="A99" s="77" t="s">
        <v>190</v>
      </c>
      <c r="B99" s="99" t="s">
        <v>51</v>
      </c>
      <c r="C99" s="79">
        <v>906</v>
      </c>
      <c r="D99" s="80" t="s">
        <v>183</v>
      </c>
      <c r="E99" s="80" t="s">
        <v>189</v>
      </c>
      <c r="F99" s="80" t="s">
        <v>52</v>
      </c>
      <c r="G99" s="79"/>
      <c r="H99" s="81">
        <f>[1]СБРр_20131210!H230</f>
        <v>12951.2</v>
      </c>
    </row>
    <row r="100" spans="1:8" ht="45" customHeight="1">
      <c r="A100" s="65" t="s">
        <v>191</v>
      </c>
      <c r="B100" s="118" t="s">
        <v>57</v>
      </c>
      <c r="C100" s="67">
        <v>906</v>
      </c>
      <c r="D100" s="68" t="s">
        <v>183</v>
      </c>
      <c r="E100" s="68" t="s">
        <v>189</v>
      </c>
      <c r="F100" s="68" t="s">
        <v>58</v>
      </c>
      <c r="G100" s="67"/>
      <c r="H100" s="83"/>
    </row>
    <row r="101" spans="1:8" ht="30">
      <c r="A101" s="77" t="s">
        <v>192</v>
      </c>
      <c r="B101" s="99" t="s">
        <v>193</v>
      </c>
      <c r="C101" s="79">
        <v>906</v>
      </c>
      <c r="D101" s="80" t="s">
        <v>183</v>
      </c>
      <c r="E101" s="80" t="s">
        <v>194</v>
      </c>
      <c r="F101" s="80"/>
      <c r="G101" s="79"/>
      <c r="H101" s="81">
        <f>H102</f>
        <v>0</v>
      </c>
    </row>
    <row r="102" spans="1:8" ht="30">
      <c r="A102" s="77" t="s">
        <v>195</v>
      </c>
      <c r="B102" s="99" t="s">
        <v>51</v>
      </c>
      <c r="C102" s="79">
        <v>906</v>
      </c>
      <c r="D102" s="80" t="s">
        <v>183</v>
      </c>
      <c r="E102" s="80" t="s">
        <v>194</v>
      </c>
      <c r="F102" s="80" t="s">
        <v>52</v>
      </c>
      <c r="G102" s="79"/>
      <c r="H102" s="117">
        <f>[1]СБРр_20131210!H237</f>
        <v>0</v>
      </c>
    </row>
    <row r="103" spans="1:8" ht="45" customHeight="1">
      <c r="A103" s="65" t="s">
        <v>195</v>
      </c>
      <c r="B103" s="118" t="s">
        <v>57</v>
      </c>
      <c r="C103" s="67">
        <v>906</v>
      </c>
      <c r="D103" s="68" t="s">
        <v>183</v>
      </c>
      <c r="E103" s="68" t="s">
        <v>194</v>
      </c>
      <c r="F103" s="68" t="s">
        <v>58</v>
      </c>
      <c r="G103" s="67"/>
      <c r="H103" s="119"/>
    </row>
    <row r="104" spans="1:8" ht="45">
      <c r="A104" s="77" t="s">
        <v>196</v>
      </c>
      <c r="B104" s="120" t="s">
        <v>197</v>
      </c>
      <c r="C104" s="79">
        <v>906</v>
      </c>
      <c r="D104" s="80" t="s">
        <v>183</v>
      </c>
      <c r="E104" s="80" t="s">
        <v>198</v>
      </c>
      <c r="F104" s="80"/>
      <c r="G104" s="79"/>
      <c r="H104" s="81">
        <f>H105</f>
        <v>0</v>
      </c>
    </row>
    <row r="105" spans="1:8" ht="30">
      <c r="A105" s="77" t="s">
        <v>199</v>
      </c>
      <c r="B105" s="99" t="s">
        <v>51</v>
      </c>
      <c r="C105" s="79">
        <v>906</v>
      </c>
      <c r="D105" s="80" t="s">
        <v>183</v>
      </c>
      <c r="E105" s="80" t="s">
        <v>200</v>
      </c>
      <c r="F105" s="80" t="s">
        <v>52</v>
      </c>
      <c r="G105" s="79"/>
      <c r="H105" s="81">
        <f>[1]СБРр_20131210!H245</f>
        <v>0</v>
      </c>
    </row>
    <row r="106" spans="1:8" ht="45" customHeight="1">
      <c r="A106" s="65" t="s">
        <v>199</v>
      </c>
      <c r="B106" s="82" t="s">
        <v>57</v>
      </c>
      <c r="C106" s="67">
        <v>906</v>
      </c>
      <c r="D106" s="68" t="s">
        <v>183</v>
      </c>
      <c r="E106" s="68" t="s">
        <v>200</v>
      </c>
      <c r="F106" s="68" t="s">
        <v>58</v>
      </c>
      <c r="G106" s="67"/>
      <c r="H106" s="83"/>
    </row>
    <row r="107" spans="1:8" ht="30">
      <c r="A107" s="77" t="s">
        <v>201</v>
      </c>
      <c r="B107" s="47" t="s">
        <v>202</v>
      </c>
      <c r="C107" s="79">
        <v>906</v>
      </c>
      <c r="D107" s="80" t="s">
        <v>183</v>
      </c>
      <c r="E107" s="80" t="s">
        <v>203</v>
      </c>
      <c r="F107" s="80"/>
      <c r="G107" s="71"/>
      <c r="H107" s="81">
        <f>H108</f>
        <v>0</v>
      </c>
    </row>
    <row r="108" spans="1:8" ht="30">
      <c r="A108" s="77" t="s">
        <v>204</v>
      </c>
      <c r="B108" s="99" t="s">
        <v>51</v>
      </c>
      <c r="C108" s="79">
        <v>906</v>
      </c>
      <c r="D108" s="80" t="s">
        <v>183</v>
      </c>
      <c r="E108" s="80" t="s">
        <v>203</v>
      </c>
      <c r="F108" s="80" t="s">
        <v>52</v>
      </c>
      <c r="G108" s="79"/>
      <c r="H108" s="81">
        <f>[1]СБРр_20131210!H254</f>
        <v>0</v>
      </c>
    </row>
    <row r="109" spans="1:8" ht="45" customHeight="1">
      <c r="A109" s="65" t="s">
        <v>204</v>
      </c>
      <c r="B109" s="82" t="s">
        <v>57</v>
      </c>
      <c r="C109" s="67">
        <v>906</v>
      </c>
      <c r="D109" s="68" t="s">
        <v>183</v>
      </c>
      <c r="E109" s="68" t="s">
        <v>203</v>
      </c>
      <c r="F109" s="68" t="s">
        <v>58</v>
      </c>
      <c r="G109" s="67"/>
      <c r="H109" s="83"/>
    </row>
    <row r="110" spans="1:8" ht="30">
      <c r="A110" s="77" t="s">
        <v>205</v>
      </c>
      <c r="B110" s="47" t="s">
        <v>206</v>
      </c>
      <c r="C110" s="79">
        <v>906</v>
      </c>
      <c r="D110" s="80" t="s">
        <v>183</v>
      </c>
      <c r="E110" s="80" t="s">
        <v>207</v>
      </c>
      <c r="F110" s="72"/>
      <c r="G110" s="71"/>
      <c r="H110" s="81">
        <f>H111</f>
        <v>0</v>
      </c>
    </row>
    <row r="111" spans="1:8" ht="30">
      <c r="A111" s="77" t="s">
        <v>208</v>
      </c>
      <c r="B111" s="99" t="s">
        <v>51</v>
      </c>
      <c r="C111" s="79">
        <v>906</v>
      </c>
      <c r="D111" s="80" t="s">
        <v>183</v>
      </c>
      <c r="E111" s="80" t="s">
        <v>207</v>
      </c>
      <c r="F111" s="80" t="s">
        <v>52</v>
      </c>
      <c r="G111" s="79"/>
      <c r="H111" s="81">
        <f>[1]СБРр_20131210!H261</f>
        <v>0</v>
      </c>
    </row>
    <row r="112" spans="1:8" ht="45" customHeight="1">
      <c r="A112" s="65" t="s">
        <v>208</v>
      </c>
      <c r="B112" s="82" t="s">
        <v>57</v>
      </c>
      <c r="C112" s="67">
        <v>906</v>
      </c>
      <c r="D112" s="68" t="s">
        <v>183</v>
      </c>
      <c r="E112" s="68" t="s">
        <v>207</v>
      </c>
      <c r="F112" s="68" t="s">
        <v>58</v>
      </c>
      <c r="G112" s="67"/>
      <c r="H112" s="83"/>
    </row>
    <row r="113" spans="1:8" ht="60">
      <c r="A113" s="77" t="s">
        <v>209</v>
      </c>
      <c r="B113" s="78" t="s">
        <v>210</v>
      </c>
      <c r="C113" s="79">
        <v>906</v>
      </c>
      <c r="D113" s="80" t="s">
        <v>183</v>
      </c>
      <c r="E113" s="80" t="s">
        <v>211</v>
      </c>
      <c r="F113" s="80"/>
      <c r="G113" s="79"/>
      <c r="H113" s="81">
        <f>H114</f>
        <v>0</v>
      </c>
    </row>
    <row r="114" spans="1:8" ht="30">
      <c r="A114" s="77" t="s">
        <v>212</v>
      </c>
      <c r="B114" s="99" t="s">
        <v>51</v>
      </c>
      <c r="C114" s="79">
        <v>906</v>
      </c>
      <c r="D114" s="80" t="s">
        <v>183</v>
      </c>
      <c r="E114" s="80" t="s">
        <v>211</v>
      </c>
      <c r="F114" s="80" t="s">
        <v>52</v>
      </c>
      <c r="G114" s="79"/>
      <c r="H114" s="81">
        <f>[1]СБРр_20131210!H268</f>
        <v>0</v>
      </c>
    </row>
    <row r="115" spans="1:8" ht="45" customHeight="1">
      <c r="A115" s="65" t="s">
        <v>212</v>
      </c>
      <c r="B115" s="82" t="s">
        <v>57</v>
      </c>
      <c r="C115" s="67">
        <v>906</v>
      </c>
      <c r="D115" s="68" t="s">
        <v>183</v>
      </c>
      <c r="E115" s="68" t="s">
        <v>211</v>
      </c>
      <c r="F115" s="68" t="s">
        <v>58</v>
      </c>
      <c r="G115" s="67"/>
      <c r="H115" s="83"/>
    </row>
    <row r="116" spans="1:8" ht="30">
      <c r="A116" s="77" t="s">
        <v>213</v>
      </c>
      <c r="B116" s="78" t="s">
        <v>214</v>
      </c>
      <c r="C116" s="79">
        <v>906</v>
      </c>
      <c r="D116" s="80" t="s">
        <v>215</v>
      </c>
      <c r="E116" s="72"/>
      <c r="F116" s="72"/>
      <c r="G116" s="71"/>
      <c r="H116" s="81">
        <f>H117</f>
        <v>6321.5</v>
      </c>
    </row>
    <row r="117" spans="1:8" ht="60">
      <c r="A117" s="58" t="s">
        <v>216</v>
      </c>
      <c r="B117" s="59" t="s">
        <v>217</v>
      </c>
      <c r="C117" s="60">
        <v>906</v>
      </c>
      <c r="D117" s="61" t="s">
        <v>215</v>
      </c>
      <c r="E117" s="61" t="s">
        <v>218</v>
      </c>
      <c r="F117" s="61"/>
      <c r="G117" s="60"/>
      <c r="H117" s="76">
        <f>H118+H120+H123</f>
        <v>6321.5</v>
      </c>
    </row>
    <row r="118" spans="1:8" ht="75">
      <c r="A118" s="77" t="s">
        <v>219</v>
      </c>
      <c r="B118" s="84" t="s">
        <v>27</v>
      </c>
      <c r="C118" s="79">
        <v>906</v>
      </c>
      <c r="D118" s="80" t="s">
        <v>215</v>
      </c>
      <c r="E118" s="80" t="s">
        <v>218</v>
      </c>
      <c r="F118" s="80" t="s">
        <v>28</v>
      </c>
      <c r="G118" s="79"/>
      <c r="H118" s="81">
        <f>[1]СБРр_20131210!H274</f>
        <v>6098.9</v>
      </c>
    </row>
    <row r="119" spans="1:8" ht="45" customHeight="1">
      <c r="A119" s="65" t="s">
        <v>220</v>
      </c>
      <c r="B119" s="66" t="s">
        <v>221</v>
      </c>
      <c r="C119" s="67">
        <v>906</v>
      </c>
      <c r="D119" s="68" t="s">
        <v>215</v>
      </c>
      <c r="E119" s="68" t="s">
        <v>218</v>
      </c>
      <c r="F119" s="68" t="s">
        <v>222</v>
      </c>
      <c r="G119" s="67"/>
      <c r="H119" s="83"/>
    </row>
    <row r="120" spans="1:8" ht="30">
      <c r="A120" s="77" t="s">
        <v>223</v>
      </c>
      <c r="B120" s="99" t="s">
        <v>51</v>
      </c>
      <c r="C120" s="79">
        <v>906</v>
      </c>
      <c r="D120" s="80" t="s">
        <v>215</v>
      </c>
      <c r="E120" s="80" t="s">
        <v>218</v>
      </c>
      <c r="F120" s="80" t="s">
        <v>52</v>
      </c>
      <c r="G120" s="79"/>
      <c r="H120" s="81">
        <f>[1]СБРр_20131210!H279</f>
        <v>220.1</v>
      </c>
    </row>
    <row r="121" spans="1:8" ht="45" customHeight="1">
      <c r="A121" s="65" t="s">
        <v>220</v>
      </c>
      <c r="B121" s="82" t="s">
        <v>54</v>
      </c>
      <c r="C121" s="67">
        <v>906</v>
      </c>
      <c r="D121" s="68" t="s">
        <v>215</v>
      </c>
      <c r="E121" s="68" t="s">
        <v>218</v>
      </c>
      <c r="F121" s="68" t="s">
        <v>55</v>
      </c>
      <c r="G121" s="67"/>
      <c r="H121" s="83"/>
    </row>
    <row r="122" spans="1:8" ht="45" customHeight="1">
      <c r="A122" s="65" t="s">
        <v>220</v>
      </c>
      <c r="B122" s="82" t="s">
        <v>57</v>
      </c>
      <c r="C122" s="67">
        <v>906</v>
      </c>
      <c r="D122" s="68" t="s">
        <v>215</v>
      </c>
      <c r="E122" s="68" t="s">
        <v>218</v>
      </c>
      <c r="F122" s="68" t="s">
        <v>58</v>
      </c>
      <c r="G122" s="67"/>
      <c r="H122" s="83"/>
    </row>
    <row r="123" spans="1:8" ht="16">
      <c r="A123" s="77" t="s">
        <v>224</v>
      </c>
      <c r="B123" s="78" t="s">
        <v>60</v>
      </c>
      <c r="C123" s="79">
        <v>906</v>
      </c>
      <c r="D123" s="80" t="s">
        <v>215</v>
      </c>
      <c r="E123" s="80" t="s">
        <v>218</v>
      </c>
      <c r="F123" s="80" t="s">
        <v>61</v>
      </c>
      <c r="G123" s="79"/>
      <c r="H123" s="81">
        <f>[1]СБРр_20131210!H296</f>
        <v>2.5</v>
      </c>
    </row>
    <row r="124" spans="1:8" ht="30" customHeight="1">
      <c r="A124" s="65" t="s">
        <v>220</v>
      </c>
      <c r="B124" s="82" t="s">
        <v>63</v>
      </c>
      <c r="C124" s="67">
        <v>906</v>
      </c>
      <c r="D124" s="68" t="s">
        <v>215</v>
      </c>
      <c r="E124" s="68" t="s">
        <v>218</v>
      </c>
      <c r="F124" s="68" t="s">
        <v>64</v>
      </c>
      <c r="G124" s="67"/>
      <c r="H124" s="83"/>
    </row>
    <row r="125" spans="1:8" ht="30" customHeight="1">
      <c r="A125" s="65" t="s">
        <v>220</v>
      </c>
      <c r="B125" s="82" t="s">
        <v>66</v>
      </c>
      <c r="C125" s="67">
        <v>906</v>
      </c>
      <c r="D125" s="68" t="s">
        <v>215</v>
      </c>
      <c r="E125" s="68" t="s">
        <v>218</v>
      </c>
      <c r="F125" s="68" t="s">
        <v>67</v>
      </c>
      <c r="G125" s="67"/>
      <c r="H125" s="83"/>
    </row>
    <row r="126" spans="1:8" ht="18">
      <c r="A126" s="46" t="s">
        <v>225</v>
      </c>
      <c r="B126" s="78" t="s">
        <v>226</v>
      </c>
      <c r="C126" s="111">
        <v>906</v>
      </c>
      <c r="D126" s="49" t="s">
        <v>227</v>
      </c>
      <c r="E126" s="112"/>
      <c r="F126" s="112"/>
      <c r="G126" s="111"/>
      <c r="H126" s="113">
        <f>H127</f>
        <v>100</v>
      </c>
    </row>
    <row r="127" spans="1:8" ht="16">
      <c r="A127" s="77" t="s">
        <v>228</v>
      </c>
      <c r="B127" s="78" t="s">
        <v>229</v>
      </c>
      <c r="C127" s="79">
        <v>906</v>
      </c>
      <c r="D127" s="80" t="s">
        <v>230</v>
      </c>
      <c r="E127" s="80"/>
      <c r="F127" s="80"/>
      <c r="G127" s="79"/>
      <c r="H127" s="81">
        <f>H128</f>
        <v>100</v>
      </c>
    </row>
    <row r="128" spans="1:8" ht="30">
      <c r="A128" s="58" t="s">
        <v>231</v>
      </c>
      <c r="B128" s="121" t="s">
        <v>232</v>
      </c>
      <c r="C128" s="60">
        <v>906</v>
      </c>
      <c r="D128" s="61" t="s">
        <v>230</v>
      </c>
      <c r="E128" s="61" t="s">
        <v>233</v>
      </c>
      <c r="F128" s="122"/>
      <c r="G128" s="123"/>
      <c r="H128" s="76">
        <f>H129</f>
        <v>100</v>
      </c>
    </row>
    <row r="129" spans="1:8" ht="30">
      <c r="A129" s="77" t="s">
        <v>234</v>
      </c>
      <c r="B129" s="99" t="s">
        <v>51</v>
      </c>
      <c r="C129" s="79">
        <v>906</v>
      </c>
      <c r="D129" s="80" t="s">
        <v>230</v>
      </c>
      <c r="E129" s="80" t="s">
        <v>233</v>
      </c>
      <c r="F129" s="80" t="s">
        <v>52</v>
      </c>
      <c r="G129" s="79"/>
      <c r="H129" s="81">
        <f>[1]СБРр_20131210!H304</f>
        <v>100</v>
      </c>
    </row>
    <row r="130" spans="1:8" ht="45" customHeight="1">
      <c r="A130" s="65" t="s">
        <v>235</v>
      </c>
      <c r="B130" s="82" t="s">
        <v>57</v>
      </c>
      <c r="C130" s="67">
        <v>906</v>
      </c>
      <c r="D130" s="68" t="s">
        <v>230</v>
      </c>
      <c r="E130" s="68" t="s">
        <v>233</v>
      </c>
      <c r="F130" s="68" t="s">
        <v>58</v>
      </c>
      <c r="G130" s="67"/>
      <c r="H130" s="83"/>
    </row>
    <row r="131" spans="1:8" ht="18">
      <c r="A131" s="124" t="s">
        <v>236</v>
      </c>
      <c r="B131" s="63" t="s">
        <v>237</v>
      </c>
      <c r="C131" s="125">
        <v>906</v>
      </c>
      <c r="D131" s="126" t="s">
        <v>238</v>
      </c>
      <c r="E131" s="127"/>
      <c r="F131" s="127"/>
      <c r="G131" s="128"/>
      <c r="H131" s="113">
        <f>H132</f>
        <v>1634.3</v>
      </c>
    </row>
    <row r="132" spans="1:8" ht="16">
      <c r="A132" s="77" t="s">
        <v>6</v>
      </c>
      <c r="B132" s="78" t="s">
        <v>239</v>
      </c>
      <c r="C132" s="79">
        <v>906</v>
      </c>
      <c r="D132" s="80" t="s">
        <v>240</v>
      </c>
      <c r="E132" s="80"/>
      <c r="F132" s="72"/>
      <c r="G132" s="71"/>
      <c r="H132" s="81">
        <f>H133+H136</f>
        <v>1634.3</v>
      </c>
    </row>
    <row r="133" spans="1:8" ht="45">
      <c r="A133" s="58" t="s">
        <v>241</v>
      </c>
      <c r="B133" s="121" t="s">
        <v>242</v>
      </c>
      <c r="C133" s="60">
        <v>906</v>
      </c>
      <c r="D133" s="61" t="s">
        <v>240</v>
      </c>
      <c r="E133" s="61" t="s">
        <v>243</v>
      </c>
      <c r="F133" s="61"/>
      <c r="G133" s="123"/>
      <c r="H133" s="76">
        <f>H134</f>
        <v>400</v>
      </c>
    </row>
    <row r="134" spans="1:8" ht="30">
      <c r="A134" s="77" t="s">
        <v>244</v>
      </c>
      <c r="B134" s="99" t="s">
        <v>51</v>
      </c>
      <c r="C134" s="79">
        <v>906</v>
      </c>
      <c r="D134" s="80" t="s">
        <v>240</v>
      </c>
      <c r="E134" s="80" t="s">
        <v>245</v>
      </c>
      <c r="F134" s="80" t="s">
        <v>52</v>
      </c>
      <c r="G134" s="79"/>
      <c r="H134" s="81">
        <f>[1]СБРр_20131210!H315</f>
        <v>400</v>
      </c>
    </row>
    <row r="135" spans="1:8" ht="45" customHeight="1">
      <c r="A135" s="65" t="s">
        <v>7</v>
      </c>
      <c r="B135" s="82" t="s">
        <v>57</v>
      </c>
      <c r="C135" s="67">
        <v>906</v>
      </c>
      <c r="D135" s="68" t="s">
        <v>240</v>
      </c>
      <c r="E135" s="68" t="s">
        <v>245</v>
      </c>
      <c r="F135" s="68" t="s">
        <v>58</v>
      </c>
      <c r="G135" s="67"/>
      <c r="H135" s="83"/>
    </row>
    <row r="136" spans="1:8" ht="30">
      <c r="A136" s="58" t="s">
        <v>246</v>
      </c>
      <c r="B136" s="121" t="s">
        <v>247</v>
      </c>
      <c r="C136" s="60">
        <v>906</v>
      </c>
      <c r="D136" s="61" t="s">
        <v>240</v>
      </c>
      <c r="E136" s="61" t="s">
        <v>248</v>
      </c>
      <c r="F136" s="122"/>
      <c r="G136" s="123"/>
      <c r="H136" s="76">
        <f>H137</f>
        <v>1234.3</v>
      </c>
    </row>
    <row r="137" spans="1:8" ht="30">
      <c r="A137" s="77" t="s">
        <v>249</v>
      </c>
      <c r="B137" s="99" t="s">
        <v>51</v>
      </c>
      <c r="C137" s="79">
        <v>906</v>
      </c>
      <c r="D137" s="80" t="s">
        <v>240</v>
      </c>
      <c r="E137" s="80" t="s">
        <v>250</v>
      </c>
      <c r="F137" s="80" t="s">
        <v>52</v>
      </c>
      <c r="G137" s="79"/>
      <c r="H137" s="81">
        <f>[1]СБРр_20131210!H325</f>
        <v>1234.3</v>
      </c>
    </row>
    <row r="138" spans="1:8" ht="45" customHeight="1">
      <c r="A138" s="65" t="s">
        <v>251</v>
      </c>
      <c r="B138" s="82" t="s">
        <v>57</v>
      </c>
      <c r="C138" s="67">
        <v>906</v>
      </c>
      <c r="D138" s="68" t="s">
        <v>240</v>
      </c>
      <c r="E138" s="68" t="s">
        <v>250</v>
      </c>
      <c r="F138" s="68" t="s">
        <v>58</v>
      </c>
      <c r="G138" s="67"/>
      <c r="H138" s="83"/>
    </row>
    <row r="139" spans="1:8" ht="18">
      <c r="A139" s="46" t="s">
        <v>252</v>
      </c>
      <c r="B139" s="78" t="s">
        <v>253</v>
      </c>
      <c r="C139" s="111">
        <v>906</v>
      </c>
      <c r="D139" s="49" t="s">
        <v>254</v>
      </c>
      <c r="E139" s="49"/>
      <c r="F139" s="49"/>
      <c r="G139" s="48"/>
      <c r="H139" s="113">
        <f>H140</f>
        <v>2715.7</v>
      </c>
    </row>
    <row r="140" spans="1:8" ht="16">
      <c r="A140" s="77" t="s">
        <v>255</v>
      </c>
      <c r="B140" s="78" t="s">
        <v>256</v>
      </c>
      <c r="C140" s="71">
        <v>906</v>
      </c>
      <c r="D140" s="80" t="s">
        <v>257</v>
      </c>
      <c r="E140" s="80"/>
      <c r="F140" s="80"/>
      <c r="G140" s="79"/>
      <c r="H140" s="81">
        <f>H141</f>
        <v>2715.7</v>
      </c>
    </row>
    <row r="141" spans="1:8" ht="45">
      <c r="A141" s="58" t="s">
        <v>258</v>
      </c>
      <c r="B141" s="59" t="s">
        <v>259</v>
      </c>
      <c r="C141" s="60">
        <v>906</v>
      </c>
      <c r="D141" s="61" t="s">
        <v>257</v>
      </c>
      <c r="E141" s="61" t="s">
        <v>260</v>
      </c>
      <c r="F141" s="61"/>
      <c r="G141" s="60"/>
      <c r="H141" s="76">
        <f>H142</f>
        <v>2715.7</v>
      </c>
    </row>
    <row r="142" spans="1:8" ht="30">
      <c r="A142" s="77" t="s">
        <v>261</v>
      </c>
      <c r="B142" s="99" t="s">
        <v>51</v>
      </c>
      <c r="C142" s="79">
        <v>906</v>
      </c>
      <c r="D142" s="80" t="s">
        <v>257</v>
      </c>
      <c r="E142" s="80" t="s">
        <v>260</v>
      </c>
      <c r="F142" s="96" t="s">
        <v>52</v>
      </c>
      <c r="G142" s="79"/>
      <c r="H142" s="81">
        <f>[1]СБРр_20131210!H337</f>
        <v>2715.7</v>
      </c>
    </row>
    <row r="143" spans="1:8" ht="45" customHeight="1">
      <c r="A143" s="65" t="s">
        <v>262</v>
      </c>
      <c r="B143" s="82" t="s">
        <v>57</v>
      </c>
      <c r="C143" s="67">
        <v>906</v>
      </c>
      <c r="D143" s="68" t="s">
        <v>257</v>
      </c>
      <c r="E143" s="68" t="s">
        <v>260</v>
      </c>
      <c r="F143" s="97" t="s">
        <v>58</v>
      </c>
      <c r="G143" s="67"/>
      <c r="H143" s="83"/>
    </row>
    <row r="144" spans="1:8" ht="18">
      <c r="A144" s="124" t="s">
        <v>263</v>
      </c>
      <c r="B144" s="52" t="s">
        <v>264</v>
      </c>
      <c r="C144" s="125">
        <v>906</v>
      </c>
      <c r="D144" s="126" t="s">
        <v>265</v>
      </c>
      <c r="E144" s="126"/>
      <c r="F144" s="126"/>
      <c r="G144" s="125"/>
      <c r="H144" s="116">
        <f>H145</f>
        <v>7459.4000000000005</v>
      </c>
    </row>
    <row r="145" spans="1:8" ht="16">
      <c r="A145" s="51" t="s">
        <v>266</v>
      </c>
      <c r="B145" s="52" t="s">
        <v>267</v>
      </c>
      <c r="C145" s="53">
        <v>906</v>
      </c>
      <c r="D145" s="54" t="s">
        <v>268</v>
      </c>
      <c r="E145" s="54"/>
      <c r="F145" s="54"/>
      <c r="G145" s="53"/>
      <c r="H145" s="117">
        <f>H146+H152+H155</f>
        <v>7459.4000000000005</v>
      </c>
    </row>
    <row r="146" spans="1:8" s="6" customFormat="1" ht="60">
      <c r="A146" s="58" t="s">
        <v>269</v>
      </c>
      <c r="B146" s="59" t="s">
        <v>270</v>
      </c>
      <c r="C146" s="60">
        <v>906</v>
      </c>
      <c r="D146" s="61" t="s">
        <v>268</v>
      </c>
      <c r="E146" s="61" t="s">
        <v>271</v>
      </c>
      <c r="F146" s="61"/>
      <c r="G146" s="60"/>
      <c r="H146" s="76">
        <f>H147+H149</f>
        <v>2098.2999999999997</v>
      </c>
    </row>
    <row r="147" spans="1:8" ht="75">
      <c r="A147" s="77" t="s">
        <v>272</v>
      </c>
      <c r="B147" s="84" t="s">
        <v>27</v>
      </c>
      <c r="C147" s="79">
        <v>906</v>
      </c>
      <c r="D147" s="80" t="s">
        <v>268</v>
      </c>
      <c r="E147" s="96" t="s">
        <v>271</v>
      </c>
      <c r="F147" s="96" t="s">
        <v>28</v>
      </c>
      <c r="G147" s="79"/>
      <c r="H147" s="81">
        <f>[1]СБРр_20131210!H345</f>
        <v>1954.1</v>
      </c>
    </row>
    <row r="148" spans="1:8" ht="45" customHeight="1">
      <c r="A148" s="65" t="s">
        <v>273</v>
      </c>
      <c r="B148" s="66" t="s">
        <v>30</v>
      </c>
      <c r="C148" s="67">
        <v>906</v>
      </c>
      <c r="D148" s="68" t="s">
        <v>268</v>
      </c>
      <c r="E148" s="97" t="s">
        <v>271</v>
      </c>
      <c r="F148" s="97" t="s">
        <v>31</v>
      </c>
      <c r="G148" s="67"/>
      <c r="H148" s="83"/>
    </row>
    <row r="149" spans="1:8" ht="30">
      <c r="A149" s="77" t="s">
        <v>274</v>
      </c>
      <c r="B149" s="84" t="s">
        <v>51</v>
      </c>
      <c r="C149" s="79">
        <v>906</v>
      </c>
      <c r="D149" s="80" t="s">
        <v>268</v>
      </c>
      <c r="E149" s="96" t="s">
        <v>271</v>
      </c>
      <c r="F149" s="96" t="s">
        <v>52</v>
      </c>
      <c r="G149" s="79"/>
      <c r="H149" s="81">
        <f>[1]СБРр_20131210!H350</f>
        <v>144.19999999999999</v>
      </c>
    </row>
    <row r="150" spans="1:8" ht="30">
      <c r="A150" s="65" t="s">
        <v>273</v>
      </c>
      <c r="B150" s="66" t="s">
        <v>54</v>
      </c>
      <c r="C150" s="67">
        <v>906</v>
      </c>
      <c r="D150" s="68" t="s">
        <v>268</v>
      </c>
      <c r="E150" s="97" t="s">
        <v>271</v>
      </c>
      <c r="F150" s="97" t="s">
        <v>55</v>
      </c>
      <c r="G150" s="67"/>
      <c r="H150" s="83"/>
    </row>
    <row r="151" spans="1:8" ht="30">
      <c r="A151" s="65" t="s">
        <v>273</v>
      </c>
      <c r="B151" s="66" t="s">
        <v>57</v>
      </c>
      <c r="C151" s="67">
        <v>906</v>
      </c>
      <c r="D151" s="68" t="s">
        <v>268</v>
      </c>
      <c r="E151" s="97" t="s">
        <v>271</v>
      </c>
      <c r="F151" s="97" t="s">
        <v>58</v>
      </c>
      <c r="G151" s="67"/>
      <c r="H151" s="83"/>
    </row>
    <row r="152" spans="1:8" ht="60">
      <c r="A152" s="58" t="s">
        <v>275</v>
      </c>
      <c r="B152" s="121" t="s">
        <v>276</v>
      </c>
      <c r="C152" s="60">
        <v>906</v>
      </c>
      <c r="D152" s="129" t="s">
        <v>268</v>
      </c>
      <c r="E152" s="61" t="s">
        <v>277</v>
      </c>
      <c r="F152" s="130"/>
      <c r="G152" s="131"/>
      <c r="H152" s="132">
        <f>H153</f>
        <v>3730.8</v>
      </c>
    </row>
    <row r="153" spans="1:8" ht="16">
      <c r="A153" s="77" t="s">
        <v>278</v>
      </c>
      <c r="B153" s="95" t="s">
        <v>38</v>
      </c>
      <c r="C153" s="79">
        <v>906</v>
      </c>
      <c r="D153" s="80" t="s">
        <v>268</v>
      </c>
      <c r="E153" s="96" t="s">
        <v>277</v>
      </c>
      <c r="F153" s="96" t="s">
        <v>40</v>
      </c>
      <c r="G153" s="79"/>
      <c r="H153" s="117">
        <f>[1]СБРр_20131210!H371</f>
        <v>3730.8</v>
      </c>
    </row>
    <row r="154" spans="1:8" ht="30">
      <c r="A154" s="65" t="s">
        <v>279</v>
      </c>
      <c r="B154" s="133" t="s">
        <v>280</v>
      </c>
      <c r="C154" s="67">
        <v>906</v>
      </c>
      <c r="D154" s="68" t="s">
        <v>268</v>
      </c>
      <c r="E154" s="97" t="s">
        <v>277</v>
      </c>
      <c r="F154" s="97" t="s">
        <v>281</v>
      </c>
      <c r="G154" s="67"/>
      <c r="H154" s="119"/>
    </row>
    <row r="155" spans="1:8" ht="45">
      <c r="A155" s="58" t="s">
        <v>282</v>
      </c>
      <c r="B155" s="121" t="s">
        <v>283</v>
      </c>
      <c r="C155" s="60">
        <v>906</v>
      </c>
      <c r="D155" s="61" t="s">
        <v>268</v>
      </c>
      <c r="E155" s="61" t="s">
        <v>284</v>
      </c>
      <c r="F155" s="61"/>
      <c r="G155" s="60"/>
      <c r="H155" s="134">
        <f>H156</f>
        <v>1630.3</v>
      </c>
    </row>
    <row r="156" spans="1:8" ht="16">
      <c r="A156" s="77" t="s">
        <v>285</v>
      </c>
      <c r="B156" s="95" t="s">
        <v>38</v>
      </c>
      <c r="C156" s="79">
        <v>906</v>
      </c>
      <c r="D156" s="80" t="s">
        <v>268</v>
      </c>
      <c r="E156" s="96" t="s">
        <v>284</v>
      </c>
      <c r="F156" s="96" t="s">
        <v>40</v>
      </c>
      <c r="G156" s="79"/>
      <c r="H156" s="117">
        <f>[1]СБРр_20131210!H376</f>
        <v>1630.3</v>
      </c>
    </row>
    <row r="157" spans="1:8" ht="15" customHeight="1">
      <c r="A157" s="65" t="s">
        <v>286</v>
      </c>
      <c r="B157" s="133" t="s">
        <v>280</v>
      </c>
      <c r="C157" s="67">
        <v>906</v>
      </c>
      <c r="D157" s="68" t="s">
        <v>268</v>
      </c>
      <c r="E157" s="97" t="s">
        <v>284</v>
      </c>
      <c r="F157" s="97" t="s">
        <v>281</v>
      </c>
      <c r="G157" s="67"/>
      <c r="H157" s="119"/>
    </row>
    <row r="158" spans="1:8" ht="15" customHeight="1">
      <c r="A158" s="49" t="s">
        <v>287</v>
      </c>
      <c r="B158" s="135" t="s">
        <v>288</v>
      </c>
      <c r="C158" s="48">
        <v>906</v>
      </c>
      <c r="D158" s="49" t="s">
        <v>289</v>
      </c>
      <c r="E158" s="112"/>
      <c r="F158" s="112"/>
      <c r="G158" s="111"/>
      <c r="H158" s="136">
        <f>H159</f>
        <v>70</v>
      </c>
    </row>
    <row r="159" spans="1:8" ht="15" customHeight="1">
      <c r="A159" s="80" t="s">
        <v>290</v>
      </c>
      <c r="B159" s="137" t="s">
        <v>291</v>
      </c>
      <c r="C159" s="79">
        <v>906</v>
      </c>
      <c r="D159" s="80" t="s">
        <v>292</v>
      </c>
      <c r="E159" s="80"/>
      <c r="F159" s="80"/>
      <c r="G159" s="79"/>
      <c r="H159" s="138">
        <f>H160</f>
        <v>70</v>
      </c>
    </row>
    <row r="160" spans="1:8" ht="45">
      <c r="A160" s="58" t="s">
        <v>293</v>
      </c>
      <c r="B160" s="121" t="s">
        <v>294</v>
      </c>
      <c r="C160" s="60">
        <v>906</v>
      </c>
      <c r="D160" s="61" t="s">
        <v>292</v>
      </c>
      <c r="E160" s="61" t="s">
        <v>295</v>
      </c>
      <c r="F160" s="61"/>
      <c r="G160" s="60"/>
      <c r="H160" s="76">
        <f>H161</f>
        <v>70</v>
      </c>
    </row>
    <row r="161" spans="1:8" ht="30">
      <c r="A161" s="77" t="s">
        <v>296</v>
      </c>
      <c r="B161" s="99" t="s">
        <v>51</v>
      </c>
      <c r="C161" s="79">
        <v>906</v>
      </c>
      <c r="D161" s="80" t="s">
        <v>292</v>
      </c>
      <c r="E161" s="80" t="s">
        <v>295</v>
      </c>
      <c r="F161" s="96" t="s">
        <v>52</v>
      </c>
      <c r="G161" s="79"/>
      <c r="H161" s="117">
        <f>[1]СБРр_20131210!H383</f>
        <v>70</v>
      </c>
    </row>
    <row r="162" spans="1:8" ht="30">
      <c r="A162" s="65" t="s">
        <v>297</v>
      </c>
      <c r="B162" s="82" t="s">
        <v>57</v>
      </c>
      <c r="C162" s="67">
        <v>906</v>
      </c>
      <c r="D162" s="68" t="s">
        <v>292</v>
      </c>
      <c r="E162" s="68" t="s">
        <v>295</v>
      </c>
      <c r="F162" s="97" t="s">
        <v>58</v>
      </c>
      <c r="G162" s="67"/>
      <c r="H162" s="119"/>
    </row>
    <row r="163" spans="1:8" ht="16.5" customHeight="1">
      <c r="A163" s="46" t="s">
        <v>298</v>
      </c>
      <c r="B163" s="78" t="s">
        <v>299</v>
      </c>
      <c r="C163" s="111">
        <v>906</v>
      </c>
      <c r="D163" s="49" t="s">
        <v>300</v>
      </c>
      <c r="E163" s="49"/>
      <c r="F163" s="49"/>
      <c r="G163" s="48"/>
      <c r="H163" s="113">
        <f>H164</f>
        <v>1336.8</v>
      </c>
    </row>
    <row r="164" spans="1:8" ht="16.5" customHeight="1">
      <c r="A164" s="77" t="s">
        <v>301</v>
      </c>
      <c r="B164" s="78" t="s">
        <v>302</v>
      </c>
      <c r="C164" s="79">
        <v>906</v>
      </c>
      <c r="D164" s="80" t="s">
        <v>303</v>
      </c>
      <c r="E164" s="80"/>
      <c r="F164" s="80"/>
      <c r="G164" s="79"/>
      <c r="H164" s="81">
        <f>H165+H168</f>
        <v>1336.8</v>
      </c>
    </row>
    <row r="165" spans="1:8" ht="16.5" customHeight="1">
      <c r="A165" s="58" t="s">
        <v>304</v>
      </c>
      <c r="B165" s="59" t="s">
        <v>305</v>
      </c>
      <c r="C165" s="60">
        <v>906</v>
      </c>
      <c r="D165" s="61" t="s">
        <v>303</v>
      </c>
      <c r="E165" s="61" t="s">
        <v>306</v>
      </c>
      <c r="F165" s="122"/>
      <c r="G165" s="123"/>
      <c r="H165" s="76">
        <f>H166</f>
        <v>115.7</v>
      </c>
    </row>
    <row r="166" spans="1:8" ht="30">
      <c r="A166" s="77" t="s">
        <v>307</v>
      </c>
      <c r="B166" s="99" t="s">
        <v>51</v>
      </c>
      <c r="C166" s="79">
        <v>906</v>
      </c>
      <c r="D166" s="80" t="s">
        <v>303</v>
      </c>
      <c r="E166" s="80" t="s">
        <v>308</v>
      </c>
      <c r="F166" s="80" t="s">
        <v>52</v>
      </c>
      <c r="G166" s="79"/>
      <c r="H166" s="81">
        <f>[1]СБРр_20131210!H394</f>
        <v>115.7</v>
      </c>
    </row>
    <row r="167" spans="1:8" ht="30">
      <c r="A167" s="65" t="s">
        <v>309</v>
      </c>
      <c r="B167" s="82" t="s">
        <v>57</v>
      </c>
      <c r="C167" s="67">
        <v>906</v>
      </c>
      <c r="D167" s="68" t="s">
        <v>303</v>
      </c>
      <c r="E167" s="68" t="s">
        <v>308</v>
      </c>
      <c r="F167" s="68" t="s">
        <v>58</v>
      </c>
      <c r="G167" s="67"/>
      <c r="H167" s="83"/>
    </row>
    <row r="168" spans="1:8" ht="30">
      <c r="A168" s="58" t="s">
        <v>310</v>
      </c>
      <c r="B168" s="59" t="s">
        <v>311</v>
      </c>
      <c r="C168" s="60">
        <v>906</v>
      </c>
      <c r="D168" s="61" t="s">
        <v>303</v>
      </c>
      <c r="E168" s="61" t="s">
        <v>312</v>
      </c>
      <c r="F168" s="122"/>
      <c r="G168" s="123"/>
      <c r="H168" s="76">
        <f>H169</f>
        <v>1221.0999999999999</v>
      </c>
    </row>
    <row r="169" spans="1:8" ht="30">
      <c r="A169" s="77" t="s">
        <v>313</v>
      </c>
      <c r="B169" s="99" t="s">
        <v>51</v>
      </c>
      <c r="C169" s="79">
        <v>906</v>
      </c>
      <c r="D169" s="80" t="s">
        <v>303</v>
      </c>
      <c r="E169" s="80" t="s">
        <v>314</v>
      </c>
      <c r="F169" s="80" t="s">
        <v>52</v>
      </c>
      <c r="G169" s="79"/>
      <c r="H169" s="81">
        <f>[1]СБРр_20131210!H399</f>
        <v>1221.0999999999999</v>
      </c>
    </row>
    <row r="170" spans="1:8" ht="16.5" customHeight="1">
      <c r="A170" s="65" t="s">
        <v>309</v>
      </c>
      <c r="B170" s="82" t="s">
        <v>57</v>
      </c>
      <c r="C170" s="67">
        <v>906</v>
      </c>
      <c r="D170" s="68" t="s">
        <v>303</v>
      </c>
      <c r="E170" s="68" t="s">
        <v>314</v>
      </c>
      <c r="F170" s="68" t="s">
        <v>58</v>
      </c>
      <c r="G170" s="67"/>
      <c r="H170" s="83"/>
    </row>
    <row r="171" spans="1:8" ht="45">
      <c r="A171" s="88" t="s">
        <v>315</v>
      </c>
      <c r="B171" s="85" t="s">
        <v>316</v>
      </c>
      <c r="C171" s="48">
        <v>897</v>
      </c>
      <c r="D171" s="49"/>
      <c r="E171" s="49"/>
      <c r="F171" s="49"/>
      <c r="G171" s="48"/>
      <c r="H171" s="50">
        <f>H172+H278+H292+H300+H366+H376+H396+H434+H403+H444</f>
        <v>3397.3</v>
      </c>
    </row>
    <row r="172" spans="1:8" ht="16.5" customHeight="1">
      <c r="A172" s="88" t="s">
        <v>317</v>
      </c>
      <c r="B172" s="85" t="s">
        <v>19</v>
      </c>
      <c r="C172" s="48">
        <v>897</v>
      </c>
      <c r="D172" s="49" t="s">
        <v>20</v>
      </c>
      <c r="E172" s="49"/>
      <c r="F172" s="49"/>
      <c r="G172" s="48"/>
      <c r="H172" s="50">
        <f>H173+H218+H222</f>
        <v>3397.3</v>
      </c>
    </row>
    <row r="173" spans="1:8" ht="16">
      <c r="A173" s="90" t="s">
        <v>70</v>
      </c>
      <c r="B173" s="98" t="s">
        <v>92</v>
      </c>
      <c r="C173" s="53">
        <v>897</v>
      </c>
      <c r="D173" s="54" t="s">
        <v>93</v>
      </c>
      <c r="E173" s="54"/>
      <c r="F173" s="54"/>
      <c r="G173" s="53"/>
      <c r="H173" s="57">
        <f>H174+H179</f>
        <v>3397.3</v>
      </c>
    </row>
    <row r="174" spans="1:8" ht="30">
      <c r="A174" s="58" t="s">
        <v>153</v>
      </c>
      <c r="B174" s="59" t="s">
        <v>318</v>
      </c>
      <c r="C174" s="60">
        <v>897</v>
      </c>
      <c r="D174" s="61" t="s">
        <v>93</v>
      </c>
      <c r="E174" s="61" t="s">
        <v>319</v>
      </c>
      <c r="F174" s="61"/>
      <c r="G174" s="60"/>
      <c r="H174" s="62">
        <f>H175+H177</f>
        <v>3097.3</v>
      </c>
    </row>
    <row r="175" spans="1:8" ht="75">
      <c r="A175" s="77" t="s">
        <v>320</v>
      </c>
      <c r="B175" s="85" t="s">
        <v>27</v>
      </c>
      <c r="C175" s="79">
        <v>897</v>
      </c>
      <c r="D175" s="80" t="s">
        <v>93</v>
      </c>
      <c r="E175" s="80" t="s">
        <v>319</v>
      </c>
      <c r="F175" s="80" t="s">
        <v>28</v>
      </c>
      <c r="G175" s="79"/>
      <c r="H175" s="57">
        <f>[1]СБРр_20131210!H407</f>
        <v>2937.3</v>
      </c>
    </row>
    <row r="176" spans="1:8" ht="45">
      <c r="A176" s="65" t="s">
        <v>77</v>
      </c>
      <c r="B176" s="66" t="s">
        <v>30</v>
      </c>
      <c r="C176" s="67">
        <v>897</v>
      </c>
      <c r="D176" s="68" t="s">
        <v>93</v>
      </c>
      <c r="E176" s="68" t="s">
        <v>319</v>
      </c>
      <c r="F176" s="68" t="s">
        <v>31</v>
      </c>
      <c r="G176" s="67"/>
      <c r="H176" s="57"/>
    </row>
    <row r="177" spans="1:8" ht="30">
      <c r="A177" s="77" t="s">
        <v>161</v>
      </c>
      <c r="B177" s="99" t="s">
        <v>51</v>
      </c>
      <c r="C177" s="79">
        <v>897</v>
      </c>
      <c r="D177" s="80" t="s">
        <v>93</v>
      </c>
      <c r="E177" s="80" t="s">
        <v>319</v>
      </c>
      <c r="F177" s="80" t="s">
        <v>52</v>
      </c>
      <c r="G177" s="79"/>
      <c r="H177" s="57">
        <f>[1]СБРр_20131210!H412</f>
        <v>160</v>
      </c>
    </row>
    <row r="178" spans="1:8" ht="45.75" customHeight="1">
      <c r="A178" s="65" t="s">
        <v>77</v>
      </c>
      <c r="B178" s="82" t="s">
        <v>57</v>
      </c>
      <c r="C178" s="67">
        <v>897</v>
      </c>
      <c r="D178" s="68" t="s">
        <v>93</v>
      </c>
      <c r="E178" s="68" t="s">
        <v>319</v>
      </c>
      <c r="F178" s="68" t="s">
        <v>58</v>
      </c>
      <c r="G178" s="67"/>
      <c r="H178" s="57"/>
    </row>
    <row r="179" spans="1:8" ht="30">
      <c r="A179" s="58" t="s">
        <v>321</v>
      </c>
      <c r="B179" s="59" t="s">
        <v>322</v>
      </c>
      <c r="C179" s="60">
        <v>897</v>
      </c>
      <c r="D179" s="61" t="s">
        <v>93</v>
      </c>
      <c r="E179" s="61" t="s">
        <v>323</v>
      </c>
      <c r="F179" s="61"/>
      <c r="G179" s="60"/>
      <c r="H179" s="62">
        <f>H180</f>
        <v>300</v>
      </c>
    </row>
    <row r="180" spans="1:8" ht="30">
      <c r="A180" s="77" t="s">
        <v>324</v>
      </c>
      <c r="B180" s="99" t="s">
        <v>51</v>
      </c>
      <c r="C180" s="79">
        <v>897</v>
      </c>
      <c r="D180" s="80" t="s">
        <v>93</v>
      </c>
      <c r="E180" s="80" t="s">
        <v>323</v>
      </c>
      <c r="F180" s="80" t="s">
        <v>52</v>
      </c>
      <c r="G180" s="79"/>
      <c r="H180" s="57">
        <f>[1]СБРр_20131210!H421</f>
        <v>300</v>
      </c>
    </row>
    <row r="181" spans="1:8" ht="31" thickBot="1">
      <c r="A181" s="65" t="s">
        <v>77</v>
      </c>
      <c r="B181" s="82" t="s">
        <v>57</v>
      </c>
      <c r="C181" s="67">
        <v>897</v>
      </c>
      <c r="D181" s="68" t="s">
        <v>93</v>
      </c>
      <c r="E181" s="68" t="s">
        <v>323</v>
      </c>
      <c r="F181" s="68" t="s">
        <v>58</v>
      </c>
      <c r="G181" s="67"/>
      <c r="H181" s="57"/>
    </row>
    <row r="182" spans="1:8" ht="16.5" customHeight="1" thickBot="1">
      <c r="A182" s="139"/>
      <c r="B182" s="140" t="s">
        <v>325</v>
      </c>
      <c r="C182" s="141"/>
      <c r="D182" s="142"/>
      <c r="E182" s="142"/>
      <c r="F182" s="142"/>
      <c r="G182" s="141"/>
      <c r="H182" s="143">
        <f>H16+H35+H171</f>
        <v>55878.400000000009</v>
      </c>
    </row>
    <row r="183" spans="1:8" ht="16.5" customHeight="1">
      <c r="H183" s="146"/>
    </row>
  </sheetData>
  <autoFilter ref="A14:J182"/>
  <mergeCells count="4">
    <mergeCell ref="D3:H3"/>
    <mergeCell ref="A9:H9"/>
    <mergeCell ref="A10:H10"/>
    <mergeCell ref="A11:H11"/>
  </mergeCells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ekonomist</dc:creator>
  <cp:lastModifiedBy>Olga Parkhimovich</cp:lastModifiedBy>
  <cp:lastPrinted>2013-12-12T10:26:49Z</cp:lastPrinted>
  <dcterms:created xsi:type="dcterms:W3CDTF">2013-12-11T10:28:10Z</dcterms:created>
  <dcterms:modified xsi:type="dcterms:W3CDTF">2015-07-12T14:23:31Z</dcterms:modified>
</cp:coreProperties>
</file>