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manu/Documents/Projects/OpenCloning/OpenCloning-submission/submissions/kits-gasser-goldenpics/"/>
    </mc:Choice>
  </mc:AlternateContent>
  <xr:revisionPtr revIDLastSave="0" documentId="13_ncr:1_{4043B2A2-C0D1-104D-9D1E-8A2321ADC151}" xr6:coauthVersionLast="47" xr6:coauthVersionMax="47" xr10:uidLastSave="{00000000-0000-0000-0000-000000000000}"/>
  <bookViews>
    <workbookView xWindow="47700" yWindow="2240" windowWidth="34560" windowHeight="21580" activeTab="1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  <sheet name="extra_info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PX6vnRYo0bF71+LtUg+RFycuZRe7LwokYP+azG12rjM="/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C63" i="1"/>
  <c r="C62" i="1"/>
  <c r="C61" i="1"/>
  <c r="C60" i="1"/>
  <c r="C59" i="1"/>
  <c r="C58" i="1"/>
  <c r="C57" i="1"/>
  <c r="C53" i="1"/>
  <c r="C52" i="1"/>
  <c r="C51" i="1"/>
  <c r="C50" i="1"/>
  <c r="C47" i="1"/>
  <c r="C46" i="1"/>
  <c r="C45" i="1"/>
  <c r="C44" i="1"/>
  <c r="C43" i="1"/>
  <c r="C42" i="1"/>
  <c r="C41" i="1"/>
  <c r="C40" i="1"/>
  <c r="C39" i="1"/>
  <c r="C38" i="1"/>
  <c r="C37" i="1"/>
  <c r="C36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<sst xmlns="http://schemas.openxmlformats.org/spreadsheetml/2006/main" count="732" uniqueCount="324">
  <si>
    <t>name</t>
  </si>
  <si>
    <t>addgene_id</t>
  </si>
  <si>
    <t>category</t>
  </si>
  <si>
    <t>resistance</t>
  </si>
  <si>
    <t>well</t>
  </si>
  <si>
    <t>description</t>
  </si>
  <si>
    <t>BB1_12</t>
  </si>
  <si>
    <t>Kanamycin</t>
  </si>
  <si>
    <t>A / 1</t>
  </si>
  <si>
    <t>BB1_23</t>
  </si>
  <si>
    <t>A / 2</t>
  </si>
  <si>
    <t>BB1_34</t>
  </si>
  <si>
    <t>A / 3</t>
  </si>
  <si>
    <t>BB1_12_pGAP</t>
  </si>
  <si>
    <t>A / 4</t>
  </si>
  <si>
    <t>BB1_12_pGPM1</t>
  </si>
  <si>
    <t>A / 5</t>
  </si>
  <si>
    <t>BB1_12_pRPP1B</t>
  </si>
  <si>
    <t>A / 6</t>
  </si>
  <si>
    <t>BB1_12_pPDC1</t>
  </si>
  <si>
    <t>A / 7</t>
  </si>
  <si>
    <t>BB1_12_pPOR1</t>
  </si>
  <si>
    <t>A / 8</t>
  </si>
  <si>
    <t>BB1_12_pMDH3</t>
  </si>
  <si>
    <t>A / 9</t>
  </si>
  <si>
    <t>BB1_12_pADH2</t>
  </si>
  <si>
    <t>A / 10</t>
  </si>
  <si>
    <t>BB1_12_pFBA1-1</t>
  </si>
  <si>
    <t>A / 11</t>
  </si>
  <si>
    <t>BB1_12_pSHB17</t>
  </si>
  <si>
    <t>A / 12</t>
  </si>
  <si>
    <t>BB1_12_pTEF2</t>
  </si>
  <si>
    <t>B / 1</t>
  </si>
  <si>
    <t>BB1_12_pRPL2A</t>
  </si>
  <si>
    <t>B / 2</t>
  </si>
  <si>
    <t>BB1_12_pLAT1</t>
  </si>
  <si>
    <t>B / 3</t>
  </si>
  <si>
    <t>BB1_12_pPFK300</t>
  </si>
  <si>
    <t>promoter</t>
  </si>
  <si>
    <t>B / 4</t>
  </si>
  <si>
    <t>PPpPfk</t>
  </si>
  <si>
    <t>BB1_12_pGUT1</t>
  </si>
  <si>
    <t>B / 5</t>
  </si>
  <si>
    <t>BB1_12_pTHI11</t>
  </si>
  <si>
    <t>B / 6</t>
  </si>
  <si>
    <t>BB1_12_pDAS2</t>
  </si>
  <si>
    <t>B / 7</t>
  </si>
  <si>
    <t>BB1_12_pAOX1</t>
  </si>
  <si>
    <t>B / 8</t>
  </si>
  <si>
    <t>BB1_12_pDAS1</t>
  </si>
  <si>
    <t>B / 9</t>
  </si>
  <si>
    <t>BB1_12_pFDH1</t>
  </si>
  <si>
    <t>B / 10</t>
  </si>
  <si>
    <t>BB1_23_eGFP</t>
  </si>
  <si>
    <t>B / 12</t>
  </si>
  <si>
    <t>BB1_34_ScCYC1tt</t>
  </si>
  <si>
    <t>C / 1</t>
  </si>
  <si>
    <t>BB1_34_TDH3tt</t>
  </si>
  <si>
    <t>C / 2</t>
  </si>
  <si>
    <t>BB1_34_RPS2tt</t>
  </si>
  <si>
    <t>C / 3</t>
  </si>
  <si>
    <t>BB1_34_RPP1Btt</t>
  </si>
  <si>
    <t>C / 4</t>
  </si>
  <si>
    <t>BB1_34_RPS17Btt</t>
  </si>
  <si>
    <t>C / 5</t>
  </si>
  <si>
    <t>BB1_34_chr4_0883tt</t>
  </si>
  <si>
    <t>C / 6</t>
  </si>
  <si>
    <t>BB1_34_IDP1tt</t>
  </si>
  <si>
    <t>C / 7</t>
  </si>
  <si>
    <t>BB1_34_RPS25Att</t>
  </si>
  <si>
    <t>C / 8</t>
  </si>
  <si>
    <t>BB1_34_RPS3tt</t>
  </si>
  <si>
    <t>C / 9</t>
  </si>
  <si>
    <t>BB1_34_RPL2Att</t>
  </si>
  <si>
    <t>C / 10</t>
  </si>
  <si>
    <t>BB3aK_14*</t>
  </si>
  <si>
    <t>recipient BB3 - single</t>
  </si>
  <si>
    <t>C / 11</t>
  </si>
  <si>
    <t>BB3aK_AC</t>
  </si>
  <si>
    <t>C / 12</t>
  </si>
  <si>
    <t>BB3aK_AD</t>
  </si>
  <si>
    <t>D / 1</t>
  </si>
  <si>
    <t>BB3aK_AE</t>
  </si>
  <si>
    <t>D / 2</t>
  </si>
  <si>
    <t>BB3aK_AF</t>
  </si>
  <si>
    <t>D / 3</t>
  </si>
  <si>
    <t>BB2_AB</t>
  </si>
  <si>
    <t>Ampicillin</t>
  </si>
  <si>
    <t>D / 4</t>
  </si>
  <si>
    <t>Transcription unit 1 (AB)</t>
  </si>
  <si>
    <t>BB2_BC</t>
  </si>
  <si>
    <t>D / 5</t>
  </si>
  <si>
    <t>Transcription unit 2 (BC)</t>
  </si>
  <si>
    <t>BB2_CD</t>
  </si>
  <si>
    <t>D / 6</t>
  </si>
  <si>
    <t>Transcription unit 3 (CD)</t>
  </si>
  <si>
    <t>BB2_DE</t>
  </si>
  <si>
    <t>D / 7</t>
  </si>
  <si>
    <t>Transcription unit 4 (DE)</t>
  </si>
  <si>
    <t>BB2_EF</t>
  </si>
  <si>
    <t>D / 8</t>
  </si>
  <si>
    <t>Transcription unit 5 (EF)</t>
  </si>
  <si>
    <t>BB2_FG</t>
  </si>
  <si>
    <t>D / 9</t>
  </si>
  <si>
    <t>Transcription unit 6 (FG)</t>
  </si>
  <si>
    <t>BB2_GH</t>
  </si>
  <si>
    <t>D / 10</t>
  </si>
  <si>
    <t>Transcription unit 7 (GH)</t>
  </si>
  <si>
    <t>BB2_HI</t>
  </si>
  <si>
    <t>D / 11</t>
  </si>
  <si>
    <t>Transcription unit 8 (HI)</t>
  </si>
  <si>
    <t>BB3aZ_14*</t>
  </si>
  <si>
    <t>Bleocin (Zeocin)</t>
  </si>
  <si>
    <t>D / 12</t>
  </si>
  <si>
    <t>BB3eH_14*</t>
  </si>
  <si>
    <t>Hygromycin</t>
  </si>
  <si>
    <t>E / 1</t>
  </si>
  <si>
    <t>BB3eH_AC</t>
  </si>
  <si>
    <t>E / 2</t>
  </si>
  <si>
    <t>BB3eH_AD</t>
  </si>
  <si>
    <t>E / 3</t>
  </si>
  <si>
    <t>BB3eH_AE</t>
  </si>
  <si>
    <t>E / 4</t>
  </si>
  <si>
    <t>BB3eH_AF</t>
  </si>
  <si>
    <t>E / 5</t>
  </si>
  <si>
    <t>BB3aN_14*</t>
  </si>
  <si>
    <t>Nourseothricin (clonNat)</t>
  </si>
  <si>
    <t>E / 6</t>
  </si>
  <si>
    <t>BB3eN_14*</t>
  </si>
  <si>
    <t>E / 7</t>
  </si>
  <si>
    <t>BB3rN_14*</t>
  </si>
  <si>
    <t>E / 8</t>
  </si>
  <si>
    <t>1 TU (locus RGI2, clonNat)</t>
  </si>
  <si>
    <t>BB3rN_AC</t>
  </si>
  <si>
    <t>E / 9</t>
  </si>
  <si>
    <t>2 TUs (locus RGI2, clonNat)</t>
  </si>
  <si>
    <t>BB3rN_AD</t>
  </si>
  <si>
    <t>E / 10</t>
  </si>
  <si>
    <t>3 TUs (locus RGI2, clonNat)</t>
  </si>
  <si>
    <t>BB3rN_AE</t>
  </si>
  <si>
    <t>E / 11</t>
  </si>
  <si>
    <t>4 TUs (locus RGI2, clonNat)</t>
  </si>
  <si>
    <t>BB3rN_AF</t>
  </si>
  <si>
    <t>E / 12</t>
  </si>
  <si>
    <t>5 TUs (locus RGI2, clonNat)</t>
  </si>
  <si>
    <t>BB3rN_AG</t>
  </si>
  <si>
    <t>F / 1</t>
  </si>
  <si>
    <t>6 TUs (locus RGI2, clonNat)</t>
  </si>
  <si>
    <t>BB3rN_AH</t>
  </si>
  <si>
    <t>F / 2</t>
  </si>
  <si>
    <t>7 TUs (locus RGI2, clonNat)</t>
  </si>
  <si>
    <t>BB3rN_AI</t>
  </si>
  <si>
    <t>F / 3</t>
  </si>
  <si>
    <t>8 TUs (locus RGI2, clonNat)</t>
  </si>
  <si>
    <t>id</t>
  </si>
  <si>
    <t>title</t>
  </si>
  <si>
    <t>image</t>
  </si>
  <si>
    <t>Recipient BB1</t>
  </si>
  <si>
    <t xml:space="preserve">To domesticate parts </t>
  </si>
  <si>
    <t>Promoter</t>
  </si>
  <si>
    <t>BB1 plasmid with promoter</t>
  </si>
  <si>
    <t>promoter.png</t>
  </si>
  <si>
    <t>coding sequence</t>
  </si>
  <si>
    <t>Coding Sequence</t>
  </si>
  <si>
    <t>BB1 plasmid with coding sequence</t>
  </si>
  <si>
    <t>cds.png</t>
  </si>
  <si>
    <t>terminator</t>
  </si>
  <si>
    <t>Terminator</t>
  </si>
  <si>
    <t>BB1 plasmid with terminator</t>
  </si>
  <si>
    <t>terminator.png</t>
  </si>
  <si>
    <t>Recipient BB3 - single TU</t>
  </si>
  <si>
    <t>To clone a single TU directly from 3 BB1</t>
  </si>
  <si>
    <t>backbone.png</t>
  </si>
  <si>
    <t>recipient BB3</t>
  </si>
  <si>
    <t>Recipient BB3</t>
  </si>
  <si>
    <t>To clone multiple TUs from BB2 plasmids</t>
  </si>
  <si>
    <t>recipient BB2</t>
  </si>
  <si>
    <t>Recipient BB2</t>
  </si>
  <si>
    <t>To combine several BB1 plasmids into a TU</t>
  </si>
  <si>
    <t>pmid</t>
  </si>
  <si>
    <t>addgene_url</t>
  </si>
  <si>
    <t>PMID:29221460</t>
  </si>
  <si>
    <t>https://www.addgene.org/kits/gasser-goldenpics</t>
  </si>
  <si>
    <t>GoldenPiCS</t>
  </si>
  <si>
    <t>Flexible modular system for advanced strain engineering in P. pastoris / K. phaffii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</si>
  <si>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</si>
  <si>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</si>
  <si>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</si>
  <si>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</si>
  <si>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</si>
  <si>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</si>
  <si>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</si>
  <si>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Single TU BB3 plasmid</t>
  </si>
  <si>
    <t>Overexpression of a single TU, direct cloning from BB1 into a special BB3</t>
  </si>
  <si>
    <t>TU cloning into BB2</t>
  </si>
  <si>
    <t>Cloning of a TU into a BB2 plasmid, for eventual multi-TU assembly into a BB3 plasmid</t>
  </si>
  <si>
    <t>Multiple BB2 into BB3</t>
  </si>
  <si>
    <t>Cloning of several TUs from BB2 plasmids into a BB3</t>
  </si>
  <si>
    <t>recipient BB1</t>
  </si>
  <si>
    <t>promoter cloning</t>
  </si>
  <si>
    <t>BsaI</t>
  </si>
  <si>
    <t>Fs1-Fs2</t>
  </si>
  <si>
    <t>kanMX</t>
  </si>
  <si>
    <t>-</t>
  </si>
  <si>
    <t>cds cloning</t>
  </si>
  <si>
    <t>Fs2-Fs3</t>
  </si>
  <si>
    <t>linker inversed</t>
  </si>
  <si>
    <t>terminator cloning</t>
  </si>
  <si>
    <t>Fs3-Fs4</t>
  </si>
  <si>
    <t>transcription unit cloning</t>
  </si>
  <si>
    <t>BpiI</t>
  </si>
  <si>
    <t>FsA-FsB</t>
  </si>
  <si>
    <t>AmpR</t>
  </si>
  <si>
    <t>FsB-FsC</t>
  </si>
  <si>
    <t>FsC-FsD</t>
  </si>
  <si>
    <t>FsD-FsE</t>
  </si>
  <si>
    <t>FsE-FsF</t>
  </si>
  <si>
    <t>FsF-FsG</t>
  </si>
  <si>
    <t>FsG-FsH</t>
  </si>
  <si>
    <t>FsH-FsI</t>
  </si>
  <si>
    <t>BB3aN_14</t>
  </si>
  <si>
    <t>overexpression of 1 gene in P. pastoris</t>
  </si>
  <si>
    <t>Fs1-Fs4</t>
  </si>
  <si>
    <t>natMX</t>
  </si>
  <si>
    <t>integration locus: AOXTT</t>
  </si>
  <si>
    <t>BB3aK_14</t>
  </si>
  <si>
    <t>BB3aZ_14</t>
  </si>
  <si>
    <t>zeoR, flanked by loxP sites</t>
  </si>
  <si>
    <t>BB3eH_14</t>
  </si>
  <si>
    <t>hphMX</t>
  </si>
  <si>
    <t>integration locus: ENO</t>
  </si>
  <si>
    <t>BB3eN_14</t>
  </si>
  <si>
    <t>BB3rN_14</t>
  </si>
  <si>
    <t>integration locus: RGI2</t>
  </si>
  <si>
    <t>overexpression of 2 genes in P. pastoris</t>
  </si>
  <si>
    <t>FsA-FsC</t>
  </si>
  <si>
    <t>overexpression of 3 genes in P. pastoris</t>
  </si>
  <si>
    <t>FsA-FsD</t>
  </si>
  <si>
    <t>overexpression of 4 genes in P. pastoris</t>
  </si>
  <si>
    <t>FsA-FsE</t>
  </si>
  <si>
    <t>overexpression of 5 genes in P. pastoris</t>
  </si>
  <si>
    <t>FsA-FsF</t>
  </si>
  <si>
    <t>overexpression of 6 genes in P. pastoris</t>
  </si>
  <si>
    <t>FsA-FsG</t>
  </si>
  <si>
    <t>overexpression of 7 genes in P. pastoris</t>
  </si>
  <si>
    <t>FsA-FsH</t>
  </si>
  <si>
    <t>overexpression of 8 genes in P. pastoris</t>
  </si>
  <si>
    <t>FsA-FsI</t>
  </si>
  <si>
    <t>PGAP</t>
  </si>
  <si>
    <t>Promoter derived from PP7435_Chr2-0858</t>
  </si>
  <si>
    <t>PGPM1</t>
  </si>
  <si>
    <t>Promoter derived from PP7435_Chr3-0360</t>
  </si>
  <si>
    <t>PRPP1B</t>
  </si>
  <si>
    <t>Promoter derived from PP7435_Chr4-0276</t>
  </si>
  <si>
    <t>PPDC1</t>
  </si>
  <si>
    <t>Promoter derived from PP7435_Chr3-1042</t>
  </si>
  <si>
    <t>PPOR1</t>
  </si>
  <si>
    <t>Promoter derived from PP7435_Chr2-0411</t>
  </si>
  <si>
    <t>PMDH3</t>
  </si>
  <si>
    <t>Promoter derived from PP7435_Chr4-0136</t>
  </si>
  <si>
    <t>PADH2</t>
  </si>
  <si>
    <t>Promoter derived from PP7435_Chr2-0821</t>
  </si>
  <si>
    <t>PFBA1-1</t>
  </si>
  <si>
    <t>Promoter derived from PP7435_Chr1-0374</t>
  </si>
  <si>
    <t>PSHB17</t>
  </si>
  <si>
    <t>Promoter derived from PP7435_Chr2-0185</t>
  </si>
  <si>
    <t>PTEF2</t>
  </si>
  <si>
    <t>Promoter derived from PP7435_Chr1-1535</t>
  </si>
  <si>
    <t>PRPL2A</t>
  </si>
  <si>
    <t>Promoter derived from PP7435_Chr4-0909</t>
  </si>
  <si>
    <t>PLAT1</t>
  </si>
  <si>
    <t>Promoter derived from PP7435_Chr1-0349</t>
  </si>
  <si>
    <t>BB1_12_pPpPfk</t>
  </si>
  <si>
    <t>Promoter derived from PP7435_Chr4-0686</t>
  </si>
  <si>
    <t>PGUT1</t>
  </si>
  <si>
    <t>Promoter derived from PP7435_Chr4-0173</t>
  </si>
  <si>
    <t>PTHI11</t>
  </si>
  <si>
    <t>Promoter derived from PP7435_Chr4-0952</t>
  </si>
  <si>
    <t>PDAS2</t>
  </si>
  <si>
    <t>Promoter derived from PP7435_Chr3-0350</t>
  </si>
  <si>
    <t>PAOX1</t>
  </si>
  <si>
    <t>Promoter derived from PP7435_Chr4-0130</t>
  </si>
  <si>
    <t>PDAS1</t>
  </si>
  <si>
    <t>Promoter derived from PP7435_Chr3-0352</t>
  </si>
  <si>
    <t>PFDH1</t>
  </si>
  <si>
    <t>Promoter derived from PP7435_Chr3-0238</t>
  </si>
  <si>
    <t>BB1_12_pALD4</t>
  </si>
  <si>
    <t>PALD4</t>
  </si>
  <si>
    <t>Promoter derived from PP7435_Chr2-0787</t>
  </si>
  <si>
    <t>eGFP</t>
  </si>
  <si>
    <t>enhanced green fluorescent protein [ Bacillus cereus ]</t>
  </si>
  <si>
    <t>ScCYC1tt</t>
  </si>
  <si>
    <t>Terminator derived from S. cerevisiae YJR048W</t>
  </si>
  <si>
    <t>TDH3tt</t>
  </si>
  <si>
    <t>Terminator derived from PP7435_Chr2-0858</t>
  </si>
  <si>
    <t>RPS2tt</t>
  </si>
  <si>
    <t>Terminator derived from PP7435_Chr1-1396</t>
  </si>
  <si>
    <t>RPP1Btt</t>
  </si>
  <si>
    <t>Terminator derived from PP7435_Chr4-0276</t>
  </si>
  <si>
    <t>RPS17Btt</t>
  </si>
  <si>
    <t>Terminator derived from PP7435_Chr2-0491</t>
  </si>
  <si>
    <t>chr4_0883tt</t>
  </si>
  <si>
    <t>Terminator derived from PP7435_Chr4-0069</t>
  </si>
  <si>
    <t>IDP1tt</t>
  </si>
  <si>
    <t>Terminator derived from PP7435_Chr1-0546</t>
  </si>
  <si>
    <t>RPS25Att</t>
  </si>
  <si>
    <t>Terminator derived from PP7435_Chr2-0346</t>
  </si>
  <si>
    <t>RPS3tt</t>
  </si>
  <si>
    <t>Terminator derived from PP7435_Chr1-0118</t>
  </si>
  <si>
    <t>RPL2Att</t>
  </si>
  <si>
    <t>Terminator derived from PP7435_Chr4-0909</t>
  </si>
  <si>
    <t>1 TU (locus AOX1tt, Kanamycin)</t>
  </si>
  <si>
    <t>2 TUs (locus AOX1tt, Kanamycin)</t>
  </si>
  <si>
    <t>3 TUs (locus AOX1tt, Kanamycin)</t>
  </si>
  <si>
    <t>4 TUs (locus AOX1tt, Kanamycin)</t>
  </si>
  <si>
    <t>5 TUs (locus AOX1tt, Kanamycin)</t>
  </si>
  <si>
    <t xml:space="preserve">1 TU (locus AOX1tt, Zeocin) </t>
  </si>
  <si>
    <t>1 TU (locus AOX1tt, clonNat)</t>
  </si>
  <si>
    <t>1 TU (locus ENO1, Hygromycin)</t>
  </si>
  <si>
    <t>2 TUs (locus ENO1, Hygromycin)</t>
  </si>
  <si>
    <t>3 TUs (locus ENO1, Hygromycin)</t>
  </si>
  <si>
    <t>4 TUs (locus ENO1, Hygromycin)</t>
  </si>
  <si>
    <t>5 TUs (locus ENO1, Hygromycin)</t>
  </si>
  <si>
    <t>1 TU (locus ENO1, clonNat)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</si>
</sst>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49" fontId="3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left"/>
    </xf>
    <xf numFmtId="0" fontId="1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left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dgene.org/kits/gasser-goldenp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9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6.6640625" customWidth="1"/>
    <col min="2" max="2" width="10.1640625" customWidth="1"/>
    <col min="3" max="3" width="44.33203125" customWidth="1"/>
    <col min="4" max="4" width="50.6640625" customWidth="1"/>
    <col min="5" max="5" width="5.5" customWidth="1"/>
    <col min="6" max="6" width="65.83203125" customWidth="1"/>
    <col min="7" max="7" width="33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15">
      <c r="A2" s="3" t="s">
        <v>6</v>
      </c>
      <c r="B2" s="3">
        <v>98495</v>
      </c>
      <c r="C2" s="2" t="str">
        <f>VLOOKUP(A2,extra_info!A:D,2,FALSE)</f>
        <v>recipient BB1</v>
      </c>
      <c r="D2" s="3" t="s">
        <v>7</v>
      </c>
      <c r="E2" s="3" t="s">
        <v>8</v>
      </c>
      <c r="F2" s="4" t="str">
        <f>VLOOKUP(A2,extra_info!A:D,3,FALSE)</f>
        <v>promoter cloning</v>
      </c>
    </row>
    <row r="3" spans="1:6" ht="15.75" customHeight="1" x14ac:dyDescent="0.15">
      <c r="A3" s="3" t="s">
        <v>9</v>
      </c>
      <c r="B3" s="3">
        <v>98496</v>
      </c>
      <c r="C3" s="2" t="str">
        <f>VLOOKUP(A3,extra_info!A:D,2,FALSE)</f>
        <v>recipient BB1</v>
      </c>
      <c r="D3" s="3" t="s">
        <v>7</v>
      </c>
      <c r="E3" s="3" t="s">
        <v>10</v>
      </c>
      <c r="F3" s="4" t="str">
        <f>VLOOKUP(A3,extra_info!A:D,3,FALSE)</f>
        <v>cds cloning</v>
      </c>
    </row>
    <row r="4" spans="1:6" ht="15.75" customHeight="1" x14ac:dyDescent="0.15">
      <c r="A4" s="3" t="s">
        <v>11</v>
      </c>
      <c r="B4" s="3">
        <v>98497</v>
      </c>
      <c r="C4" s="2" t="str">
        <f>VLOOKUP(A4,extra_info!A:D,2,FALSE)</f>
        <v>recipient BB1</v>
      </c>
      <c r="D4" s="3" t="s">
        <v>7</v>
      </c>
      <c r="E4" s="3" t="s">
        <v>12</v>
      </c>
      <c r="F4" s="4" t="str">
        <f>VLOOKUP(A4,extra_info!A:D,3,FALSE)</f>
        <v>terminator cloning</v>
      </c>
    </row>
    <row r="5" spans="1:6" ht="15.75" customHeight="1" x14ac:dyDescent="0.15">
      <c r="A5" s="3" t="s">
        <v>13</v>
      </c>
      <c r="B5" s="3">
        <v>98498</v>
      </c>
      <c r="C5" s="2" t="str">
        <f>VLOOKUP(A5,extra_info!A:D,2,FALSE)</f>
        <v>promoter</v>
      </c>
      <c r="D5" s="3" t="s">
        <v>7</v>
      </c>
      <c r="E5" s="3" t="s">
        <v>14</v>
      </c>
      <c r="F5" s="4" t="str">
        <f>VLOOKUP(A5,extra_info!A:D,3,FALSE)</f>
        <v>PGAP</v>
      </c>
    </row>
    <row r="6" spans="1:6" ht="15.75" customHeight="1" x14ac:dyDescent="0.15">
      <c r="A6" s="3" t="s">
        <v>15</v>
      </c>
      <c r="B6" s="3">
        <v>98499</v>
      </c>
      <c r="C6" s="2" t="str">
        <f>VLOOKUP(A6,extra_info!A:D,2,FALSE)</f>
        <v>promoter</v>
      </c>
      <c r="D6" s="3" t="s">
        <v>7</v>
      </c>
      <c r="E6" s="3" t="s">
        <v>16</v>
      </c>
      <c r="F6" s="4" t="str">
        <f>VLOOKUP(A6,extra_info!A:D,3,FALSE)</f>
        <v>PGPM1</v>
      </c>
    </row>
    <row r="7" spans="1:6" ht="15.75" customHeight="1" x14ac:dyDescent="0.15">
      <c r="A7" s="3" t="s">
        <v>17</v>
      </c>
      <c r="B7" s="3">
        <v>98500</v>
      </c>
      <c r="C7" s="2" t="str">
        <f>VLOOKUP(A7,extra_info!A:D,2,FALSE)</f>
        <v>promoter</v>
      </c>
      <c r="D7" s="3" t="s">
        <v>7</v>
      </c>
      <c r="E7" s="3" t="s">
        <v>18</v>
      </c>
      <c r="F7" s="4" t="str">
        <f>VLOOKUP(A7,extra_info!A:D,3,FALSE)</f>
        <v>PRPP1B</v>
      </c>
    </row>
    <row r="8" spans="1:6" ht="15.75" customHeight="1" x14ac:dyDescent="0.15">
      <c r="A8" s="3" t="s">
        <v>19</v>
      </c>
      <c r="B8" s="3">
        <v>98501</v>
      </c>
      <c r="C8" s="2" t="str">
        <f>VLOOKUP(A8,extra_info!A:D,2,FALSE)</f>
        <v>promoter</v>
      </c>
      <c r="D8" s="3" t="s">
        <v>7</v>
      </c>
      <c r="E8" s="3" t="s">
        <v>20</v>
      </c>
      <c r="F8" s="4" t="str">
        <f>VLOOKUP(A8,extra_info!A:D,3,FALSE)</f>
        <v>PPDC1</v>
      </c>
    </row>
    <row r="9" spans="1:6" ht="15.75" customHeight="1" x14ac:dyDescent="0.15">
      <c r="A9" s="3" t="s">
        <v>21</v>
      </c>
      <c r="B9" s="3">
        <v>98502</v>
      </c>
      <c r="C9" s="2" t="str">
        <f>VLOOKUP(A9,extra_info!A:D,2,FALSE)</f>
        <v>promoter</v>
      </c>
      <c r="D9" s="3" t="s">
        <v>7</v>
      </c>
      <c r="E9" s="3" t="s">
        <v>22</v>
      </c>
      <c r="F9" s="4" t="str">
        <f>VLOOKUP(A9,extra_info!A:D,3,FALSE)</f>
        <v>PPOR1</v>
      </c>
    </row>
    <row r="10" spans="1:6" ht="15.75" customHeight="1" x14ac:dyDescent="0.15">
      <c r="A10" s="3" t="s">
        <v>23</v>
      </c>
      <c r="B10" s="3">
        <v>98503</v>
      </c>
      <c r="C10" s="2" t="str">
        <f>VLOOKUP(A10,extra_info!A:D,2,FALSE)</f>
        <v>promoter</v>
      </c>
      <c r="D10" s="3" t="s">
        <v>7</v>
      </c>
      <c r="E10" s="3" t="s">
        <v>24</v>
      </c>
      <c r="F10" s="4" t="str">
        <f>VLOOKUP(A10,extra_info!A:D,3,FALSE)</f>
        <v>PMDH3</v>
      </c>
    </row>
    <row r="11" spans="1:6" ht="15.75" customHeight="1" x14ac:dyDescent="0.15">
      <c r="A11" s="3" t="s">
        <v>25</v>
      </c>
      <c r="B11" s="3">
        <v>98504</v>
      </c>
      <c r="C11" s="2" t="str">
        <f>VLOOKUP(A11,extra_info!A:D,2,FALSE)</f>
        <v>promoter</v>
      </c>
      <c r="D11" s="3" t="s">
        <v>7</v>
      </c>
      <c r="E11" s="3" t="s">
        <v>26</v>
      </c>
      <c r="F11" s="4" t="str">
        <f>VLOOKUP(A11,extra_info!A:D,3,FALSE)</f>
        <v>PADH2</v>
      </c>
    </row>
    <row r="12" spans="1:6" ht="15.75" customHeight="1" x14ac:dyDescent="0.15">
      <c r="A12" s="3" t="s">
        <v>27</v>
      </c>
      <c r="B12" s="3">
        <v>98505</v>
      </c>
      <c r="C12" s="2" t="str">
        <f>VLOOKUP(A12,extra_info!A:D,2,FALSE)</f>
        <v>promoter</v>
      </c>
      <c r="D12" s="3" t="s">
        <v>7</v>
      </c>
      <c r="E12" s="3" t="s">
        <v>28</v>
      </c>
      <c r="F12" s="4" t="str">
        <f>VLOOKUP(A12,extra_info!A:D,3,FALSE)</f>
        <v>PFBA1-1</v>
      </c>
    </row>
    <row r="13" spans="1:6" ht="15.75" customHeight="1" x14ac:dyDescent="0.15">
      <c r="A13" s="3" t="s">
        <v>29</v>
      </c>
      <c r="B13" s="3">
        <v>98506</v>
      </c>
      <c r="C13" s="2" t="str">
        <f>VLOOKUP(A13,extra_info!A:D,2,FALSE)</f>
        <v>promoter</v>
      </c>
      <c r="D13" s="3" t="s">
        <v>7</v>
      </c>
      <c r="E13" s="3" t="s">
        <v>30</v>
      </c>
      <c r="F13" s="4" t="str">
        <f>VLOOKUP(A13,extra_info!A:D,3,FALSE)</f>
        <v>PSHB17</v>
      </c>
    </row>
    <row r="14" spans="1:6" ht="15.75" customHeight="1" x14ac:dyDescent="0.15">
      <c r="A14" s="3" t="s">
        <v>31</v>
      </c>
      <c r="B14" s="3">
        <v>98507</v>
      </c>
      <c r="C14" s="2" t="str">
        <f>VLOOKUP(A14,extra_info!A:D,2,FALSE)</f>
        <v>promoter</v>
      </c>
      <c r="D14" s="3" t="s">
        <v>7</v>
      </c>
      <c r="E14" s="3" t="s">
        <v>32</v>
      </c>
      <c r="F14" s="4" t="str">
        <f>VLOOKUP(A14,extra_info!A:D,3,FALSE)</f>
        <v>PTEF2</v>
      </c>
    </row>
    <row r="15" spans="1:6" ht="15.75" customHeight="1" x14ac:dyDescent="0.15">
      <c r="A15" s="3" t="s">
        <v>33</v>
      </c>
      <c r="B15" s="3">
        <v>98508</v>
      </c>
      <c r="C15" s="2" t="str">
        <f>VLOOKUP(A15,extra_info!A:D,2,FALSE)</f>
        <v>promoter</v>
      </c>
      <c r="D15" s="3" t="s">
        <v>7</v>
      </c>
      <c r="E15" s="3" t="s">
        <v>34</v>
      </c>
      <c r="F15" s="4" t="str">
        <f>VLOOKUP(A15,extra_info!A:D,3,FALSE)</f>
        <v>PRPL2A</v>
      </c>
    </row>
    <row r="16" spans="1:6" ht="15.75" customHeight="1" x14ac:dyDescent="0.15">
      <c r="A16" s="3" t="s">
        <v>35</v>
      </c>
      <c r="B16" s="3">
        <v>98509</v>
      </c>
      <c r="C16" s="2" t="str">
        <f>VLOOKUP(A16,extra_info!A:D,2,FALSE)</f>
        <v>promoter</v>
      </c>
      <c r="D16" s="3" t="s">
        <v>7</v>
      </c>
      <c r="E16" s="3" t="s">
        <v>36</v>
      </c>
      <c r="F16" s="4" t="str">
        <f>VLOOKUP(A16,extra_info!A:D,3,FALSE)</f>
        <v>PLAT1</v>
      </c>
    </row>
    <row r="17" spans="1:6" ht="15.75" customHeight="1" x14ac:dyDescent="0.15">
      <c r="A17" s="3" t="s">
        <v>37</v>
      </c>
      <c r="B17" s="3">
        <v>98510</v>
      </c>
      <c r="C17" s="2" t="s">
        <v>38</v>
      </c>
      <c r="D17" s="3" t="s">
        <v>7</v>
      </c>
      <c r="E17" s="3" t="s">
        <v>39</v>
      </c>
      <c r="F17" s="4" t="s">
        <v>40</v>
      </c>
    </row>
    <row r="18" spans="1:6" ht="15.75" customHeight="1" x14ac:dyDescent="0.15">
      <c r="A18" s="3" t="s">
        <v>41</v>
      </c>
      <c r="B18" s="3">
        <v>98511</v>
      </c>
      <c r="C18" s="2" t="str">
        <f>VLOOKUP(A18,extra_info!A:D,2,FALSE)</f>
        <v>promoter</v>
      </c>
      <c r="D18" s="3" t="s">
        <v>7</v>
      </c>
      <c r="E18" s="3" t="s">
        <v>42</v>
      </c>
      <c r="F18" s="4" t="str">
        <f>VLOOKUP(A18,extra_info!A:D,3,FALSE)</f>
        <v>PGUT1</v>
      </c>
    </row>
    <row r="19" spans="1:6" ht="15.75" customHeight="1" x14ac:dyDescent="0.15">
      <c r="A19" s="3" t="s">
        <v>43</v>
      </c>
      <c r="B19" s="3">
        <v>98512</v>
      </c>
      <c r="C19" s="2" t="str">
        <f>VLOOKUP(A19,extra_info!A:D,2,FALSE)</f>
        <v>promoter</v>
      </c>
      <c r="D19" s="3" t="s">
        <v>7</v>
      </c>
      <c r="E19" s="3" t="s">
        <v>44</v>
      </c>
      <c r="F19" s="4" t="str">
        <f>VLOOKUP(A19,extra_info!A:D,3,FALSE)</f>
        <v>PTHI11</v>
      </c>
    </row>
    <row r="20" spans="1:6" ht="15.75" customHeight="1" x14ac:dyDescent="0.15">
      <c r="A20" s="3" t="s">
        <v>45</v>
      </c>
      <c r="B20" s="3">
        <v>98513</v>
      </c>
      <c r="C20" s="2" t="str">
        <f>VLOOKUP(A20,extra_info!A:D,2,FALSE)</f>
        <v>promoter</v>
      </c>
      <c r="D20" s="3" t="s">
        <v>7</v>
      </c>
      <c r="E20" s="3" t="s">
        <v>46</v>
      </c>
      <c r="F20" s="4" t="str">
        <f>VLOOKUP(A20,extra_info!A:D,3,FALSE)</f>
        <v>PDAS2</v>
      </c>
    </row>
    <row r="21" spans="1:6" ht="15.75" customHeight="1" x14ac:dyDescent="0.15">
      <c r="A21" s="3" t="s">
        <v>47</v>
      </c>
      <c r="B21" s="3">
        <v>98514</v>
      </c>
      <c r="C21" s="2" t="str">
        <f>VLOOKUP(A21,extra_info!A:D,2,FALSE)</f>
        <v>promoter</v>
      </c>
      <c r="D21" s="3" t="s">
        <v>7</v>
      </c>
      <c r="E21" s="3" t="s">
        <v>48</v>
      </c>
      <c r="F21" s="4" t="str">
        <f>VLOOKUP(A21,extra_info!A:D,3,FALSE)</f>
        <v>PAOX1</v>
      </c>
    </row>
    <row r="22" spans="1:6" ht="15.75" customHeight="1" x14ac:dyDescent="0.15">
      <c r="A22" s="3" t="s">
        <v>49</v>
      </c>
      <c r="B22" s="3">
        <v>98515</v>
      </c>
      <c r="C22" s="2" t="str">
        <f>VLOOKUP(A22,extra_info!A:D,2,FALSE)</f>
        <v>promoter</v>
      </c>
      <c r="D22" s="3" t="s">
        <v>7</v>
      </c>
      <c r="E22" s="3" t="s">
        <v>50</v>
      </c>
      <c r="F22" s="4" t="str">
        <f>VLOOKUP(A22,extra_info!A:D,3,FALSE)</f>
        <v>PDAS1</v>
      </c>
    </row>
    <row r="23" spans="1:6" ht="15.75" customHeight="1" x14ac:dyDescent="0.15">
      <c r="A23" s="3" t="s">
        <v>51</v>
      </c>
      <c r="B23" s="3">
        <v>98516</v>
      </c>
      <c r="C23" s="2" t="str">
        <f>VLOOKUP(A23,extra_info!A:D,2,FALSE)</f>
        <v>promoter</v>
      </c>
      <c r="D23" s="3" t="s">
        <v>7</v>
      </c>
      <c r="E23" s="3" t="s">
        <v>52</v>
      </c>
      <c r="F23" s="4" t="str">
        <f>VLOOKUP(A23,extra_info!A:D,3,FALSE)</f>
        <v>PFDH1</v>
      </c>
    </row>
    <row r="24" spans="1:6" ht="15.75" customHeight="1" x14ac:dyDescent="0.15">
      <c r="A24" s="3" t="s">
        <v>53</v>
      </c>
      <c r="B24" s="3">
        <v>98518</v>
      </c>
      <c r="C24" s="2" t="str">
        <f>VLOOKUP(A24,extra_info!A:D,2,FALSE)</f>
        <v>coding sequence</v>
      </c>
      <c r="D24" s="3" t="s">
        <v>7</v>
      </c>
      <c r="E24" s="3" t="s">
        <v>54</v>
      </c>
      <c r="F24" s="4" t="str">
        <f>VLOOKUP(A24,extra_info!A:D,3,FALSE)</f>
        <v>eGFP</v>
      </c>
    </row>
    <row r="25" spans="1:6" ht="15.75" customHeight="1" x14ac:dyDescent="0.15">
      <c r="A25" s="3" t="s">
        <v>55</v>
      </c>
      <c r="B25" s="3">
        <v>98519</v>
      </c>
      <c r="C25" s="2" t="str">
        <f>VLOOKUP(A25,extra_info!A:D,2,FALSE)</f>
        <v>terminator</v>
      </c>
      <c r="D25" s="3" t="s">
        <v>7</v>
      </c>
      <c r="E25" s="3" t="s">
        <v>56</v>
      </c>
      <c r="F25" s="4" t="str">
        <f>VLOOKUP(A25,extra_info!A:D,3,FALSE)</f>
        <v>ScCYC1tt</v>
      </c>
    </row>
    <row r="26" spans="1:6" ht="15.75" customHeight="1" x14ac:dyDescent="0.15">
      <c r="A26" s="3" t="s">
        <v>57</v>
      </c>
      <c r="B26" s="3">
        <v>98520</v>
      </c>
      <c r="C26" s="2" t="str">
        <f>VLOOKUP(A26,extra_info!A:D,2,FALSE)</f>
        <v>terminator</v>
      </c>
      <c r="D26" s="3" t="s">
        <v>7</v>
      </c>
      <c r="E26" s="3" t="s">
        <v>58</v>
      </c>
      <c r="F26" s="4" t="str">
        <f>VLOOKUP(A26,extra_info!A:D,3,FALSE)</f>
        <v>TDH3tt</v>
      </c>
    </row>
    <row r="27" spans="1:6" ht="15.75" customHeight="1" x14ac:dyDescent="0.15">
      <c r="A27" s="3" t="s">
        <v>59</v>
      </c>
      <c r="B27" s="3">
        <v>98521</v>
      </c>
      <c r="C27" s="2" t="str">
        <f>VLOOKUP(A27,extra_info!A:D,2,FALSE)</f>
        <v>terminator</v>
      </c>
      <c r="D27" s="3" t="s">
        <v>7</v>
      </c>
      <c r="E27" s="3" t="s">
        <v>60</v>
      </c>
      <c r="F27" s="4" t="str">
        <f>VLOOKUP(A27,extra_info!A:D,3,FALSE)</f>
        <v>RPS2tt</v>
      </c>
    </row>
    <row r="28" spans="1:6" ht="15.75" customHeight="1" x14ac:dyDescent="0.15">
      <c r="A28" s="3" t="s">
        <v>61</v>
      </c>
      <c r="B28" s="3">
        <v>98522</v>
      </c>
      <c r="C28" s="2" t="str">
        <f>VLOOKUP(A28,extra_info!A:D,2,FALSE)</f>
        <v>terminator</v>
      </c>
      <c r="D28" s="3" t="s">
        <v>7</v>
      </c>
      <c r="E28" s="3" t="s">
        <v>62</v>
      </c>
      <c r="F28" s="4" t="str">
        <f>VLOOKUP(A28,extra_info!A:D,3,FALSE)</f>
        <v>RPP1Btt</v>
      </c>
    </row>
    <row r="29" spans="1:6" ht="15.75" customHeight="1" x14ac:dyDescent="0.15">
      <c r="A29" s="3" t="s">
        <v>63</v>
      </c>
      <c r="B29" s="3">
        <v>98523</v>
      </c>
      <c r="C29" s="2" t="str">
        <f>VLOOKUP(A29,extra_info!A:D,2,FALSE)</f>
        <v>terminator</v>
      </c>
      <c r="D29" s="3" t="s">
        <v>7</v>
      </c>
      <c r="E29" s="3" t="s">
        <v>64</v>
      </c>
      <c r="F29" s="4" t="str">
        <f>VLOOKUP(A29,extra_info!A:D,3,FALSE)</f>
        <v>RPS17Btt</v>
      </c>
    </row>
    <row r="30" spans="1:6" ht="15.75" customHeight="1" x14ac:dyDescent="0.15">
      <c r="A30" s="3" t="s">
        <v>65</v>
      </c>
      <c r="B30" s="3">
        <v>98524</v>
      </c>
      <c r="C30" s="2" t="str">
        <f>VLOOKUP(A30,extra_info!A:D,2,FALSE)</f>
        <v>terminator</v>
      </c>
      <c r="D30" s="3" t="s">
        <v>7</v>
      </c>
      <c r="E30" s="3" t="s">
        <v>66</v>
      </c>
      <c r="F30" s="4" t="str">
        <f>VLOOKUP(A30,extra_info!A:D,3,FALSE)</f>
        <v>chr4_0883tt</v>
      </c>
    </row>
    <row r="31" spans="1:6" ht="15.75" customHeight="1" x14ac:dyDescent="0.15">
      <c r="A31" s="3" t="s">
        <v>67</v>
      </c>
      <c r="B31" s="3">
        <v>98525</v>
      </c>
      <c r="C31" s="2" t="str">
        <f>VLOOKUP(A31,extra_info!A:D,2,FALSE)</f>
        <v>terminator</v>
      </c>
      <c r="D31" s="3" t="s">
        <v>7</v>
      </c>
      <c r="E31" s="3" t="s">
        <v>68</v>
      </c>
      <c r="F31" s="4" t="str">
        <f>VLOOKUP(A31,extra_info!A:D,3,FALSE)</f>
        <v>IDP1tt</v>
      </c>
    </row>
    <row r="32" spans="1:6" ht="15.75" customHeight="1" x14ac:dyDescent="0.15">
      <c r="A32" s="3" t="s">
        <v>69</v>
      </c>
      <c r="B32" s="3">
        <v>98526</v>
      </c>
      <c r="C32" s="2" t="str">
        <f>VLOOKUP(A32,extra_info!A:D,2,FALSE)</f>
        <v>terminator</v>
      </c>
      <c r="D32" s="3" t="s">
        <v>7</v>
      </c>
      <c r="E32" s="3" t="s">
        <v>70</v>
      </c>
      <c r="F32" s="4" t="str">
        <f>VLOOKUP(A32,extra_info!A:D,3,FALSE)</f>
        <v>RPS25Att</v>
      </c>
    </row>
    <row r="33" spans="1:6" ht="15.75" customHeight="1" x14ac:dyDescent="0.15">
      <c r="A33" s="3" t="s">
        <v>71</v>
      </c>
      <c r="B33" s="3">
        <v>98527</v>
      </c>
      <c r="C33" s="2" t="str">
        <f>VLOOKUP(A33,extra_info!A:D,2,FALSE)</f>
        <v>terminator</v>
      </c>
      <c r="D33" s="3" t="s">
        <v>7</v>
      </c>
      <c r="E33" s="3" t="s">
        <v>72</v>
      </c>
      <c r="F33" s="4" t="str">
        <f>VLOOKUP(A33,extra_info!A:D,3,FALSE)</f>
        <v>RPS3tt</v>
      </c>
    </row>
    <row r="34" spans="1:6" ht="15.75" customHeight="1" x14ac:dyDescent="0.15">
      <c r="A34" s="3" t="s">
        <v>73</v>
      </c>
      <c r="B34" s="3">
        <v>98528</v>
      </c>
      <c r="C34" s="2" t="str">
        <f>VLOOKUP(A34,extra_info!A:D,2,FALSE)</f>
        <v>terminator</v>
      </c>
      <c r="D34" s="3" t="s">
        <v>7</v>
      </c>
      <c r="E34" s="3" t="s">
        <v>74</v>
      </c>
      <c r="F34" s="4" t="str">
        <f>VLOOKUP(A34,extra_info!A:D,3,FALSE)</f>
        <v>RPL2Att</v>
      </c>
    </row>
    <row r="35" spans="1:6" ht="15.75" customHeight="1" x14ac:dyDescent="0.15">
      <c r="A35" s="3" t="s">
        <v>75</v>
      </c>
      <c r="B35" s="3">
        <v>98529</v>
      </c>
      <c r="C35" s="2" t="s">
        <v>76</v>
      </c>
      <c r="D35" s="3" t="s">
        <v>7</v>
      </c>
      <c r="E35" s="3" t="s">
        <v>77</v>
      </c>
      <c r="F35" s="4" t="s">
        <v>311</v>
      </c>
    </row>
    <row r="36" spans="1:6" ht="15.75" customHeight="1" x14ac:dyDescent="0.15">
      <c r="A36" s="3" t="s">
        <v>78</v>
      </c>
      <c r="B36" s="3">
        <v>98530</v>
      </c>
      <c r="C36" s="2" t="str">
        <f>VLOOKUP(A36,extra_info!A:D,2,FALSE)</f>
        <v>recipient BB3</v>
      </c>
      <c r="D36" s="3" t="s">
        <v>7</v>
      </c>
      <c r="E36" s="3" t="s">
        <v>79</v>
      </c>
      <c r="F36" s="4" t="s">
        <v>312</v>
      </c>
    </row>
    <row r="37" spans="1:6" ht="15.75" customHeight="1" x14ac:dyDescent="0.15">
      <c r="A37" s="3" t="s">
        <v>80</v>
      </c>
      <c r="B37" s="3">
        <v>98531</v>
      </c>
      <c r="C37" s="2" t="str">
        <f>VLOOKUP(A37,extra_info!A:D,2,FALSE)</f>
        <v>recipient BB3</v>
      </c>
      <c r="D37" s="3" t="s">
        <v>7</v>
      </c>
      <c r="E37" s="3" t="s">
        <v>81</v>
      </c>
      <c r="F37" s="4" t="s">
        <v>313</v>
      </c>
    </row>
    <row r="38" spans="1:6" ht="15.75" customHeight="1" x14ac:dyDescent="0.15">
      <c r="A38" s="3" t="s">
        <v>82</v>
      </c>
      <c r="B38" s="3">
        <v>98532</v>
      </c>
      <c r="C38" s="2" t="str">
        <f>VLOOKUP(A38,extra_info!A:D,2,FALSE)</f>
        <v>recipient BB3</v>
      </c>
      <c r="D38" s="3" t="s">
        <v>7</v>
      </c>
      <c r="E38" s="3" t="s">
        <v>83</v>
      </c>
      <c r="F38" s="4" t="s">
        <v>314</v>
      </c>
    </row>
    <row r="39" spans="1:6" ht="15.75" customHeight="1" x14ac:dyDescent="0.15">
      <c r="A39" s="3" t="s">
        <v>84</v>
      </c>
      <c r="B39" s="3">
        <v>98533</v>
      </c>
      <c r="C39" s="2" t="str">
        <f>VLOOKUP(A39,extra_info!A:D,2,FALSE)</f>
        <v>recipient BB3</v>
      </c>
      <c r="D39" s="3" t="s">
        <v>7</v>
      </c>
      <c r="E39" s="3" t="s">
        <v>85</v>
      </c>
      <c r="F39" s="4" t="s">
        <v>315</v>
      </c>
    </row>
    <row r="40" spans="1:6" ht="15.75" customHeight="1" x14ac:dyDescent="0.15">
      <c r="A40" s="3" t="s">
        <v>86</v>
      </c>
      <c r="B40" s="3">
        <v>98534</v>
      </c>
      <c r="C40" s="2" t="str">
        <f>VLOOKUP(A40,extra_info!A:D,2,FALSE)</f>
        <v>recipient BB2</v>
      </c>
      <c r="D40" s="3" t="s">
        <v>87</v>
      </c>
      <c r="E40" s="3" t="s">
        <v>88</v>
      </c>
      <c r="F40" s="4" t="s">
        <v>89</v>
      </c>
    </row>
    <row r="41" spans="1:6" ht="15.75" customHeight="1" x14ac:dyDescent="0.15">
      <c r="A41" s="3" t="s">
        <v>90</v>
      </c>
      <c r="B41" s="3">
        <v>98535</v>
      </c>
      <c r="C41" s="2" t="str">
        <f>VLOOKUP(A41,extra_info!A:D,2,FALSE)</f>
        <v>recipient BB2</v>
      </c>
      <c r="D41" s="3" t="s">
        <v>87</v>
      </c>
      <c r="E41" s="3" t="s">
        <v>91</v>
      </c>
      <c r="F41" s="4" t="s">
        <v>92</v>
      </c>
    </row>
    <row r="42" spans="1:6" ht="15.75" customHeight="1" x14ac:dyDescent="0.15">
      <c r="A42" s="3" t="s">
        <v>93</v>
      </c>
      <c r="B42" s="3">
        <v>98536</v>
      </c>
      <c r="C42" s="2" t="str">
        <f>VLOOKUP(A42,extra_info!A:D,2,FALSE)</f>
        <v>recipient BB2</v>
      </c>
      <c r="D42" s="3" t="s">
        <v>87</v>
      </c>
      <c r="E42" s="3" t="s">
        <v>94</v>
      </c>
      <c r="F42" s="4" t="s">
        <v>95</v>
      </c>
    </row>
    <row r="43" spans="1:6" ht="15.75" customHeight="1" x14ac:dyDescent="0.15">
      <c r="A43" s="3" t="s">
        <v>96</v>
      </c>
      <c r="B43" s="3">
        <v>98537</v>
      </c>
      <c r="C43" s="2" t="str">
        <f>VLOOKUP(A43,extra_info!A:D,2,FALSE)</f>
        <v>recipient BB2</v>
      </c>
      <c r="D43" s="3" t="s">
        <v>87</v>
      </c>
      <c r="E43" s="3" t="s">
        <v>97</v>
      </c>
      <c r="F43" s="4" t="s">
        <v>98</v>
      </c>
    </row>
    <row r="44" spans="1:6" ht="15.75" customHeight="1" x14ac:dyDescent="0.15">
      <c r="A44" s="3" t="s">
        <v>99</v>
      </c>
      <c r="B44" s="3">
        <v>98538</v>
      </c>
      <c r="C44" s="2" t="str">
        <f>VLOOKUP(A44,extra_info!A:D,2,FALSE)</f>
        <v>recipient BB2</v>
      </c>
      <c r="D44" s="3" t="s">
        <v>87</v>
      </c>
      <c r="E44" s="3" t="s">
        <v>100</v>
      </c>
      <c r="F44" s="4" t="s">
        <v>101</v>
      </c>
    </row>
    <row r="45" spans="1:6" ht="15.75" customHeight="1" x14ac:dyDescent="0.15">
      <c r="A45" s="3" t="s">
        <v>102</v>
      </c>
      <c r="B45" s="3">
        <v>98539</v>
      </c>
      <c r="C45" s="2" t="str">
        <f>VLOOKUP(A45,extra_info!A:D,2,FALSE)</f>
        <v>recipient BB2</v>
      </c>
      <c r="D45" s="3" t="s">
        <v>87</v>
      </c>
      <c r="E45" s="3" t="s">
        <v>103</v>
      </c>
      <c r="F45" s="4" t="s">
        <v>104</v>
      </c>
    </row>
    <row r="46" spans="1:6" ht="15.75" customHeight="1" x14ac:dyDescent="0.15">
      <c r="A46" s="3" t="s">
        <v>105</v>
      </c>
      <c r="B46" s="3">
        <v>98540</v>
      </c>
      <c r="C46" s="2" t="str">
        <f>VLOOKUP(A46,extra_info!A:D,2,FALSE)</f>
        <v>recipient BB2</v>
      </c>
      <c r="D46" s="3" t="s">
        <v>87</v>
      </c>
      <c r="E46" s="3" t="s">
        <v>106</v>
      </c>
      <c r="F46" s="4" t="s">
        <v>107</v>
      </c>
    </row>
    <row r="47" spans="1:6" ht="15.75" customHeight="1" x14ac:dyDescent="0.15">
      <c r="A47" s="3" t="s">
        <v>108</v>
      </c>
      <c r="B47" s="3">
        <v>98541</v>
      </c>
      <c r="C47" s="2" t="str">
        <f>VLOOKUP(A47,extra_info!A:D,2,FALSE)</f>
        <v>recipient BB2</v>
      </c>
      <c r="D47" s="3" t="s">
        <v>87</v>
      </c>
      <c r="E47" s="3" t="s">
        <v>109</v>
      </c>
      <c r="F47" s="4" t="s">
        <v>110</v>
      </c>
    </row>
    <row r="48" spans="1:6" ht="15.75" customHeight="1" x14ac:dyDescent="0.15">
      <c r="A48" s="3" t="s">
        <v>111</v>
      </c>
      <c r="B48" s="3">
        <v>98542</v>
      </c>
      <c r="C48" s="2" t="s">
        <v>76</v>
      </c>
      <c r="D48" s="3" t="s">
        <v>112</v>
      </c>
      <c r="E48" s="3" t="s">
        <v>113</v>
      </c>
      <c r="F48" s="4" t="s">
        <v>316</v>
      </c>
    </row>
    <row r="49" spans="1:6" ht="15.75" customHeight="1" x14ac:dyDescent="0.15">
      <c r="A49" s="3" t="s">
        <v>114</v>
      </c>
      <c r="B49" s="3">
        <v>98543</v>
      </c>
      <c r="C49" s="2" t="s">
        <v>76</v>
      </c>
      <c r="D49" s="3" t="s">
        <v>115</v>
      </c>
      <c r="E49" s="3" t="s">
        <v>116</v>
      </c>
      <c r="F49" s="4" t="s">
        <v>318</v>
      </c>
    </row>
    <row r="50" spans="1:6" ht="15.75" customHeight="1" x14ac:dyDescent="0.15">
      <c r="A50" s="3" t="s">
        <v>117</v>
      </c>
      <c r="B50" s="3">
        <v>98544</v>
      </c>
      <c r="C50" s="2" t="str">
        <f>VLOOKUP(A50,extra_info!A:D,2,FALSE)</f>
        <v>recipient BB3</v>
      </c>
      <c r="D50" s="3" t="s">
        <v>115</v>
      </c>
      <c r="E50" s="3" t="s">
        <v>118</v>
      </c>
      <c r="F50" s="4" t="s">
        <v>319</v>
      </c>
    </row>
    <row r="51" spans="1:6" ht="15.75" customHeight="1" x14ac:dyDescent="0.15">
      <c r="A51" s="3" t="s">
        <v>119</v>
      </c>
      <c r="B51" s="3">
        <v>98545</v>
      </c>
      <c r="C51" s="2" t="str">
        <f>VLOOKUP(A51,extra_info!A:D,2,FALSE)</f>
        <v>recipient BB3</v>
      </c>
      <c r="D51" s="3" t="s">
        <v>115</v>
      </c>
      <c r="E51" s="3" t="s">
        <v>120</v>
      </c>
      <c r="F51" s="4" t="s">
        <v>320</v>
      </c>
    </row>
    <row r="52" spans="1:6" ht="15.75" customHeight="1" x14ac:dyDescent="0.15">
      <c r="A52" s="3" t="s">
        <v>121</v>
      </c>
      <c r="B52" s="3">
        <v>98546</v>
      </c>
      <c r="C52" s="2" t="str">
        <f>VLOOKUP(A52,extra_info!A:D,2,FALSE)</f>
        <v>recipient BB3</v>
      </c>
      <c r="D52" s="3" t="s">
        <v>115</v>
      </c>
      <c r="E52" s="3" t="s">
        <v>122</v>
      </c>
      <c r="F52" s="4" t="s">
        <v>321</v>
      </c>
    </row>
    <row r="53" spans="1:6" ht="15.75" customHeight="1" x14ac:dyDescent="0.15">
      <c r="A53" s="3" t="s">
        <v>123</v>
      </c>
      <c r="B53" s="3">
        <v>98547</v>
      </c>
      <c r="C53" s="2" t="str">
        <f>VLOOKUP(A53,extra_info!A:D,2,FALSE)</f>
        <v>recipient BB3</v>
      </c>
      <c r="D53" s="3" t="s">
        <v>115</v>
      </c>
      <c r="E53" s="3" t="s">
        <v>124</v>
      </c>
      <c r="F53" s="4" t="s">
        <v>322</v>
      </c>
    </row>
    <row r="54" spans="1:6" ht="15.75" customHeight="1" x14ac:dyDescent="0.15">
      <c r="A54" s="3" t="s">
        <v>125</v>
      </c>
      <c r="B54" s="3">
        <v>98548</v>
      </c>
      <c r="C54" s="2" t="s">
        <v>76</v>
      </c>
      <c r="D54" s="3" t="s">
        <v>126</v>
      </c>
      <c r="E54" s="3" t="s">
        <v>127</v>
      </c>
      <c r="F54" s="4" t="s">
        <v>317</v>
      </c>
    </row>
    <row r="55" spans="1:6" ht="15.75" customHeight="1" x14ac:dyDescent="0.15">
      <c r="A55" s="3" t="s">
        <v>128</v>
      </c>
      <c r="B55" s="3">
        <v>98549</v>
      </c>
      <c r="C55" s="2" t="s">
        <v>76</v>
      </c>
      <c r="D55" s="3" t="s">
        <v>126</v>
      </c>
      <c r="E55" s="3" t="s">
        <v>129</v>
      </c>
      <c r="F55" s="4" t="s">
        <v>323</v>
      </c>
    </row>
    <row r="56" spans="1:6" ht="15.75" customHeight="1" x14ac:dyDescent="0.15">
      <c r="A56" s="3" t="s">
        <v>130</v>
      </c>
      <c r="B56" s="3">
        <v>98550</v>
      </c>
      <c r="C56" s="2" t="s">
        <v>76</v>
      </c>
      <c r="D56" s="3" t="s">
        <v>126</v>
      </c>
      <c r="E56" s="3" t="s">
        <v>131</v>
      </c>
      <c r="F56" s="4" t="s">
        <v>132</v>
      </c>
    </row>
    <row r="57" spans="1:6" ht="15.75" customHeight="1" x14ac:dyDescent="0.15">
      <c r="A57" s="3" t="s">
        <v>133</v>
      </c>
      <c r="B57" s="3">
        <v>98551</v>
      </c>
      <c r="C57" s="2" t="str">
        <f>VLOOKUP(A57,extra_info!A:D,2,FALSE)</f>
        <v>recipient BB3</v>
      </c>
      <c r="D57" s="3" t="s">
        <v>126</v>
      </c>
      <c r="E57" s="3" t="s">
        <v>134</v>
      </c>
      <c r="F57" s="4" t="s">
        <v>135</v>
      </c>
    </row>
    <row r="58" spans="1:6" ht="15.75" customHeight="1" x14ac:dyDescent="0.15">
      <c r="A58" s="3" t="s">
        <v>136</v>
      </c>
      <c r="B58" s="3">
        <v>98552</v>
      </c>
      <c r="C58" s="2" t="str">
        <f>VLOOKUP(A58,extra_info!A:D,2,FALSE)</f>
        <v>recipient BB3</v>
      </c>
      <c r="D58" s="3" t="s">
        <v>126</v>
      </c>
      <c r="E58" s="3" t="s">
        <v>137</v>
      </c>
      <c r="F58" s="4" t="s">
        <v>138</v>
      </c>
    </row>
    <row r="59" spans="1:6" ht="15.75" customHeight="1" x14ac:dyDescent="0.15">
      <c r="A59" s="3" t="s">
        <v>139</v>
      </c>
      <c r="B59" s="3">
        <v>98553</v>
      </c>
      <c r="C59" s="2" t="str">
        <f>VLOOKUP(A59,extra_info!A:D,2,FALSE)</f>
        <v>recipient BB3</v>
      </c>
      <c r="D59" s="3" t="s">
        <v>126</v>
      </c>
      <c r="E59" s="3" t="s">
        <v>140</v>
      </c>
      <c r="F59" s="4" t="s">
        <v>141</v>
      </c>
    </row>
    <row r="60" spans="1:6" ht="15.75" customHeight="1" x14ac:dyDescent="0.15">
      <c r="A60" s="3" t="s">
        <v>142</v>
      </c>
      <c r="B60" s="3">
        <v>98554</v>
      </c>
      <c r="C60" s="2" t="str">
        <f>VLOOKUP(A60,extra_info!A:D,2,FALSE)</f>
        <v>recipient BB3</v>
      </c>
      <c r="D60" s="3" t="s">
        <v>126</v>
      </c>
      <c r="E60" s="3" t="s">
        <v>143</v>
      </c>
      <c r="F60" s="4" t="s">
        <v>144</v>
      </c>
    </row>
    <row r="61" spans="1:6" ht="15.75" customHeight="1" x14ac:dyDescent="0.15">
      <c r="A61" s="3" t="s">
        <v>145</v>
      </c>
      <c r="B61" s="3">
        <v>98555</v>
      </c>
      <c r="C61" s="2" t="str">
        <f>VLOOKUP(A61,extra_info!A:D,2,FALSE)</f>
        <v>recipient BB3</v>
      </c>
      <c r="D61" s="3" t="s">
        <v>126</v>
      </c>
      <c r="E61" s="3" t="s">
        <v>146</v>
      </c>
      <c r="F61" s="4" t="s">
        <v>147</v>
      </c>
    </row>
    <row r="62" spans="1:6" ht="15.75" customHeight="1" x14ac:dyDescent="0.15">
      <c r="A62" s="3" t="s">
        <v>148</v>
      </c>
      <c r="B62" s="3">
        <v>98556</v>
      </c>
      <c r="C62" s="2" t="str">
        <f>VLOOKUP(A62,extra_info!A:D,2,FALSE)</f>
        <v>recipient BB3</v>
      </c>
      <c r="D62" s="3" t="s">
        <v>126</v>
      </c>
      <c r="E62" s="3" t="s">
        <v>149</v>
      </c>
      <c r="F62" s="4" t="s">
        <v>150</v>
      </c>
    </row>
    <row r="63" spans="1:6" ht="15.75" customHeight="1" x14ac:dyDescent="0.15">
      <c r="A63" s="3" t="s">
        <v>151</v>
      </c>
      <c r="B63" s="3">
        <v>98557</v>
      </c>
      <c r="C63" s="2" t="str">
        <f>VLOOKUP(A63,extra_info!A:D,2,FALSE)</f>
        <v>recipient BB3</v>
      </c>
      <c r="D63" s="3" t="s">
        <v>126</v>
      </c>
      <c r="E63" s="3" t="s">
        <v>152</v>
      </c>
      <c r="F63" s="4" t="s">
        <v>153</v>
      </c>
    </row>
    <row r="64" spans="1:6" ht="15.75" customHeight="1" x14ac:dyDescent="0.15">
      <c r="A64" s="2"/>
      <c r="B64" s="2"/>
      <c r="C64" s="2"/>
      <c r="D64" s="2"/>
      <c r="E64" s="2"/>
      <c r="F64" s="4"/>
    </row>
    <row r="65" spans="1:6" ht="15.75" customHeight="1" x14ac:dyDescent="0.15">
      <c r="A65" s="2"/>
      <c r="B65" s="2"/>
      <c r="C65" s="2"/>
      <c r="D65" s="2"/>
      <c r="E65" s="2"/>
      <c r="F65" s="4"/>
    </row>
    <row r="66" spans="1:6" ht="15.75" customHeight="1" x14ac:dyDescent="0.15">
      <c r="A66" s="2"/>
      <c r="B66" s="2"/>
      <c r="C66" s="2"/>
      <c r="D66" s="2"/>
      <c r="E66" s="2"/>
      <c r="F66" s="4"/>
    </row>
    <row r="67" spans="1:6" ht="15.75" customHeight="1" x14ac:dyDescent="0.15">
      <c r="A67" s="2"/>
      <c r="B67" s="2"/>
      <c r="C67" s="2"/>
      <c r="D67" s="2"/>
      <c r="E67" s="2"/>
      <c r="F67" s="4"/>
    </row>
    <row r="68" spans="1:6" ht="15.75" customHeight="1" x14ac:dyDescent="0.15">
      <c r="A68" s="2"/>
      <c r="B68" s="2"/>
      <c r="C68" s="2"/>
      <c r="D68" s="2"/>
      <c r="E68" s="2"/>
      <c r="F68" s="4"/>
    </row>
    <row r="69" spans="1:6" ht="15.75" customHeight="1" x14ac:dyDescent="0.15">
      <c r="A69" s="2"/>
      <c r="B69" s="2"/>
      <c r="C69" s="2"/>
      <c r="D69" s="2"/>
      <c r="E69" s="2"/>
      <c r="F69" s="4"/>
    </row>
    <row r="70" spans="1:6" ht="15.75" customHeight="1" x14ac:dyDescent="0.15">
      <c r="A70" s="2"/>
      <c r="B70" s="2"/>
      <c r="C70" s="2"/>
      <c r="D70" s="2"/>
      <c r="E70" s="2"/>
      <c r="F70" s="4"/>
    </row>
    <row r="71" spans="1:6" ht="15.75" customHeight="1" x14ac:dyDescent="0.15">
      <c r="A71" s="2"/>
      <c r="B71" s="2"/>
      <c r="C71" s="2"/>
      <c r="D71" s="2"/>
      <c r="E71" s="2"/>
      <c r="F71" s="4"/>
    </row>
    <row r="72" spans="1:6" ht="15.75" customHeight="1" x14ac:dyDescent="0.15">
      <c r="A72" s="2"/>
      <c r="B72" s="2"/>
      <c r="C72" s="2"/>
      <c r="D72" s="2"/>
      <c r="E72" s="2"/>
      <c r="F72" s="4"/>
    </row>
    <row r="73" spans="1:6" ht="15.75" customHeight="1" x14ac:dyDescent="0.15">
      <c r="A73" s="2"/>
      <c r="B73" s="2"/>
      <c r="C73" s="2"/>
      <c r="D73" s="2"/>
      <c r="E73" s="2"/>
      <c r="F73" s="4"/>
    </row>
    <row r="74" spans="1:6" ht="15.75" customHeight="1" x14ac:dyDescent="0.15">
      <c r="A74" s="2"/>
      <c r="B74" s="2"/>
      <c r="C74" s="2"/>
      <c r="D74" s="2"/>
      <c r="E74" s="2"/>
      <c r="F74" s="4"/>
    </row>
    <row r="75" spans="1:6" ht="15.75" customHeight="1" x14ac:dyDescent="0.15">
      <c r="A75" s="2"/>
      <c r="B75" s="2"/>
      <c r="C75" s="2"/>
      <c r="D75" s="2"/>
      <c r="E75" s="2"/>
      <c r="F75" s="4"/>
    </row>
    <row r="76" spans="1:6" ht="15.75" customHeight="1" x14ac:dyDescent="0.15">
      <c r="A76" s="3"/>
      <c r="B76" s="3"/>
      <c r="C76" s="3"/>
      <c r="D76" s="3"/>
      <c r="E76" s="3"/>
      <c r="F76" s="3"/>
    </row>
    <row r="77" spans="1:6" ht="15.75" customHeight="1" x14ac:dyDescent="0.15">
      <c r="A77" s="3"/>
      <c r="B77" s="3"/>
      <c r="C77" s="3"/>
      <c r="D77" s="3"/>
      <c r="E77" s="3"/>
      <c r="F77" s="3"/>
    </row>
    <row r="78" spans="1:6" ht="15.75" customHeight="1" x14ac:dyDescent="0.15">
      <c r="A78" s="3"/>
      <c r="B78" s="3"/>
      <c r="C78" s="3"/>
      <c r="D78" s="3"/>
      <c r="E78" s="3"/>
      <c r="F78" s="3"/>
    </row>
    <row r="79" spans="1:6" ht="15.75" customHeight="1" x14ac:dyDescent="0.15">
      <c r="A79" s="3"/>
      <c r="B79" s="3"/>
      <c r="C79" s="3"/>
      <c r="D79" s="3"/>
      <c r="E79" s="3"/>
      <c r="F79" s="3"/>
    </row>
    <row r="80" spans="1:6" ht="15.75" customHeight="1" x14ac:dyDescent="0.15">
      <c r="A80" s="3"/>
      <c r="B80" s="3"/>
      <c r="C80" s="3"/>
      <c r="D80" s="3"/>
      <c r="E80" s="3"/>
      <c r="F80" s="3"/>
    </row>
    <row r="81" spans="1:6" ht="15.75" customHeight="1" x14ac:dyDescent="0.15">
      <c r="A81" s="3"/>
      <c r="B81" s="3"/>
      <c r="C81" s="3"/>
      <c r="D81" s="3"/>
      <c r="E81" s="3"/>
      <c r="F81" s="3"/>
    </row>
    <row r="82" spans="1:6" ht="15.75" customHeight="1" x14ac:dyDescent="0.15">
      <c r="A82" s="3"/>
      <c r="B82" s="3"/>
      <c r="C82" s="3"/>
      <c r="D82" s="3"/>
      <c r="E82" s="3"/>
      <c r="F82" s="3"/>
    </row>
    <row r="83" spans="1:6" ht="15.75" customHeight="1" x14ac:dyDescent="0.15">
      <c r="A83" s="3"/>
      <c r="B83" s="3"/>
      <c r="C83" s="3"/>
      <c r="D83" s="3"/>
      <c r="E83" s="3"/>
      <c r="F83" s="3"/>
    </row>
    <row r="84" spans="1:6" ht="15.75" customHeight="1" x14ac:dyDescent="0.15">
      <c r="A84" s="3"/>
      <c r="B84" s="3"/>
      <c r="C84" s="3"/>
      <c r="D84" s="3"/>
      <c r="E84" s="3"/>
      <c r="F84" s="3"/>
    </row>
    <row r="85" spans="1:6" ht="15.75" customHeight="1" x14ac:dyDescent="0.15">
      <c r="A85" s="3"/>
      <c r="B85" s="3"/>
      <c r="C85" s="3"/>
      <c r="D85" s="3"/>
      <c r="E85" s="3"/>
      <c r="F85" s="3"/>
    </row>
    <row r="86" spans="1:6" ht="15.75" customHeight="1" x14ac:dyDescent="0.15">
      <c r="A86" s="3"/>
      <c r="B86" s="3"/>
      <c r="C86" s="3"/>
      <c r="D86" s="3"/>
      <c r="E86" s="3"/>
      <c r="F86" s="3"/>
    </row>
    <row r="87" spans="1:6" ht="15.75" customHeight="1" x14ac:dyDescent="0.15">
      <c r="A87" s="3"/>
      <c r="B87" s="3"/>
      <c r="C87" s="3"/>
      <c r="D87" s="3"/>
      <c r="E87" s="3"/>
      <c r="F87" s="3"/>
    </row>
    <row r="88" spans="1:6" ht="15.75" customHeight="1" x14ac:dyDescent="0.15">
      <c r="A88" s="3"/>
      <c r="B88" s="3"/>
      <c r="C88" s="3"/>
      <c r="D88" s="3"/>
      <c r="E88" s="3"/>
      <c r="F88" s="3"/>
    </row>
    <row r="89" spans="1:6" ht="15.75" customHeight="1" x14ac:dyDescent="0.15">
      <c r="A89" s="3"/>
      <c r="B89" s="3"/>
      <c r="C89" s="3"/>
      <c r="D89" s="3"/>
      <c r="E89" s="3"/>
      <c r="F89" s="3"/>
    </row>
    <row r="90" spans="1:6" ht="15.75" customHeight="1" x14ac:dyDescent="0.15">
      <c r="A90" s="3"/>
      <c r="B90" s="3"/>
      <c r="C90" s="3"/>
      <c r="D90" s="3"/>
      <c r="E90" s="3"/>
      <c r="F90" s="3"/>
    </row>
    <row r="91" spans="1:6" ht="15.75" customHeight="1" x14ac:dyDescent="0.15">
      <c r="A91" s="3"/>
      <c r="B91" s="3"/>
      <c r="C91" s="3"/>
      <c r="D91" s="3"/>
      <c r="E91" s="3"/>
      <c r="F91" s="3"/>
    </row>
    <row r="92" spans="1:6" ht="15.75" customHeight="1" x14ac:dyDescent="0.15">
      <c r="A92" s="3"/>
      <c r="B92" s="3"/>
      <c r="C92" s="3"/>
      <c r="D92" s="3"/>
      <c r="E92" s="3"/>
      <c r="F92" s="3"/>
    </row>
    <row r="93" spans="1:6" ht="15.75" customHeight="1" x14ac:dyDescent="0.15">
      <c r="A93" s="3"/>
      <c r="B93" s="3"/>
      <c r="C93" s="3"/>
      <c r="D93" s="3"/>
      <c r="E93" s="3"/>
      <c r="F93" s="3"/>
    </row>
    <row r="94" spans="1:6" ht="15.75" customHeight="1" x14ac:dyDescent="0.15">
      <c r="A94" s="3"/>
      <c r="B94" s="3"/>
      <c r="C94" s="3"/>
      <c r="D94" s="3"/>
      <c r="E94" s="3"/>
      <c r="F94" s="3"/>
    </row>
    <row r="95" spans="1:6" ht="15.75" customHeight="1" x14ac:dyDescent="0.15">
      <c r="A95" s="3"/>
      <c r="B95" s="3"/>
      <c r="C95" s="3"/>
      <c r="D95" s="3"/>
      <c r="E95" s="3"/>
      <c r="F95" s="3"/>
    </row>
    <row r="96" spans="1:6" ht="15.75" customHeight="1" x14ac:dyDescent="0.15">
      <c r="A96" s="3"/>
      <c r="B96" s="3"/>
      <c r="C96" s="3"/>
      <c r="D96" s="3"/>
      <c r="E96" s="3"/>
      <c r="F96" s="3"/>
    </row>
    <row r="97" spans="1:6" ht="15.75" customHeight="1" x14ac:dyDescent="0.15">
      <c r="A97" s="3"/>
      <c r="B97" s="3"/>
      <c r="C97" s="3"/>
      <c r="D97" s="3"/>
      <c r="E97" s="3"/>
      <c r="F97" s="3"/>
    </row>
    <row r="98" spans="1:6" ht="15.75" customHeight="1" x14ac:dyDescent="0.15">
      <c r="A98" s="3"/>
      <c r="B98" s="3"/>
      <c r="C98" s="3"/>
      <c r="D98" s="3"/>
      <c r="E98" s="3"/>
      <c r="F98" s="3"/>
    </row>
    <row r="99" spans="1:6" ht="15.75" customHeight="1" x14ac:dyDescent="0.15">
      <c r="A99" s="3"/>
      <c r="B99" s="3"/>
      <c r="C99" s="3"/>
      <c r="D99" s="3"/>
      <c r="E99" s="3"/>
      <c r="F99" s="3"/>
    </row>
    <row r="100" spans="1:6" ht="15.75" customHeight="1" x14ac:dyDescent="0.15">
      <c r="A100" s="3"/>
      <c r="B100" s="3"/>
      <c r="C100" s="3"/>
      <c r="D100" s="3"/>
      <c r="E100" s="3"/>
      <c r="F100" s="3"/>
    </row>
    <row r="101" spans="1:6" ht="15.75" customHeight="1" x14ac:dyDescent="0.15"/>
    <row r="102" spans="1:6" ht="15.75" customHeight="1" x14ac:dyDescent="0.15"/>
    <row r="103" spans="1:6" ht="15.75" customHeight="1" x14ac:dyDescent="0.15"/>
    <row r="104" spans="1:6" ht="15.75" customHeight="1" x14ac:dyDescent="0.15"/>
    <row r="105" spans="1:6" ht="15.75" customHeight="1" x14ac:dyDescent="0.15"/>
    <row r="106" spans="1:6" ht="15.75" customHeight="1" x14ac:dyDescent="0.15"/>
    <row r="107" spans="1:6" ht="15.75" customHeight="1" x14ac:dyDescent="0.15"/>
    <row r="108" spans="1:6" ht="15.75" customHeight="1" x14ac:dyDescent="0.15"/>
    <row r="109" spans="1:6" ht="15.75" customHeight="1" x14ac:dyDescent="0.15"/>
    <row r="110" spans="1:6" ht="15.75" customHeight="1" x14ac:dyDescent="0.15"/>
    <row r="111" spans="1:6" ht="15.75" customHeight="1" x14ac:dyDescent="0.15"/>
    <row r="112" spans="1:6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C13" sqref="C13"/>
    </sheetView>
  </sheetViews>
  <sheetFormatPr baseColWidth="10" defaultColWidth="12.6640625" defaultRowHeight="15" customHeight="1" x14ac:dyDescent="0.15"/>
  <cols>
    <col min="1" max="1" width="16.6640625" customWidth="1"/>
    <col min="2" max="2" width="27.5" customWidth="1"/>
    <col min="3" max="3" width="44.6640625" customWidth="1"/>
    <col min="4" max="4" width="16.1640625" customWidth="1"/>
    <col min="5" max="6" width="12.6640625" customWidth="1"/>
  </cols>
  <sheetData>
    <row r="1" spans="1:26" ht="15.75" customHeight="1" x14ac:dyDescent="0.15">
      <c r="A1" s="1" t="s">
        <v>154</v>
      </c>
      <c r="B1" s="1" t="s">
        <v>155</v>
      </c>
      <c r="C1" s="2" t="s">
        <v>5</v>
      </c>
      <c r="D1" s="2" t="s">
        <v>156</v>
      </c>
      <c r="E1" s="2"/>
      <c r="F1" s="2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6" t="s">
        <v>198</v>
      </c>
      <c r="B2" s="2" t="s">
        <v>157</v>
      </c>
      <c r="C2" s="2" t="s">
        <v>158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16" t="s">
        <v>38</v>
      </c>
      <c r="B3" s="2" t="s">
        <v>159</v>
      </c>
      <c r="C3" s="2" t="s">
        <v>160</v>
      </c>
      <c r="D3" s="2" t="s">
        <v>161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16" t="s">
        <v>162</v>
      </c>
      <c r="B4" s="2" t="s">
        <v>163</v>
      </c>
      <c r="C4" s="2" t="s">
        <v>164</v>
      </c>
      <c r="D4" s="2" t="s">
        <v>165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16" t="s">
        <v>166</v>
      </c>
      <c r="B5" s="2" t="s">
        <v>167</v>
      </c>
      <c r="C5" s="2" t="s">
        <v>168</v>
      </c>
      <c r="D5" s="2" t="s">
        <v>169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16" t="s">
        <v>76</v>
      </c>
      <c r="B6" s="2" t="s">
        <v>170</v>
      </c>
      <c r="C6" s="2" t="s">
        <v>171</v>
      </c>
      <c r="D6" s="2" t="s">
        <v>172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16" t="s">
        <v>173</v>
      </c>
      <c r="B7" s="2" t="s">
        <v>174</v>
      </c>
      <c r="C7" s="2" t="s">
        <v>175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16" t="s">
        <v>176</v>
      </c>
      <c r="B8" s="2" t="s">
        <v>177</v>
      </c>
      <c r="C8" s="5" t="s">
        <v>178</v>
      </c>
      <c r="D8" s="2" t="s">
        <v>172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24.1640625" customWidth="1"/>
    <col min="2" max="2" width="30.33203125" customWidth="1"/>
    <col min="3" max="3" width="32.5" customWidth="1"/>
    <col min="4" max="4" width="60.1640625" customWidth="1"/>
    <col min="5" max="6" width="12.6640625" customWidth="1"/>
  </cols>
  <sheetData>
    <row r="1" spans="1:4" ht="15.75" customHeight="1" x14ac:dyDescent="0.15">
      <c r="A1" s="3" t="s">
        <v>179</v>
      </c>
      <c r="B1" s="6" t="s">
        <v>180</v>
      </c>
      <c r="C1" s="7" t="s">
        <v>155</v>
      </c>
      <c r="D1" s="7" t="s">
        <v>5</v>
      </c>
    </row>
    <row r="2" spans="1:4" ht="15.75" customHeight="1" x14ac:dyDescent="0.15">
      <c r="A2" s="8" t="s">
        <v>181</v>
      </c>
      <c r="B2" s="9" t="s">
        <v>182</v>
      </c>
      <c r="C2" s="10" t="s">
        <v>183</v>
      </c>
      <c r="D2" s="10" t="s">
        <v>184</v>
      </c>
    </row>
    <row r="3" spans="1:4" ht="15.75" customHeight="1" x14ac:dyDescent="0.15">
      <c r="C3" s="3"/>
    </row>
    <row r="4" spans="1:4" ht="15.75" customHeight="1" x14ac:dyDescent="0.15"/>
    <row r="5" spans="1:4" ht="15.75" customHeight="1" x14ac:dyDescent="0.15"/>
    <row r="6" spans="1:4" ht="15.75" customHeight="1" x14ac:dyDescent="0.15"/>
    <row r="7" spans="1:4" ht="15.75" customHeight="1" x14ac:dyDescent="0.15"/>
    <row r="8" spans="1:4" ht="15.75" customHeight="1" x14ac:dyDescent="0.15"/>
    <row r="9" spans="1:4" ht="15.75" customHeight="1" x14ac:dyDescent="0.15"/>
    <row r="10" spans="1:4" ht="15.75" customHeight="1" x14ac:dyDescent="0.15"/>
    <row r="11" spans="1:4" ht="15.75" customHeight="1" x14ac:dyDescent="0.15"/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cols>
    <col min="1" max="1" width="30.5" customWidth="1"/>
    <col min="2" max="2" width="17.5" customWidth="1"/>
    <col min="3" max="3" width="13.83203125" customWidth="1"/>
    <col min="4" max="6" width="12.6640625" customWidth="1"/>
  </cols>
  <sheetData>
    <row r="1" spans="1:3" ht="15.75" customHeight="1" x14ac:dyDescent="0.15">
      <c r="A1" s="6" t="s">
        <v>185</v>
      </c>
      <c r="B1" s="3" t="s">
        <v>186</v>
      </c>
      <c r="C1" s="3" t="s">
        <v>187</v>
      </c>
    </row>
    <row r="2" spans="1:3" ht="15.75" customHeight="1" x14ac:dyDescent="0.15">
      <c r="A2" s="3" t="s">
        <v>188</v>
      </c>
      <c r="B2" s="3" t="s">
        <v>189</v>
      </c>
      <c r="C2" s="3" t="s">
        <v>190</v>
      </c>
    </row>
    <row r="3" spans="1:3" ht="15.75" customHeight="1" x14ac:dyDescent="0.15"/>
    <row r="4" spans="1:3" ht="15.75" customHeight="1" x14ac:dyDescent="0.15"/>
    <row r="5" spans="1:3" ht="15.75" customHeight="1" x14ac:dyDescent="0.15"/>
    <row r="6" spans="1:3" ht="15.75" customHeight="1" x14ac:dyDescent="0.15"/>
    <row r="7" spans="1:3" ht="15.75" customHeight="1" x14ac:dyDescent="0.15"/>
    <row r="8" spans="1:3" ht="15.75" customHeight="1" x14ac:dyDescent="0.15"/>
    <row r="9" spans="1:3" ht="15.75" customHeight="1" x14ac:dyDescent="0.15"/>
    <row r="10" spans="1:3" ht="15.75" customHeight="1" x14ac:dyDescent="0.15"/>
    <row r="11" spans="1:3" ht="15.75" customHeight="1" x14ac:dyDescent="0.15"/>
    <row r="12" spans="1:3" ht="15.75" customHeight="1" x14ac:dyDescent="0.15"/>
    <row r="13" spans="1:3" ht="15.75" customHeight="1" x14ac:dyDescent="0.15"/>
    <row r="14" spans="1:3" ht="15.75" customHeight="1" x14ac:dyDescent="0.15"/>
    <row r="15" spans="1:3" ht="15.75" customHeight="1" x14ac:dyDescent="0.15"/>
    <row r="16" spans="1: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cols>
    <col min="1" max="1" width="44.6640625" customWidth="1"/>
    <col min="2" max="2" width="28.6640625" customWidth="1"/>
    <col min="3" max="3" width="75.1640625" customWidth="1"/>
    <col min="4" max="6" width="12.6640625" customWidth="1"/>
  </cols>
  <sheetData>
    <row r="1" spans="1:3" ht="15.75" customHeight="1" x14ac:dyDescent="0.15">
      <c r="A1" s="6" t="s">
        <v>191</v>
      </c>
      <c r="B1" s="6" t="s">
        <v>155</v>
      </c>
      <c r="C1" s="6" t="s">
        <v>5</v>
      </c>
    </row>
    <row r="2" spans="1:3" ht="15.75" customHeight="1" x14ac:dyDescent="0.15">
      <c r="A2" s="3" t="str">
        <f ca="1">IFERROR(__xludf.DUMMYFUNCTION("TRIM(REGEXREPLACE(TEXTJOIN(""|"", FALSE, assembly_grid!1:1), ""\|+$"", """"))"),"promoter|coding sequence|terminator|recipient BB3 - single")</f>
        <v>promoter|coding sequence|terminator|recipient BB3 - single</v>
      </c>
      <c r="B2" s="3" t="s">
        <v>192</v>
      </c>
      <c r="C2" s="3" t="s">
        <v>193</v>
      </c>
    </row>
    <row r="3" spans="1:3" ht="15.75" customHeight="1" x14ac:dyDescent="0.15">
      <c r="A3" s="3" t="str">
        <f ca="1">IFERROR(__xludf.DUMMYFUNCTION("TRIM(REGEXREPLACE(TEXTJOIN(""|"", FALSE, assembly_grid!2:2), ""\|+$"", """"))"),"promoter|coding sequence|terminator|recipient BB2")</f>
        <v>promoter|coding sequence|terminator|recipient BB2</v>
      </c>
      <c r="B3" s="3" t="s">
        <v>194</v>
      </c>
      <c r="C3" s="3" t="s">
        <v>195</v>
      </c>
    </row>
    <row r="4" spans="1:3" ht="15.75" customHeight="1" x14ac:dyDescent="0.15">
      <c r="A4" s="3" t="str">
        <f ca="1">IFERROR(__xludf.DUMMYFUNCTION("TRIM(REGEXREPLACE(TEXTJOIN(""|"", FALSE, assembly_grid!3:3), ""\|+$"", """"))"),"recipient BB3")</f>
        <v>recipient BB3</v>
      </c>
      <c r="B4" s="3" t="s">
        <v>196</v>
      </c>
      <c r="C4" s="3" t="s">
        <v>197</v>
      </c>
    </row>
    <row r="5" spans="1:3" ht="15.75" customHeight="1" x14ac:dyDescent="0.15">
      <c r="A5" s="3" t="str">
        <f ca="1">IFERROR(__xludf.DUMMYFUNCTION("TRIM(REGEXREPLACE(TEXTJOIN(""|"", FALSE, assembly_grid!4:4), ""\|+$"", """"))"),"")</f>
        <v/>
      </c>
      <c r="B5" s="3"/>
      <c r="C5" s="3"/>
    </row>
    <row r="6" spans="1:3" ht="15.75" customHeight="1" x14ac:dyDescent="0.15">
      <c r="A6" s="3" t="str">
        <f ca="1">IFERROR(__xludf.DUMMYFUNCTION("TRIM(REGEXREPLACE(TEXTJOIN(""|"", FALSE, assembly_grid!5:5), ""\|+$"", """"))"),"")</f>
        <v/>
      </c>
      <c r="B6" s="3"/>
      <c r="C6" s="3"/>
    </row>
    <row r="7" spans="1:3" ht="15.75" customHeight="1" x14ac:dyDescent="0.15">
      <c r="A7" s="3" t="str">
        <f ca="1">IFERROR(__xludf.DUMMYFUNCTION("TRIM(REGEXREPLACE(TEXTJOIN(""|"", FALSE, assembly_grid!6:6), ""\|+$"", """"))"),"")</f>
        <v/>
      </c>
      <c r="B7" s="3"/>
      <c r="C7" s="3"/>
    </row>
    <row r="8" spans="1:3" ht="15.75" customHeight="1" x14ac:dyDescent="0.15">
      <c r="A8" s="3" t="str">
        <f ca="1">IFERROR(__xludf.DUMMYFUNCTION("TRIM(REGEXREPLACE(TEXTJOIN(""|"", FALSE, assembly_grid!7:7), ""\|+$"", """"))"),"")</f>
        <v/>
      </c>
    </row>
    <row r="9" spans="1:3" ht="15.75" customHeight="1" x14ac:dyDescent="0.15">
      <c r="A9" s="3" t="str">
        <f ca="1">IFERROR(__xludf.DUMMYFUNCTION("TRIM(REGEXREPLACE(TEXTJOIN(""|"", FALSE, assembly_grid!10:10), ""\|+$"", """"))"),"")</f>
        <v/>
      </c>
    </row>
    <row r="10" spans="1:3" ht="15.75" customHeight="1" x14ac:dyDescent="0.15">
      <c r="A10" s="3" t="str">
        <f ca="1">IFERROR(__xludf.DUMMYFUNCTION("TRIM(REGEXREPLACE(TEXTJOIN(""|"", FALSE, assembly_grid!11:11), ""\|+$"", """"))"),"")</f>
        <v/>
      </c>
    </row>
    <row r="11" spans="1:3" ht="15.75" customHeight="1" x14ac:dyDescent="0.15">
      <c r="A11" s="3" t="str">
        <f ca="1">IFERROR(__xludf.DUMMYFUNCTION("TRIM(REGEXREPLACE(TEXTJOIN(""|"", FALSE, assembly_grid!12:12), ""\|+$"", """"))"),"")</f>
        <v/>
      </c>
    </row>
    <row r="12" spans="1:3" ht="15.75" customHeight="1" x14ac:dyDescent="0.15"/>
    <row r="13" spans="1:3" ht="15.75" customHeight="1" x14ac:dyDescent="0.15"/>
    <row r="14" spans="1:3" ht="15.75" customHeight="1" x14ac:dyDescent="0.15"/>
    <row r="15" spans="1:3" ht="15.75" customHeight="1" x14ac:dyDescent="0.15"/>
    <row r="16" spans="1:3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 x14ac:dyDescent="0.15"/>
  <cols>
    <col min="1" max="3" width="12.6640625" customWidth="1"/>
    <col min="4" max="4" width="19.1640625" customWidth="1"/>
    <col min="5" max="6" width="12.6640625" customWidth="1"/>
  </cols>
  <sheetData>
    <row r="1" spans="1:26" ht="15.75" customHeight="1" x14ac:dyDescent="0.15">
      <c r="A1" s="3" t="s">
        <v>38</v>
      </c>
      <c r="B1" s="3" t="s">
        <v>162</v>
      </c>
      <c r="C1" s="3" t="s">
        <v>166</v>
      </c>
      <c r="D1" s="3" t="s">
        <v>76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 t="s">
        <v>38</v>
      </c>
      <c r="B2" s="3" t="s">
        <v>162</v>
      </c>
      <c r="C2" s="3" t="s">
        <v>166</v>
      </c>
      <c r="D2" s="3" t="s">
        <v>176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173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63"/>
  <sheetViews>
    <sheetView workbookViewId="0"/>
  </sheetViews>
  <sheetFormatPr baseColWidth="10" defaultColWidth="12.6640625" defaultRowHeight="15" customHeight="1" x14ac:dyDescent="0.15"/>
  <cols>
    <col min="1" max="1" width="63.83203125" customWidth="1"/>
    <col min="2" max="2" width="13.5" customWidth="1"/>
    <col min="3" max="3" width="30" customWidth="1"/>
    <col min="7" max="7" width="40.83203125" customWidth="1"/>
  </cols>
  <sheetData>
    <row r="1" spans="1:7" x14ac:dyDescent="0.2">
      <c r="A1" s="12" t="s">
        <v>6</v>
      </c>
      <c r="B1" s="13" t="s">
        <v>198</v>
      </c>
      <c r="C1" s="13" t="s">
        <v>199</v>
      </c>
      <c r="D1" s="13" t="s">
        <v>200</v>
      </c>
      <c r="E1" s="13" t="s">
        <v>201</v>
      </c>
      <c r="F1" s="13" t="s">
        <v>202</v>
      </c>
      <c r="G1" s="14" t="s">
        <v>203</v>
      </c>
    </row>
    <row r="2" spans="1:7" x14ac:dyDescent="0.2">
      <c r="A2" s="12" t="s">
        <v>9</v>
      </c>
      <c r="B2" s="13" t="s">
        <v>198</v>
      </c>
      <c r="C2" s="13" t="s">
        <v>204</v>
      </c>
      <c r="D2" s="13" t="s">
        <v>200</v>
      </c>
      <c r="E2" s="13" t="s">
        <v>205</v>
      </c>
      <c r="F2" s="13" t="s">
        <v>202</v>
      </c>
      <c r="G2" s="12" t="s">
        <v>206</v>
      </c>
    </row>
    <row r="3" spans="1:7" x14ac:dyDescent="0.2">
      <c r="A3" s="12" t="s">
        <v>11</v>
      </c>
      <c r="B3" s="13" t="s">
        <v>198</v>
      </c>
      <c r="C3" s="13" t="s">
        <v>207</v>
      </c>
      <c r="D3" s="13" t="s">
        <v>200</v>
      </c>
      <c r="E3" s="13" t="s">
        <v>208</v>
      </c>
      <c r="F3" s="13" t="s">
        <v>202</v>
      </c>
      <c r="G3" s="12" t="s">
        <v>203</v>
      </c>
    </row>
    <row r="4" spans="1:7" x14ac:dyDescent="0.2">
      <c r="A4" s="12" t="s">
        <v>86</v>
      </c>
      <c r="B4" s="13" t="s">
        <v>176</v>
      </c>
      <c r="C4" s="13" t="s">
        <v>209</v>
      </c>
      <c r="D4" s="13" t="s">
        <v>210</v>
      </c>
      <c r="E4" s="13" t="s">
        <v>211</v>
      </c>
      <c r="F4" s="13" t="s">
        <v>212</v>
      </c>
      <c r="G4" s="12" t="s">
        <v>203</v>
      </c>
    </row>
    <row r="5" spans="1:7" x14ac:dyDescent="0.2">
      <c r="A5" s="12" t="s">
        <v>90</v>
      </c>
      <c r="B5" s="13" t="s">
        <v>176</v>
      </c>
      <c r="C5" s="13" t="s">
        <v>209</v>
      </c>
      <c r="D5" s="13" t="s">
        <v>210</v>
      </c>
      <c r="E5" s="13" t="s">
        <v>213</v>
      </c>
      <c r="F5" s="13" t="s">
        <v>212</v>
      </c>
      <c r="G5" s="12" t="s">
        <v>203</v>
      </c>
    </row>
    <row r="6" spans="1:7" x14ac:dyDescent="0.2">
      <c r="A6" s="12" t="s">
        <v>93</v>
      </c>
      <c r="B6" s="13" t="s">
        <v>176</v>
      </c>
      <c r="C6" s="13" t="s">
        <v>209</v>
      </c>
      <c r="D6" s="13" t="s">
        <v>210</v>
      </c>
      <c r="E6" s="13" t="s">
        <v>214</v>
      </c>
      <c r="F6" s="13" t="s">
        <v>212</v>
      </c>
      <c r="G6" s="12" t="s">
        <v>203</v>
      </c>
    </row>
    <row r="7" spans="1:7" x14ac:dyDescent="0.2">
      <c r="A7" s="12" t="s">
        <v>96</v>
      </c>
      <c r="B7" s="13" t="s">
        <v>176</v>
      </c>
      <c r="C7" s="13" t="s">
        <v>209</v>
      </c>
      <c r="D7" s="13" t="s">
        <v>210</v>
      </c>
      <c r="E7" s="13" t="s">
        <v>215</v>
      </c>
      <c r="F7" s="13" t="s">
        <v>212</v>
      </c>
      <c r="G7" s="12" t="s">
        <v>203</v>
      </c>
    </row>
    <row r="8" spans="1:7" x14ac:dyDescent="0.2">
      <c r="A8" s="12" t="s">
        <v>99</v>
      </c>
      <c r="B8" s="13" t="s">
        <v>176</v>
      </c>
      <c r="C8" s="13" t="s">
        <v>209</v>
      </c>
      <c r="D8" s="13" t="s">
        <v>210</v>
      </c>
      <c r="E8" s="13" t="s">
        <v>216</v>
      </c>
      <c r="F8" s="13" t="s">
        <v>212</v>
      </c>
      <c r="G8" s="12" t="s">
        <v>203</v>
      </c>
    </row>
    <row r="9" spans="1:7" x14ac:dyDescent="0.2">
      <c r="A9" s="12" t="s">
        <v>102</v>
      </c>
      <c r="B9" s="13" t="s">
        <v>176</v>
      </c>
      <c r="C9" s="13" t="s">
        <v>209</v>
      </c>
      <c r="D9" s="13" t="s">
        <v>210</v>
      </c>
      <c r="E9" s="13" t="s">
        <v>217</v>
      </c>
      <c r="F9" s="13" t="s">
        <v>212</v>
      </c>
      <c r="G9" s="12" t="s">
        <v>203</v>
      </c>
    </row>
    <row r="10" spans="1:7" x14ac:dyDescent="0.2">
      <c r="A10" s="12" t="s">
        <v>105</v>
      </c>
      <c r="B10" s="13" t="s">
        <v>176</v>
      </c>
      <c r="C10" s="13" t="s">
        <v>209</v>
      </c>
      <c r="D10" s="13" t="s">
        <v>210</v>
      </c>
      <c r="E10" s="13" t="s">
        <v>218</v>
      </c>
      <c r="F10" s="13" t="s">
        <v>212</v>
      </c>
      <c r="G10" s="12" t="s">
        <v>203</v>
      </c>
    </row>
    <row r="11" spans="1:7" x14ac:dyDescent="0.2">
      <c r="A11" s="12" t="s">
        <v>108</v>
      </c>
      <c r="B11" s="13" t="s">
        <v>176</v>
      </c>
      <c r="C11" s="13" t="s">
        <v>209</v>
      </c>
      <c r="D11" s="13" t="s">
        <v>210</v>
      </c>
      <c r="E11" s="13" t="s">
        <v>219</v>
      </c>
      <c r="F11" s="13" t="s">
        <v>212</v>
      </c>
      <c r="G11" s="12" t="s">
        <v>203</v>
      </c>
    </row>
    <row r="12" spans="1:7" x14ac:dyDescent="0.2">
      <c r="A12" s="12" t="s">
        <v>220</v>
      </c>
      <c r="B12" s="13" t="s">
        <v>173</v>
      </c>
      <c r="C12" s="13" t="s">
        <v>221</v>
      </c>
      <c r="D12" s="13" t="s">
        <v>200</v>
      </c>
      <c r="E12" s="13" t="s">
        <v>222</v>
      </c>
      <c r="F12" s="13" t="s">
        <v>223</v>
      </c>
      <c r="G12" s="12" t="s">
        <v>224</v>
      </c>
    </row>
    <row r="13" spans="1:7" x14ac:dyDescent="0.2">
      <c r="A13" s="12" t="s">
        <v>225</v>
      </c>
      <c r="B13" s="13" t="s">
        <v>173</v>
      </c>
      <c r="C13" s="13" t="s">
        <v>221</v>
      </c>
      <c r="D13" s="13" t="s">
        <v>200</v>
      </c>
      <c r="E13" s="13" t="s">
        <v>222</v>
      </c>
      <c r="F13" s="13" t="s">
        <v>202</v>
      </c>
      <c r="G13" s="12" t="s">
        <v>224</v>
      </c>
    </row>
    <row r="14" spans="1:7" x14ac:dyDescent="0.2">
      <c r="A14" s="12" t="s">
        <v>226</v>
      </c>
      <c r="B14" s="13" t="s">
        <v>173</v>
      </c>
      <c r="C14" s="13" t="s">
        <v>221</v>
      </c>
      <c r="D14" s="13" t="s">
        <v>200</v>
      </c>
      <c r="E14" s="13" t="s">
        <v>222</v>
      </c>
      <c r="F14" s="13" t="s">
        <v>227</v>
      </c>
      <c r="G14" s="12" t="s">
        <v>224</v>
      </c>
    </row>
    <row r="15" spans="1:7" x14ac:dyDescent="0.2">
      <c r="A15" s="12" t="s">
        <v>228</v>
      </c>
      <c r="B15" s="13" t="s">
        <v>173</v>
      </c>
      <c r="C15" s="13" t="s">
        <v>221</v>
      </c>
      <c r="D15" s="13" t="s">
        <v>200</v>
      </c>
      <c r="E15" s="13" t="s">
        <v>222</v>
      </c>
      <c r="F15" s="13" t="s">
        <v>229</v>
      </c>
      <c r="G15" s="12" t="s">
        <v>230</v>
      </c>
    </row>
    <row r="16" spans="1:7" x14ac:dyDescent="0.2">
      <c r="A16" s="12" t="s">
        <v>231</v>
      </c>
      <c r="B16" s="13" t="s">
        <v>173</v>
      </c>
      <c r="C16" s="13" t="s">
        <v>221</v>
      </c>
      <c r="D16" s="13" t="s">
        <v>200</v>
      </c>
      <c r="E16" s="13" t="s">
        <v>222</v>
      </c>
      <c r="F16" s="13" t="s">
        <v>223</v>
      </c>
      <c r="G16" s="12" t="s">
        <v>230</v>
      </c>
    </row>
    <row r="17" spans="1:7" x14ac:dyDescent="0.2">
      <c r="A17" s="12" t="s">
        <v>232</v>
      </c>
      <c r="B17" s="13" t="s">
        <v>173</v>
      </c>
      <c r="C17" s="13" t="s">
        <v>221</v>
      </c>
      <c r="D17" s="13" t="s">
        <v>200</v>
      </c>
      <c r="E17" s="13" t="s">
        <v>222</v>
      </c>
      <c r="F17" s="13" t="s">
        <v>223</v>
      </c>
      <c r="G17" s="12" t="s">
        <v>233</v>
      </c>
    </row>
    <row r="18" spans="1:7" x14ac:dyDescent="0.2">
      <c r="A18" s="12" t="s">
        <v>78</v>
      </c>
      <c r="B18" s="13" t="s">
        <v>173</v>
      </c>
      <c r="C18" s="13" t="s">
        <v>234</v>
      </c>
      <c r="D18" s="13" t="s">
        <v>200</v>
      </c>
      <c r="E18" s="13" t="s">
        <v>235</v>
      </c>
      <c r="F18" s="13" t="s">
        <v>202</v>
      </c>
      <c r="G18" s="12" t="s">
        <v>224</v>
      </c>
    </row>
    <row r="19" spans="1:7" x14ac:dyDescent="0.2">
      <c r="A19" s="12" t="s">
        <v>80</v>
      </c>
      <c r="B19" s="13" t="s">
        <v>173</v>
      </c>
      <c r="C19" s="13" t="s">
        <v>236</v>
      </c>
      <c r="D19" s="13" t="s">
        <v>200</v>
      </c>
      <c r="E19" s="13" t="s">
        <v>237</v>
      </c>
      <c r="F19" s="13" t="s">
        <v>202</v>
      </c>
      <c r="G19" s="12" t="s">
        <v>224</v>
      </c>
    </row>
    <row r="20" spans="1:7" x14ac:dyDescent="0.2">
      <c r="A20" s="12" t="s">
        <v>82</v>
      </c>
      <c r="B20" s="13" t="s">
        <v>173</v>
      </c>
      <c r="C20" s="13" t="s">
        <v>238</v>
      </c>
      <c r="D20" s="13" t="s">
        <v>200</v>
      </c>
      <c r="E20" s="13" t="s">
        <v>239</v>
      </c>
      <c r="F20" s="13" t="s">
        <v>202</v>
      </c>
      <c r="G20" s="12" t="s">
        <v>224</v>
      </c>
    </row>
    <row r="21" spans="1:7" x14ac:dyDescent="0.2">
      <c r="A21" s="12" t="s">
        <v>84</v>
      </c>
      <c r="B21" s="13" t="s">
        <v>173</v>
      </c>
      <c r="C21" s="13" t="s">
        <v>240</v>
      </c>
      <c r="D21" s="13" t="s">
        <v>200</v>
      </c>
      <c r="E21" s="13" t="s">
        <v>241</v>
      </c>
      <c r="F21" s="13" t="s">
        <v>202</v>
      </c>
      <c r="G21" s="12" t="s">
        <v>224</v>
      </c>
    </row>
    <row r="22" spans="1:7" x14ac:dyDescent="0.2">
      <c r="A22" s="12" t="s">
        <v>117</v>
      </c>
      <c r="B22" s="13" t="s">
        <v>173</v>
      </c>
      <c r="C22" s="13" t="s">
        <v>234</v>
      </c>
      <c r="D22" s="13" t="s">
        <v>200</v>
      </c>
      <c r="E22" s="13" t="s">
        <v>235</v>
      </c>
      <c r="F22" s="13" t="s">
        <v>229</v>
      </c>
      <c r="G22" s="12" t="s">
        <v>230</v>
      </c>
    </row>
    <row r="23" spans="1:7" x14ac:dyDescent="0.2">
      <c r="A23" s="12" t="s">
        <v>119</v>
      </c>
      <c r="B23" s="13" t="s">
        <v>173</v>
      </c>
      <c r="C23" s="13" t="s">
        <v>236</v>
      </c>
      <c r="D23" s="13" t="s">
        <v>200</v>
      </c>
      <c r="E23" s="13" t="s">
        <v>237</v>
      </c>
      <c r="F23" s="13" t="s">
        <v>229</v>
      </c>
      <c r="G23" s="12" t="s">
        <v>230</v>
      </c>
    </row>
    <row r="24" spans="1:7" x14ac:dyDescent="0.2">
      <c r="A24" s="12" t="s">
        <v>121</v>
      </c>
      <c r="B24" s="13" t="s">
        <v>173</v>
      </c>
      <c r="C24" s="13" t="s">
        <v>238</v>
      </c>
      <c r="D24" s="13" t="s">
        <v>200</v>
      </c>
      <c r="E24" s="13" t="s">
        <v>239</v>
      </c>
      <c r="F24" s="13" t="s">
        <v>229</v>
      </c>
      <c r="G24" s="12" t="s">
        <v>230</v>
      </c>
    </row>
    <row r="25" spans="1:7" x14ac:dyDescent="0.2">
      <c r="A25" s="12" t="s">
        <v>123</v>
      </c>
      <c r="B25" s="13" t="s">
        <v>173</v>
      </c>
      <c r="C25" s="13" t="s">
        <v>240</v>
      </c>
      <c r="D25" s="13" t="s">
        <v>200</v>
      </c>
      <c r="E25" s="13" t="s">
        <v>241</v>
      </c>
      <c r="F25" s="13" t="s">
        <v>229</v>
      </c>
      <c r="G25" s="12" t="s">
        <v>230</v>
      </c>
    </row>
    <row r="26" spans="1:7" x14ac:dyDescent="0.2">
      <c r="A26" s="12" t="s">
        <v>133</v>
      </c>
      <c r="B26" s="13" t="s">
        <v>173</v>
      </c>
      <c r="C26" s="13" t="s">
        <v>234</v>
      </c>
      <c r="D26" s="13" t="s">
        <v>200</v>
      </c>
      <c r="E26" s="13" t="s">
        <v>235</v>
      </c>
      <c r="F26" s="13" t="s">
        <v>223</v>
      </c>
      <c r="G26" s="12" t="s">
        <v>233</v>
      </c>
    </row>
    <row r="27" spans="1:7" x14ac:dyDescent="0.2">
      <c r="A27" s="12" t="s">
        <v>136</v>
      </c>
      <c r="B27" s="13" t="s">
        <v>173</v>
      </c>
      <c r="C27" s="13" t="s">
        <v>236</v>
      </c>
      <c r="D27" s="13" t="s">
        <v>200</v>
      </c>
      <c r="E27" s="13" t="s">
        <v>237</v>
      </c>
      <c r="F27" s="13" t="s">
        <v>223</v>
      </c>
      <c r="G27" s="12" t="s">
        <v>233</v>
      </c>
    </row>
    <row r="28" spans="1:7" x14ac:dyDescent="0.2">
      <c r="A28" s="12" t="s">
        <v>139</v>
      </c>
      <c r="B28" s="13" t="s">
        <v>173</v>
      </c>
      <c r="C28" s="13" t="s">
        <v>238</v>
      </c>
      <c r="D28" s="13" t="s">
        <v>200</v>
      </c>
      <c r="E28" s="13" t="s">
        <v>239</v>
      </c>
      <c r="F28" s="13" t="s">
        <v>223</v>
      </c>
      <c r="G28" s="12" t="s">
        <v>233</v>
      </c>
    </row>
    <row r="29" spans="1:7" x14ac:dyDescent="0.2">
      <c r="A29" s="12" t="s">
        <v>142</v>
      </c>
      <c r="B29" s="13" t="s">
        <v>173</v>
      </c>
      <c r="C29" s="13" t="s">
        <v>240</v>
      </c>
      <c r="D29" s="13" t="s">
        <v>200</v>
      </c>
      <c r="E29" s="13" t="s">
        <v>241</v>
      </c>
      <c r="F29" s="13" t="s">
        <v>223</v>
      </c>
      <c r="G29" s="12" t="s">
        <v>233</v>
      </c>
    </row>
    <row r="30" spans="1:7" x14ac:dyDescent="0.2">
      <c r="A30" s="12" t="s">
        <v>145</v>
      </c>
      <c r="B30" s="13" t="s">
        <v>173</v>
      </c>
      <c r="C30" s="13" t="s">
        <v>242</v>
      </c>
      <c r="D30" s="13" t="s">
        <v>200</v>
      </c>
      <c r="E30" s="13" t="s">
        <v>243</v>
      </c>
      <c r="F30" s="13" t="s">
        <v>223</v>
      </c>
      <c r="G30" s="12" t="s">
        <v>233</v>
      </c>
    </row>
    <row r="31" spans="1:7" x14ac:dyDescent="0.2">
      <c r="A31" s="12" t="s">
        <v>148</v>
      </c>
      <c r="B31" s="13" t="s">
        <v>173</v>
      </c>
      <c r="C31" s="13" t="s">
        <v>244</v>
      </c>
      <c r="D31" s="13" t="s">
        <v>200</v>
      </c>
      <c r="E31" s="13" t="s">
        <v>245</v>
      </c>
      <c r="F31" s="13" t="s">
        <v>223</v>
      </c>
      <c r="G31" s="12" t="s">
        <v>233</v>
      </c>
    </row>
    <row r="32" spans="1:7" x14ac:dyDescent="0.2">
      <c r="A32" s="12" t="s">
        <v>151</v>
      </c>
      <c r="B32" s="13" t="s">
        <v>173</v>
      </c>
      <c r="C32" s="13" t="s">
        <v>246</v>
      </c>
      <c r="D32" s="13" t="s">
        <v>200</v>
      </c>
      <c r="E32" s="13" t="s">
        <v>247</v>
      </c>
      <c r="F32" s="13" t="s">
        <v>223</v>
      </c>
      <c r="G32" s="12" t="s">
        <v>233</v>
      </c>
    </row>
    <row r="33" spans="1:7" x14ac:dyDescent="0.2">
      <c r="A33" s="12" t="s">
        <v>13</v>
      </c>
      <c r="B33" s="13" t="s">
        <v>38</v>
      </c>
      <c r="C33" s="13" t="s">
        <v>248</v>
      </c>
      <c r="D33" s="13" t="s">
        <v>200</v>
      </c>
      <c r="E33" s="13" t="s">
        <v>201</v>
      </c>
      <c r="F33" s="13" t="s">
        <v>202</v>
      </c>
      <c r="G33" s="14" t="s">
        <v>249</v>
      </c>
    </row>
    <row r="34" spans="1:7" x14ac:dyDescent="0.2">
      <c r="A34" s="12" t="s">
        <v>15</v>
      </c>
      <c r="B34" s="13" t="s">
        <v>38</v>
      </c>
      <c r="C34" s="13" t="s">
        <v>250</v>
      </c>
      <c r="D34" s="13" t="s">
        <v>200</v>
      </c>
      <c r="E34" s="13" t="s">
        <v>201</v>
      </c>
      <c r="F34" s="13" t="s">
        <v>202</v>
      </c>
      <c r="G34" s="14" t="s">
        <v>251</v>
      </c>
    </row>
    <row r="35" spans="1:7" x14ac:dyDescent="0.2">
      <c r="A35" s="12" t="s">
        <v>17</v>
      </c>
      <c r="B35" s="13" t="s">
        <v>38</v>
      </c>
      <c r="C35" s="13" t="s">
        <v>252</v>
      </c>
      <c r="D35" s="13" t="s">
        <v>200</v>
      </c>
      <c r="E35" s="13" t="s">
        <v>201</v>
      </c>
      <c r="F35" s="13" t="s">
        <v>202</v>
      </c>
      <c r="G35" s="14" t="s">
        <v>253</v>
      </c>
    </row>
    <row r="36" spans="1:7" x14ac:dyDescent="0.2">
      <c r="A36" s="12" t="s">
        <v>19</v>
      </c>
      <c r="B36" s="13" t="s">
        <v>38</v>
      </c>
      <c r="C36" s="13" t="s">
        <v>254</v>
      </c>
      <c r="D36" s="13" t="s">
        <v>200</v>
      </c>
      <c r="E36" s="13" t="s">
        <v>201</v>
      </c>
      <c r="F36" s="13" t="s">
        <v>202</v>
      </c>
      <c r="G36" s="14" t="s">
        <v>255</v>
      </c>
    </row>
    <row r="37" spans="1:7" x14ac:dyDescent="0.2">
      <c r="A37" s="12" t="s">
        <v>21</v>
      </c>
      <c r="B37" s="13" t="s">
        <v>38</v>
      </c>
      <c r="C37" s="13" t="s">
        <v>256</v>
      </c>
      <c r="D37" s="13" t="s">
        <v>200</v>
      </c>
      <c r="E37" s="13" t="s">
        <v>201</v>
      </c>
      <c r="F37" s="13" t="s">
        <v>202</v>
      </c>
      <c r="G37" s="14" t="s">
        <v>257</v>
      </c>
    </row>
    <row r="38" spans="1:7" x14ac:dyDescent="0.2">
      <c r="A38" s="12" t="s">
        <v>23</v>
      </c>
      <c r="B38" s="13" t="s">
        <v>38</v>
      </c>
      <c r="C38" s="13" t="s">
        <v>258</v>
      </c>
      <c r="D38" s="13" t="s">
        <v>200</v>
      </c>
      <c r="E38" s="13" t="s">
        <v>201</v>
      </c>
      <c r="F38" s="13" t="s">
        <v>202</v>
      </c>
      <c r="G38" s="14" t="s">
        <v>259</v>
      </c>
    </row>
    <row r="39" spans="1:7" x14ac:dyDescent="0.2">
      <c r="A39" s="12" t="s">
        <v>25</v>
      </c>
      <c r="B39" s="13" t="s">
        <v>38</v>
      </c>
      <c r="C39" s="13" t="s">
        <v>260</v>
      </c>
      <c r="D39" s="13" t="s">
        <v>200</v>
      </c>
      <c r="E39" s="13" t="s">
        <v>201</v>
      </c>
      <c r="F39" s="13" t="s">
        <v>202</v>
      </c>
      <c r="G39" s="14" t="s">
        <v>261</v>
      </c>
    </row>
    <row r="40" spans="1:7" x14ac:dyDescent="0.2">
      <c r="A40" s="12" t="s">
        <v>27</v>
      </c>
      <c r="B40" s="13" t="s">
        <v>38</v>
      </c>
      <c r="C40" s="13" t="s">
        <v>262</v>
      </c>
      <c r="D40" s="13" t="s">
        <v>200</v>
      </c>
      <c r="E40" s="13" t="s">
        <v>201</v>
      </c>
      <c r="F40" s="13" t="s">
        <v>202</v>
      </c>
      <c r="G40" s="14" t="s">
        <v>263</v>
      </c>
    </row>
    <row r="41" spans="1:7" x14ac:dyDescent="0.2">
      <c r="A41" s="12" t="s">
        <v>29</v>
      </c>
      <c r="B41" s="13" t="s">
        <v>38</v>
      </c>
      <c r="C41" s="13" t="s">
        <v>264</v>
      </c>
      <c r="D41" s="13" t="s">
        <v>200</v>
      </c>
      <c r="E41" s="13" t="s">
        <v>201</v>
      </c>
      <c r="F41" s="13" t="s">
        <v>202</v>
      </c>
      <c r="G41" s="14" t="s">
        <v>265</v>
      </c>
    </row>
    <row r="42" spans="1:7" x14ac:dyDescent="0.2">
      <c r="A42" s="12" t="s">
        <v>31</v>
      </c>
      <c r="B42" s="13" t="s">
        <v>38</v>
      </c>
      <c r="C42" s="13" t="s">
        <v>266</v>
      </c>
      <c r="D42" s="13" t="s">
        <v>200</v>
      </c>
      <c r="E42" s="13" t="s">
        <v>201</v>
      </c>
      <c r="F42" s="13" t="s">
        <v>202</v>
      </c>
      <c r="G42" s="14" t="s">
        <v>267</v>
      </c>
    </row>
    <row r="43" spans="1:7" x14ac:dyDescent="0.2">
      <c r="A43" s="12" t="s">
        <v>33</v>
      </c>
      <c r="B43" s="13" t="s">
        <v>38</v>
      </c>
      <c r="C43" s="13" t="s">
        <v>268</v>
      </c>
      <c r="D43" s="13" t="s">
        <v>200</v>
      </c>
      <c r="E43" s="13" t="s">
        <v>201</v>
      </c>
      <c r="F43" s="13" t="s">
        <v>202</v>
      </c>
      <c r="G43" s="14" t="s">
        <v>269</v>
      </c>
    </row>
    <row r="44" spans="1:7" x14ac:dyDescent="0.2">
      <c r="A44" s="12" t="s">
        <v>35</v>
      </c>
      <c r="B44" s="13" t="s">
        <v>38</v>
      </c>
      <c r="C44" s="13" t="s">
        <v>270</v>
      </c>
      <c r="D44" s="13" t="s">
        <v>200</v>
      </c>
      <c r="E44" s="13" t="s">
        <v>201</v>
      </c>
      <c r="F44" s="13" t="s">
        <v>202</v>
      </c>
      <c r="G44" s="14" t="s">
        <v>271</v>
      </c>
    </row>
    <row r="45" spans="1:7" x14ac:dyDescent="0.2">
      <c r="A45" s="12" t="s">
        <v>272</v>
      </c>
      <c r="B45" s="13" t="s">
        <v>38</v>
      </c>
      <c r="C45" s="13" t="s">
        <v>40</v>
      </c>
      <c r="D45" s="13" t="s">
        <v>200</v>
      </c>
      <c r="E45" s="13" t="s">
        <v>201</v>
      </c>
      <c r="F45" s="13" t="s">
        <v>202</v>
      </c>
      <c r="G45" s="14" t="s">
        <v>273</v>
      </c>
    </row>
    <row r="46" spans="1:7" x14ac:dyDescent="0.2">
      <c r="A46" s="12" t="s">
        <v>41</v>
      </c>
      <c r="B46" s="13" t="s">
        <v>38</v>
      </c>
      <c r="C46" s="13" t="s">
        <v>274</v>
      </c>
      <c r="D46" s="13" t="s">
        <v>200</v>
      </c>
      <c r="E46" s="13" t="s">
        <v>201</v>
      </c>
      <c r="F46" s="13" t="s">
        <v>202</v>
      </c>
      <c r="G46" s="14" t="s">
        <v>275</v>
      </c>
    </row>
    <row r="47" spans="1:7" x14ac:dyDescent="0.2">
      <c r="A47" s="12" t="s">
        <v>43</v>
      </c>
      <c r="B47" s="13" t="s">
        <v>38</v>
      </c>
      <c r="C47" s="13" t="s">
        <v>276</v>
      </c>
      <c r="D47" s="13" t="s">
        <v>200</v>
      </c>
      <c r="E47" s="13" t="s">
        <v>201</v>
      </c>
      <c r="F47" s="13" t="s">
        <v>202</v>
      </c>
      <c r="G47" s="14" t="s">
        <v>277</v>
      </c>
    </row>
    <row r="48" spans="1:7" x14ac:dyDescent="0.2">
      <c r="A48" s="12" t="s">
        <v>45</v>
      </c>
      <c r="B48" s="13" t="s">
        <v>38</v>
      </c>
      <c r="C48" s="13" t="s">
        <v>278</v>
      </c>
      <c r="D48" s="13" t="s">
        <v>200</v>
      </c>
      <c r="E48" s="13" t="s">
        <v>201</v>
      </c>
      <c r="F48" s="13" t="s">
        <v>202</v>
      </c>
      <c r="G48" s="14" t="s">
        <v>279</v>
      </c>
    </row>
    <row r="49" spans="1:7" x14ac:dyDescent="0.2">
      <c r="A49" s="12" t="s">
        <v>47</v>
      </c>
      <c r="B49" s="13" t="s">
        <v>38</v>
      </c>
      <c r="C49" s="13" t="s">
        <v>280</v>
      </c>
      <c r="D49" s="13" t="s">
        <v>200</v>
      </c>
      <c r="E49" s="13" t="s">
        <v>201</v>
      </c>
      <c r="F49" s="13" t="s">
        <v>202</v>
      </c>
      <c r="G49" s="14" t="s">
        <v>281</v>
      </c>
    </row>
    <row r="50" spans="1:7" x14ac:dyDescent="0.2">
      <c r="A50" s="12" t="s">
        <v>49</v>
      </c>
      <c r="B50" s="13" t="s">
        <v>38</v>
      </c>
      <c r="C50" s="13" t="s">
        <v>282</v>
      </c>
      <c r="D50" s="13" t="s">
        <v>200</v>
      </c>
      <c r="E50" s="13" t="s">
        <v>201</v>
      </c>
      <c r="F50" s="13" t="s">
        <v>202</v>
      </c>
      <c r="G50" s="14" t="s">
        <v>283</v>
      </c>
    </row>
    <row r="51" spans="1:7" x14ac:dyDescent="0.2">
      <c r="A51" s="12" t="s">
        <v>51</v>
      </c>
      <c r="B51" s="13" t="s">
        <v>38</v>
      </c>
      <c r="C51" s="13" t="s">
        <v>284</v>
      </c>
      <c r="D51" s="13" t="s">
        <v>200</v>
      </c>
      <c r="E51" s="13" t="s">
        <v>201</v>
      </c>
      <c r="F51" s="13" t="s">
        <v>202</v>
      </c>
      <c r="G51" s="14" t="s">
        <v>285</v>
      </c>
    </row>
    <row r="52" spans="1:7" x14ac:dyDescent="0.2">
      <c r="A52" s="12" t="s">
        <v>286</v>
      </c>
      <c r="B52" s="13" t="s">
        <v>38</v>
      </c>
      <c r="C52" s="13" t="s">
        <v>287</v>
      </c>
      <c r="D52" s="13" t="s">
        <v>200</v>
      </c>
      <c r="E52" s="13" t="s">
        <v>201</v>
      </c>
      <c r="F52" s="13" t="s">
        <v>202</v>
      </c>
      <c r="G52" s="14" t="s">
        <v>288</v>
      </c>
    </row>
    <row r="53" spans="1:7" x14ac:dyDescent="0.2">
      <c r="A53" s="12" t="s">
        <v>53</v>
      </c>
      <c r="B53" s="13" t="s">
        <v>162</v>
      </c>
      <c r="C53" s="13" t="s">
        <v>289</v>
      </c>
      <c r="D53" s="13" t="s">
        <v>200</v>
      </c>
      <c r="E53" s="13" t="s">
        <v>205</v>
      </c>
      <c r="F53" s="13" t="s">
        <v>202</v>
      </c>
      <c r="G53" s="14" t="s">
        <v>290</v>
      </c>
    </row>
    <row r="54" spans="1:7" x14ac:dyDescent="0.2">
      <c r="A54" s="12" t="s">
        <v>55</v>
      </c>
      <c r="B54" s="13" t="s">
        <v>166</v>
      </c>
      <c r="C54" s="15" t="s">
        <v>291</v>
      </c>
      <c r="D54" s="13" t="s">
        <v>200</v>
      </c>
      <c r="E54" s="13" t="s">
        <v>208</v>
      </c>
      <c r="F54" s="13" t="s">
        <v>202</v>
      </c>
      <c r="G54" s="14" t="s">
        <v>292</v>
      </c>
    </row>
    <row r="55" spans="1:7" x14ac:dyDescent="0.2">
      <c r="A55" s="12" t="s">
        <v>57</v>
      </c>
      <c r="B55" s="13" t="s">
        <v>166</v>
      </c>
      <c r="C55" s="15" t="s">
        <v>293</v>
      </c>
      <c r="D55" s="13" t="s">
        <v>200</v>
      </c>
      <c r="E55" s="13" t="s">
        <v>208</v>
      </c>
      <c r="F55" s="13" t="s">
        <v>202</v>
      </c>
      <c r="G55" s="14" t="s">
        <v>294</v>
      </c>
    </row>
    <row r="56" spans="1:7" x14ac:dyDescent="0.2">
      <c r="A56" s="12" t="s">
        <v>59</v>
      </c>
      <c r="B56" s="13" t="s">
        <v>166</v>
      </c>
      <c r="C56" s="15" t="s">
        <v>295</v>
      </c>
      <c r="D56" s="13" t="s">
        <v>200</v>
      </c>
      <c r="E56" s="13" t="s">
        <v>208</v>
      </c>
      <c r="F56" s="13" t="s">
        <v>202</v>
      </c>
      <c r="G56" s="14" t="s">
        <v>296</v>
      </c>
    </row>
    <row r="57" spans="1:7" x14ac:dyDescent="0.2">
      <c r="A57" s="12" t="s">
        <v>61</v>
      </c>
      <c r="B57" s="13" t="s">
        <v>166</v>
      </c>
      <c r="C57" s="15" t="s">
        <v>297</v>
      </c>
      <c r="D57" s="13" t="s">
        <v>200</v>
      </c>
      <c r="E57" s="13" t="s">
        <v>208</v>
      </c>
      <c r="F57" s="13" t="s">
        <v>202</v>
      </c>
      <c r="G57" s="14" t="s">
        <v>298</v>
      </c>
    </row>
    <row r="58" spans="1:7" x14ac:dyDescent="0.2">
      <c r="A58" s="12" t="s">
        <v>63</v>
      </c>
      <c r="B58" s="13" t="s">
        <v>166</v>
      </c>
      <c r="C58" s="15" t="s">
        <v>299</v>
      </c>
      <c r="D58" s="13" t="s">
        <v>200</v>
      </c>
      <c r="E58" s="13" t="s">
        <v>208</v>
      </c>
      <c r="F58" s="13" t="s">
        <v>202</v>
      </c>
      <c r="G58" s="14" t="s">
        <v>300</v>
      </c>
    </row>
    <row r="59" spans="1:7" x14ac:dyDescent="0.2">
      <c r="A59" s="12" t="s">
        <v>65</v>
      </c>
      <c r="B59" s="13" t="s">
        <v>166</v>
      </c>
      <c r="C59" s="15" t="s">
        <v>301</v>
      </c>
      <c r="D59" s="13" t="s">
        <v>200</v>
      </c>
      <c r="E59" s="13" t="s">
        <v>208</v>
      </c>
      <c r="F59" s="13" t="s">
        <v>202</v>
      </c>
      <c r="G59" s="14" t="s">
        <v>302</v>
      </c>
    </row>
    <row r="60" spans="1:7" x14ac:dyDescent="0.2">
      <c r="A60" s="12" t="s">
        <v>67</v>
      </c>
      <c r="B60" s="13" t="s">
        <v>166</v>
      </c>
      <c r="C60" s="15" t="s">
        <v>303</v>
      </c>
      <c r="D60" s="13" t="s">
        <v>200</v>
      </c>
      <c r="E60" s="13" t="s">
        <v>208</v>
      </c>
      <c r="F60" s="13" t="s">
        <v>202</v>
      </c>
      <c r="G60" s="14" t="s">
        <v>304</v>
      </c>
    </row>
    <row r="61" spans="1:7" x14ac:dyDescent="0.2">
      <c r="A61" s="12" t="s">
        <v>69</v>
      </c>
      <c r="B61" s="13" t="s">
        <v>166</v>
      </c>
      <c r="C61" s="15" t="s">
        <v>305</v>
      </c>
      <c r="D61" s="13" t="s">
        <v>200</v>
      </c>
      <c r="E61" s="13" t="s">
        <v>208</v>
      </c>
      <c r="F61" s="13" t="s">
        <v>202</v>
      </c>
      <c r="G61" s="14" t="s">
        <v>306</v>
      </c>
    </row>
    <row r="62" spans="1:7" x14ac:dyDescent="0.2">
      <c r="A62" s="12" t="s">
        <v>71</v>
      </c>
      <c r="B62" s="13" t="s">
        <v>166</v>
      </c>
      <c r="C62" s="15" t="s">
        <v>307</v>
      </c>
      <c r="D62" s="13" t="s">
        <v>200</v>
      </c>
      <c r="E62" s="13" t="s">
        <v>208</v>
      </c>
      <c r="F62" s="13" t="s">
        <v>202</v>
      </c>
      <c r="G62" s="14" t="s">
        <v>308</v>
      </c>
    </row>
    <row r="63" spans="1:7" x14ac:dyDescent="0.2">
      <c r="A63" s="12" t="s">
        <v>73</v>
      </c>
      <c r="B63" s="13" t="s">
        <v>166</v>
      </c>
      <c r="C63" s="15" t="s">
        <v>309</v>
      </c>
      <c r="D63" s="13" t="s">
        <v>200</v>
      </c>
      <c r="E63" s="13" t="s">
        <v>208</v>
      </c>
      <c r="F63" s="13" t="s">
        <v>202</v>
      </c>
      <c r="G63" s="14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extra_info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 Ramírez</cp:lastModifiedBy>
  <dcterms:modified xsi:type="dcterms:W3CDTF">2025-07-28T17:40:11Z</dcterms:modified>
</cp:coreProperties>
</file>