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765" windowWidth="14055" windowHeight="7695"/>
  </bookViews>
  <sheets>
    <sheet name="Spring 2012" sheetId="4" r:id="rId1"/>
  </sheets>
  <calcPr calcId="145621"/>
</workbook>
</file>

<file path=xl/calcChain.xml><?xml version="1.0" encoding="utf-8"?>
<calcChain xmlns="http://schemas.openxmlformats.org/spreadsheetml/2006/main">
  <c r="AD129" i="4" l="1"/>
  <c r="AC129" i="4"/>
  <c r="AD128" i="4"/>
  <c r="AC128" i="4"/>
  <c r="AD127" i="4"/>
  <c r="AC127" i="4"/>
  <c r="AD126" i="4"/>
  <c r="AC126" i="4"/>
  <c r="AD122" i="4"/>
  <c r="AC122" i="4"/>
  <c r="AD121" i="4"/>
  <c r="AC121" i="4"/>
  <c r="AD120" i="4"/>
  <c r="AC120" i="4"/>
  <c r="AD119" i="4"/>
  <c r="AC119" i="4"/>
  <c r="AD118" i="4"/>
  <c r="AC118" i="4"/>
  <c r="AD117" i="4"/>
  <c r="AC117" i="4"/>
  <c r="AD116" i="4"/>
  <c r="AC116" i="4"/>
  <c r="AD115" i="4"/>
  <c r="AC115" i="4"/>
  <c r="AD114" i="4"/>
  <c r="AC114" i="4"/>
  <c r="AD113" i="4"/>
  <c r="AC113" i="4"/>
  <c r="AD112" i="4"/>
  <c r="AC112" i="4"/>
  <c r="AD111" i="4"/>
  <c r="AC111" i="4"/>
  <c r="AD110" i="4"/>
  <c r="AC110" i="4"/>
  <c r="AD109" i="4"/>
  <c r="AC109" i="4"/>
  <c r="AD108" i="4"/>
  <c r="AC108" i="4"/>
  <c r="AD107" i="4"/>
  <c r="AC107" i="4"/>
  <c r="AD106" i="4"/>
  <c r="AC106" i="4"/>
  <c r="AD105" i="4"/>
  <c r="AC105" i="4"/>
  <c r="AD104" i="4"/>
  <c r="AC104" i="4"/>
  <c r="AD103" i="4"/>
  <c r="AC103" i="4"/>
  <c r="AD102" i="4"/>
  <c r="AC102" i="4"/>
  <c r="AD101" i="4"/>
  <c r="AC101" i="4"/>
  <c r="AD100" i="4"/>
  <c r="AC100" i="4"/>
  <c r="AD99" i="4"/>
  <c r="AC99" i="4"/>
  <c r="AD98" i="4"/>
  <c r="AC98" i="4"/>
  <c r="AD97" i="4"/>
  <c r="AC97" i="4"/>
  <c r="AD96" i="4"/>
  <c r="AC96" i="4"/>
  <c r="AD95" i="4"/>
  <c r="AC95" i="4"/>
  <c r="AD94" i="4"/>
  <c r="AC94" i="4"/>
  <c r="AD93" i="4"/>
  <c r="AC93" i="4"/>
  <c r="AD92" i="4"/>
  <c r="AC92" i="4"/>
  <c r="AD91" i="4"/>
  <c r="AC91" i="4"/>
  <c r="AD90" i="4"/>
  <c r="AC90" i="4"/>
  <c r="AD89" i="4"/>
  <c r="AC89" i="4"/>
  <c r="AD88" i="4"/>
  <c r="AC88" i="4"/>
  <c r="AD87" i="4"/>
  <c r="AC87" i="4"/>
  <c r="AD86" i="4"/>
  <c r="AC86" i="4"/>
  <c r="AD85" i="4"/>
  <c r="AC85" i="4"/>
  <c r="AD84" i="4"/>
  <c r="AC84" i="4"/>
  <c r="AD83" i="4"/>
  <c r="AC83" i="4"/>
  <c r="AD82" i="4"/>
  <c r="AC82" i="4"/>
  <c r="AD81" i="4"/>
  <c r="AC81" i="4"/>
  <c r="AD80" i="4"/>
  <c r="AC80" i="4"/>
  <c r="AD79" i="4"/>
  <c r="AC79" i="4"/>
  <c r="AD78" i="4"/>
  <c r="AC78" i="4"/>
  <c r="AD77" i="4"/>
  <c r="AC77" i="4"/>
  <c r="AD76" i="4"/>
  <c r="AC76" i="4"/>
  <c r="AD75" i="4"/>
  <c r="AC75" i="4"/>
  <c r="AD74" i="4"/>
  <c r="AC74" i="4"/>
  <c r="AD73" i="4"/>
  <c r="AC73" i="4"/>
  <c r="AD72" i="4"/>
  <c r="AC72" i="4"/>
  <c r="AD71" i="4"/>
  <c r="AC71" i="4"/>
  <c r="AD70" i="4"/>
  <c r="AC70" i="4"/>
  <c r="AD69" i="4"/>
  <c r="AC69" i="4"/>
  <c r="AD68" i="4"/>
  <c r="AC68" i="4"/>
  <c r="AD67" i="4"/>
  <c r="AC67" i="4"/>
  <c r="AD66" i="4"/>
  <c r="AC66" i="4"/>
  <c r="AD65" i="4"/>
  <c r="AC65" i="4"/>
  <c r="AD64" i="4"/>
  <c r="AC64" i="4"/>
  <c r="AD63" i="4"/>
  <c r="AC63" i="4"/>
  <c r="AD62" i="4"/>
  <c r="AC62" i="4"/>
  <c r="AD61" i="4"/>
  <c r="AC61" i="4"/>
  <c r="AD60" i="4"/>
  <c r="AC60" i="4"/>
  <c r="AD59" i="4"/>
  <c r="AC59" i="4"/>
  <c r="AD58" i="4"/>
  <c r="AC58" i="4"/>
  <c r="AD57" i="4"/>
  <c r="AC57" i="4"/>
  <c r="AC3" i="4"/>
  <c r="AD3" i="4"/>
  <c r="AC4" i="4"/>
  <c r="AD4" i="4"/>
  <c r="AC5" i="4"/>
  <c r="AD5" i="4"/>
  <c r="AC6" i="4"/>
  <c r="AD6" i="4"/>
  <c r="AC7" i="4"/>
  <c r="AD7" i="4"/>
  <c r="AC8" i="4"/>
  <c r="AD8" i="4"/>
  <c r="AC9" i="4"/>
  <c r="AD9" i="4"/>
  <c r="AC10" i="4"/>
  <c r="AD10" i="4"/>
  <c r="AC11" i="4"/>
  <c r="AD11" i="4"/>
  <c r="AC12" i="4"/>
  <c r="AD12" i="4"/>
  <c r="AC13" i="4"/>
  <c r="AD13" i="4"/>
  <c r="AC14" i="4"/>
  <c r="AD14" i="4"/>
  <c r="AC15" i="4"/>
  <c r="AD15" i="4"/>
  <c r="AC16" i="4"/>
  <c r="AD16" i="4"/>
  <c r="AC17" i="4"/>
  <c r="AD17" i="4"/>
  <c r="AC18" i="4"/>
  <c r="AD18" i="4"/>
  <c r="AC19" i="4"/>
  <c r="AD19" i="4"/>
  <c r="AC20" i="4"/>
  <c r="AD20" i="4"/>
  <c r="AC21" i="4"/>
  <c r="AD21" i="4"/>
  <c r="AC22" i="4"/>
  <c r="AD22" i="4"/>
  <c r="AC23" i="4"/>
  <c r="AD23" i="4"/>
  <c r="AC24" i="4"/>
  <c r="AD24" i="4"/>
  <c r="AC25" i="4"/>
  <c r="AD25" i="4"/>
  <c r="AC26" i="4"/>
  <c r="AD26" i="4"/>
  <c r="AC27" i="4"/>
  <c r="AD27" i="4"/>
  <c r="AC28" i="4"/>
  <c r="AD28" i="4"/>
  <c r="AC29" i="4"/>
  <c r="AD29" i="4"/>
  <c r="AC30" i="4"/>
  <c r="AD30" i="4"/>
  <c r="AC31" i="4"/>
  <c r="AD31" i="4"/>
  <c r="AC32" i="4"/>
  <c r="AD32" i="4"/>
  <c r="AC33" i="4"/>
  <c r="AD33" i="4"/>
  <c r="AC34" i="4"/>
  <c r="AD34" i="4"/>
  <c r="AC35" i="4"/>
  <c r="AD35" i="4"/>
  <c r="AC36" i="4"/>
  <c r="AD36" i="4"/>
  <c r="AC37" i="4"/>
  <c r="AD37" i="4"/>
  <c r="AC38" i="4"/>
  <c r="AD38" i="4"/>
  <c r="AC39" i="4"/>
  <c r="AD39" i="4"/>
  <c r="AC40" i="4"/>
  <c r="AD40" i="4"/>
  <c r="AC41" i="4"/>
  <c r="AD41" i="4"/>
  <c r="AC42" i="4"/>
  <c r="AD42" i="4"/>
  <c r="AC43" i="4"/>
  <c r="AD43" i="4"/>
  <c r="AC44" i="4"/>
  <c r="AD44" i="4"/>
  <c r="AC45" i="4"/>
  <c r="AD45" i="4"/>
  <c r="AC46" i="4"/>
  <c r="AD46" i="4"/>
  <c r="AC47" i="4"/>
  <c r="AD47" i="4"/>
  <c r="AC48" i="4"/>
  <c r="AD48" i="4"/>
  <c r="AC49" i="4"/>
  <c r="AD49" i="4"/>
  <c r="AC50" i="4"/>
  <c r="AD50" i="4"/>
  <c r="AC51" i="4"/>
  <c r="AD51" i="4"/>
  <c r="AC52" i="4"/>
  <c r="AD52" i="4"/>
  <c r="AC53" i="4"/>
  <c r="AD53" i="4"/>
  <c r="AC54" i="4"/>
  <c r="AD54" i="4"/>
  <c r="AC55" i="4"/>
  <c r="AD55" i="4"/>
  <c r="AC56" i="4"/>
  <c r="AD56" i="4"/>
  <c r="AC2" i="4"/>
  <c r="AI76" i="4"/>
  <c r="AH76" i="4"/>
  <c r="AI75" i="4"/>
  <c r="AH75" i="4"/>
  <c r="AI2" i="4"/>
  <c r="R127" i="4" l="1"/>
  <c r="U127" i="4" s="1"/>
  <c r="V127" i="4" s="1"/>
  <c r="W127" i="4" s="1"/>
  <c r="R128" i="4"/>
  <c r="R129" i="4"/>
  <c r="R126" i="4"/>
  <c r="U129" i="4"/>
  <c r="U128" i="4"/>
  <c r="V128" i="4" s="1"/>
  <c r="W128" i="4" s="1"/>
  <c r="U126" i="4"/>
  <c r="V126" i="4" s="1"/>
  <c r="W126" i="4" s="1"/>
  <c r="Y126" i="4" s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2" i="4"/>
  <c r="X128" i="4" l="1"/>
  <c r="AB128" i="4" s="1"/>
  <c r="Y128" i="4"/>
  <c r="AA128" i="4" s="1"/>
  <c r="V129" i="4"/>
  <c r="W129" i="4" s="1"/>
  <c r="Z128" i="4"/>
  <c r="X127" i="4"/>
  <c r="AB127" i="4" s="1"/>
  <c r="Y127" i="4"/>
  <c r="Z127" i="4" s="1"/>
  <c r="AE127" i="4" s="1"/>
  <c r="AA126" i="4"/>
  <c r="AF126" i="4" s="1"/>
  <c r="Z126" i="4"/>
  <c r="AE126" i="4" s="1"/>
  <c r="X126" i="4"/>
  <c r="AB126" i="4" s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2" i="4"/>
  <c r="AE128" i="4" l="1"/>
  <c r="Y129" i="4"/>
  <c r="X129" i="4"/>
  <c r="AB129" i="4" s="1"/>
  <c r="AF128" i="4"/>
  <c r="AA127" i="4"/>
  <c r="AF127" i="4" s="1"/>
  <c r="N124" i="4"/>
  <c r="M124" i="4"/>
  <c r="N12" i="4"/>
  <c r="N13" i="4"/>
  <c r="N14" i="4"/>
  <c r="N23" i="4"/>
  <c r="N24" i="4"/>
  <c r="N25" i="4"/>
  <c r="N34" i="4"/>
  <c r="N35" i="4"/>
  <c r="N36" i="4"/>
  <c r="N45" i="4"/>
  <c r="N46" i="4"/>
  <c r="N47" i="4"/>
  <c r="N56" i="4"/>
  <c r="N57" i="4"/>
  <c r="N58" i="4"/>
  <c r="N67" i="4"/>
  <c r="N68" i="4"/>
  <c r="N69" i="4"/>
  <c r="N78" i="4"/>
  <c r="N79" i="4"/>
  <c r="N80" i="4"/>
  <c r="N89" i="4"/>
  <c r="N90" i="4"/>
  <c r="N91" i="4"/>
  <c r="N100" i="4"/>
  <c r="N101" i="4"/>
  <c r="N102" i="4"/>
  <c r="N111" i="4"/>
  <c r="N112" i="4"/>
  <c r="N113" i="4"/>
  <c r="N122" i="4"/>
  <c r="N3" i="4"/>
  <c r="AA129" i="4" l="1"/>
  <c r="Z129" i="4"/>
  <c r="S122" i="4"/>
  <c r="T122" i="4"/>
  <c r="J122" i="4"/>
  <c r="P122" i="4" s="1"/>
  <c r="I122" i="4"/>
  <c r="O122" i="4" s="1"/>
  <c r="H114" i="4"/>
  <c r="S113" i="4"/>
  <c r="T113" i="4"/>
  <c r="J113" i="4"/>
  <c r="P113" i="4" s="1"/>
  <c r="I113" i="4"/>
  <c r="O113" i="4" s="1"/>
  <c r="S112" i="4"/>
  <c r="T112" i="4"/>
  <c r="J112" i="4"/>
  <c r="P112" i="4" s="1"/>
  <c r="I112" i="4"/>
  <c r="O112" i="4" s="1"/>
  <c r="S111" i="4"/>
  <c r="T111" i="4"/>
  <c r="J111" i="4"/>
  <c r="P111" i="4" s="1"/>
  <c r="I111" i="4"/>
  <c r="O111" i="4" s="1"/>
  <c r="H103" i="4"/>
  <c r="S102" i="4"/>
  <c r="T102" i="4"/>
  <c r="J102" i="4"/>
  <c r="P102" i="4" s="1"/>
  <c r="I102" i="4"/>
  <c r="O102" i="4" s="1"/>
  <c r="S101" i="4"/>
  <c r="T101" i="4"/>
  <c r="J101" i="4"/>
  <c r="P101" i="4" s="1"/>
  <c r="I101" i="4"/>
  <c r="O101" i="4" s="1"/>
  <c r="S100" i="4"/>
  <c r="T100" i="4"/>
  <c r="J100" i="4"/>
  <c r="P100" i="4" s="1"/>
  <c r="I100" i="4"/>
  <c r="O100" i="4" s="1"/>
  <c r="H92" i="4"/>
  <c r="S91" i="4"/>
  <c r="T91" i="4"/>
  <c r="J91" i="4"/>
  <c r="P91" i="4" s="1"/>
  <c r="I91" i="4"/>
  <c r="O91" i="4" s="1"/>
  <c r="S90" i="4"/>
  <c r="T90" i="4"/>
  <c r="J90" i="4"/>
  <c r="P90" i="4" s="1"/>
  <c r="I90" i="4"/>
  <c r="O90" i="4" s="1"/>
  <c r="S89" i="4"/>
  <c r="T89" i="4"/>
  <c r="J89" i="4"/>
  <c r="P89" i="4" s="1"/>
  <c r="I89" i="4"/>
  <c r="O89" i="4" s="1"/>
  <c r="H81" i="4"/>
  <c r="S80" i="4"/>
  <c r="T80" i="4"/>
  <c r="J80" i="4"/>
  <c r="P80" i="4" s="1"/>
  <c r="I80" i="4"/>
  <c r="O80" i="4" s="1"/>
  <c r="S79" i="4"/>
  <c r="T79" i="4"/>
  <c r="J79" i="4"/>
  <c r="P79" i="4" s="1"/>
  <c r="I79" i="4"/>
  <c r="O79" i="4" s="1"/>
  <c r="S78" i="4"/>
  <c r="T78" i="4"/>
  <c r="J78" i="4"/>
  <c r="P78" i="4" s="1"/>
  <c r="I78" i="4"/>
  <c r="O78" i="4" s="1"/>
  <c r="H70" i="4"/>
  <c r="S69" i="4"/>
  <c r="T69" i="4"/>
  <c r="J69" i="4"/>
  <c r="P69" i="4" s="1"/>
  <c r="I69" i="4"/>
  <c r="O69" i="4" s="1"/>
  <c r="S68" i="4"/>
  <c r="T68" i="4"/>
  <c r="J68" i="4"/>
  <c r="P68" i="4" s="1"/>
  <c r="I68" i="4"/>
  <c r="O68" i="4" s="1"/>
  <c r="W67" i="4"/>
  <c r="Y67" i="4" s="1"/>
  <c r="S67" i="4"/>
  <c r="T67" i="4"/>
  <c r="J67" i="4"/>
  <c r="P67" i="4" s="1"/>
  <c r="I67" i="4"/>
  <c r="O67" i="4" s="1"/>
  <c r="H59" i="4"/>
  <c r="I59" i="4" s="1"/>
  <c r="O59" i="4" s="1"/>
  <c r="S58" i="4"/>
  <c r="T58" i="4"/>
  <c r="J58" i="4"/>
  <c r="P58" i="4" s="1"/>
  <c r="I58" i="4"/>
  <c r="O58" i="4" s="1"/>
  <c r="S57" i="4"/>
  <c r="T57" i="4"/>
  <c r="J57" i="4"/>
  <c r="P57" i="4" s="1"/>
  <c r="I57" i="4"/>
  <c r="O57" i="4" s="1"/>
  <c r="S56" i="4"/>
  <c r="T56" i="4"/>
  <c r="J56" i="4"/>
  <c r="P56" i="4" s="1"/>
  <c r="I56" i="4"/>
  <c r="O56" i="4" s="1"/>
  <c r="H48" i="4"/>
  <c r="S47" i="4"/>
  <c r="T47" i="4"/>
  <c r="J47" i="4"/>
  <c r="P47" i="4" s="1"/>
  <c r="I47" i="4"/>
  <c r="O47" i="4" s="1"/>
  <c r="S46" i="4"/>
  <c r="T46" i="4"/>
  <c r="J46" i="4"/>
  <c r="P46" i="4" s="1"/>
  <c r="I46" i="4"/>
  <c r="O46" i="4" s="1"/>
  <c r="S45" i="4"/>
  <c r="T45" i="4"/>
  <c r="J45" i="4"/>
  <c r="P45" i="4" s="1"/>
  <c r="I45" i="4"/>
  <c r="O45" i="4" s="1"/>
  <c r="H37" i="4"/>
  <c r="I37" i="4" s="1"/>
  <c r="O37" i="4" s="1"/>
  <c r="S36" i="4"/>
  <c r="T36" i="4"/>
  <c r="J36" i="4"/>
  <c r="P36" i="4" s="1"/>
  <c r="I36" i="4"/>
  <c r="O36" i="4" s="1"/>
  <c r="S35" i="4"/>
  <c r="T35" i="4"/>
  <c r="J35" i="4"/>
  <c r="P35" i="4" s="1"/>
  <c r="I35" i="4"/>
  <c r="O35" i="4" s="1"/>
  <c r="S34" i="4"/>
  <c r="T34" i="4"/>
  <c r="J34" i="4"/>
  <c r="P34" i="4" s="1"/>
  <c r="I34" i="4"/>
  <c r="O34" i="4" s="1"/>
  <c r="H26" i="4"/>
  <c r="S25" i="4"/>
  <c r="T25" i="4"/>
  <c r="J25" i="4"/>
  <c r="P25" i="4" s="1"/>
  <c r="I25" i="4"/>
  <c r="O25" i="4" s="1"/>
  <c r="S24" i="4"/>
  <c r="T24" i="4"/>
  <c r="J24" i="4"/>
  <c r="P24" i="4" s="1"/>
  <c r="I24" i="4"/>
  <c r="O24" i="4" s="1"/>
  <c r="S23" i="4"/>
  <c r="T23" i="4"/>
  <c r="J23" i="4"/>
  <c r="P23" i="4" s="1"/>
  <c r="I23" i="4"/>
  <c r="O23" i="4" s="1"/>
  <c r="E23" i="4"/>
  <c r="E34" i="4" s="1"/>
  <c r="E22" i="4"/>
  <c r="E33" i="4" s="1"/>
  <c r="F33" i="4" s="1"/>
  <c r="L33" i="4" s="1"/>
  <c r="E21" i="4"/>
  <c r="E32" i="4" s="1"/>
  <c r="E20" i="4"/>
  <c r="E31" i="4" s="1"/>
  <c r="F31" i="4" s="1"/>
  <c r="L31" i="4" s="1"/>
  <c r="E19" i="4"/>
  <c r="E30" i="4" s="1"/>
  <c r="E18" i="4"/>
  <c r="E29" i="4" s="1"/>
  <c r="F29" i="4" s="1"/>
  <c r="L29" i="4" s="1"/>
  <c r="E17" i="4"/>
  <c r="E16" i="4"/>
  <c r="H15" i="4"/>
  <c r="I15" i="4" s="1"/>
  <c r="O15" i="4" s="1"/>
  <c r="E15" i="4"/>
  <c r="S14" i="4"/>
  <c r="T14" i="4"/>
  <c r="J14" i="4"/>
  <c r="P14" i="4" s="1"/>
  <c r="I14" i="4"/>
  <c r="O14" i="4" s="1"/>
  <c r="F14" i="4"/>
  <c r="L14" i="4" s="1"/>
  <c r="E14" i="4"/>
  <c r="E25" i="4" s="1"/>
  <c r="S13" i="4"/>
  <c r="T13" i="4"/>
  <c r="J13" i="4"/>
  <c r="P13" i="4" s="1"/>
  <c r="I13" i="4"/>
  <c r="O13" i="4" s="1"/>
  <c r="E13" i="4"/>
  <c r="G13" i="4" s="1"/>
  <c r="M13" i="4" s="1"/>
  <c r="S12" i="4"/>
  <c r="T12" i="4"/>
  <c r="K12" i="4"/>
  <c r="J12" i="4"/>
  <c r="P12" i="4" s="1"/>
  <c r="I12" i="4"/>
  <c r="O12" i="4" s="1"/>
  <c r="G12" i="4"/>
  <c r="M12" i="4" s="1"/>
  <c r="F12" i="4"/>
  <c r="L12" i="4" s="1"/>
  <c r="K11" i="4"/>
  <c r="G11" i="4"/>
  <c r="M11" i="4" s="1"/>
  <c r="F11" i="4"/>
  <c r="L11" i="4" s="1"/>
  <c r="K10" i="4"/>
  <c r="G10" i="4"/>
  <c r="M10" i="4" s="1"/>
  <c r="F10" i="4"/>
  <c r="L10" i="4" s="1"/>
  <c r="K9" i="4"/>
  <c r="G9" i="4"/>
  <c r="M9" i="4" s="1"/>
  <c r="F9" i="4"/>
  <c r="L9" i="4" s="1"/>
  <c r="K8" i="4"/>
  <c r="G8" i="4"/>
  <c r="M8" i="4" s="1"/>
  <c r="F8" i="4"/>
  <c r="L8" i="4" s="1"/>
  <c r="K7" i="4"/>
  <c r="G7" i="4"/>
  <c r="M7" i="4" s="1"/>
  <c r="F7" i="4"/>
  <c r="L7" i="4" s="1"/>
  <c r="K6" i="4"/>
  <c r="G6" i="4"/>
  <c r="M6" i="4" s="1"/>
  <c r="F6" i="4"/>
  <c r="L6" i="4" s="1"/>
  <c r="K5" i="4"/>
  <c r="G5" i="4"/>
  <c r="M5" i="4" s="1"/>
  <c r="F5" i="4"/>
  <c r="L5" i="4" s="1"/>
  <c r="K4" i="4"/>
  <c r="H4" i="4"/>
  <c r="G4" i="4"/>
  <c r="M4" i="4" s="1"/>
  <c r="F4" i="4"/>
  <c r="L4" i="4" s="1"/>
  <c r="S3" i="4"/>
  <c r="T3" i="4"/>
  <c r="K3" i="4"/>
  <c r="J3" i="4"/>
  <c r="P3" i="4" s="1"/>
  <c r="I3" i="4"/>
  <c r="O3" i="4" s="1"/>
  <c r="G3" i="4"/>
  <c r="M3" i="4" s="1"/>
  <c r="F3" i="4"/>
  <c r="L3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S2" i="4"/>
  <c r="N2" i="4"/>
  <c r="T2" i="4" s="1"/>
  <c r="K2" i="4"/>
  <c r="J2" i="4"/>
  <c r="P2" i="4" s="1"/>
  <c r="I2" i="4"/>
  <c r="O2" i="4" s="1"/>
  <c r="G2" i="4"/>
  <c r="M2" i="4" s="1"/>
  <c r="F2" i="4"/>
  <c r="L2" i="4" s="1"/>
  <c r="AE129" i="4" l="1"/>
  <c r="Z124" i="4"/>
  <c r="AF129" i="4"/>
  <c r="AA124" i="4"/>
  <c r="U2" i="4"/>
  <c r="U3" i="4"/>
  <c r="N4" i="4"/>
  <c r="T4" i="4" s="1"/>
  <c r="U4" i="4" s="1"/>
  <c r="U12" i="4"/>
  <c r="U13" i="4"/>
  <c r="K14" i="4"/>
  <c r="H27" i="4"/>
  <c r="N27" i="4" s="1"/>
  <c r="N26" i="4"/>
  <c r="S48" i="4"/>
  <c r="N48" i="4"/>
  <c r="S70" i="4"/>
  <c r="N70" i="4"/>
  <c r="H93" i="4"/>
  <c r="N93" i="4" s="1"/>
  <c r="N92" i="4"/>
  <c r="U14" i="4"/>
  <c r="H16" i="4"/>
  <c r="N16" i="4" s="1"/>
  <c r="T16" i="4" s="1"/>
  <c r="U16" i="4" s="1"/>
  <c r="N15" i="4"/>
  <c r="S15" i="4"/>
  <c r="H38" i="4"/>
  <c r="N38" i="4" s="1"/>
  <c r="N37" i="4"/>
  <c r="S37" i="4"/>
  <c r="S59" i="4"/>
  <c r="N59" i="4"/>
  <c r="H82" i="4"/>
  <c r="N82" i="4" s="1"/>
  <c r="N81" i="4"/>
  <c r="H104" i="4"/>
  <c r="N104" i="4" s="1"/>
  <c r="N103" i="4"/>
  <c r="H115" i="4"/>
  <c r="N115" i="4" s="1"/>
  <c r="N114" i="4"/>
  <c r="V12" i="4"/>
  <c r="V13" i="4"/>
  <c r="V14" i="4"/>
  <c r="E36" i="4"/>
  <c r="G25" i="4"/>
  <c r="M25" i="4" s="1"/>
  <c r="K25" i="4"/>
  <c r="U25" i="4" s="1"/>
  <c r="F25" i="4"/>
  <c r="L25" i="4" s="1"/>
  <c r="T27" i="4"/>
  <c r="S27" i="4"/>
  <c r="S16" i="4"/>
  <c r="H17" i="4"/>
  <c r="N17" i="4" s="1"/>
  <c r="J16" i="4"/>
  <c r="P16" i="4" s="1"/>
  <c r="I4" i="4"/>
  <c r="O4" i="4" s="1"/>
  <c r="S4" i="4"/>
  <c r="H5" i="4"/>
  <c r="N5" i="4" s="1"/>
  <c r="W12" i="4"/>
  <c r="F13" i="4"/>
  <c r="L13" i="4" s="1"/>
  <c r="K13" i="4"/>
  <c r="G14" i="4"/>
  <c r="M14" i="4" s="1"/>
  <c r="W14" i="4"/>
  <c r="F15" i="4"/>
  <c r="L15" i="4" s="1"/>
  <c r="J15" i="4"/>
  <c r="P15" i="4" s="1"/>
  <c r="T15" i="4"/>
  <c r="F16" i="4"/>
  <c r="L16" i="4" s="1"/>
  <c r="F17" i="4"/>
  <c r="L17" i="4" s="1"/>
  <c r="F18" i="4"/>
  <c r="L18" i="4" s="1"/>
  <c r="F19" i="4"/>
  <c r="L19" i="4" s="1"/>
  <c r="F20" i="4"/>
  <c r="L20" i="4" s="1"/>
  <c r="F21" i="4"/>
  <c r="L21" i="4" s="1"/>
  <c r="F22" i="4"/>
  <c r="L22" i="4" s="1"/>
  <c r="F23" i="4"/>
  <c r="L23" i="4" s="1"/>
  <c r="K23" i="4"/>
  <c r="U23" i="4" s="1"/>
  <c r="E24" i="4"/>
  <c r="E26" i="4"/>
  <c r="I26" i="4"/>
  <c r="O26" i="4" s="1"/>
  <c r="S26" i="4"/>
  <c r="E27" i="4"/>
  <c r="E28" i="4"/>
  <c r="J4" i="4"/>
  <c r="P4" i="4" s="1"/>
  <c r="G15" i="4"/>
  <c r="M15" i="4" s="1"/>
  <c r="K15" i="4"/>
  <c r="G16" i="4"/>
  <c r="M16" i="4" s="1"/>
  <c r="K16" i="4"/>
  <c r="G17" i="4"/>
  <c r="M17" i="4" s="1"/>
  <c r="K17" i="4"/>
  <c r="K29" i="4"/>
  <c r="G29" i="4"/>
  <c r="M29" i="4" s="1"/>
  <c r="E40" i="4"/>
  <c r="G18" i="4"/>
  <c r="M18" i="4" s="1"/>
  <c r="K18" i="4"/>
  <c r="K30" i="4"/>
  <c r="G30" i="4"/>
  <c r="M30" i="4" s="1"/>
  <c r="E41" i="4"/>
  <c r="G19" i="4"/>
  <c r="M19" i="4" s="1"/>
  <c r="K19" i="4"/>
  <c r="K31" i="4"/>
  <c r="G31" i="4"/>
  <c r="M31" i="4" s="1"/>
  <c r="E42" i="4"/>
  <c r="G20" i="4"/>
  <c r="M20" i="4" s="1"/>
  <c r="K20" i="4"/>
  <c r="K32" i="4"/>
  <c r="G32" i="4"/>
  <c r="M32" i="4" s="1"/>
  <c r="E43" i="4"/>
  <c r="G21" i="4"/>
  <c r="M21" i="4" s="1"/>
  <c r="K21" i="4"/>
  <c r="K33" i="4"/>
  <c r="G33" i="4"/>
  <c r="M33" i="4" s="1"/>
  <c r="E44" i="4"/>
  <c r="G22" i="4"/>
  <c r="M22" i="4" s="1"/>
  <c r="K22" i="4"/>
  <c r="G34" i="4"/>
  <c r="M34" i="4" s="1"/>
  <c r="E45" i="4"/>
  <c r="K34" i="4"/>
  <c r="U34" i="4" s="1"/>
  <c r="F34" i="4"/>
  <c r="L34" i="4" s="1"/>
  <c r="G23" i="4"/>
  <c r="M23" i="4" s="1"/>
  <c r="J26" i="4"/>
  <c r="P26" i="4" s="1"/>
  <c r="T26" i="4"/>
  <c r="F30" i="4"/>
  <c r="L30" i="4" s="1"/>
  <c r="F32" i="4"/>
  <c r="L32" i="4" s="1"/>
  <c r="H39" i="4"/>
  <c r="N39" i="4" s="1"/>
  <c r="T38" i="4"/>
  <c r="J38" i="4"/>
  <c r="P38" i="4" s="1"/>
  <c r="S38" i="4"/>
  <c r="I38" i="4"/>
  <c r="O38" i="4" s="1"/>
  <c r="J48" i="4"/>
  <c r="P48" i="4" s="1"/>
  <c r="T48" i="4"/>
  <c r="H49" i="4"/>
  <c r="N49" i="4" s="1"/>
  <c r="J37" i="4"/>
  <c r="P37" i="4" s="1"/>
  <c r="T37" i="4"/>
  <c r="I48" i="4"/>
  <c r="O48" i="4" s="1"/>
  <c r="H83" i="4"/>
  <c r="N83" i="4" s="1"/>
  <c r="T82" i="4"/>
  <c r="J82" i="4"/>
  <c r="P82" i="4" s="1"/>
  <c r="S82" i="4"/>
  <c r="I82" i="4"/>
  <c r="O82" i="4" s="1"/>
  <c r="J59" i="4"/>
  <c r="P59" i="4" s="1"/>
  <c r="T59" i="4"/>
  <c r="H60" i="4"/>
  <c r="N60" i="4" s="1"/>
  <c r="X67" i="4"/>
  <c r="AB67" i="4" s="1"/>
  <c r="J70" i="4"/>
  <c r="P70" i="4" s="1"/>
  <c r="T70" i="4"/>
  <c r="H71" i="4"/>
  <c r="N71" i="4" s="1"/>
  <c r="I81" i="4"/>
  <c r="O81" i="4" s="1"/>
  <c r="S81" i="4"/>
  <c r="H94" i="4"/>
  <c r="N94" i="4" s="1"/>
  <c r="T93" i="4"/>
  <c r="J93" i="4"/>
  <c r="P93" i="4" s="1"/>
  <c r="S93" i="4"/>
  <c r="I93" i="4"/>
  <c r="O93" i="4" s="1"/>
  <c r="I70" i="4"/>
  <c r="O70" i="4" s="1"/>
  <c r="J81" i="4"/>
  <c r="P81" i="4" s="1"/>
  <c r="T81" i="4"/>
  <c r="I92" i="4"/>
  <c r="O92" i="4" s="1"/>
  <c r="S92" i="4"/>
  <c r="J92" i="4"/>
  <c r="P92" i="4" s="1"/>
  <c r="T92" i="4"/>
  <c r="H105" i="4"/>
  <c r="N105" i="4" s="1"/>
  <c r="T104" i="4"/>
  <c r="J104" i="4"/>
  <c r="P104" i="4" s="1"/>
  <c r="S104" i="4"/>
  <c r="I104" i="4"/>
  <c r="O104" i="4" s="1"/>
  <c r="I103" i="4"/>
  <c r="O103" i="4" s="1"/>
  <c r="S103" i="4"/>
  <c r="J103" i="4"/>
  <c r="P103" i="4" s="1"/>
  <c r="T103" i="4"/>
  <c r="H116" i="4"/>
  <c r="N116" i="4" s="1"/>
  <c r="T115" i="4"/>
  <c r="J115" i="4"/>
  <c r="P115" i="4" s="1"/>
  <c r="S115" i="4"/>
  <c r="I115" i="4"/>
  <c r="O115" i="4" s="1"/>
  <c r="I114" i="4"/>
  <c r="O114" i="4" s="1"/>
  <c r="S114" i="4"/>
  <c r="J114" i="4"/>
  <c r="P114" i="4" s="1"/>
  <c r="T114" i="4"/>
  <c r="V3" i="4" l="1"/>
  <c r="W3" i="4" s="1"/>
  <c r="V2" i="4"/>
  <c r="W2" i="4" s="1"/>
  <c r="X2" i="4" s="1"/>
  <c r="AB2" i="4" s="1"/>
  <c r="V34" i="4"/>
  <c r="V4" i="4"/>
  <c r="U15" i="4"/>
  <c r="V15" i="4" s="1"/>
  <c r="W15" i="4" s="1"/>
  <c r="I16" i="4"/>
  <c r="O16" i="4" s="1"/>
  <c r="I27" i="4"/>
  <c r="O27" i="4" s="1"/>
  <c r="J27" i="4"/>
  <c r="P27" i="4" s="1"/>
  <c r="H28" i="4"/>
  <c r="N28" i="4" s="1"/>
  <c r="V25" i="4"/>
  <c r="V23" i="4"/>
  <c r="V16" i="4"/>
  <c r="W16" i="4" s="1"/>
  <c r="W4" i="4"/>
  <c r="H117" i="4"/>
  <c r="N117" i="4" s="1"/>
  <c r="S116" i="4"/>
  <c r="T116" i="4"/>
  <c r="J116" i="4"/>
  <c r="P116" i="4" s="1"/>
  <c r="I116" i="4"/>
  <c r="O116" i="4" s="1"/>
  <c r="S71" i="4"/>
  <c r="I71" i="4"/>
  <c r="O71" i="4" s="1"/>
  <c r="H72" i="4"/>
  <c r="N72" i="4" s="1"/>
  <c r="T71" i="4"/>
  <c r="J71" i="4"/>
  <c r="P71" i="4" s="1"/>
  <c r="S60" i="4"/>
  <c r="I60" i="4"/>
  <c r="O60" i="4" s="1"/>
  <c r="H61" i="4"/>
  <c r="N61" i="4" s="1"/>
  <c r="T60" i="4"/>
  <c r="J60" i="4"/>
  <c r="P60" i="4" s="1"/>
  <c r="H40" i="4"/>
  <c r="N40" i="4" s="1"/>
  <c r="T39" i="4"/>
  <c r="J39" i="4"/>
  <c r="P39" i="4" s="1"/>
  <c r="S39" i="4"/>
  <c r="I39" i="4"/>
  <c r="O39" i="4" s="1"/>
  <c r="W34" i="4"/>
  <c r="E55" i="4"/>
  <c r="F44" i="4"/>
  <c r="L44" i="4" s="1"/>
  <c r="K44" i="4"/>
  <c r="G44" i="4"/>
  <c r="M44" i="4" s="1"/>
  <c r="E53" i="4"/>
  <c r="F42" i="4"/>
  <c r="L42" i="4" s="1"/>
  <c r="K42" i="4"/>
  <c r="G42" i="4"/>
  <c r="M42" i="4" s="1"/>
  <c r="E51" i="4"/>
  <c r="F40" i="4"/>
  <c r="L40" i="4" s="1"/>
  <c r="K40" i="4"/>
  <c r="G40" i="4"/>
  <c r="M40" i="4" s="1"/>
  <c r="E38" i="4"/>
  <c r="F27" i="4"/>
  <c r="L27" i="4" s="1"/>
  <c r="K27" i="4"/>
  <c r="U27" i="4" s="1"/>
  <c r="G27" i="4"/>
  <c r="M27" i="4" s="1"/>
  <c r="E35" i="4"/>
  <c r="K24" i="4"/>
  <c r="F24" i="4"/>
  <c r="L24" i="4" s="1"/>
  <c r="G24" i="4"/>
  <c r="M24" i="4" s="1"/>
  <c r="Y14" i="4"/>
  <c r="Z14" i="4" s="1"/>
  <c r="AE14" i="4" s="1"/>
  <c r="AH14" i="4" s="1"/>
  <c r="X14" i="4"/>
  <c r="AB14" i="4" s="1"/>
  <c r="H6" i="4"/>
  <c r="N6" i="4" s="1"/>
  <c r="S5" i="4"/>
  <c r="I5" i="4"/>
  <c r="O5" i="4" s="1"/>
  <c r="T5" i="4"/>
  <c r="U5" i="4" s="1"/>
  <c r="J5" i="4"/>
  <c r="P5" i="4" s="1"/>
  <c r="S28" i="4"/>
  <c r="H29" i="4"/>
  <c r="N29" i="4" s="1"/>
  <c r="T28" i="4"/>
  <c r="J28" i="4"/>
  <c r="P28" i="4" s="1"/>
  <c r="I28" i="4"/>
  <c r="O28" i="4" s="1"/>
  <c r="H106" i="4"/>
  <c r="N106" i="4" s="1"/>
  <c r="T105" i="4"/>
  <c r="J105" i="4"/>
  <c r="P105" i="4" s="1"/>
  <c r="S105" i="4"/>
  <c r="I105" i="4"/>
  <c r="O105" i="4" s="1"/>
  <c r="H95" i="4"/>
  <c r="N95" i="4" s="1"/>
  <c r="T94" i="4"/>
  <c r="J94" i="4"/>
  <c r="P94" i="4" s="1"/>
  <c r="S94" i="4"/>
  <c r="I94" i="4"/>
  <c r="O94" i="4" s="1"/>
  <c r="H84" i="4"/>
  <c r="N84" i="4" s="1"/>
  <c r="T83" i="4"/>
  <c r="J83" i="4"/>
  <c r="P83" i="4" s="1"/>
  <c r="S83" i="4"/>
  <c r="I83" i="4"/>
  <c r="O83" i="4" s="1"/>
  <c r="S49" i="4"/>
  <c r="I49" i="4"/>
  <c r="O49" i="4" s="1"/>
  <c r="H50" i="4"/>
  <c r="N50" i="4" s="1"/>
  <c r="T49" i="4"/>
  <c r="J49" i="4"/>
  <c r="P49" i="4" s="1"/>
  <c r="E56" i="4"/>
  <c r="K45" i="4"/>
  <c r="F45" i="4"/>
  <c r="L45" i="4" s="1"/>
  <c r="G45" i="4"/>
  <c r="M45" i="4" s="1"/>
  <c r="E54" i="4"/>
  <c r="F43" i="4"/>
  <c r="L43" i="4" s="1"/>
  <c r="K43" i="4"/>
  <c r="G43" i="4"/>
  <c r="M43" i="4" s="1"/>
  <c r="E52" i="4"/>
  <c r="F41" i="4"/>
  <c r="L41" i="4" s="1"/>
  <c r="K41" i="4"/>
  <c r="G41" i="4"/>
  <c r="M41" i="4" s="1"/>
  <c r="K28" i="4"/>
  <c r="E39" i="4"/>
  <c r="F28" i="4"/>
  <c r="L28" i="4" s="1"/>
  <c r="G28" i="4"/>
  <c r="M28" i="4" s="1"/>
  <c r="E37" i="4"/>
  <c r="F26" i="4"/>
  <c r="L26" i="4" s="1"/>
  <c r="K26" i="4"/>
  <c r="U26" i="4" s="1"/>
  <c r="G26" i="4"/>
  <c r="M26" i="4" s="1"/>
  <c r="W23" i="4"/>
  <c r="Y12" i="4"/>
  <c r="Z12" i="4" s="1"/>
  <c r="AE12" i="4" s="1"/>
  <c r="AH12" i="4" s="1"/>
  <c r="X12" i="4"/>
  <c r="AB12" i="4" s="1"/>
  <c r="Y3" i="4"/>
  <c r="Z3" i="4" s="1"/>
  <c r="AE3" i="4" s="1"/>
  <c r="AH3" i="4" s="1"/>
  <c r="X3" i="4"/>
  <c r="AB3" i="4" s="1"/>
  <c r="S17" i="4"/>
  <c r="I17" i="4"/>
  <c r="O17" i="4" s="1"/>
  <c r="H18" i="4"/>
  <c r="N18" i="4" s="1"/>
  <c r="T17" i="4"/>
  <c r="U17" i="4" s="1"/>
  <c r="J17" i="4"/>
  <c r="P17" i="4" s="1"/>
  <c r="G36" i="4"/>
  <c r="M36" i="4" s="1"/>
  <c r="E47" i="4"/>
  <c r="K36" i="4"/>
  <c r="F36" i="4"/>
  <c r="L36" i="4" s="1"/>
  <c r="Y15" i="4" l="1"/>
  <c r="X15" i="4"/>
  <c r="AB15" i="4" s="1"/>
  <c r="AA12" i="4"/>
  <c r="AF12" i="4" s="1"/>
  <c r="AI12" i="4" s="1"/>
  <c r="AA14" i="4"/>
  <c r="AF14" i="4" s="1"/>
  <c r="AI14" i="4" s="1"/>
  <c r="AA3" i="4"/>
  <c r="AF3" i="4" s="1"/>
  <c r="AI3" i="4" s="1"/>
  <c r="Z15" i="4"/>
  <c r="AE15" i="4" s="1"/>
  <c r="AH15" i="4" s="1"/>
  <c r="AA15" i="4"/>
  <c r="AF15" i="4" s="1"/>
  <c r="AI15" i="4" s="1"/>
  <c r="Y2" i="4"/>
  <c r="V17" i="4"/>
  <c r="U36" i="4"/>
  <c r="U28" i="4"/>
  <c r="U24" i="4"/>
  <c r="U45" i="4"/>
  <c r="V45" i="4" s="1"/>
  <c r="W45" i="4" s="1"/>
  <c r="V27" i="4"/>
  <c r="V26" i="4"/>
  <c r="V28" i="4"/>
  <c r="W28" i="4" s="1"/>
  <c r="V5" i="4"/>
  <c r="E58" i="4"/>
  <c r="K47" i="4"/>
  <c r="F47" i="4"/>
  <c r="L47" i="4" s="1"/>
  <c r="G47" i="4"/>
  <c r="M47" i="4" s="1"/>
  <c r="S18" i="4"/>
  <c r="I18" i="4"/>
  <c r="O18" i="4" s="1"/>
  <c r="H19" i="4"/>
  <c r="N19" i="4" s="1"/>
  <c r="T18" i="4"/>
  <c r="U18" i="4" s="1"/>
  <c r="J18" i="4"/>
  <c r="P18" i="4" s="1"/>
  <c r="W17" i="4"/>
  <c r="X23" i="4"/>
  <c r="AB23" i="4" s="1"/>
  <c r="Y23" i="4"/>
  <c r="E50" i="4"/>
  <c r="F39" i="4"/>
  <c r="L39" i="4" s="1"/>
  <c r="K39" i="4"/>
  <c r="U39" i="4" s="1"/>
  <c r="G39" i="4"/>
  <c r="M39" i="4" s="1"/>
  <c r="E65" i="4"/>
  <c r="K54" i="4"/>
  <c r="G54" i="4"/>
  <c r="M54" i="4" s="1"/>
  <c r="F54" i="4"/>
  <c r="L54" i="4" s="1"/>
  <c r="S50" i="4"/>
  <c r="I50" i="4"/>
  <c r="O50" i="4" s="1"/>
  <c r="H51" i="4"/>
  <c r="N51" i="4" s="1"/>
  <c r="T50" i="4"/>
  <c r="J50" i="4"/>
  <c r="P50" i="4" s="1"/>
  <c r="H96" i="4"/>
  <c r="N96" i="4" s="1"/>
  <c r="T95" i="4"/>
  <c r="J95" i="4"/>
  <c r="P95" i="4" s="1"/>
  <c r="S95" i="4"/>
  <c r="I95" i="4"/>
  <c r="O95" i="4" s="1"/>
  <c r="W5" i="4"/>
  <c r="E46" i="4"/>
  <c r="K35" i="4"/>
  <c r="F35" i="4"/>
  <c r="L35" i="4" s="1"/>
  <c r="G35" i="4"/>
  <c r="M35" i="4" s="1"/>
  <c r="E62" i="4"/>
  <c r="K51" i="4"/>
  <c r="G51" i="4"/>
  <c r="M51" i="4" s="1"/>
  <c r="F51" i="4"/>
  <c r="L51" i="4" s="1"/>
  <c r="E66" i="4"/>
  <c r="K55" i="4"/>
  <c r="G55" i="4"/>
  <c r="M55" i="4" s="1"/>
  <c r="F55" i="4"/>
  <c r="L55" i="4" s="1"/>
  <c r="X34" i="4"/>
  <c r="AB34" i="4" s="1"/>
  <c r="Y34" i="4"/>
  <c r="S61" i="4"/>
  <c r="I61" i="4"/>
  <c r="O61" i="4" s="1"/>
  <c r="H62" i="4"/>
  <c r="N62" i="4" s="1"/>
  <c r="T61" i="4"/>
  <c r="J61" i="4"/>
  <c r="P61" i="4" s="1"/>
  <c r="H118" i="4"/>
  <c r="N118" i="4" s="1"/>
  <c r="T117" i="4"/>
  <c r="J117" i="4"/>
  <c r="P117" i="4" s="1"/>
  <c r="S117" i="4"/>
  <c r="I117" i="4"/>
  <c r="O117" i="4" s="1"/>
  <c r="W25" i="4"/>
  <c r="W26" i="4"/>
  <c r="E48" i="4"/>
  <c r="F37" i="4"/>
  <c r="L37" i="4" s="1"/>
  <c r="K37" i="4"/>
  <c r="G37" i="4"/>
  <c r="M37" i="4" s="1"/>
  <c r="E63" i="4"/>
  <c r="K52" i="4"/>
  <c r="G52" i="4"/>
  <c r="M52" i="4" s="1"/>
  <c r="F52" i="4"/>
  <c r="L52" i="4" s="1"/>
  <c r="E67" i="4"/>
  <c r="K56" i="4"/>
  <c r="F56" i="4"/>
  <c r="L56" i="4" s="1"/>
  <c r="G56" i="4"/>
  <c r="M56" i="4" s="1"/>
  <c r="H85" i="4"/>
  <c r="N85" i="4" s="1"/>
  <c r="T84" i="4"/>
  <c r="J84" i="4"/>
  <c r="P84" i="4" s="1"/>
  <c r="I84" i="4"/>
  <c r="O84" i="4" s="1"/>
  <c r="S84" i="4"/>
  <c r="H107" i="4"/>
  <c r="N107" i="4" s="1"/>
  <c r="T106" i="4"/>
  <c r="J106" i="4"/>
  <c r="P106" i="4" s="1"/>
  <c r="S106" i="4"/>
  <c r="I106" i="4"/>
  <c r="O106" i="4" s="1"/>
  <c r="S29" i="4"/>
  <c r="I29" i="4"/>
  <c r="O29" i="4" s="1"/>
  <c r="H30" i="4"/>
  <c r="N30" i="4" s="1"/>
  <c r="T29" i="4"/>
  <c r="U29" i="4" s="1"/>
  <c r="J29" i="4"/>
  <c r="P29" i="4" s="1"/>
  <c r="T6" i="4"/>
  <c r="U6" i="4" s="1"/>
  <c r="J6" i="4"/>
  <c r="P6" i="4" s="1"/>
  <c r="H7" i="4"/>
  <c r="N7" i="4" s="1"/>
  <c r="S6" i="4"/>
  <c r="I6" i="4"/>
  <c r="O6" i="4" s="1"/>
  <c r="W13" i="4"/>
  <c r="E49" i="4"/>
  <c r="F38" i="4"/>
  <c r="L38" i="4" s="1"/>
  <c r="K38" i="4"/>
  <c r="G38" i="4"/>
  <c r="M38" i="4" s="1"/>
  <c r="E64" i="4"/>
  <c r="K53" i="4"/>
  <c r="G53" i="4"/>
  <c r="M53" i="4" s="1"/>
  <c r="F53" i="4"/>
  <c r="L53" i="4" s="1"/>
  <c r="H41" i="4"/>
  <c r="N41" i="4" s="1"/>
  <c r="T40" i="4"/>
  <c r="U40" i="4" s="1"/>
  <c r="J40" i="4"/>
  <c r="P40" i="4" s="1"/>
  <c r="S40" i="4"/>
  <c r="I40" i="4"/>
  <c r="O40" i="4" s="1"/>
  <c r="S72" i="4"/>
  <c r="I72" i="4"/>
  <c r="O72" i="4" s="1"/>
  <c r="H73" i="4"/>
  <c r="N73" i="4" s="1"/>
  <c r="T72" i="4"/>
  <c r="J72" i="4"/>
  <c r="P72" i="4" s="1"/>
  <c r="Y16" i="4"/>
  <c r="X16" i="4"/>
  <c r="AB16" i="4" s="1"/>
  <c r="X4" i="4"/>
  <c r="AB4" i="4" s="1"/>
  <c r="Y4" i="4"/>
  <c r="Z16" i="4" l="1"/>
  <c r="AE16" i="4" s="1"/>
  <c r="AH16" i="4" s="1"/>
  <c r="AA16" i="4"/>
  <c r="AF16" i="4" s="1"/>
  <c r="AI16" i="4" s="1"/>
  <c r="Z4" i="4"/>
  <c r="AE4" i="4" s="1"/>
  <c r="AH4" i="4" s="1"/>
  <c r="AA4" i="4"/>
  <c r="AF4" i="4" s="1"/>
  <c r="AI4" i="4" s="1"/>
  <c r="Z34" i="4"/>
  <c r="AE34" i="4" s="1"/>
  <c r="AH34" i="4" s="1"/>
  <c r="AA34" i="4"/>
  <c r="AF34" i="4" s="1"/>
  <c r="AI34" i="4" s="1"/>
  <c r="V24" i="4"/>
  <c r="W24" i="4" s="1"/>
  <c r="V36" i="4"/>
  <c r="W36" i="4" s="1"/>
  <c r="Z23" i="4"/>
  <c r="AE23" i="4" s="1"/>
  <c r="AH23" i="4" s="1"/>
  <c r="AA23" i="4"/>
  <c r="AF23" i="4" s="1"/>
  <c r="AI23" i="4" s="1"/>
  <c r="AA2" i="4"/>
  <c r="AD2" i="4" s="1"/>
  <c r="Z2" i="4"/>
  <c r="U38" i="4"/>
  <c r="V38" i="4" s="1"/>
  <c r="W38" i="4" s="1"/>
  <c r="U37" i="4"/>
  <c r="V37" i="4" s="1"/>
  <c r="W37" i="4" s="1"/>
  <c r="U47" i="4"/>
  <c r="V47" i="4" s="1"/>
  <c r="W47" i="4" s="1"/>
  <c r="V39" i="4"/>
  <c r="U56" i="4"/>
  <c r="U35" i="4"/>
  <c r="V35" i="4" s="1"/>
  <c r="V40" i="4"/>
  <c r="V6" i="4"/>
  <c r="V29" i="4"/>
  <c r="V18" i="4"/>
  <c r="W18" i="4" s="1"/>
  <c r="X26" i="4"/>
  <c r="AB26" i="4" s="1"/>
  <c r="Y26" i="4"/>
  <c r="W40" i="4"/>
  <c r="Y28" i="4"/>
  <c r="Z28" i="4" s="1"/>
  <c r="AE28" i="4" s="1"/>
  <c r="AH28" i="4" s="1"/>
  <c r="X28" i="4"/>
  <c r="AB28" i="4" s="1"/>
  <c r="S73" i="4"/>
  <c r="I73" i="4"/>
  <c r="O73" i="4" s="1"/>
  <c r="H74" i="4"/>
  <c r="N74" i="4" s="1"/>
  <c r="T73" i="4"/>
  <c r="J73" i="4"/>
  <c r="P73" i="4" s="1"/>
  <c r="X13" i="4"/>
  <c r="AB13" i="4" s="1"/>
  <c r="Y13" i="4"/>
  <c r="H42" i="4"/>
  <c r="N42" i="4" s="1"/>
  <c r="T41" i="4"/>
  <c r="U41" i="4" s="1"/>
  <c r="J41" i="4"/>
  <c r="P41" i="4" s="1"/>
  <c r="S41" i="4"/>
  <c r="I41" i="4"/>
  <c r="O41" i="4" s="1"/>
  <c r="E60" i="4"/>
  <c r="K49" i="4"/>
  <c r="G49" i="4"/>
  <c r="M49" i="4" s="1"/>
  <c r="F49" i="4"/>
  <c r="L49" i="4" s="1"/>
  <c r="W27" i="4"/>
  <c r="H8" i="4"/>
  <c r="N8" i="4" s="1"/>
  <c r="S7" i="4"/>
  <c r="I7" i="4"/>
  <c r="O7" i="4" s="1"/>
  <c r="T7" i="4"/>
  <c r="U7" i="4" s="1"/>
  <c r="J7" i="4"/>
  <c r="P7" i="4" s="1"/>
  <c r="H108" i="4"/>
  <c r="N108" i="4" s="1"/>
  <c r="T107" i="4"/>
  <c r="J107" i="4"/>
  <c r="P107" i="4" s="1"/>
  <c r="S107" i="4"/>
  <c r="I107" i="4"/>
  <c r="O107" i="4" s="1"/>
  <c r="E78" i="4"/>
  <c r="G67" i="4"/>
  <c r="M67" i="4" s="1"/>
  <c r="K67" i="4"/>
  <c r="U67" i="4" s="1"/>
  <c r="F67" i="4"/>
  <c r="L67" i="4" s="1"/>
  <c r="E59" i="4"/>
  <c r="K48" i="4"/>
  <c r="G48" i="4"/>
  <c r="M48" i="4" s="1"/>
  <c r="F48" i="4"/>
  <c r="L48" i="4" s="1"/>
  <c r="H119" i="4"/>
  <c r="N119" i="4" s="1"/>
  <c r="T118" i="4"/>
  <c r="J118" i="4"/>
  <c r="P118" i="4" s="1"/>
  <c r="S118" i="4"/>
  <c r="I118" i="4"/>
  <c r="O118" i="4" s="1"/>
  <c r="E77" i="4"/>
  <c r="K66" i="4"/>
  <c r="G66" i="4"/>
  <c r="M66" i="4" s="1"/>
  <c r="F66" i="4"/>
  <c r="L66" i="4" s="1"/>
  <c r="E57" i="4"/>
  <c r="G46" i="4"/>
  <c r="M46" i="4" s="1"/>
  <c r="K46" i="4"/>
  <c r="F46" i="4"/>
  <c r="L46" i="4" s="1"/>
  <c r="S51" i="4"/>
  <c r="I51" i="4"/>
  <c r="O51" i="4" s="1"/>
  <c r="H52" i="4"/>
  <c r="N52" i="4" s="1"/>
  <c r="T51" i="4"/>
  <c r="U51" i="4" s="1"/>
  <c r="J51" i="4"/>
  <c r="P51" i="4" s="1"/>
  <c r="W39" i="4"/>
  <c r="E61" i="4"/>
  <c r="K50" i="4"/>
  <c r="U50" i="4" s="1"/>
  <c r="G50" i="4"/>
  <c r="M50" i="4" s="1"/>
  <c r="F50" i="4"/>
  <c r="L50" i="4" s="1"/>
  <c r="S19" i="4"/>
  <c r="I19" i="4"/>
  <c r="O19" i="4" s="1"/>
  <c r="H20" i="4"/>
  <c r="N20" i="4" s="1"/>
  <c r="T19" i="4"/>
  <c r="U19" i="4" s="1"/>
  <c r="J19" i="4"/>
  <c r="P19" i="4" s="1"/>
  <c r="E75" i="4"/>
  <c r="K64" i="4"/>
  <c r="G64" i="4"/>
  <c r="M64" i="4" s="1"/>
  <c r="F64" i="4"/>
  <c r="L64" i="4" s="1"/>
  <c r="Y24" i="4"/>
  <c r="AA24" i="4" s="1"/>
  <c r="AF24" i="4" s="1"/>
  <c r="AI24" i="4" s="1"/>
  <c r="X24" i="4"/>
  <c r="AB24" i="4" s="1"/>
  <c r="W6" i="4"/>
  <c r="S30" i="4"/>
  <c r="I30" i="4"/>
  <c r="O30" i="4" s="1"/>
  <c r="H31" i="4"/>
  <c r="N31" i="4" s="1"/>
  <c r="T30" i="4"/>
  <c r="U30" i="4" s="1"/>
  <c r="J30" i="4"/>
  <c r="P30" i="4" s="1"/>
  <c r="W29" i="4"/>
  <c r="S85" i="4"/>
  <c r="I85" i="4"/>
  <c r="O85" i="4" s="1"/>
  <c r="H86" i="4"/>
  <c r="N86" i="4" s="1"/>
  <c r="T85" i="4"/>
  <c r="J85" i="4"/>
  <c r="P85" i="4" s="1"/>
  <c r="E74" i="4"/>
  <c r="K63" i="4"/>
  <c r="G63" i="4"/>
  <c r="M63" i="4" s="1"/>
  <c r="F63" i="4"/>
  <c r="L63" i="4" s="1"/>
  <c r="X25" i="4"/>
  <c r="AB25" i="4" s="1"/>
  <c r="Y25" i="4"/>
  <c r="X36" i="4"/>
  <c r="AB36" i="4" s="1"/>
  <c r="Y36" i="4"/>
  <c r="Z36" i="4" s="1"/>
  <c r="AE36" i="4" s="1"/>
  <c r="AH36" i="4" s="1"/>
  <c r="S62" i="4"/>
  <c r="I62" i="4"/>
  <c r="O62" i="4" s="1"/>
  <c r="H63" i="4"/>
  <c r="N63" i="4" s="1"/>
  <c r="T62" i="4"/>
  <c r="J62" i="4"/>
  <c r="P62" i="4" s="1"/>
  <c r="E73" i="4"/>
  <c r="K62" i="4"/>
  <c r="G62" i="4"/>
  <c r="M62" i="4" s="1"/>
  <c r="F62" i="4"/>
  <c r="L62" i="4" s="1"/>
  <c r="Y5" i="4"/>
  <c r="X5" i="4"/>
  <c r="AB5" i="4" s="1"/>
  <c r="H97" i="4"/>
  <c r="N97" i="4" s="1"/>
  <c r="T96" i="4"/>
  <c r="J96" i="4"/>
  <c r="P96" i="4" s="1"/>
  <c r="S96" i="4"/>
  <c r="I96" i="4"/>
  <c r="O96" i="4" s="1"/>
  <c r="Y45" i="4"/>
  <c r="Z45" i="4" s="1"/>
  <c r="AE45" i="4" s="1"/>
  <c r="AH45" i="4" s="1"/>
  <c r="X45" i="4"/>
  <c r="AB45" i="4" s="1"/>
  <c r="E76" i="4"/>
  <c r="K65" i="4"/>
  <c r="G65" i="4"/>
  <c r="M65" i="4" s="1"/>
  <c r="F65" i="4"/>
  <c r="L65" i="4" s="1"/>
  <c r="Y17" i="4"/>
  <c r="X17" i="4"/>
  <c r="AB17" i="4" s="1"/>
  <c r="K58" i="4"/>
  <c r="F58" i="4"/>
  <c r="L58" i="4" s="1"/>
  <c r="E69" i="4"/>
  <c r="G58" i="4"/>
  <c r="M58" i="4" s="1"/>
  <c r="Z17" i="4" l="1"/>
  <c r="AE17" i="4" s="1"/>
  <c r="AH17" i="4" s="1"/>
  <c r="AA17" i="4"/>
  <c r="AF17" i="4" s="1"/>
  <c r="AI17" i="4" s="1"/>
  <c r="Z5" i="4"/>
  <c r="AE5" i="4" s="1"/>
  <c r="AH5" i="4" s="1"/>
  <c r="AA5" i="4"/>
  <c r="AF5" i="4" s="1"/>
  <c r="AI5" i="4" s="1"/>
  <c r="Z67" i="4"/>
  <c r="AE67" i="4" s="1"/>
  <c r="AH67" i="4" s="1"/>
  <c r="AA67" i="4"/>
  <c r="AF67" i="4" s="1"/>
  <c r="AI67" i="4" s="1"/>
  <c r="Z13" i="4"/>
  <c r="AE13" i="4" s="1"/>
  <c r="AH13" i="4" s="1"/>
  <c r="AA13" i="4"/>
  <c r="AF13" i="4" s="1"/>
  <c r="AI13" i="4" s="1"/>
  <c r="Z26" i="4"/>
  <c r="AE26" i="4" s="1"/>
  <c r="AH26" i="4" s="1"/>
  <c r="AA26" i="4"/>
  <c r="AF26" i="4" s="1"/>
  <c r="AI26" i="4" s="1"/>
  <c r="V56" i="4"/>
  <c r="W56" i="4" s="1"/>
  <c r="AA28" i="4"/>
  <c r="AF28" i="4" s="1"/>
  <c r="AI28" i="4" s="1"/>
  <c r="AA45" i="4"/>
  <c r="AF45" i="4" s="1"/>
  <c r="AI45" i="4" s="1"/>
  <c r="AA36" i="4"/>
  <c r="AF36" i="4" s="1"/>
  <c r="AI36" i="4" s="1"/>
  <c r="Z24" i="4"/>
  <c r="AE24" i="4" s="1"/>
  <c r="AH24" i="4" s="1"/>
  <c r="Z25" i="4"/>
  <c r="AE25" i="4" s="1"/>
  <c r="AH25" i="4" s="1"/>
  <c r="AA25" i="4"/>
  <c r="AF25" i="4" s="1"/>
  <c r="AI25" i="4" s="1"/>
  <c r="AA37" i="4"/>
  <c r="AF37" i="4" s="1"/>
  <c r="AI37" i="4" s="1"/>
  <c r="AA38" i="4"/>
  <c r="AF38" i="4" s="1"/>
  <c r="AI38" i="4" s="1"/>
  <c r="AE2" i="4"/>
  <c r="AH2" i="4" s="1"/>
  <c r="AF2" i="4"/>
  <c r="U58" i="4"/>
  <c r="U46" i="4"/>
  <c r="U48" i="4"/>
  <c r="U49" i="4"/>
  <c r="V50" i="4"/>
  <c r="U62" i="4"/>
  <c r="V30" i="4"/>
  <c r="W30" i="4" s="1"/>
  <c r="V51" i="4"/>
  <c r="W51" i="4" s="1"/>
  <c r="Y51" i="4" s="1"/>
  <c r="Z51" i="4" s="1"/>
  <c r="AE51" i="4" s="1"/>
  <c r="AH51" i="4" s="1"/>
  <c r="V19" i="4"/>
  <c r="W19" i="4" s="1"/>
  <c r="V7" i="4"/>
  <c r="V41" i="4"/>
  <c r="W41" i="4" s="1"/>
  <c r="X38" i="4"/>
  <c r="AB38" i="4" s="1"/>
  <c r="Y38" i="4"/>
  <c r="Z38" i="4" s="1"/>
  <c r="AE38" i="4" s="1"/>
  <c r="AH38" i="4" s="1"/>
  <c r="X37" i="4"/>
  <c r="AB37" i="4" s="1"/>
  <c r="Y37" i="4"/>
  <c r="Z37" i="4" s="1"/>
  <c r="AE37" i="4" s="1"/>
  <c r="AH37" i="4" s="1"/>
  <c r="H98" i="4"/>
  <c r="N98" i="4" s="1"/>
  <c r="T97" i="4"/>
  <c r="J97" i="4"/>
  <c r="P97" i="4" s="1"/>
  <c r="S97" i="4"/>
  <c r="I97" i="4"/>
  <c r="O97" i="4" s="1"/>
  <c r="E80" i="4"/>
  <c r="K69" i="4"/>
  <c r="F69" i="4"/>
  <c r="L69" i="4" s="1"/>
  <c r="G69" i="4"/>
  <c r="M69" i="4" s="1"/>
  <c r="E87" i="4"/>
  <c r="K76" i="4"/>
  <c r="G76" i="4"/>
  <c r="M76" i="4" s="1"/>
  <c r="F76" i="4"/>
  <c r="L76" i="4" s="1"/>
  <c r="W35" i="4"/>
  <c r="E84" i="4"/>
  <c r="K73" i="4"/>
  <c r="G73" i="4"/>
  <c r="M73" i="4" s="1"/>
  <c r="F73" i="4"/>
  <c r="L73" i="4" s="1"/>
  <c r="E85" i="4"/>
  <c r="K74" i="4"/>
  <c r="G74" i="4"/>
  <c r="M74" i="4" s="1"/>
  <c r="F74" i="4"/>
  <c r="L74" i="4" s="1"/>
  <c r="Y29" i="4"/>
  <c r="X29" i="4"/>
  <c r="AB29" i="4" s="1"/>
  <c r="X6" i="4"/>
  <c r="AB6" i="4" s="1"/>
  <c r="Y6" i="4"/>
  <c r="E86" i="4"/>
  <c r="K75" i="4"/>
  <c r="G75" i="4"/>
  <c r="M75" i="4" s="1"/>
  <c r="F75" i="4"/>
  <c r="L75" i="4" s="1"/>
  <c r="S20" i="4"/>
  <c r="I20" i="4"/>
  <c r="O20" i="4" s="1"/>
  <c r="H21" i="4"/>
  <c r="N21" i="4" s="1"/>
  <c r="T20" i="4"/>
  <c r="U20" i="4" s="1"/>
  <c r="J20" i="4"/>
  <c r="P20" i="4" s="1"/>
  <c r="W50" i="4"/>
  <c r="S52" i="4"/>
  <c r="I52" i="4"/>
  <c r="O52" i="4" s="1"/>
  <c r="H53" i="4"/>
  <c r="N53" i="4" s="1"/>
  <c r="T52" i="4"/>
  <c r="U52" i="4" s="1"/>
  <c r="J52" i="4"/>
  <c r="P52" i="4" s="1"/>
  <c r="E88" i="4"/>
  <c r="K77" i="4"/>
  <c r="G77" i="4"/>
  <c r="M77" i="4" s="1"/>
  <c r="F77" i="4"/>
  <c r="L77" i="4" s="1"/>
  <c r="E70" i="4"/>
  <c r="K59" i="4"/>
  <c r="G59" i="4"/>
  <c r="M59" i="4" s="1"/>
  <c r="F59" i="4"/>
  <c r="L59" i="4" s="1"/>
  <c r="H109" i="4"/>
  <c r="N109" i="4" s="1"/>
  <c r="T108" i="4"/>
  <c r="J108" i="4"/>
  <c r="P108" i="4" s="1"/>
  <c r="S108" i="4"/>
  <c r="I108" i="4"/>
  <c r="O108" i="4" s="1"/>
  <c r="T8" i="4"/>
  <c r="U8" i="4" s="1"/>
  <c r="J8" i="4"/>
  <c r="P8" i="4" s="1"/>
  <c r="H9" i="4"/>
  <c r="N9" i="4" s="1"/>
  <c r="S8" i="4"/>
  <c r="I8" i="4"/>
  <c r="O8" i="4" s="1"/>
  <c r="E71" i="4"/>
  <c r="K60" i="4"/>
  <c r="G60" i="4"/>
  <c r="M60" i="4" s="1"/>
  <c r="F60" i="4"/>
  <c r="L60" i="4" s="1"/>
  <c r="S74" i="4"/>
  <c r="I74" i="4"/>
  <c r="O74" i="4" s="1"/>
  <c r="H75" i="4"/>
  <c r="N75" i="4" s="1"/>
  <c r="T74" i="4"/>
  <c r="J74" i="4"/>
  <c r="P74" i="4" s="1"/>
  <c r="S63" i="4"/>
  <c r="I63" i="4"/>
  <c r="O63" i="4" s="1"/>
  <c r="H64" i="4"/>
  <c r="N64" i="4" s="1"/>
  <c r="T63" i="4"/>
  <c r="U63" i="4" s="1"/>
  <c r="J63" i="4"/>
  <c r="P63" i="4" s="1"/>
  <c r="Y56" i="4"/>
  <c r="AA56" i="4" s="1"/>
  <c r="AF56" i="4" s="1"/>
  <c r="AI56" i="4" s="1"/>
  <c r="X56" i="4"/>
  <c r="AB56" i="4" s="1"/>
  <c r="S86" i="4"/>
  <c r="I86" i="4"/>
  <c r="O86" i="4" s="1"/>
  <c r="H87" i="4"/>
  <c r="N87" i="4" s="1"/>
  <c r="T86" i="4"/>
  <c r="J86" i="4"/>
  <c r="P86" i="4" s="1"/>
  <c r="S31" i="4"/>
  <c r="I31" i="4"/>
  <c r="O31" i="4" s="1"/>
  <c r="H32" i="4"/>
  <c r="N32" i="4" s="1"/>
  <c r="T31" i="4"/>
  <c r="U31" i="4" s="1"/>
  <c r="J31" i="4"/>
  <c r="P31" i="4" s="1"/>
  <c r="Y47" i="4"/>
  <c r="Z47" i="4" s="1"/>
  <c r="AE47" i="4" s="1"/>
  <c r="AH47" i="4" s="1"/>
  <c r="X47" i="4"/>
  <c r="AB47" i="4" s="1"/>
  <c r="Y18" i="4"/>
  <c r="X18" i="4"/>
  <c r="AB18" i="4" s="1"/>
  <c r="E72" i="4"/>
  <c r="K61" i="4"/>
  <c r="G61" i="4"/>
  <c r="M61" i="4" s="1"/>
  <c r="F61" i="4"/>
  <c r="L61" i="4" s="1"/>
  <c r="X39" i="4"/>
  <c r="AB39" i="4" s="1"/>
  <c r="Y39" i="4"/>
  <c r="E68" i="4"/>
  <c r="G57" i="4"/>
  <c r="M57" i="4" s="1"/>
  <c r="K57" i="4"/>
  <c r="F57" i="4"/>
  <c r="L57" i="4" s="1"/>
  <c r="H120" i="4"/>
  <c r="N120" i="4" s="1"/>
  <c r="T119" i="4"/>
  <c r="J119" i="4"/>
  <c r="P119" i="4" s="1"/>
  <c r="S119" i="4"/>
  <c r="I119" i="4"/>
  <c r="O119" i="4" s="1"/>
  <c r="E89" i="4"/>
  <c r="G78" i="4"/>
  <c r="M78" i="4" s="1"/>
  <c r="K78" i="4"/>
  <c r="F78" i="4"/>
  <c r="L78" i="4" s="1"/>
  <c r="W7" i="4"/>
  <c r="X27" i="4"/>
  <c r="AB27" i="4" s="1"/>
  <c r="Y27" i="4"/>
  <c r="H43" i="4"/>
  <c r="N43" i="4" s="1"/>
  <c r="T42" i="4"/>
  <c r="U42" i="4" s="1"/>
  <c r="J42" i="4"/>
  <c r="P42" i="4" s="1"/>
  <c r="S42" i="4"/>
  <c r="I42" i="4"/>
  <c r="O42" i="4" s="1"/>
  <c r="X40" i="4"/>
  <c r="AB40" i="4" s="1"/>
  <c r="Y40" i="4"/>
  <c r="Z40" i="4" l="1"/>
  <c r="AE40" i="4" s="1"/>
  <c r="AH40" i="4" s="1"/>
  <c r="AA40" i="4"/>
  <c r="AF40" i="4" s="1"/>
  <c r="AI40" i="4" s="1"/>
  <c r="Z27" i="4"/>
  <c r="AE27" i="4" s="1"/>
  <c r="AH27" i="4" s="1"/>
  <c r="AA27" i="4"/>
  <c r="AF27" i="4" s="1"/>
  <c r="AI27" i="4" s="1"/>
  <c r="Z39" i="4"/>
  <c r="AE39" i="4" s="1"/>
  <c r="AH39" i="4" s="1"/>
  <c r="AA39" i="4"/>
  <c r="AF39" i="4" s="1"/>
  <c r="AI39" i="4" s="1"/>
  <c r="Z18" i="4"/>
  <c r="AE18" i="4" s="1"/>
  <c r="AH18" i="4" s="1"/>
  <c r="AA18" i="4"/>
  <c r="AF18" i="4" s="1"/>
  <c r="AI18" i="4" s="1"/>
  <c r="Z6" i="4"/>
  <c r="AA6" i="4"/>
  <c r="AF6" i="4" s="1"/>
  <c r="AI6" i="4" s="1"/>
  <c r="V48" i="4"/>
  <c r="W48" i="4" s="1"/>
  <c r="V58" i="4"/>
  <c r="W58" i="4" s="1"/>
  <c r="AA47" i="4"/>
  <c r="AF47" i="4" s="1"/>
  <c r="AI47" i="4" s="1"/>
  <c r="Z56" i="4"/>
  <c r="AE56" i="4" s="1"/>
  <c r="AH56" i="4" s="1"/>
  <c r="AA51" i="4"/>
  <c r="AF51" i="4" s="1"/>
  <c r="AI51" i="4" s="1"/>
  <c r="Z29" i="4"/>
  <c r="AE29" i="4" s="1"/>
  <c r="AH29" i="4" s="1"/>
  <c r="AA29" i="4"/>
  <c r="AF29" i="4" s="1"/>
  <c r="AI29" i="4" s="1"/>
  <c r="X51" i="4"/>
  <c r="AB51" i="4" s="1"/>
  <c r="V62" i="4"/>
  <c r="W62" i="4" s="1"/>
  <c r="X62" i="4" s="1"/>
  <c r="AB62" i="4" s="1"/>
  <c r="V49" i="4"/>
  <c r="W49" i="4" s="1"/>
  <c r="V46" i="4"/>
  <c r="W46" i="4" s="1"/>
  <c r="Y46" i="4" s="1"/>
  <c r="U78" i="4"/>
  <c r="U61" i="4"/>
  <c r="U60" i="4"/>
  <c r="U73" i="4"/>
  <c r="U57" i="4"/>
  <c r="U59" i="4"/>
  <c r="U74" i="4"/>
  <c r="V69" i="4"/>
  <c r="U69" i="4"/>
  <c r="V52" i="4"/>
  <c r="V42" i="4"/>
  <c r="V31" i="4"/>
  <c r="V63" i="4"/>
  <c r="W63" i="4" s="1"/>
  <c r="V8" i="4"/>
  <c r="W8" i="4" s="1"/>
  <c r="V20" i="4"/>
  <c r="Y58" i="4"/>
  <c r="Z58" i="4" s="1"/>
  <c r="AE58" i="4" s="1"/>
  <c r="AH58" i="4" s="1"/>
  <c r="X58" i="4"/>
  <c r="AB58" i="4" s="1"/>
  <c r="X46" i="4"/>
  <c r="AB46" i="4" s="1"/>
  <c r="W42" i="4"/>
  <c r="Y7" i="4"/>
  <c r="X7" i="4"/>
  <c r="AB7" i="4" s="1"/>
  <c r="H44" i="4"/>
  <c r="N44" i="4" s="1"/>
  <c r="T43" i="4"/>
  <c r="U43" i="4" s="1"/>
  <c r="J43" i="4"/>
  <c r="P43" i="4" s="1"/>
  <c r="S43" i="4"/>
  <c r="I43" i="4"/>
  <c r="O43" i="4" s="1"/>
  <c r="G89" i="4"/>
  <c r="M89" i="4" s="1"/>
  <c r="E100" i="4"/>
  <c r="K89" i="4"/>
  <c r="F89" i="4"/>
  <c r="L89" i="4" s="1"/>
  <c r="G68" i="4"/>
  <c r="M68" i="4" s="1"/>
  <c r="E79" i="4"/>
  <c r="K68" i="4"/>
  <c r="F68" i="4"/>
  <c r="L68" i="4" s="1"/>
  <c r="Y30" i="4"/>
  <c r="X30" i="4"/>
  <c r="AB30" i="4" s="1"/>
  <c r="S87" i="4"/>
  <c r="I87" i="4"/>
  <c r="O87" i="4" s="1"/>
  <c r="H88" i="4"/>
  <c r="N88" i="4" s="1"/>
  <c r="T87" i="4"/>
  <c r="J87" i="4"/>
  <c r="P87" i="4" s="1"/>
  <c r="S75" i="4"/>
  <c r="I75" i="4"/>
  <c r="O75" i="4" s="1"/>
  <c r="H76" i="4"/>
  <c r="N76" i="4" s="1"/>
  <c r="T75" i="4"/>
  <c r="U75" i="4" s="1"/>
  <c r="J75" i="4"/>
  <c r="P75" i="4" s="1"/>
  <c r="K71" i="4"/>
  <c r="G71" i="4"/>
  <c r="M71" i="4" s="1"/>
  <c r="E82" i="4"/>
  <c r="F71" i="4"/>
  <c r="L71" i="4" s="1"/>
  <c r="H10" i="4"/>
  <c r="N10" i="4" s="1"/>
  <c r="S9" i="4"/>
  <c r="I9" i="4"/>
  <c r="O9" i="4" s="1"/>
  <c r="T9" i="4"/>
  <c r="U9" i="4" s="1"/>
  <c r="J9" i="4"/>
  <c r="P9" i="4" s="1"/>
  <c r="K70" i="4"/>
  <c r="G70" i="4"/>
  <c r="M70" i="4" s="1"/>
  <c r="E81" i="4"/>
  <c r="F70" i="4"/>
  <c r="L70" i="4" s="1"/>
  <c r="E99" i="4"/>
  <c r="K88" i="4"/>
  <c r="G88" i="4"/>
  <c r="M88" i="4" s="1"/>
  <c r="F88" i="4"/>
  <c r="L88" i="4" s="1"/>
  <c r="S21" i="4"/>
  <c r="I21" i="4"/>
  <c r="O21" i="4" s="1"/>
  <c r="H22" i="4"/>
  <c r="N22" i="4" s="1"/>
  <c r="T21" i="4"/>
  <c r="U21" i="4" s="1"/>
  <c r="J21" i="4"/>
  <c r="P21" i="4" s="1"/>
  <c r="W20" i="4"/>
  <c r="K85" i="4"/>
  <c r="G85" i="4"/>
  <c r="M85" i="4" s="1"/>
  <c r="E96" i="4"/>
  <c r="F85" i="4"/>
  <c r="L85" i="4" s="1"/>
  <c r="Y35" i="4"/>
  <c r="X35" i="4"/>
  <c r="AB35" i="4" s="1"/>
  <c r="E91" i="4"/>
  <c r="G80" i="4"/>
  <c r="M80" i="4" s="1"/>
  <c r="K80" i="4"/>
  <c r="F80" i="4"/>
  <c r="L80" i="4" s="1"/>
  <c r="Y49" i="4"/>
  <c r="Z49" i="4" s="1"/>
  <c r="AE49" i="4" s="1"/>
  <c r="AH49" i="4" s="1"/>
  <c r="X49" i="4"/>
  <c r="AB49" i="4" s="1"/>
  <c r="Y48" i="4"/>
  <c r="AA48" i="4" s="1"/>
  <c r="AF48" i="4" s="1"/>
  <c r="AI48" i="4" s="1"/>
  <c r="X48" i="4"/>
  <c r="AB48" i="4" s="1"/>
  <c r="H121" i="4"/>
  <c r="N121" i="4" s="1"/>
  <c r="T120" i="4"/>
  <c r="J120" i="4"/>
  <c r="P120" i="4" s="1"/>
  <c r="S120" i="4"/>
  <c r="I120" i="4"/>
  <c r="O120" i="4" s="1"/>
  <c r="K72" i="4"/>
  <c r="G72" i="4"/>
  <c r="M72" i="4" s="1"/>
  <c r="E83" i="4"/>
  <c r="F72" i="4"/>
  <c r="L72" i="4" s="1"/>
  <c r="S32" i="4"/>
  <c r="I32" i="4"/>
  <c r="O32" i="4" s="1"/>
  <c r="H33" i="4"/>
  <c r="N33" i="4" s="1"/>
  <c r="T32" i="4"/>
  <c r="U32" i="4" s="1"/>
  <c r="J32" i="4"/>
  <c r="P32" i="4" s="1"/>
  <c r="W31" i="4"/>
  <c r="S64" i="4"/>
  <c r="I64" i="4"/>
  <c r="O64" i="4" s="1"/>
  <c r="H65" i="4"/>
  <c r="N65" i="4" s="1"/>
  <c r="T64" i="4"/>
  <c r="U64" i="4" s="1"/>
  <c r="J64" i="4"/>
  <c r="P64" i="4" s="1"/>
  <c r="X41" i="4"/>
  <c r="AB41" i="4" s="1"/>
  <c r="Y41" i="4"/>
  <c r="H110" i="4"/>
  <c r="N110" i="4" s="1"/>
  <c r="T109" i="4"/>
  <c r="J109" i="4"/>
  <c r="P109" i="4" s="1"/>
  <c r="S109" i="4"/>
  <c r="I109" i="4"/>
  <c r="O109" i="4" s="1"/>
  <c r="S53" i="4"/>
  <c r="I53" i="4"/>
  <c r="O53" i="4" s="1"/>
  <c r="H54" i="4"/>
  <c r="N54" i="4" s="1"/>
  <c r="T53" i="4"/>
  <c r="U53" i="4" s="1"/>
  <c r="J53" i="4"/>
  <c r="P53" i="4" s="1"/>
  <c r="W52" i="4"/>
  <c r="Y50" i="4"/>
  <c r="X50" i="4"/>
  <c r="AB50" i="4" s="1"/>
  <c r="Y19" i="4"/>
  <c r="X19" i="4"/>
  <c r="AB19" i="4" s="1"/>
  <c r="K86" i="4"/>
  <c r="G86" i="4"/>
  <c r="M86" i="4" s="1"/>
  <c r="E97" i="4"/>
  <c r="F86" i="4"/>
  <c r="L86" i="4" s="1"/>
  <c r="E95" i="4"/>
  <c r="F84" i="4"/>
  <c r="L84" i="4" s="1"/>
  <c r="K84" i="4"/>
  <c r="G84" i="4"/>
  <c r="M84" i="4" s="1"/>
  <c r="K87" i="4"/>
  <c r="G87" i="4"/>
  <c r="M87" i="4" s="1"/>
  <c r="E98" i="4"/>
  <c r="F87" i="4"/>
  <c r="L87" i="4" s="1"/>
  <c r="Y62" i="4"/>
  <c r="Z62" i="4" s="1"/>
  <c r="AE62" i="4" s="1"/>
  <c r="AH62" i="4" s="1"/>
  <c r="H99" i="4"/>
  <c r="N99" i="4" s="1"/>
  <c r="T98" i="4"/>
  <c r="J98" i="4"/>
  <c r="P98" i="4" s="1"/>
  <c r="S98" i="4"/>
  <c r="I98" i="4"/>
  <c r="O98" i="4" s="1"/>
  <c r="Z46" i="4" l="1"/>
  <c r="AE46" i="4" s="1"/>
  <c r="AH46" i="4" s="1"/>
  <c r="AA46" i="4"/>
  <c r="AF46" i="4" s="1"/>
  <c r="AI46" i="4" s="1"/>
  <c r="AA58" i="4"/>
  <c r="AF58" i="4" s="1"/>
  <c r="AI58" i="4" s="1"/>
  <c r="Z48" i="4"/>
  <c r="AE48" i="4" s="1"/>
  <c r="AH48" i="4" s="1"/>
  <c r="AA49" i="4"/>
  <c r="AF49" i="4" s="1"/>
  <c r="AI49" i="4" s="1"/>
  <c r="AA62" i="4"/>
  <c r="AF62" i="4" s="1"/>
  <c r="AI62" i="4" s="1"/>
  <c r="Z35" i="4"/>
  <c r="AE35" i="4" s="1"/>
  <c r="AH35" i="4" s="1"/>
  <c r="AA35" i="4"/>
  <c r="AF35" i="4" s="1"/>
  <c r="AI35" i="4" s="1"/>
  <c r="Z30" i="4"/>
  <c r="AE30" i="4" s="1"/>
  <c r="AH30" i="4" s="1"/>
  <c r="AA30" i="4"/>
  <c r="AF30" i="4" s="1"/>
  <c r="AI30" i="4" s="1"/>
  <c r="V59" i="4"/>
  <c r="W59" i="4" s="1"/>
  <c r="Z59" i="4"/>
  <c r="AE59" i="4" s="1"/>
  <c r="AH59" i="4" s="1"/>
  <c r="V60" i="4"/>
  <c r="W60" i="4" s="1"/>
  <c r="Y60" i="4" s="1"/>
  <c r="V78" i="4"/>
  <c r="W78" i="4" s="1"/>
  <c r="Z19" i="4"/>
  <c r="AE19" i="4" s="1"/>
  <c r="AH19" i="4" s="1"/>
  <c r="AA19" i="4"/>
  <c r="AF19" i="4" s="1"/>
  <c r="AI19" i="4" s="1"/>
  <c r="Z50" i="4"/>
  <c r="AE50" i="4" s="1"/>
  <c r="AH50" i="4" s="1"/>
  <c r="AA50" i="4"/>
  <c r="AF50" i="4" s="1"/>
  <c r="AI50" i="4" s="1"/>
  <c r="Z41" i="4"/>
  <c r="AE41" i="4" s="1"/>
  <c r="AH41" i="4" s="1"/>
  <c r="AA41" i="4"/>
  <c r="AF41" i="4" s="1"/>
  <c r="AI41" i="4" s="1"/>
  <c r="Z7" i="4"/>
  <c r="AE7" i="4" s="1"/>
  <c r="AH7" i="4" s="1"/>
  <c r="AA7" i="4"/>
  <c r="V74" i="4"/>
  <c r="W74" i="4" s="1"/>
  <c r="X74" i="4" s="1"/>
  <c r="AB74" i="4" s="1"/>
  <c r="V57" i="4"/>
  <c r="W57" i="4" s="1"/>
  <c r="V73" i="4"/>
  <c r="W73" i="4" s="1"/>
  <c r="X73" i="4" s="1"/>
  <c r="AB73" i="4" s="1"/>
  <c r="V61" i="4"/>
  <c r="W61" i="4" s="1"/>
  <c r="AE6" i="4"/>
  <c r="AH6" i="4" s="1"/>
  <c r="V75" i="4"/>
  <c r="W75" i="4" s="1"/>
  <c r="X75" i="4" s="1"/>
  <c r="AB75" i="4" s="1"/>
  <c r="U84" i="4"/>
  <c r="V84" i="4"/>
  <c r="U86" i="4"/>
  <c r="V86" i="4"/>
  <c r="U70" i="4"/>
  <c r="V70" i="4"/>
  <c r="U71" i="4"/>
  <c r="U68" i="4"/>
  <c r="V68" i="4" s="1"/>
  <c r="W68" i="4" s="1"/>
  <c r="U89" i="4"/>
  <c r="U87" i="4"/>
  <c r="V87" i="4" s="1"/>
  <c r="W87" i="4" s="1"/>
  <c r="U72" i="4"/>
  <c r="U80" i="4"/>
  <c r="U85" i="4"/>
  <c r="V85" i="4" s="1"/>
  <c r="V64" i="4"/>
  <c r="W64" i="4" s="1"/>
  <c r="V32" i="4"/>
  <c r="W32" i="4" s="1"/>
  <c r="V21" i="4"/>
  <c r="V43" i="4"/>
  <c r="W43" i="4" s="1"/>
  <c r="V53" i="4"/>
  <c r="V9" i="4"/>
  <c r="W9" i="4" s="1"/>
  <c r="X60" i="4"/>
  <c r="AB60" i="4" s="1"/>
  <c r="X78" i="4"/>
  <c r="AB78" i="4" s="1"/>
  <c r="Y78" i="4"/>
  <c r="Z78" i="4" s="1"/>
  <c r="AE78" i="4" s="1"/>
  <c r="AH78" i="4" s="1"/>
  <c r="Y59" i="4"/>
  <c r="AA59" i="4" s="1"/>
  <c r="AF59" i="4" s="1"/>
  <c r="AI59" i="4" s="1"/>
  <c r="X59" i="4"/>
  <c r="AB59" i="4" s="1"/>
  <c r="E109" i="4"/>
  <c r="F98" i="4"/>
  <c r="L98" i="4" s="1"/>
  <c r="K98" i="4"/>
  <c r="G98" i="4"/>
  <c r="M98" i="4" s="1"/>
  <c r="W69" i="4"/>
  <c r="W84" i="4"/>
  <c r="E106" i="4"/>
  <c r="F95" i="4"/>
  <c r="L95" i="4" s="1"/>
  <c r="K95" i="4"/>
  <c r="G95" i="4"/>
  <c r="M95" i="4" s="1"/>
  <c r="E108" i="4"/>
  <c r="F97" i="4"/>
  <c r="L97" i="4" s="1"/>
  <c r="K97" i="4"/>
  <c r="G97" i="4"/>
  <c r="M97" i="4" s="1"/>
  <c r="Y52" i="4"/>
  <c r="X52" i="4"/>
  <c r="AB52" i="4" s="1"/>
  <c r="T110" i="4"/>
  <c r="J110" i="4"/>
  <c r="P110" i="4" s="1"/>
  <c r="S110" i="4"/>
  <c r="I110" i="4"/>
  <c r="O110" i="4" s="1"/>
  <c r="X8" i="4"/>
  <c r="AB8" i="4" s="1"/>
  <c r="Y8" i="4"/>
  <c r="S65" i="4"/>
  <c r="I65" i="4"/>
  <c r="O65" i="4" s="1"/>
  <c r="H66" i="4"/>
  <c r="N66" i="4" s="1"/>
  <c r="T65" i="4"/>
  <c r="U65" i="4" s="1"/>
  <c r="J65" i="4"/>
  <c r="P65" i="4" s="1"/>
  <c r="S33" i="4"/>
  <c r="I33" i="4"/>
  <c r="O33" i="4" s="1"/>
  <c r="T33" i="4"/>
  <c r="U33" i="4" s="1"/>
  <c r="J33" i="4"/>
  <c r="P33" i="4" s="1"/>
  <c r="E94" i="4"/>
  <c r="F83" i="4"/>
  <c r="L83" i="4" s="1"/>
  <c r="K83" i="4"/>
  <c r="G83" i="4"/>
  <c r="M83" i="4" s="1"/>
  <c r="T121" i="4"/>
  <c r="J121" i="4"/>
  <c r="P121" i="4" s="1"/>
  <c r="S121" i="4"/>
  <c r="I121" i="4"/>
  <c r="O121" i="4" s="1"/>
  <c r="E107" i="4"/>
  <c r="F96" i="4"/>
  <c r="L96" i="4" s="1"/>
  <c r="K96" i="4"/>
  <c r="G96" i="4"/>
  <c r="M96" i="4" s="1"/>
  <c r="Y20" i="4"/>
  <c r="X20" i="4"/>
  <c r="AB20" i="4" s="1"/>
  <c r="W70" i="4"/>
  <c r="S88" i="4"/>
  <c r="I88" i="4"/>
  <c r="O88" i="4" s="1"/>
  <c r="T88" i="4"/>
  <c r="U88" i="4" s="1"/>
  <c r="J88" i="4"/>
  <c r="P88" i="4" s="1"/>
  <c r="E90" i="4"/>
  <c r="K79" i="4"/>
  <c r="F79" i="4"/>
  <c r="L79" i="4" s="1"/>
  <c r="G79" i="4"/>
  <c r="M79" i="4" s="1"/>
  <c r="X42" i="4"/>
  <c r="AB42" i="4" s="1"/>
  <c r="Y42" i="4"/>
  <c r="T99" i="4"/>
  <c r="J99" i="4"/>
  <c r="P99" i="4" s="1"/>
  <c r="I99" i="4"/>
  <c r="O99" i="4" s="1"/>
  <c r="S99" i="4"/>
  <c r="Y74" i="4"/>
  <c r="AA74" i="4" s="1"/>
  <c r="AF74" i="4" s="1"/>
  <c r="AI74" i="4" s="1"/>
  <c r="W86" i="4"/>
  <c r="S54" i="4"/>
  <c r="I54" i="4"/>
  <c r="O54" i="4" s="1"/>
  <c r="H55" i="4"/>
  <c r="N55" i="4" s="1"/>
  <c r="T54" i="4"/>
  <c r="U54" i="4" s="1"/>
  <c r="J54" i="4"/>
  <c r="P54" i="4" s="1"/>
  <c r="W53" i="4"/>
  <c r="Y31" i="4"/>
  <c r="X31" i="4"/>
  <c r="AB31" i="4" s="1"/>
  <c r="E102" i="4"/>
  <c r="G91" i="4"/>
  <c r="M91" i="4" s="1"/>
  <c r="K91" i="4"/>
  <c r="F91" i="4"/>
  <c r="L91" i="4" s="1"/>
  <c r="Y73" i="4"/>
  <c r="Z73" i="4" s="1"/>
  <c r="AE73" i="4" s="1"/>
  <c r="AH73" i="4" s="1"/>
  <c r="Y75" i="4"/>
  <c r="AA75" i="4" s="1"/>
  <c r="AF75" i="4" s="1"/>
  <c r="S22" i="4"/>
  <c r="I22" i="4"/>
  <c r="O22" i="4" s="1"/>
  <c r="T22" i="4"/>
  <c r="U22" i="4" s="1"/>
  <c r="J22" i="4"/>
  <c r="P22" i="4" s="1"/>
  <c r="W21" i="4"/>
  <c r="E110" i="4"/>
  <c r="F99" i="4"/>
  <c r="L99" i="4" s="1"/>
  <c r="K99" i="4"/>
  <c r="G99" i="4"/>
  <c r="M99" i="4" s="1"/>
  <c r="E92" i="4"/>
  <c r="F81" i="4"/>
  <c r="L81" i="4" s="1"/>
  <c r="K81" i="4"/>
  <c r="G81" i="4"/>
  <c r="M81" i="4" s="1"/>
  <c r="T10" i="4"/>
  <c r="U10" i="4" s="1"/>
  <c r="J10" i="4"/>
  <c r="P10" i="4" s="1"/>
  <c r="H11" i="4"/>
  <c r="N11" i="4" s="1"/>
  <c r="S10" i="4"/>
  <c r="I10" i="4"/>
  <c r="O10" i="4" s="1"/>
  <c r="E93" i="4"/>
  <c r="F82" i="4"/>
  <c r="L82" i="4" s="1"/>
  <c r="K82" i="4"/>
  <c r="G82" i="4"/>
  <c r="M82" i="4" s="1"/>
  <c r="S76" i="4"/>
  <c r="I76" i="4"/>
  <c r="O76" i="4" s="1"/>
  <c r="H77" i="4"/>
  <c r="N77" i="4" s="1"/>
  <c r="T76" i="4"/>
  <c r="U76" i="4" s="1"/>
  <c r="J76" i="4"/>
  <c r="P76" i="4" s="1"/>
  <c r="Y61" i="4"/>
  <c r="Z61" i="4" s="1"/>
  <c r="AE61" i="4" s="1"/>
  <c r="AH61" i="4" s="1"/>
  <c r="X61" i="4"/>
  <c r="AB61" i="4" s="1"/>
  <c r="X57" i="4"/>
  <c r="AB57" i="4" s="1"/>
  <c r="Y57" i="4"/>
  <c r="Z57" i="4" s="1"/>
  <c r="AE57" i="4" s="1"/>
  <c r="AH57" i="4" s="1"/>
  <c r="E111" i="4"/>
  <c r="K100" i="4"/>
  <c r="F100" i="4"/>
  <c r="L100" i="4" s="1"/>
  <c r="G100" i="4"/>
  <c r="M100" i="4" s="1"/>
  <c r="T44" i="4"/>
  <c r="U44" i="4" s="1"/>
  <c r="J44" i="4"/>
  <c r="P44" i="4" s="1"/>
  <c r="S44" i="4"/>
  <c r="I44" i="4"/>
  <c r="O44" i="4" s="1"/>
  <c r="Y63" i="4"/>
  <c r="X63" i="4"/>
  <c r="AB63" i="4" s="1"/>
  <c r="AA60" i="4" l="1"/>
  <c r="AF60" i="4" s="1"/>
  <c r="AI60" i="4" s="1"/>
  <c r="Z60" i="4"/>
  <c r="AE60" i="4" s="1"/>
  <c r="AH60" i="4" s="1"/>
  <c r="Z31" i="4"/>
  <c r="AE31" i="4" s="1"/>
  <c r="AH31" i="4" s="1"/>
  <c r="AA31" i="4"/>
  <c r="AF31" i="4" s="1"/>
  <c r="AI31" i="4" s="1"/>
  <c r="Z42" i="4"/>
  <c r="AE42" i="4" s="1"/>
  <c r="AH42" i="4" s="1"/>
  <c r="AA42" i="4"/>
  <c r="AF42" i="4" s="1"/>
  <c r="AI42" i="4" s="1"/>
  <c r="Z52" i="4"/>
  <c r="AE52" i="4" s="1"/>
  <c r="AH52" i="4" s="1"/>
  <c r="AA52" i="4"/>
  <c r="AF52" i="4" s="1"/>
  <c r="AI52" i="4" s="1"/>
  <c r="AA84" i="4"/>
  <c r="AF84" i="4" s="1"/>
  <c r="AA61" i="4"/>
  <c r="AF61" i="4" s="1"/>
  <c r="AI61" i="4" s="1"/>
  <c r="AA57" i="4"/>
  <c r="AF57" i="4" s="1"/>
  <c r="AI57" i="4" s="1"/>
  <c r="Z74" i="4"/>
  <c r="AE74" i="4" s="1"/>
  <c r="AH74" i="4" s="1"/>
  <c r="AF7" i="4"/>
  <c r="AI7" i="4" s="1"/>
  <c r="AA78" i="4"/>
  <c r="AF78" i="4" s="1"/>
  <c r="AI78" i="4" s="1"/>
  <c r="AA73" i="4"/>
  <c r="AF73" i="4" s="1"/>
  <c r="AI73" i="4" s="1"/>
  <c r="Z75" i="4"/>
  <c r="AE75" i="4" s="1"/>
  <c r="Z63" i="4"/>
  <c r="AE63" i="4" s="1"/>
  <c r="AH63" i="4" s="1"/>
  <c r="AA63" i="4"/>
  <c r="AF63" i="4" s="1"/>
  <c r="AI63" i="4" s="1"/>
  <c r="Z20" i="4"/>
  <c r="AE20" i="4" s="1"/>
  <c r="AH20" i="4" s="1"/>
  <c r="AA20" i="4"/>
  <c r="AF20" i="4" s="1"/>
  <c r="AI20" i="4" s="1"/>
  <c r="Z8" i="4"/>
  <c r="AA8" i="4"/>
  <c r="AF8" i="4" s="1"/>
  <c r="AI8" i="4" s="1"/>
  <c r="AA87" i="4"/>
  <c r="AF87" i="4" s="1"/>
  <c r="V88" i="4"/>
  <c r="V76" i="4"/>
  <c r="U99" i="4"/>
  <c r="U91" i="4"/>
  <c r="U79" i="4"/>
  <c r="U96" i="4"/>
  <c r="U83" i="4"/>
  <c r="U97" i="4"/>
  <c r="U98" i="4"/>
  <c r="U100" i="4"/>
  <c r="U82" i="4"/>
  <c r="V81" i="4"/>
  <c r="W81" i="4" s="1"/>
  <c r="U81" i="4"/>
  <c r="V95" i="4"/>
  <c r="U95" i="4"/>
  <c r="V80" i="4"/>
  <c r="W80" i="4" s="1"/>
  <c r="Y80" i="4" s="1"/>
  <c r="V72" i="4"/>
  <c r="W72" i="4" s="1"/>
  <c r="V89" i="4"/>
  <c r="W89" i="4" s="1"/>
  <c r="X89" i="4" s="1"/>
  <c r="AB89" i="4" s="1"/>
  <c r="V71" i="4"/>
  <c r="W71" i="4" s="1"/>
  <c r="V44" i="4"/>
  <c r="W44" i="4" s="1"/>
  <c r="V22" i="4"/>
  <c r="V54" i="4"/>
  <c r="V65" i="4"/>
  <c r="V10" i="4"/>
  <c r="V33" i="4"/>
  <c r="Y86" i="4"/>
  <c r="Z86" i="4" s="1"/>
  <c r="AE86" i="4" s="1"/>
  <c r="X86" i="4"/>
  <c r="AB86" i="4" s="1"/>
  <c r="Y72" i="4"/>
  <c r="Z72" i="4" s="1"/>
  <c r="AE72" i="4" s="1"/>
  <c r="AH72" i="4" s="1"/>
  <c r="X72" i="4"/>
  <c r="AB72" i="4" s="1"/>
  <c r="Y71" i="4"/>
  <c r="Z71" i="4" s="1"/>
  <c r="AE71" i="4" s="1"/>
  <c r="AH71" i="4" s="1"/>
  <c r="X71" i="4"/>
  <c r="AB71" i="4" s="1"/>
  <c r="W88" i="4"/>
  <c r="Y87" i="4"/>
  <c r="Z87" i="4" s="1"/>
  <c r="AE87" i="4" s="1"/>
  <c r="X87" i="4"/>
  <c r="AB87" i="4" s="1"/>
  <c r="X68" i="4"/>
  <c r="AB68" i="4" s="1"/>
  <c r="Y68" i="4"/>
  <c r="Z68" i="4" s="1"/>
  <c r="AE68" i="4" s="1"/>
  <c r="AH68" i="4" s="1"/>
  <c r="E104" i="4"/>
  <c r="F93" i="4"/>
  <c r="L93" i="4" s="1"/>
  <c r="K93" i="4"/>
  <c r="G93" i="4"/>
  <c r="M93" i="4" s="1"/>
  <c r="W10" i="4"/>
  <c r="E103" i="4"/>
  <c r="F92" i="4"/>
  <c r="L92" i="4" s="1"/>
  <c r="K92" i="4"/>
  <c r="G92" i="4"/>
  <c r="M92" i="4" s="1"/>
  <c r="Y21" i="4"/>
  <c r="X21" i="4"/>
  <c r="AB21" i="4" s="1"/>
  <c r="W22" i="4"/>
  <c r="Y53" i="4"/>
  <c r="X53" i="4"/>
  <c r="AB53" i="4" s="1"/>
  <c r="X43" i="4"/>
  <c r="AB43" i="4" s="1"/>
  <c r="Y43" i="4"/>
  <c r="Y9" i="4"/>
  <c r="X9" i="4"/>
  <c r="AB9" i="4" s="1"/>
  <c r="E118" i="4"/>
  <c r="F107" i="4"/>
  <c r="L107" i="4" s="1"/>
  <c r="K107" i="4"/>
  <c r="G107" i="4"/>
  <c r="M107" i="4" s="1"/>
  <c r="E105" i="4"/>
  <c r="F94" i="4"/>
  <c r="L94" i="4" s="1"/>
  <c r="K94" i="4"/>
  <c r="G94" i="4"/>
  <c r="M94" i="4" s="1"/>
  <c r="Y64" i="4"/>
  <c r="X64" i="4"/>
  <c r="AB64" i="4" s="1"/>
  <c r="E119" i="4"/>
  <c r="F108" i="4"/>
  <c r="L108" i="4" s="1"/>
  <c r="K108" i="4"/>
  <c r="G108" i="4"/>
  <c r="M108" i="4" s="1"/>
  <c r="Y69" i="4"/>
  <c r="X69" i="4"/>
  <c r="AB69" i="4" s="1"/>
  <c r="E122" i="4"/>
  <c r="K111" i="4"/>
  <c r="F111" i="4"/>
  <c r="L111" i="4" s="1"/>
  <c r="G111" i="4"/>
  <c r="M111" i="4" s="1"/>
  <c r="S77" i="4"/>
  <c r="I77" i="4"/>
  <c r="O77" i="4" s="1"/>
  <c r="T77" i="4"/>
  <c r="U77" i="4" s="1"/>
  <c r="J77" i="4"/>
  <c r="P77" i="4" s="1"/>
  <c r="W76" i="4"/>
  <c r="S11" i="4"/>
  <c r="I11" i="4"/>
  <c r="O11" i="4" s="1"/>
  <c r="T11" i="4"/>
  <c r="U11" i="4" s="1"/>
  <c r="J11" i="4"/>
  <c r="P11" i="4" s="1"/>
  <c r="E121" i="4"/>
  <c r="F110" i="4"/>
  <c r="L110" i="4" s="1"/>
  <c r="K110" i="4"/>
  <c r="G110" i="4"/>
  <c r="M110" i="4" s="1"/>
  <c r="W85" i="4"/>
  <c r="E113" i="4"/>
  <c r="G102" i="4"/>
  <c r="M102" i="4" s="1"/>
  <c r="K102" i="4"/>
  <c r="F102" i="4"/>
  <c r="L102" i="4" s="1"/>
  <c r="X80" i="4"/>
  <c r="AB80" i="4" s="1"/>
  <c r="S55" i="4"/>
  <c r="I55" i="4"/>
  <c r="O55" i="4" s="1"/>
  <c r="T55" i="4"/>
  <c r="U55" i="4" s="1"/>
  <c r="J55" i="4"/>
  <c r="P55" i="4" s="1"/>
  <c r="W54" i="4"/>
  <c r="Y89" i="4"/>
  <c r="Z89" i="4" s="1"/>
  <c r="AE89" i="4" s="1"/>
  <c r="E101" i="4"/>
  <c r="K90" i="4"/>
  <c r="F90" i="4"/>
  <c r="L90" i="4" s="1"/>
  <c r="G90" i="4"/>
  <c r="M90" i="4" s="1"/>
  <c r="Y70" i="4"/>
  <c r="Z70" i="4" s="1"/>
  <c r="AE70" i="4" s="1"/>
  <c r="AH70" i="4" s="1"/>
  <c r="X70" i="4"/>
  <c r="AB70" i="4" s="1"/>
  <c r="Y32" i="4"/>
  <c r="X32" i="4"/>
  <c r="AB32" i="4" s="1"/>
  <c r="W33" i="4"/>
  <c r="S66" i="4"/>
  <c r="I66" i="4"/>
  <c r="O66" i="4" s="1"/>
  <c r="T66" i="4"/>
  <c r="U66" i="4" s="1"/>
  <c r="J66" i="4"/>
  <c r="P66" i="4" s="1"/>
  <c r="W65" i="4"/>
  <c r="W95" i="4"/>
  <c r="E117" i="4"/>
  <c r="F106" i="4"/>
  <c r="L106" i="4" s="1"/>
  <c r="K106" i="4"/>
  <c r="G106" i="4"/>
  <c r="M106" i="4" s="1"/>
  <c r="X84" i="4"/>
  <c r="AB84" i="4" s="1"/>
  <c r="Y84" i="4"/>
  <c r="Z84" i="4" s="1"/>
  <c r="AE84" i="4" s="1"/>
  <c r="E120" i="4"/>
  <c r="F109" i="4"/>
  <c r="L109" i="4" s="1"/>
  <c r="K109" i="4"/>
  <c r="G109" i="4"/>
  <c r="M109" i="4" s="1"/>
  <c r="Z80" i="4" l="1"/>
  <c r="AE80" i="4" s="1"/>
  <c r="AH80" i="4" s="1"/>
  <c r="AA80" i="4"/>
  <c r="AF80" i="4" s="1"/>
  <c r="AI80" i="4" s="1"/>
  <c r="AA32" i="4"/>
  <c r="AF32" i="4" s="1"/>
  <c r="AI32" i="4" s="1"/>
  <c r="Z32" i="4"/>
  <c r="AE32" i="4" s="1"/>
  <c r="AH32" i="4" s="1"/>
  <c r="Z69" i="4"/>
  <c r="AE69" i="4" s="1"/>
  <c r="AH69" i="4" s="1"/>
  <c r="AA69" i="4"/>
  <c r="AF69" i="4" s="1"/>
  <c r="AI69" i="4" s="1"/>
  <c r="AA9" i="4"/>
  <c r="AF9" i="4" s="1"/>
  <c r="AI9" i="4" s="1"/>
  <c r="Z9" i="4"/>
  <c r="AE9" i="4" s="1"/>
  <c r="AH9" i="4" s="1"/>
  <c r="AA53" i="4"/>
  <c r="AF53" i="4" s="1"/>
  <c r="AI53" i="4" s="1"/>
  <c r="Z53" i="4"/>
  <c r="AE53" i="4" s="1"/>
  <c r="AH53" i="4" s="1"/>
  <c r="AA83" i="4"/>
  <c r="AF83" i="4" s="1"/>
  <c r="AA96" i="4"/>
  <c r="AF96" i="4" s="1"/>
  <c r="AA68" i="4"/>
  <c r="AF68" i="4" s="1"/>
  <c r="AI68" i="4" s="1"/>
  <c r="AA89" i="4"/>
  <c r="AF89" i="4" s="1"/>
  <c r="AA86" i="4"/>
  <c r="AF86" i="4" s="1"/>
  <c r="AA70" i="4"/>
  <c r="AF70" i="4" s="1"/>
  <c r="AI70" i="4" s="1"/>
  <c r="AA71" i="4"/>
  <c r="AF71" i="4" s="1"/>
  <c r="AI71" i="4" s="1"/>
  <c r="AA72" i="4"/>
  <c r="AF72" i="4" s="1"/>
  <c r="AI72" i="4" s="1"/>
  <c r="AA64" i="4"/>
  <c r="AF64" i="4" s="1"/>
  <c r="AI64" i="4" s="1"/>
  <c r="Z64" i="4"/>
  <c r="AE64" i="4" s="1"/>
  <c r="AH64" i="4" s="1"/>
  <c r="AA43" i="4"/>
  <c r="AF43" i="4" s="1"/>
  <c r="AI43" i="4" s="1"/>
  <c r="Z43" i="4"/>
  <c r="AE43" i="4" s="1"/>
  <c r="AH43" i="4" s="1"/>
  <c r="Z21" i="4"/>
  <c r="AE21" i="4" s="1"/>
  <c r="AH21" i="4" s="1"/>
  <c r="AA21" i="4"/>
  <c r="AF21" i="4" s="1"/>
  <c r="AI21" i="4" s="1"/>
  <c r="Z95" i="4"/>
  <c r="AE95" i="4" s="1"/>
  <c r="Z81" i="4"/>
  <c r="AE81" i="4" s="1"/>
  <c r="AH81" i="4" s="1"/>
  <c r="V98" i="4"/>
  <c r="W98" i="4" s="1"/>
  <c r="Y98" i="4" s="1"/>
  <c r="V96" i="4"/>
  <c r="W96" i="4" s="1"/>
  <c r="AE8" i="4"/>
  <c r="AH8" i="4" s="1"/>
  <c r="U90" i="4"/>
  <c r="U111" i="4"/>
  <c r="U108" i="4"/>
  <c r="V93" i="4"/>
  <c r="U93" i="4"/>
  <c r="U109" i="4"/>
  <c r="U106" i="4"/>
  <c r="V106" i="4"/>
  <c r="U102" i="4"/>
  <c r="V102" i="4"/>
  <c r="U110" i="4"/>
  <c r="V110" i="4"/>
  <c r="W110" i="4" s="1"/>
  <c r="V77" i="4"/>
  <c r="U94" i="4"/>
  <c r="U107" i="4"/>
  <c r="U92" i="4"/>
  <c r="V82" i="4"/>
  <c r="W82" i="4" s="1"/>
  <c r="Y82" i="4" s="1"/>
  <c r="V100" i="4"/>
  <c r="W100" i="4" s="1"/>
  <c r="V97" i="4"/>
  <c r="W97" i="4" s="1"/>
  <c r="X97" i="4" s="1"/>
  <c r="AB97" i="4" s="1"/>
  <c r="V83" i="4"/>
  <c r="W83" i="4" s="1"/>
  <c r="X83" i="4" s="1"/>
  <c r="AB83" i="4" s="1"/>
  <c r="V79" i="4"/>
  <c r="W79" i="4" s="1"/>
  <c r="X79" i="4" s="1"/>
  <c r="AB79" i="4" s="1"/>
  <c r="V91" i="4"/>
  <c r="W91" i="4" s="1"/>
  <c r="X91" i="4" s="1"/>
  <c r="AB91" i="4" s="1"/>
  <c r="V99" i="4"/>
  <c r="W99" i="4" s="1"/>
  <c r="Y99" i="4" s="1"/>
  <c r="V66" i="4"/>
  <c r="V11" i="4"/>
  <c r="V55" i="4"/>
  <c r="X98" i="4"/>
  <c r="AB98" i="4" s="1"/>
  <c r="Y91" i="4"/>
  <c r="Z91" i="4" s="1"/>
  <c r="AE91" i="4" s="1"/>
  <c r="Y83" i="4"/>
  <c r="Z83" i="4" s="1"/>
  <c r="AE83" i="4" s="1"/>
  <c r="X82" i="4"/>
  <c r="AB82" i="4" s="1"/>
  <c r="X99" i="4"/>
  <c r="AB99" i="4" s="1"/>
  <c r="Y79" i="4"/>
  <c r="AA79" i="4" s="1"/>
  <c r="AF79" i="4" s="1"/>
  <c r="AI79" i="4" s="1"/>
  <c r="X81" i="4"/>
  <c r="AB81" i="4" s="1"/>
  <c r="Y81" i="4"/>
  <c r="AA81" i="4" s="1"/>
  <c r="AF81" i="4" s="1"/>
  <c r="AI81" i="4" s="1"/>
  <c r="W106" i="4"/>
  <c r="F117" i="4"/>
  <c r="L117" i="4" s="1"/>
  <c r="K117" i="4"/>
  <c r="G117" i="4"/>
  <c r="M117" i="4" s="1"/>
  <c r="Y97" i="4"/>
  <c r="Z97" i="4" s="1"/>
  <c r="AE97" i="4" s="1"/>
  <c r="Y33" i="4"/>
  <c r="X33" i="4"/>
  <c r="AB33" i="4" s="1"/>
  <c r="F120" i="4"/>
  <c r="L120" i="4" s="1"/>
  <c r="K120" i="4"/>
  <c r="G120" i="4"/>
  <c r="M120" i="4" s="1"/>
  <c r="Y65" i="4"/>
  <c r="X65" i="4"/>
  <c r="AB65" i="4" s="1"/>
  <c r="W66" i="4"/>
  <c r="W102" i="4"/>
  <c r="G113" i="4"/>
  <c r="M113" i="4" s="1"/>
  <c r="K113" i="4"/>
  <c r="F113" i="4"/>
  <c r="L113" i="4" s="1"/>
  <c r="F121" i="4"/>
  <c r="L121" i="4" s="1"/>
  <c r="K121" i="4"/>
  <c r="G121" i="4"/>
  <c r="M121" i="4" s="1"/>
  <c r="W11" i="4"/>
  <c r="X44" i="4"/>
  <c r="AB44" i="4" s="1"/>
  <c r="Y44" i="4"/>
  <c r="E116" i="4"/>
  <c r="F105" i="4"/>
  <c r="L105" i="4" s="1"/>
  <c r="K105" i="4"/>
  <c r="G105" i="4"/>
  <c r="M105" i="4" s="1"/>
  <c r="E114" i="4"/>
  <c r="F103" i="4"/>
  <c r="L103" i="4" s="1"/>
  <c r="K103" i="4"/>
  <c r="G103" i="4"/>
  <c r="M103" i="4" s="1"/>
  <c r="X10" i="4"/>
  <c r="AB10" i="4" s="1"/>
  <c r="Y10" i="4"/>
  <c r="W93" i="4"/>
  <c r="E115" i="4"/>
  <c r="F104" i="4"/>
  <c r="L104" i="4" s="1"/>
  <c r="K104" i="4"/>
  <c r="G104" i="4"/>
  <c r="M104" i="4" s="1"/>
  <c r="X95" i="4"/>
  <c r="AB95" i="4" s="1"/>
  <c r="Y95" i="4"/>
  <c r="AA95" i="4" s="1"/>
  <c r="AF95" i="4" s="1"/>
  <c r="E112" i="4"/>
  <c r="K101" i="4"/>
  <c r="F101" i="4"/>
  <c r="L101" i="4" s="1"/>
  <c r="G101" i="4"/>
  <c r="M101" i="4" s="1"/>
  <c r="Y54" i="4"/>
  <c r="X54" i="4"/>
  <c r="AB54" i="4" s="1"/>
  <c r="W55" i="4"/>
  <c r="Y85" i="4"/>
  <c r="X85" i="4"/>
  <c r="AB85" i="4" s="1"/>
  <c r="Y76" i="4"/>
  <c r="X76" i="4"/>
  <c r="AB76" i="4" s="1"/>
  <c r="W77" i="4"/>
  <c r="X100" i="4"/>
  <c r="AB100" i="4" s="1"/>
  <c r="Y100" i="4"/>
  <c r="Z100" i="4" s="1"/>
  <c r="AE100" i="4" s="1"/>
  <c r="K122" i="4"/>
  <c r="F122" i="4"/>
  <c r="L122" i="4" s="1"/>
  <c r="G122" i="4"/>
  <c r="M122" i="4" s="1"/>
  <c r="F119" i="4"/>
  <c r="L119" i="4" s="1"/>
  <c r="K119" i="4"/>
  <c r="G119" i="4"/>
  <c r="M119" i="4" s="1"/>
  <c r="F118" i="4"/>
  <c r="L118" i="4" s="1"/>
  <c r="K118" i="4"/>
  <c r="G118" i="4"/>
  <c r="M118" i="4" s="1"/>
  <c r="X96" i="4"/>
  <c r="AB96" i="4" s="1"/>
  <c r="Y96" i="4"/>
  <c r="Z96" i="4" s="1"/>
  <c r="AE96" i="4" s="1"/>
  <c r="Y22" i="4"/>
  <c r="X22" i="4"/>
  <c r="AB22" i="4" s="1"/>
  <c r="Y88" i="4"/>
  <c r="X88" i="4"/>
  <c r="AB88" i="4" s="1"/>
  <c r="AA99" i="4" l="1"/>
  <c r="AF99" i="4" s="1"/>
  <c r="Z99" i="4"/>
  <c r="AE99" i="4" s="1"/>
  <c r="AA82" i="4"/>
  <c r="AF82" i="4" s="1"/>
  <c r="Z82" i="4"/>
  <c r="AE82" i="4" s="1"/>
  <c r="Z98" i="4"/>
  <c r="AE98" i="4" s="1"/>
  <c r="AA98" i="4"/>
  <c r="AF98" i="4" s="1"/>
  <c r="Z88" i="4"/>
  <c r="AE88" i="4" s="1"/>
  <c r="AA88" i="4"/>
  <c r="AF88" i="4" s="1"/>
  <c r="Z22" i="4"/>
  <c r="AE22" i="4" s="1"/>
  <c r="AH22" i="4" s="1"/>
  <c r="AA22" i="4"/>
  <c r="AF22" i="4" s="1"/>
  <c r="AI22" i="4" s="1"/>
  <c r="Z76" i="4"/>
  <c r="AE76" i="4" s="1"/>
  <c r="AA76" i="4"/>
  <c r="AF76" i="4" s="1"/>
  <c r="Z85" i="4"/>
  <c r="AE85" i="4" s="1"/>
  <c r="AA85" i="4"/>
  <c r="AF85" i="4" s="1"/>
  <c r="Z44" i="4"/>
  <c r="AE44" i="4" s="1"/>
  <c r="AH44" i="4" s="1"/>
  <c r="AA44" i="4"/>
  <c r="AF44" i="4" s="1"/>
  <c r="AI44" i="4" s="1"/>
  <c r="V94" i="4"/>
  <c r="W94" i="4" s="1"/>
  <c r="Y94" i="4" s="1"/>
  <c r="V109" i="4"/>
  <c r="W109" i="4" s="1"/>
  <c r="V90" i="4"/>
  <c r="W90" i="4" s="1"/>
  <c r="X90" i="4" s="1"/>
  <c r="AB90" i="4" s="1"/>
  <c r="Z79" i="4"/>
  <c r="AE79" i="4" s="1"/>
  <c r="AH79" i="4" s="1"/>
  <c r="AA97" i="4"/>
  <c r="AF97" i="4" s="1"/>
  <c r="AA91" i="4"/>
  <c r="AF91" i="4" s="1"/>
  <c r="AA100" i="4"/>
  <c r="AF100" i="4" s="1"/>
  <c r="Z54" i="4"/>
  <c r="AE54" i="4" s="1"/>
  <c r="AH54" i="4" s="1"/>
  <c r="AA54" i="4"/>
  <c r="AF54" i="4" s="1"/>
  <c r="AI54" i="4" s="1"/>
  <c r="Z10" i="4"/>
  <c r="AE10" i="4" s="1"/>
  <c r="AH10" i="4" s="1"/>
  <c r="AA10" i="4"/>
  <c r="Z65" i="4"/>
  <c r="AE65" i="4" s="1"/>
  <c r="AH65" i="4" s="1"/>
  <c r="AA65" i="4"/>
  <c r="AF65" i="4" s="1"/>
  <c r="AI65" i="4" s="1"/>
  <c r="Z33" i="4"/>
  <c r="AE33" i="4" s="1"/>
  <c r="AH33" i="4" s="1"/>
  <c r="AA33" i="4"/>
  <c r="AF33" i="4" s="1"/>
  <c r="AI33" i="4" s="1"/>
  <c r="V92" i="4"/>
  <c r="W92" i="4" s="1"/>
  <c r="Z92" i="4"/>
  <c r="AE92" i="4" s="1"/>
  <c r="V107" i="4"/>
  <c r="W107" i="4" s="1"/>
  <c r="Y107" i="4" s="1"/>
  <c r="AA110" i="4"/>
  <c r="AF110" i="4" s="1"/>
  <c r="AA102" i="4"/>
  <c r="AF102" i="4" s="1"/>
  <c r="AA106" i="4"/>
  <c r="AF106" i="4" s="1"/>
  <c r="V108" i="4"/>
  <c r="W108" i="4" s="1"/>
  <c r="V111" i="4"/>
  <c r="W111" i="4" s="1"/>
  <c r="X111" i="4" s="1"/>
  <c r="AB111" i="4" s="1"/>
  <c r="U119" i="4"/>
  <c r="V119" i="4" s="1"/>
  <c r="U122" i="4"/>
  <c r="V101" i="4"/>
  <c r="U101" i="4"/>
  <c r="U104" i="4"/>
  <c r="U103" i="4"/>
  <c r="U105" i="4"/>
  <c r="V105" i="4" s="1"/>
  <c r="U121" i="4"/>
  <c r="U120" i="4"/>
  <c r="U118" i="4"/>
  <c r="V118" i="4" s="1"/>
  <c r="U113" i="4"/>
  <c r="U117" i="4"/>
  <c r="X94" i="4"/>
  <c r="AB94" i="4" s="1"/>
  <c r="X107" i="4"/>
  <c r="AB107" i="4" s="1"/>
  <c r="X92" i="4"/>
  <c r="AB92" i="4" s="1"/>
  <c r="Y92" i="4"/>
  <c r="AA92" i="4" s="1"/>
  <c r="AF92" i="4" s="1"/>
  <c r="X102" i="4"/>
  <c r="AB102" i="4" s="1"/>
  <c r="Y102" i="4"/>
  <c r="Z102" i="4" s="1"/>
  <c r="AE102" i="4" s="1"/>
  <c r="Y111" i="4"/>
  <c r="Z111" i="4" s="1"/>
  <c r="AE111" i="4" s="1"/>
  <c r="X110" i="4"/>
  <c r="AB110" i="4" s="1"/>
  <c r="Y110" i="4"/>
  <c r="Z110" i="4" s="1"/>
  <c r="AE110" i="4" s="1"/>
  <c r="Y77" i="4"/>
  <c r="X77" i="4"/>
  <c r="AB77" i="4" s="1"/>
  <c r="G112" i="4"/>
  <c r="M112" i="4" s="1"/>
  <c r="K112" i="4"/>
  <c r="F112" i="4"/>
  <c r="L112" i="4" s="1"/>
  <c r="F114" i="4"/>
  <c r="L114" i="4" s="1"/>
  <c r="K114" i="4"/>
  <c r="G114" i="4"/>
  <c r="M114" i="4" s="1"/>
  <c r="F116" i="4"/>
  <c r="L116" i="4" s="1"/>
  <c r="K116" i="4"/>
  <c r="G116" i="4"/>
  <c r="M116" i="4" s="1"/>
  <c r="Y11" i="4"/>
  <c r="X11" i="4"/>
  <c r="AB11" i="4" s="1"/>
  <c r="Y66" i="4"/>
  <c r="X66" i="4"/>
  <c r="AB66" i="4" s="1"/>
  <c r="X108" i="4"/>
  <c r="AB108" i="4" s="1"/>
  <c r="Y108" i="4"/>
  <c r="Z108" i="4" s="1"/>
  <c r="AE108" i="4" s="1"/>
  <c r="X55" i="4"/>
  <c r="AB55" i="4" s="1"/>
  <c r="Y55" i="4"/>
  <c r="F115" i="4"/>
  <c r="L115" i="4" s="1"/>
  <c r="K115" i="4"/>
  <c r="G115" i="4"/>
  <c r="M115" i="4" s="1"/>
  <c r="X93" i="4"/>
  <c r="AB93" i="4" s="1"/>
  <c r="Y93" i="4"/>
  <c r="AA93" i="4" s="1"/>
  <c r="AF93" i="4" s="1"/>
  <c r="Y90" i="4"/>
  <c r="Z90" i="4" s="1"/>
  <c r="AE90" i="4" s="1"/>
  <c r="X109" i="4"/>
  <c r="AB109" i="4" s="1"/>
  <c r="Y109" i="4"/>
  <c r="Z109" i="4" s="1"/>
  <c r="AE109" i="4" s="1"/>
  <c r="X106" i="4"/>
  <c r="AB106" i="4" s="1"/>
  <c r="Y106" i="4"/>
  <c r="Z106" i="4" s="1"/>
  <c r="AE106" i="4" s="1"/>
  <c r="AA94" i="4" l="1"/>
  <c r="AF94" i="4" s="1"/>
  <c r="Z94" i="4"/>
  <c r="AE94" i="4" s="1"/>
  <c r="Z107" i="4"/>
  <c r="AE107" i="4" s="1"/>
  <c r="AA107" i="4"/>
  <c r="AF107" i="4" s="1"/>
  <c r="V113" i="4"/>
  <c r="W113" i="4" s="1"/>
  <c r="AF10" i="4"/>
  <c r="AI10" i="4" s="1"/>
  <c r="AA90" i="4"/>
  <c r="AF90" i="4" s="1"/>
  <c r="AA66" i="4"/>
  <c r="AF66" i="4" s="1"/>
  <c r="AI66" i="4" s="1"/>
  <c r="Z66" i="4"/>
  <c r="AE66" i="4" s="1"/>
  <c r="AH66" i="4" s="1"/>
  <c r="AA11" i="4"/>
  <c r="AF11" i="4" s="1"/>
  <c r="AI11" i="4" s="1"/>
  <c r="Z11" i="4"/>
  <c r="V117" i="4"/>
  <c r="V120" i="4"/>
  <c r="V121" i="4"/>
  <c r="W121" i="4" s="1"/>
  <c r="V103" i="4"/>
  <c r="W103" i="4" s="1"/>
  <c r="V122" i="4"/>
  <c r="AA108" i="4"/>
  <c r="AF108" i="4" s="1"/>
  <c r="Z93" i="4"/>
  <c r="AE93" i="4" s="1"/>
  <c r="AA111" i="4"/>
  <c r="AF111" i="4" s="1"/>
  <c r="AA109" i="4"/>
  <c r="AF109" i="4" s="1"/>
  <c r="Z55" i="4"/>
  <c r="AE55" i="4" s="1"/>
  <c r="AH55" i="4" s="1"/>
  <c r="AA55" i="4"/>
  <c r="AF55" i="4" s="1"/>
  <c r="AI55" i="4" s="1"/>
  <c r="Z77" i="4"/>
  <c r="AE77" i="4" s="1"/>
  <c r="AA77" i="4"/>
  <c r="AF77" i="4" s="1"/>
  <c r="V104" i="4"/>
  <c r="W104" i="4" s="1"/>
  <c r="Y104" i="4" s="1"/>
  <c r="U116" i="4"/>
  <c r="U114" i="4"/>
  <c r="U115" i="4"/>
  <c r="V115" i="4" s="1"/>
  <c r="W115" i="4" s="1"/>
  <c r="U112" i="4"/>
  <c r="X103" i="4"/>
  <c r="AB103" i="4" s="1"/>
  <c r="Y103" i="4"/>
  <c r="AA103" i="4" s="1"/>
  <c r="AF103" i="4" s="1"/>
  <c r="X121" i="4"/>
  <c r="AB121" i="4" s="1"/>
  <c r="Y121" i="4"/>
  <c r="AA121" i="4" s="1"/>
  <c r="AF121" i="4" s="1"/>
  <c r="X104" i="4"/>
  <c r="AB104" i="4" s="1"/>
  <c r="X113" i="4"/>
  <c r="AB113" i="4" s="1"/>
  <c r="Y113" i="4"/>
  <c r="AA113" i="4" s="1"/>
  <c r="AF113" i="4" s="1"/>
  <c r="W101" i="4"/>
  <c r="W122" i="4"/>
  <c r="W117" i="4"/>
  <c r="W120" i="4"/>
  <c r="W105" i="4"/>
  <c r="W119" i="4"/>
  <c r="W118" i="4"/>
  <c r="AA104" i="4" l="1"/>
  <c r="AF104" i="4" s="1"/>
  <c r="Z104" i="4"/>
  <c r="AE104" i="4" s="1"/>
  <c r="V112" i="4"/>
  <c r="V116" i="4"/>
  <c r="W116" i="4" s="1"/>
  <c r="U124" i="4"/>
  <c r="Z103" i="4"/>
  <c r="AE103" i="4" s="1"/>
  <c r="Z121" i="4"/>
  <c r="AE121" i="4" s="1"/>
  <c r="Z113" i="4"/>
  <c r="AE113" i="4" s="1"/>
  <c r="V114" i="4"/>
  <c r="W114" i="4" s="1"/>
  <c r="U123" i="4"/>
  <c r="AE11" i="4"/>
  <c r="AH11" i="4" s="1"/>
  <c r="X114" i="4"/>
  <c r="AB114" i="4" s="1"/>
  <c r="Y114" i="4"/>
  <c r="Z114" i="4" s="1"/>
  <c r="AE114" i="4" s="1"/>
  <c r="X118" i="4"/>
  <c r="AB118" i="4" s="1"/>
  <c r="Y118" i="4"/>
  <c r="W112" i="4"/>
  <c r="X105" i="4"/>
  <c r="AB105" i="4" s="1"/>
  <c r="Y105" i="4"/>
  <c r="X120" i="4"/>
  <c r="AB120" i="4" s="1"/>
  <c r="Y120" i="4"/>
  <c r="Y122" i="4"/>
  <c r="X122" i="4"/>
  <c r="AB122" i="4" s="1"/>
  <c r="X119" i="4"/>
  <c r="AB119" i="4" s="1"/>
  <c r="Y119" i="4"/>
  <c r="X117" i="4"/>
  <c r="AB117" i="4" s="1"/>
  <c r="Y117" i="4"/>
  <c r="Y101" i="4"/>
  <c r="X101" i="4"/>
  <c r="AB101" i="4" s="1"/>
  <c r="X115" i="4"/>
  <c r="AB115" i="4" s="1"/>
  <c r="Y115" i="4"/>
  <c r="AA115" i="4" s="1"/>
  <c r="AF115" i="4" s="1"/>
  <c r="X116" i="4"/>
  <c r="AB116" i="4" s="1"/>
  <c r="Y116" i="4"/>
  <c r="Z116" i="4" s="1"/>
  <c r="AE116" i="4" s="1"/>
  <c r="Z117" i="4" l="1"/>
  <c r="AE117" i="4" s="1"/>
  <c r="AA117" i="4"/>
  <c r="AF117" i="4" s="1"/>
  <c r="AA119" i="4"/>
  <c r="AF119" i="4" s="1"/>
  <c r="Z119" i="4"/>
  <c r="AE119" i="4" s="1"/>
  <c r="AA120" i="4"/>
  <c r="AF120" i="4" s="1"/>
  <c r="Z120" i="4"/>
  <c r="AE120" i="4" s="1"/>
  <c r="Z105" i="4"/>
  <c r="AE105" i="4" s="1"/>
  <c r="AA105" i="4"/>
  <c r="AF105" i="4" s="1"/>
  <c r="AA114" i="4"/>
  <c r="AF114" i="4" s="1"/>
  <c r="Z115" i="4"/>
  <c r="AE115" i="4" s="1"/>
  <c r="AA116" i="4"/>
  <c r="AF116" i="4" s="1"/>
  <c r="AA101" i="4"/>
  <c r="AF101" i="4" s="1"/>
  <c r="Z101" i="4"/>
  <c r="Z122" i="4"/>
  <c r="AA122" i="4"/>
  <c r="Z118" i="4"/>
  <c r="AE118" i="4" s="1"/>
  <c r="AA118" i="4"/>
  <c r="AF118" i="4" s="1"/>
  <c r="Y112" i="4"/>
  <c r="X112" i="4"/>
  <c r="AB112" i="4" s="1"/>
  <c r="AF122" i="4" l="1"/>
  <c r="AE101" i="4"/>
  <c r="AA112" i="4"/>
  <c r="AF112" i="4" s="1"/>
  <c r="Z112" i="4"/>
  <c r="AE112" i="4" s="1"/>
  <c r="AE122" i="4"/>
  <c r="AC124" i="4"/>
  <c r="Y124" i="4"/>
  <c r="Y123" i="4"/>
  <c r="AD124" i="4" l="1"/>
  <c r="AC123" i="4"/>
  <c r="Z123" i="4"/>
  <c r="AD123" i="4"/>
  <c r="Y125" i="4"/>
  <c r="AA123" i="4"/>
</calcChain>
</file>

<file path=xl/sharedStrings.xml><?xml version="1.0" encoding="utf-8"?>
<sst xmlns="http://schemas.openxmlformats.org/spreadsheetml/2006/main" count="55" uniqueCount="54">
  <si>
    <t>speed of sound (m/s) at 20C</t>
  </si>
  <si>
    <t>head radius (m)</t>
  </si>
  <si>
    <t>angle (radian)</t>
  </si>
  <si>
    <t># bytes/millisecond</t>
  </si>
  <si>
    <t># milliseconds/byte</t>
  </si>
  <si>
    <t>X-coordinate of the sound source</t>
  </si>
  <si>
    <t>Y-coordinate of the sound source</t>
  </si>
  <si>
    <t>distance between sound source and primary user (0, 0)</t>
  </si>
  <si>
    <t>angle</t>
  </si>
  <si>
    <t>Angle (−1 ≤ x ≤ 1; −π/2 ≤ y ≤ π/2)</t>
  </si>
  <si>
    <t>itd</t>
  </si>
  <si>
    <t>dist_diff</t>
  </si>
  <si>
    <t>dist_left</t>
  </si>
  <si>
    <t>distance to left ear</t>
  </si>
  <si>
    <t>dist_right</t>
  </si>
  <si>
    <t>distance to right ear</t>
  </si>
  <si>
    <t>vol_left</t>
  </si>
  <si>
    <t>Volume: 0 → 1 (assume 1 max at system volume 100%)</t>
  </si>
  <si>
    <t>vol_right</t>
  </si>
  <si>
    <t>ITD (s)</t>
  </si>
  <si>
    <t>ITD (byte)</t>
  </si>
  <si>
    <t>dist_diff (m)</t>
  </si>
  <si>
    <t>region</t>
  </si>
  <si>
    <t>coordinate (0, 0) at top left corner of the space view</t>
  </si>
  <si>
    <t>conference space width</t>
  </si>
  <si>
    <t>conference space height</t>
  </si>
  <si>
    <t>x_abs (px)</t>
  </si>
  <si>
    <t>y_abs (px)</t>
  </si>
  <si>
    <t>x_rel (px)</t>
  </si>
  <si>
    <t>y_rel (px)</t>
  </si>
  <si>
    <t>x_min (px)</t>
  </si>
  <si>
    <t>x_max(px)</t>
  </si>
  <si>
    <t>x_min (%)</t>
  </si>
  <si>
    <t>x_max (%)</t>
  </si>
  <si>
    <t>y_min (%)</t>
  </si>
  <si>
    <t>y_max (%)</t>
  </si>
  <si>
    <t>y_min (px)</t>
  </si>
  <si>
    <t>y_max (px)</t>
  </si>
  <si>
    <t>dist_L (m)</t>
  </si>
  <si>
    <t>x_rel (%)</t>
  </si>
  <si>
    <t>y_rel (%)</t>
  </si>
  <si>
    <t>x (%)</t>
  </si>
  <si>
    <t>y (%)</t>
  </si>
  <si>
    <t>dist_R (m)</t>
  </si>
  <si>
    <t>volL</t>
  </si>
  <si>
    <t>volR</t>
  </si>
  <si>
    <t>x</t>
  </si>
  <si>
    <t>y</t>
  </si>
  <si>
    <t>dis</t>
  </si>
  <si>
    <t>interaural time delay (radius of head/speed of sound * (angle + sine(angle))</t>
  </si>
  <si>
    <t>difference in distance between left and right; assume 1% = 0.1m</t>
  </si>
  <si>
    <t>dist (px)</t>
  </si>
  <si>
    <t>ITD(short)</t>
  </si>
  <si>
    <t>m/px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</si>
</sst>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0.0000"/>
  </numFmts>
  <fonts count="4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2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3" fillId="2" borderId="0" xfId="0" applyFont="1" applyFill="1"/>
    <xf numFmtId="0" fontId="3" fillId="3" borderId="0" xfId="0" applyFont="1" applyFill="1"/>
    <xf numFmtId="0" fontId="0" fillId="3" borderId="0" xfId="0" applyFill="1"/>
    <xf numFmtId="165" fontId="0" fillId="2" borderId="0" xfId="0" applyNumberFormat="1" applyFill="1"/>
    <xf numFmtId="0" fontId="3" fillId="4" borderId="0" xfId="0" applyFont="1" applyFill="1"/>
    <xf numFmtId="0" fontId="0" fillId="4" borderId="0" xfId="0" applyFill="1"/>
    <xf numFmtId="0" fontId="3" fillId="0" borderId="0" xfId="0" applyFont="1" applyFill="1"/>
    <xf numFmtId="0" fontId="0" fillId="0" borderId="0" xfId="0" applyFill="1"/>
    <xf numFmtId="165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9"/>
  <sheetViews>
    <sheetView tabSelected="1" topLeftCell="V1" zoomScaleNormal="100" workbookViewId="0">
      <pane ySplit="1" topLeftCell="A108" activePane="bottomLeft" state="frozen"/>
      <selection activeCell="C1" sqref="C1"/>
      <selection pane="bottomLeft" activeCell="AC126" sqref="AC126:AD129"/>
    </sheetView>
  </sheetViews>
  <sheetFormatPr defaultRowHeight="15" x14ac:dyDescent="0.25"/>
  <cols>
    <col min="1" max="1" width="47.85546875" bestFit="1" customWidth="1"/>
    <col min="2" max="2" width="87.140625" style="2" bestFit="1" customWidth="1"/>
    <col min="4" max="4" width="11.28515625" customWidth="1"/>
    <col min="5" max="13" width="9.140625" customWidth="1"/>
    <col min="14" max="17" width="11" customWidth="1"/>
    <col min="18" max="22" width="9.140625" customWidth="1"/>
    <col min="23" max="23" width="12.7109375" customWidth="1"/>
    <col min="24" max="24" width="9.140625" customWidth="1"/>
    <col min="25" max="25" width="13.85546875" customWidth="1"/>
    <col min="26" max="28" width="9.140625" customWidth="1"/>
    <col min="31" max="33" width="0" hidden="1" customWidth="1"/>
  </cols>
  <sheetData>
    <row r="1" spans="1:35" x14ac:dyDescent="0.25">
      <c r="A1" s="1" t="s">
        <v>23</v>
      </c>
      <c r="D1" s="7" t="s">
        <v>22</v>
      </c>
      <c r="E1" s="1" t="s">
        <v>41</v>
      </c>
      <c r="F1" s="1" t="s">
        <v>32</v>
      </c>
      <c r="G1" s="1" t="s">
        <v>33</v>
      </c>
      <c r="H1" s="1" t="s">
        <v>42</v>
      </c>
      <c r="I1" s="1" t="s">
        <v>34</v>
      </c>
      <c r="J1" s="1" t="s">
        <v>35</v>
      </c>
      <c r="K1" s="1" t="s">
        <v>26</v>
      </c>
      <c r="L1" s="1" t="s">
        <v>30</v>
      </c>
      <c r="M1" s="1" t="s">
        <v>31</v>
      </c>
      <c r="N1" s="1" t="s">
        <v>27</v>
      </c>
      <c r="O1" s="1" t="s">
        <v>36</v>
      </c>
      <c r="P1" s="1" t="s">
        <v>37</v>
      </c>
      <c r="Q1" s="1" t="s">
        <v>39</v>
      </c>
      <c r="R1" s="1" t="s">
        <v>28</v>
      </c>
      <c r="S1" s="1" t="s">
        <v>40</v>
      </c>
      <c r="T1" s="1" t="s">
        <v>29</v>
      </c>
      <c r="U1" s="1" t="s">
        <v>51</v>
      </c>
      <c r="V1" s="1" t="s">
        <v>2</v>
      </c>
      <c r="W1" s="1" t="s">
        <v>19</v>
      </c>
      <c r="X1" s="9" t="s">
        <v>20</v>
      </c>
      <c r="Y1" s="1" t="s">
        <v>21</v>
      </c>
      <c r="Z1" s="1" t="s">
        <v>38</v>
      </c>
      <c r="AA1" s="1" t="s">
        <v>43</v>
      </c>
      <c r="AB1" s="4" t="s">
        <v>52</v>
      </c>
      <c r="AC1" s="3" t="s">
        <v>44</v>
      </c>
      <c r="AD1" s="3" t="s">
        <v>45</v>
      </c>
    </row>
    <row r="2" spans="1:35" x14ac:dyDescent="0.25">
      <c r="A2" s="1" t="s">
        <v>24</v>
      </c>
      <c r="B2" s="2">
        <v>480</v>
      </c>
      <c r="D2" s="8">
        <v>0</v>
      </c>
      <c r="E2">
        <v>0</v>
      </c>
      <c r="F2">
        <f>E2-0.05</f>
        <v>-0.05</v>
      </c>
      <c r="G2">
        <f>E2+0.05</f>
        <v>0.05</v>
      </c>
      <c r="H2">
        <v>0</v>
      </c>
      <c r="I2">
        <f>H2-0.05</f>
        <v>-0.05</v>
      </c>
      <c r="J2">
        <f>H2+0.05</f>
        <v>0.05</v>
      </c>
      <c r="K2">
        <f t="shared" ref="K2:K33" si="0">E2*B$2</f>
        <v>0</v>
      </c>
      <c r="L2">
        <f t="shared" ref="L2:L33" si="1">F2*B$2</f>
        <v>-24</v>
      </c>
      <c r="M2">
        <f>FLOOR(G2*B$2, 1)</f>
        <v>24</v>
      </c>
      <c r="N2">
        <f t="shared" ref="N2" si="2">CEILING(H2*B$3, 1)</f>
        <v>0</v>
      </c>
      <c r="O2">
        <f>FLOOR(I2*B$3,1)</f>
        <v>-27</v>
      </c>
      <c r="P2">
        <f t="shared" ref="P2:P33" si="3">FLOOR(J2 *B$3,1)</f>
        <v>26</v>
      </c>
      <c r="Q2">
        <f>(E2-0.5) *2</f>
        <v>-1</v>
      </c>
      <c r="R2">
        <f>2 * (K2-B$2/2)</f>
        <v>-480</v>
      </c>
      <c r="S2">
        <f>1-H2</f>
        <v>1</v>
      </c>
      <c r="T2">
        <f t="shared" ref="T2:T33" si="4">B$3-N2</f>
        <v>537</v>
      </c>
      <c r="U2">
        <f>SQRT((R2 )^2 + (T2) ^2)</f>
        <v>720.25620441617855</v>
      </c>
      <c r="V2">
        <f>PI()/2 - ACOS(R2/U2)</f>
        <v>-0.72940954219685716</v>
      </c>
      <c r="W2">
        <f t="shared" ref="W2:W33" si="5">B$5/B$4 * (V2+SIN(V2))</f>
        <v>-3.4548459812946204E-4</v>
      </c>
      <c r="X2" s="10">
        <f t="shared" ref="X2:X33" si="6">FLOOR(W2*1000*B$6,1)</f>
        <v>-6</v>
      </c>
      <c r="Y2">
        <f t="shared" ref="Y2:Y33" si="7">W2*B$4</f>
        <v>-0.11864632068961986</v>
      </c>
      <c r="Z2">
        <f>(U2 * B$18+ Y2/2)</f>
        <v>1.7413173506956365</v>
      </c>
      <c r="AA2">
        <f>(U2 * B$18 - Y2/2)</f>
        <v>1.8599636713852563</v>
      </c>
      <c r="AB2" s="5">
        <f t="shared" ref="AB2:AB33" si="8">FLOOR(X2/2,1)</f>
        <v>-3</v>
      </c>
      <c r="AC2" s="6">
        <f>1/Z2</f>
        <v>0.57427785900169859</v>
      </c>
      <c r="AD2" s="6">
        <f>1-(AA2 )/AA$125</f>
        <v>0.41400010353331562</v>
      </c>
      <c r="AE2">
        <f>50*(AC2-0.5)</f>
        <v>3.7138929500849294</v>
      </c>
      <c r="AF2">
        <f>50 *(AD2-0.5)</f>
        <v>-4.2999948233342185</v>
      </c>
      <c r="AH2" s="6" t="e">
        <f t="shared" ref="AH2:AH65" si="9">1-(AE2 )/AE$125</f>
        <v>#DIV/0!</v>
      </c>
      <c r="AI2" s="6" t="e">
        <f t="shared" ref="AI2:AI65" si="10">1-(AF2 )/AF$125</f>
        <v>#DIV/0!</v>
      </c>
    </row>
    <row r="3" spans="1:35" x14ac:dyDescent="0.25">
      <c r="A3" s="1" t="s">
        <v>25</v>
      </c>
      <c r="B3" s="2">
        <v>537</v>
      </c>
      <c r="D3" s="8">
        <f>D2+1</f>
        <v>1</v>
      </c>
      <c r="E3">
        <v>0</v>
      </c>
      <c r="F3">
        <f t="shared" ref="F3:F12" si="11">E3-0.05</f>
        <v>-0.05</v>
      </c>
      <c r="G3">
        <f t="shared" ref="G3:G12" si="12">E3+0.05</f>
        <v>0.05</v>
      </c>
      <c r="H3">
        <v>0.1</v>
      </c>
      <c r="I3">
        <f t="shared" ref="I3:I12" si="13">H3-0.05</f>
        <v>0.05</v>
      </c>
      <c r="J3">
        <f t="shared" ref="J3:J11" si="14">H3+0.05</f>
        <v>0.15000000000000002</v>
      </c>
      <c r="K3">
        <f t="shared" si="0"/>
        <v>0</v>
      </c>
      <c r="L3">
        <f t="shared" si="1"/>
        <v>-24</v>
      </c>
      <c r="M3">
        <f t="shared" ref="M3:M66" si="15">FLOOR(G3*B$2, 1)</f>
        <v>24</v>
      </c>
      <c r="N3">
        <f>FLOOR(H3*B$3, 1)</f>
        <v>53</v>
      </c>
      <c r="O3">
        <f t="shared" ref="O3:O66" si="16">FLOOR(I3*B$3,1)</f>
        <v>26</v>
      </c>
      <c r="P3">
        <f t="shared" si="3"/>
        <v>80</v>
      </c>
      <c r="Q3">
        <f t="shared" ref="Q3:Q66" si="17">(E3-0.5) *2</f>
        <v>-1</v>
      </c>
      <c r="R3">
        <f t="shared" ref="R3:R66" si="18">2 * (K3-B$2/2)</f>
        <v>-480</v>
      </c>
      <c r="S3">
        <f t="shared" ref="S3:S66" si="19">1-H3</f>
        <v>0.9</v>
      </c>
      <c r="T3">
        <f t="shared" si="4"/>
        <v>484</v>
      </c>
      <c r="U3">
        <f t="shared" ref="U3:U66" si="20">SQRT((R3 )^2 + (T3) ^2)</f>
        <v>681.65680514464168</v>
      </c>
      <c r="V3">
        <f t="shared" ref="V3:V66" si="21">PI()/2 - ACOS(R3/U3)</f>
        <v>-0.78124880961758203</v>
      </c>
      <c r="W3">
        <f t="shared" si="5"/>
        <v>-3.6765568530685482E-4</v>
      </c>
      <c r="X3" s="10">
        <f t="shared" si="6"/>
        <v>-6</v>
      </c>
      <c r="Y3">
        <f t="shared" si="7"/>
        <v>-0.12626031544808008</v>
      </c>
      <c r="Z3">
        <f t="shared" ref="Z3:Z66" si="22">(U3 * B$18+ Y3/2)</f>
        <v>1.6410118551375643</v>
      </c>
      <c r="AA3">
        <f t="shared" ref="AA3:AA66" si="23">(U3 * B$18 - Y3/2)</f>
        <v>1.7672721705856442</v>
      </c>
      <c r="AB3" s="5">
        <f t="shared" si="8"/>
        <v>-3</v>
      </c>
      <c r="AC3" s="6">
        <f t="shared" ref="AC3:AC56" si="24">1/Z3</f>
        <v>0.60938011926560465</v>
      </c>
      <c r="AD3" s="6">
        <f t="shared" ref="AD3:AD56" si="25">1-(AA3 )/AA$125</f>
        <v>0.44320347492575796</v>
      </c>
      <c r="AE3">
        <f t="shared" ref="AE3:AE66" si="26">50*(AC3-0.5)</f>
        <v>5.4690059632802326</v>
      </c>
      <c r="AF3">
        <f t="shared" ref="AF3:AF66" si="27">50 *(AD3-0.5)</f>
        <v>-2.8398262537121024</v>
      </c>
      <c r="AH3" s="6" t="e">
        <f t="shared" si="9"/>
        <v>#DIV/0!</v>
      </c>
      <c r="AI3" s="6" t="e">
        <f t="shared" si="10"/>
        <v>#DIV/0!</v>
      </c>
    </row>
    <row r="4" spans="1:35" x14ac:dyDescent="0.25">
      <c r="A4" s="1" t="s">
        <v>0</v>
      </c>
      <c r="B4" s="2">
        <v>343.42</v>
      </c>
      <c r="D4" s="8">
        <f t="shared" ref="D4:D12" si="28">D3+1</f>
        <v>2</v>
      </c>
      <c r="E4">
        <v>0</v>
      </c>
      <c r="F4">
        <f t="shared" si="11"/>
        <v>-0.05</v>
      </c>
      <c r="G4">
        <f t="shared" si="12"/>
        <v>0.05</v>
      </c>
      <c r="H4">
        <f t="shared" ref="H4:H11" si="29">H3+0.1</f>
        <v>0.2</v>
      </c>
      <c r="I4">
        <f t="shared" si="13"/>
        <v>0.15000000000000002</v>
      </c>
      <c r="J4">
        <f t="shared" si="14"/>
        <v>0.25</v>
      </c>
      <c r="K4">
        <f t="shared" si="0"/>
        <v>0</v>
      </c>
      <c r="L4">
        <f t="shared" si="1"/>
        <v>-24</v>
      </c>
      <c r="M4">
        <f t="shared" si="15"/>
        <v>24</v>
      </c>
      <c r="N4">
        <f t="shared" ref="N4:N67" si="30">FLOOR(H4*B$3, 1)</f>
        <v>107</v>
      </c>
      <c r="O4">
        <f t="shared" si="16"/>
        <v>80</v>
      </c>
      <c r="P4">
        <f t="shared" si="3"/>
        <v>134</v>
      </c>
      <c r="Q4">
        <f t="shared" si="17"/>
        <v>-1</v>
      </c>
      <c r="R4">
        <f t="shared" si="18"/>
        <v>-480</v>
      </c>
      <c r="S4">
        <f t="shared" si="19"/>
        <v>0.8</v>
      </c>
      <c r="T4">
        <f t="shared" si="4"/>
        <v>430</v>
      </c>
      <c r="U4">
        <f t="shared" si="20"/>
        <v>644.43773942872087</v>
      </c>
      <c r="V4">
        <f t="shared" si="21"/>
        <v>-0.84028802599160235</v>
      </c>
      <c r="W4">
        <f t="shared" si="5"/>
        <v>-3.9233441775594365E-4</v>
      </c>
      <c r="X4" s="10">
        <f t="shared" si="6"/>
        <v>-7</v>
      </c>
      <c r="Y4">
        <f t="shared" si="7"/>
        <v>-0.13473548574574618</v>
      </c>
      <c r="Z4">
        <f t="shared" si="22"/>
        <v>1.5437266056989289</v>
      </c>
      <c r="AA4">
        <f t="shared" si="23"/>
        <v>1.6784620914446753</v>
      </c>
      <c r="AB4" s="5">
        <f t="shared" si="8"/>
        <v>-4</v>
      </c>
      <c r="AC4" s="6">
        <f t="shared" si="24"/>
        <v>0.64778309598884298</v>
      </c>
      <c r="AD4" s="6">
        <f t="shared" si="25"/>
        <v>0.47118396614849545</v>
      </c>
      <c r="AE4">
        <f t="shared" si="26"/>
        <v>7.3891547994421494</v>
      </c>
      <c r="AF4">
        <f t="shared" si="27"/>
        <v>-1.4408016925752276</v>
      </c>
      <c r="AH4" s="6" t="e">
        <f t="shared" si="9"/>
        <v>#DIV/0!</v>
      </c>
      <c r="AI4" s="6" t="e">
        <f t="shared" si="10"/>
        <v>#DIV/0!</v>
      </c>
    </row>
    <row r="5" spans="1:35" x14ac:dyDescent="0.25">
      <c r="A5" s="1" t="s">
        <v>1</v>
      </c>
      <c r="B5" s="2">
        <v>8.5000000000000006E-2</v>
      </c>
      <c r="D5" s="8">
        <f t="shared" si="28"/>
        <v>3</v>
      </c>
      <c r="E5">
        <v>0</v>
      </c>
      <c r="F5">
        <f t="shared" si="11"/>
        <v>-0.05</v>
      </c>
      <c r="G5">
        <f t="shared" si="12"/>
        <v>0.05</v>
      </c>
      <c r="H5">
        <f t="shared" si="29"/>
        <v>0.30000000000000004</v>
      </c>
      <c r="I5">
        <f t="shared" si="13"/>
        <v>0.25000000000000006</v>
      </c>
      <c r="J5">
        <f t="shared" si="14"/>
        <v>0.35000000000000003</v>
      </c>
      <c r="K5">
        <f t="shared" si="0"/>
        <v>0</v>
      </c>
      <c r="L5">
        <f t="shared" si="1"/>
        <v>-24</v>
      </c>
      <c r="M5">
        <f t="shared" si="15"/>
        <v>24</v>
      </c>
      <c r="N5">
        <f t="shared" si="30"/>
        <v>161</v>
      </c>
      <c r="O5">
        <f t="shared" si="16"/>
        <v>134</v>
      </c>
      <c r="P5">
        <f t="shared" si="3"/>
        <v>187</v>
      </c>
      <c r="Q5">
        <f t="shared" si="17"/>
        <v>-1</v>
      </c>
      <c r="R5">
        <f t="shared" si="18"/>
        <v>-480</v>
      </c>
      <c r="S5">
        <f t="shared" si="19"/>
        <v>0.7</v>
      </c>
      <c r="T5">
        <f t="shared" si="4"/>
        <v>376</v>
      </c>
      <c r="U5">
        <f t="shared" si="20"/>
        <v>609.7343683933193</v>
      </c>
      <c r="V5">
        <f t="shared" si="21"/>
        <v>-0.9063009277001397</v>
      </c>
      <c r="W5">
        <f t="shared" si="5"/>
        <v>-4.1916592919595807E-4</v>
      </c>
      <c r="X5" s="10">
        <f t="shared" si="6"/>
        <v>-7</v>
      </c>
      <c r="Y5">
        <f t="shared" si="7"/>
        <v>-0.14394996340447594</v>
      </c>
      <c r="Z5">
        <f t="shared" si="22"/>
        <v>1.4523609392810604</v>
      </c>
      <c r="AA5">
        <f t="shared" si="23"/>
        <v>1.5963109026855362</v>
      </c>
      <c r="AB5" s="5">
        <f t="shared" si="8"/>
        <v>-4</v>
      </c>
      <c r="AC5" s="6">
        <f t="shared" si="24"/>
        <v>0.68853407782710985</v>
      </c>
      <c r="AD5" s="6">
        <f t="shared" si="25"/>
        <v>0.49706650829063126</v>
      </c>
      <c r="AE5">
        <f t="shared" si="26"/>
        <v>9.4267038913554924</v>
      </c>
      <c r="AF5">
        <f t="shared" si="27"/>
        <v>-0.14667458546843704</v>
      </c>
      <c r="AH5" s="6" t="e">
        <f t="shared" si="9"/>
        <v>#DIV/0!</v>
      </c>
      <c r="AI5" s="6" t="e">
        <f t="shared" si="10"/>
        <v>#DIV/0!</v>
      </c>
    </row>
    <row r="6" spans="1:35" x14ac:dyDescent="0.25">
      <c r="A6" s="1" t="s">
        <v>3</v>
      </c>
      <c r="B6" s="2">
        <v>16</v>
      </c>
      <c r="D6" s="8">
        <f t="shared" si="28"/>
        <v>4</v>
      </c>
      <c r="E6">
        <v>0</v>
      </c>
      <c r="F6">
        <f t="shared" si="11"/>
        <v>-0.05</v>
      </c>
      <c r="G6">
        <f t="shared" si="12"/>
        <v>0.05</v>
      </c>
      <c r="H6">
        <f t="shared" si="29"/>
        <v>0.4</v>
      </c>
      <c r="I6">
        <f t="shared" si="13"/>
        <v>0.35000000000000003</v>
      </c>
      <c r="J6">
        <f t="shared" si="14"/>
        <v>0.45</v>
      </c>
      <c r="K6">
        <f t="shared" si="0"/>
        <v>0</v>
      </c>
      <c r="L6">
        <f t="shared" si="1"/>
        <v>-24</v>
      </c>
      <c r="M6">
        <f t="shared" si="15"/>
        <v>24</v>
      </c>
      <c r="N6">
        <f t="shared" si="30"/>
        <v>214</v>
      </c>
      <c r="O6">
        <f t="shared" si="16"/>
        <v>187</v>
      </c>
      <c r="P6">
        <f t="shared" si="3"/>
        <v>241</v>
      </c>
      <c r="Q6">
        <f t="shared" si="17"/>
        <v>-1</v>
      </c>
      <c r="R6">
        <f t="shared" si="18"/>
        <v>-480</v>
      </c>
      <c r="S6">
        <f t="shared" si="19"/>
        <v>0.6</v>
      </c>
      <c r="T6">
        <f t="shared" si="4"/>
        <v>323</v>
      </c>
      <c r="U6">
        <f t="shared" si="20"/>
        <v>578.55768943122689</v>
      </c>
      <c r="V6">
        <f t="shared" si="21"/>
        <v>-0.97847927254911404</v>
      </c>
      <c r="W6">
        <f t="shared" si="5"/>
        <v>-4.4753052036686637E-4</v>
      </c>
      <c r="X6" s="10">
        <f t="shared" si="6"/>
        <v>-8</v>
      </c>
      <c r="Y6">
        <f t="shared" si="7"/>
        <v>-0.15369093130438927</v>
      </c>
      <c r="Z6">
        <f t="shared" si="22"/>
        <v>1.3695487579258727</v>
      </c>
      <c r="AA6">
        <f t="shared" si="23"/>
        <v>1.523239689230262</v>
      </c>
      <c r="AB6" s="5">
        <f t="shared" si="8"/>
        <v>-4</v>
      </c>
      <c r="AC6" s="6">
        <f t="shared" si="24"/>
        <v>0.73016750532814934</v>
      </c>
      <c r="AD6" s="6">
        <f t="shared" si="25"/>
        <v>0.52008831467225525</v>
      </c>
      <c r="AE6">
        <f t="shared" si="26"/>
        <v>11.508375266407466</v>
      </c>
      <c r="AF6">
        <f t="shared" si="27"/>
        <v>1.0044157336127624</v>
      </c>
      <c r="AH6" s="6" t="e">
        <f t="shared" si="9"/>
        <v>#DIV/0!</v>
      </c>
      <c r="AI6" s="6" t="e">
        <f t="shared" si="10"/>
        <v>#DIV/0!</v>
      </c>
    </row>
    <row r="7" spans="1:35" x14ac:dyDescent="0.25">
      <c r="A7" s="1" t="s">
        <v>4</v>
      </c>
      <c r="B7" s="2">
        <v>6.25E-2</v>
      </c>
      <c r="D7" s="8">
        <f t="shared" si="28"/>
        <v>5</v>
      </c>
      <c r="E7">
        <v>0</v>
      </c>
      <c r="F7">
        <f t="shared" si="11"/>
        <v>-0.05</v>
      </c>
      <c r="G7">
        <f t="shared" si="12"/>
        <v>0.05</v>
      </c>
      <c r="H7">
        <f t="shared" si="29"/>
        <v>0.5</v>
      </c>
      <c r="I7">
        <f t="shared" si="13"/>
        <v>0.45</v>
      </c>
      <c r="J7">
        <f t="shared" si="14"/>
        <v>0.55000000000000004</v>
      </c>
      <c r="K7">
        <f t="shared" si="0"/>
        <v>0</v>
      </c>
      <c r="L7">
        <f t="shared" si="1"/>
        <v>-24</v>
      </c>
      <c r="M7">
        <f t="shared" si="15"/>
        <v>24</v>
      </c>
      <c r="N7">
        <f t="shared" si="30"/>
        <v>268</v>
      </c>
      <c r="O7">
        <f t="shared" si="16"/>
        <v>241</v>
      </c>
      <c r="P7">
        <f t="shared" si="3"/>
        <v>295</v>
      </c>
      <c r="Q7">
        <f t="shared" si="17"/>
        <v>-1</v>
      </c>
      <c r="R7">
        <f t="shared" si="18"/>
        <v>-480</v>
      </c>
      <c r="S7">
        <f t="shared" si="19"/>
        <v>0.5</v>
      </c>
      <c r="T7">
        <f t="shared" si="4"/>
        <v>269</v>
      </c>
      <c r="U7">
        <f t="shared" si="20"/>
        <v>550.23722156902477</v>
      </c>
      <c r="V7">
        <f t="shared" si="21"/>
        <v>-1.0599908667433766</v>
      </c>
      <c r="W7">
        <f t="shared" si="5"/>
        <v>-4.7827459130194203E-4</v>
      </c>
      <c r="X7" s="10">
        <f t="shared" si="6"/>
        <v>-8</v>
      </c>
      <c r="Y7">
        <f t="shared" si="7"/>
        <v>-0.16424906014491295</v>
      </c>
      <c r="Z7">
        <f t="shared" si="22"/>
        <v>1.2934685238501056</v>
      </c>
      <c r="AA7">
        <f t="shared" si="23"/>
        <v>1.4577175839950185</v>
      </c>
      <c r="AB7" s="5">
        <f t="shared" si="8"/>
        <v>-4</v>
      </c>
      <c r="AC7" s="6">
        <f t="shared" si="24"/>
        <v>0.77311506353739889</v>
      </c>
      <c r="AD7" s="6">
        <f t="shared" si="25"/>
        <v>0.54073170006458149</v>
      </c>
      <c r="AE7">
        <f t="shared" si="26"/>
        <v>13.655753176869945</v>
      </c>
      <c r="AF7">
        <f t="shared" si="27"/>
        <v>2.0365850032290744</v>
      </c>
      <c r="AH7" s="6" t="e">
        <f t="shared" si="9"/>
        <v>#DIV/0!</v>
      </c>
      <c r="AI7" s="6" t="e">
        <f t="shared" si="10"/>
        <v>#DIV/0!</v>
      </c>
    </row>
    <row r="8" spans="1:35" x14ac:dyDescent="0.25">
      <c r="A8" s="1" t="s">
        <v>46</v>
      </c>
      <c r="B8" s="2" t="s">
        <v>5</v>
      </c>
      <c r="D8" s="8">
        <f t="shared" si="28"/>
        <v>6</v>
      </c>
      <c r="E8">
        <v>0</v>
      </c>
      <c r="F8">
        <f t="shared" si="11"/>
        <v>-0.05</v>
      </c>
      <c r="G8">
        <f t="shared" si="12"/>
        <v>0.05</v>
      </c>
      <c r="H8">
        <f t="shared" si="29"/>
        <v>0.6</v>
      </c>
      <c r="I8">
        <f t="shared" si="13"/>
        <v>0.54999999999999993</v>
      </c>
      <c r="J8">
        <f t="shared" si="14"/>
        <v>0.65</v>
      </c>
      <c r="K8">
        <f t="shared" si="0"/>
        <v>0</v>
      </c>
      <c r="L8">
        <f t="shared" si="1"/>
        <v>-24</v>
      </c>
      <c r="M8">
        <f t="shared" si="15"/>
        <v>24</v>
      </c>
      <c r="N8">
        <f t="shared" si="30"/>
        <v>322</v>
      </c>
      <c r="O8">
        <f t="shared" si="16"/>
        <v>295</v>
      </c>
      <c r="P8">
        <f t="shared" si="3"/>
        <v>349</v>
      </c>
      <c r="Q8">
        <f t="shared" si="17"/>
        <v>-1</v>
      </c>
      <c r="R8">
        <f t="shared" si="18"/>
        <v>-480</v>
      </c>
      <c r="S8">
        <f t="shared" si="19"/>
        <v>0.4</v>
      </c>
      <c r="T8">
        <f t="shared" si="4"/>
        <v>215</v>
      </c>
      <c r="U8">
        <f t="shared" si="20"/>
        <v>525.95151867829031</v>
      </c>
      <c r="V8">
        <f t="shared" si="21"/>
        <v>-1.1496762524138751</v>
      </c>
      <c r="W8">
        <f t="shared" si="5"/>
        <v>-5.104425232416108E-4</v>
      </c>
      <c r="X8" s="10">
        <f t="shared" si="6"/>
        <v>-9</v>
      </c>
      <c r="Y8">
        <f t="shared" si="7"/>
        <v>-0.175296171331634</v>
      </c>
      <c r="Z8">
        <f t="shared" si="22"/>
        <v>1.2272307110299088</v>
      </c>
      <c r="AA8">
        <f t="shared" si="23"/>
        <v>1.4025268823615429</v>
      </c>
      <c r="AB8" s="5">
        <f t="shared" si="8"/>
        <v>-5</v>
      </c>
      <c r="AC8" s="6">
        <f t="shared" si="24"/>
        <v>0.81484271132751096</v>
      </c>
      <c r="AD8" s="6">
        <f t="shared" si="25"/>
        <v>0.55812007487033932</v>
      </c>
      <c r="AE8">
        <f t="shared" si="26"/>
        <v>15.742135566375548</v>
      </c>
      <c r="AF8">
        <f t="shared" si="27"/>
        <v>2.9060037435169663</v>
      </c>
      <c r="AH8" s="6" t="e">
        <f t="shared" si="9"/>
        <v>#DIV/0!</v>
      </c>
      <c r="AI8" s="6" t="e">
        <f t="shared" si="10"/>
        <v>#DIV/0!</v>
      </c>
    </row>
    <row r="9" spans="1:35" x14ac:dyDescent="0.25">
      <c r="A9" s="1" t="s">
        <v>47</v>
      </c>
      <c r="B9" s="2" t="s">
        <v>6</v>
      </c>
      <c r="D9" s="8">
        <f t="shared" si="28"/>
        <v>7</v>
      </c>
      <c r="E9">
        <v>0</v>
      </c>
      <c r="F9">
        <f t="shared" si="11"/>
        <v>-0.05</v>
      </c>
      <c r="G9">
        <f t="shared" si="12"/>
        <v>0.05</v>
      </c>
      <c r="H9">
        <f t="shared" si="29"/>
        <v>0.7</v>
      </c>
      <c r="I9">
        <f t="shared" si="13"/>
        <v>0.64999999999999991</v>
      </c>
      <c r="J9">
        <f t="shared" si="14"/>
        <v>0.75</v>
      </c>
      <c r="K9">
        <f t="shared" si="0"/>
        <v>0</v>
      </c>
      <c r="L9">
        <f t="shared" si="1"/>
        <v>-24</v>
      </c>
      <c r="M9">
        <f t="shared" si="15"/>
        <v>24</v>
      </c>
      <c r="N9">
        <f t="shared" si="30"/>
        <v>375</v>
      </c>
      <c r="O9">
        <f t="shared" si="16"/>
        <v>349</v>
      </c>
      <c r="P9">
        <f t="shared" si="3"/>
        <v>402</v>
      </c>
      <c r="Q9">
        <f t="shared" si="17"/>
        <v>-1</v>
      </c>
      <c r="R9">
        <f t="shared" si="18"/>
        <v>-480</v>
      </c>
      <c r="S9">
        <f t="shared" si="19"/>
        <v>0.30000000000000004</v>
      </c>
      <c r="T9">
        <f t="shared" si="4"/>
        <v>162</v>
      </c>
      <c r="U9">
        <f t="shared" si="20"/>
        <v>506.60043426748069</v>
      </c>
      <c r="V9">
        <f t="shared" si="21"/>
        <v>-1.2453004715584184</v>
      </c>
      <c r="W9">
        <f t="shared" si="5"/>
        <v>-5.4273887308944587E-4</v>
      </c>
      <c r="X9" s="10">
        <f t="shared" si="6"/>
        <v>-9</v>
      </c>
      <c r="Y9">
        <f t="shared" si="7"/>
        <v>-0.18638738379637751</v>
      </c>
      <c r="Z9">
        <f t="shared" si="22"/>
        <v>1.173307393770513</v>
      </c>
      <c r="AA9">
        <f t="shared" si="23"/>
        <v>1.3596947775668906</v>
      </c>
      <c r="AB9" s="5">
        <f t="shared" si="8"/>
        <v>-5</v>
      </c>
      <c r="AC9" s="6">
        <f t="shared" si="24"/>
        <v>0.85229156937844186</v>
      </c>
      <c r="AD9" s="6">
        <f t="shared" si="25"/>
        <v>0.57161475186928468</v>
      </c>
      <c r="AE9">
        <f t="shared" si="26"/>
        <v>17.614578468922094</v>
      </c>
      <c r="AF9">
        <f t="shared" si="27"/>
        <v>3.5807375934642338</v>
      </c>
      <c r="AH9" s="6" t="e">
        <f t="shared" si="9"/>
        <v>#DIV/0!</v>
      </c>
      <c r="AI9" s="6" t="e">
        <f t="shared" si="10"/>
        <v>#DIV/0!</v>
      </c>
    </row>
    <row r="10" spans="1:35" x14ac:dyDescent="0.25">
      <c r="A10" s="1" t="s">
        <v>48</v>
      </c>
      <c r="B10" s="2" t="s">
        <v>7</v>
      </c>
      <c r="D10" s="8">
        <f t="shared" si="28"/>
        <v>8</v>
      </c>
      <c r="E10">
        <v>0</v>
      </c>
      <c r="F10">
        <f t="shared" si="11"/>
        <v>-0.05</v>
      </c>
      <c r="G10">
        <f t="shared" si="12"/>
        <v>0.05</v>
      </c>
      <c r="H10">
        <f t="shared" si="29"/>
        <v>0.79999999999999993</v>
      </c>
      <c r="I10">
        <f t="shared" si="13"/>
        <v>0.74999999999999989</v>
      </c>
      <c r="J10">
        <f t="shared" si="14"/>
        <v>0.85</v>
      </c>
      <c r="K10">
        <f t="shared" si="0"/>
        <v>0</v>
      </c>
      <c r="L10">
        <f t="shared" si="1"/>
        <v>-24</v>
      </c>
      <c r="M10">
        <f t="shared" si="15"/>
        <v>24</v>
      </c>
      <c r="N10">
        <f t="shared" si="30"/>
        <v>429</v>
      </c>
      <c r="O10">
        <f t="shared" si="16"/>
        <v>402</v>
      </c>
      <c r="P10">
        <f t="shared" si="3"/>
        <v>456</v>
      </c>
      <c r="Q10">
        <f t="shared" si="17"/>
        <v>-1</v>
      </c>
      <c r="R10">
        <f t="shared" si="18"/>
        <v>-480</v>
      </c>
      <c r="S10">
        <f t="shared" si="19"/>
        <v>0.20000000000000007</v>
      </c>
      <c r="T10">
        <f t="shared" si="4"/>
        <v>108</v>
      </c>
      <c r="U10">
        <f t="shared" si="20"/>
        <v>492</v>
      </c>
      <c r="V10">
        <f t="shared" si="21"/>
        <v>-1.3494818844471053</v>
      </c>
      <c r="W10">
        <f t="shared" si="5"/>
        <v>-5.7548421596382454E-4</v>
      </c>
      <c r="X10" s="10">
        <f t="shared" si="6"/>
        <v>-10</v>
      </c>
      <c r="Y10">
        <f t="shared" si="7"/>
        <v>-0.19763278944629664</v>
      </c>
      <c r="Z10">
        <f t="shared" si="22"/>
        <v>1.1311836052768516</v>
      </c>
      <c r="AA10">
        <f t="shared" si="23"/>
        <v>1.3288163947231484</v>
      </c>
      <c r="AB10" s="5">
        <f t="shared" si="8"/>
        <v>-5</v>
      </c>
      <c r="AC10" s="6">
        <f t="shared" si="24"/>
        <v>0.88402978555833556</v>
      </c>
      <c r="AD10" s="6">
        <f t="shared" si="25"/>
        <v>0.58134329088747694</v>
      </c>
      <c r="AE10">
        <f t="shared" si="26"/>
        <v>19.201489277916778</v>
      </c>
      <c r="AF10">
        <f t="shared" si="27"/>
        <v>4.0671645443738473</v>
      </c>
      <c r="AH10" s="6" t="e">
        <f t="shared" si="9"/>
        <v>#DIV/0!</v>
      </c>
      <c r="AI10" s="6" t="e">
        <f t="shared" si="10"/>
        <v>#DIV/0!</v>
      </c>
    </row>
    <row r="11" spans="1:35" x14ac:dyDescent="0.25">
      <c r="A11" s="1" t="s">
        <v>8</v>
      </c>
      <c r="B11" s="2" t="s">
        <v>9</v>
      </c>
      <c r="D11" s="8">
        <f t="shared" si="28"/>
        <v>9</v>
      </c>
      <c r="E11">
        <v>0</v>
      </c>
      <c r="F11">
        <f t="shared" si="11"/>
        <v>-0.05</v>
      </c>
      <c r="G11">
        <f t="shared" si="12"/>
        <v>0.05</v>
      </c>
      <c r="H11">
        <f t="shared" si="29"/>
        <v>0.89999999999999991</v>
      </c>
      <c r="I11">
        <f t="shared" si="13"/>
        <v>0.84999999999999987</v>
      </c>
      <c r="J11">
        <f t="shared" si="14"/>
        <v>0.95</v>
      </c>
      <c r="K11">
        <f t="shared" si="0"/>
        <v>0</v>
      </c>
      <c r="L11">
        <f t="shared" si="1"/>
        <v>-24</v>
      </c>
      <c r="M11">
        <f t="shared" si="15"/>
        <v>24</v>
      </c>
      <c r="N11">
        <f t="shared" si="30"/>
        <v>483</v>
      </c>
      <c r="O11">
        <f t="shared" si="16"/>
        <v>456</v>
      </c>
      <c r="P11">
        <f t="shared" si="3"/>
        <v>510</v>
      </c>
      <c r="Q11">
        <f t="shared" si="17"/>
        <v>-1</v>
      </c>
      <c r="R11">
        <f t="shared" si="18"/>
        <v>-480</v>
      </c>
      <c r="S11">
        <f t="shared" si="19"/>
        <v>0.10000000000000009</v>
      </c>
      <c r="T11">
        <f t="shared" si="4"/>
        <v>54</v>
      </c>
      <c r="U11">
        <f t="shared" si="20"/>
        <v>483.02794950188957</v>
      </c>
      <c r="V11">
        <f t="shared" si="21"/>
        <v>-1.4587673643689083</v>
      </c>
      <c r="W11">
        <f t="shared" si="5"/>
        <v>-6.0701877539122754E-4</v>
      </c>
      <c r="X11" s="10">
        <f t="shared" si="6"/>
        <v>-10</v>
      </c>
      <c r="Y11">
        <f t="shared" si="7"/>
        <v>-0.20846238784485538</v>
      </c>
      <c r="Z11">
        <f t="shared" si="22"/>
        <v>1.1033386798322964</v>
      </c>
      <c r="AA11">
        <f t="shared" si="23"/>
        <v>1.3118010676771517</v>
      </c>
      <c r="AB11" s="5">
        <f t="shared" si="8"/>
        <v>-5</v>
      </c>
      <c r="AC11" s="6">
        <f t="shared" si="24"/>
        <v>0.90634001896135508</v>
      </c>
      <c r="AD11" s="6">
        <f t="shared" si="25"/>
        <v>0.58670413746781613</v>
      </c>
      <c r="AE11">
        <f t="shared" si="26"/>
        <v>20.317000948067754</v>
      </c>
      <c r="AF11">
        <f t="shared" si="27"/>
        <v>4.3352068733908062</v>
      </c>
      <c r="AH11" s="6" t="e">
        <f t="shared" si="9"/>
        <v>#DIV/0!</v>
      </c>
      <c r="AI11" s="6" t="e">
        <f t="shared" si="10"/>
        <v>#DIV/0!</v>
      </c>
    </row>
    <row r="12" spans="1:35" x14ac:dyDescent="0.25">
      <c r="A12" s="1" t="s">
        <v>10</v>
      </c>
      <c r="B12" s="2" t="s">
        <v>49</v>
      </c>
      <c r="D12" s="8">
        <f t="shared" si="28"/>
        <v>10</v>
      </c>
      <c r="E12">
        <v>0</v>
      </c>
      <c r="F12">
        <f t="shared" si="11"/>
        <v>-0.05</v>
      </c>
      <c r="G12">
        <f t="shared" si="12"/>
        <v>0.05</v>
      </c>
      <c r="H12">
        <v>1</v>
      </c>
      <c r="I12">
        <f t="shared" si="13"/>
        <v>0.95</v>
      </c>
      <c r="J12">
        <f>H12+0.05</f>
        <v>1.05</v>
      </c>
      <c r="K12">
        <f t="shared" si="0"/>
        <v>0</v>
      </c>
      <c r="L12">
        <f t="shared" si="1"/>
        <v>-24</v>
      </c>
      <c r="M12">
        <f t="shared" si="15"/>
        <v>24</v>
      </c>
      <c r="N12">
        <f t="shared" si="30"/>
        <v>537</v>
      </c>
      <c r="O12">
        <f t="shared" si="16"/>
        <v>510</v>
      </c>
      <c r="P12">
        <f t="shared" si="3"/>
        <v>563</v>
      </c>
      <c r="Q12">
        <f t="shared" si="17"/>
        <v>-1</v>
      </c>
      <c r="R12">
        <f t="shared" si="18"/>
        <v>-480</v>
      </c>
      <c r="S12">
        <f t="shared" si="19"/>
        <v>0</v>
      </c>
      <c r="T12">
        <f t="shared" si="4"/>
        <v>0</v>
      </c>
      <c r="U12">
        <f t="shared" si="20"/>
        <v>480</v>
      </c>
      <c r="V12">
        <f t="shared" si="21"/>
        <v>-1.5707963267948966</v>
      </c>
      <c r="W12">
        <f t="shared" si="5"/>
        <v>-6.3629866570836353E-4</v>
      </c>
      <c r="X12" s="10">
        <f t="shared" si="6"/>
        <v>-11</v>
      </c>
      <c r="Y12">
        <f t="shared" si="7"/>
        <v>-0.21851768777756622</v>
      </c>
      <c r="Z12">
        <f t="shared" si="22"/>
        <v>1.0907411561112168</v>
      </c>
      <c r="AA12">
        <f t="shared" si="23"/>
        <v>1.3092588438887831</v>
      </c>
      <c r="AB12" s="5">
        <f t="shared" si="8"/>
        <v>-6</v>
      </c>
      <c r="AC12" s="6">
        <f t="shared" si="24"/>
        <v>0.91680780027157571</v>
      </c>
      <c r="AD12" s="6">
        <f t="shared" si="25"/>
        <v>0.58750509014216035</v>
      </c>
      <c r="AE12">
        <f t="shared" si="26"/>
        <v>20.840390013578787</v>
      </c>
      <c r="AF12">
        <f t="shared" si="27"/>
        <v>4.3752545071080178</v>
      </c>
      <c r="AH12" s="6" t="e">
        <f t="shared" si="9"/>
        <v>#DIV/0!</v>
      </c>
      <c r="AI12" s="6" t="e">
        <f t="shared" si="10"/>
        <v>#DIV/0!</v>
      </c>
    </row>
    <row r="13" spans="1:35" x14ac:dyDescent="0.25">
      <c r="A13" s="1" t="s">
        <v>11</v>
      </c>
      <c r="B13" s="2" t="s">
        <v>50</v>
      </c>
      <c r="D13" s="8">
        <f>D12+1</f>
        <v>11</v>
      </c>
      <c r="E13">
        <f>E2+0.1</f>
        <v>0.1</v>
      </c>
      <c r="F13">
        <f>E13-0.05</f>
        <v>0.05</v>
      </c>
      <c r="G13">
        <f>E13+0.05</f>
        <v>0.15000000000000002</v>
      </c>
      <c r="H13">
        <v>0</v>
      </c>
      <c r="I13">
        <f>H13-0.05</f>
        <v>-0.05</v>
      </c>
      <c r="J13">
        <f>H13+0.05</f>
        <v>0.05</v>
      </c>
      <c r="K13">
        <f t="shared" si="0"/>
        <v>48</v>
      </c>
      <c r="L13">
        <f t="shared" si="1"/>
        <v>24</v>
      </c>
      <c r="M13">
        <f t="shared" si="15"/>
        <v>72</v>
      </c>
      <c r="N13">
        <f t="shared" si="30"/>
        <v>0</v>
      </c>
      <c r="O13">
        <f t="shared" si="16"/>
        <v>-27</v>
      </c>
      <c r="P13">
        <f t="shared" si="3"/>
        <v>26</v>
      </c>
      <c r="Q13">
        <f t="shared" si="17"/>
        <v>-0.8</v>
      </c>
      <c r="R13">
        <f t="shared" si="18"/>
        <v>-384</v>
      </c>
      <c r="S13">
        <f t="shared" si="19"/>
        <v>1</v>
      </c>
      <c r="T13">
        <f t="shared" si="4"/>
        <v>537</v>
      </c>
      <c r="U13">
        <f t="shared" si="20"/>
        <v>660.17043253996155</v>
      </c>
      <c r="V13">
        <f t="shared" si="21"/>
        <v>-0.6207777479516432</v>
      </c>
      <c r="W13">
        <f t="shared" si="5"/>
        <v>-2.9761774685416615E-4</v>
      </c>
      <c r="X13" s="10">
        <f t="shared" si="6"/>
        <v>-5</v>
      </c>
      <c r="Y13">
        <f t="shared" si="7"/>
        <v>-0.10220788662465774</v>
      </c>
      <c r="Z13">
        <f t="shared" si="22"/>
        <v>1.5993221380375751</v>
      </c>
      <c r="AA13">
        <f t="shared" si="23"/>
        <v>1.7015300246622327</v>
      </c>
      <c r="AB13" s="5">
        <f t="shared" si="8"/>
        <v>-3</v>
      </c>
      <c r="AC13" s="6">
        <f t="shared" si="24"/>
        <v>0.62526490205846552</v>
      </c>
      <c r="AD13" s="6">
        <f t="shared" si="25"/>
        <v>0.46391618630679499</v>
      </c>
      <c r="AE13">
        <f t="shared" si="26"/>
        <v>6.2632451029232765</v>
      </c>
      <c r="AF13">
        <f t="shared" si="27"/>
        <v>-1.8041906846602507</v>
      </c>
      <c r="AH13" s="6" t="e">
        <f t="shared" si="9"/>
        <v>#DIV/0!</v>
      </c>
      <c r="AI13" s="6" t="e">
        <f t="shared" si="10"/>
        <v>#DIV/0!</v>
      </c>
    </row>
    <row r="14" spans="1:35" x14ac:dyDescent="0.25">
      <c r="A14" s="1" t="s">
        <v>12</v>
      </c>
      <c r="B14" s="2" t="s">
        <v>13</v>
      </c>
      <c r="D14" s="8">
        <f>D13+1</f>
        <v>12</v>
      </c>
      <c r="E14">
        <f t="shared" ref="E14:E77" si="31">E3+0.1</f>
        <v>0.1</v>
      </c>
      <c r="F14">
        <f t="shared" ref="F14:F23" si="32">E14-0.05</f>
        <v>0.05</v>
      </c>
      <c r="G14">
        <f t="shared" ref="G14:G23" si="33">E14+0.05</f>
        <v>0.15000000000000002</v>
      </c>
      <c r="H14">
        <v>0.1</v>
      </c>
      <c r="I14">
        <f t="shared" ref="I14:I23" si="34">H14-0.05</f>
        <v>0.05</v>
      </c>
      <c r="J14">
        <f t="shared" ref="J14:J23" si="35">H14+0.05</f>
        <v>0.15000000000000002</v>
      </c>
      <c r="K14">
        <f t="shared" si="0"/>
        <v>48</v>
      </c>
      <c r="L14">
        <f t="shared" si="1"/>
        <v>24</v>
      </c>
      <c r="M14">
        <f t="shared" si="15"/>
        <v>72</v>
      </c>
      <c r="N14">
        <f t="shared" si="30"/>
        <v>53</v>
      </c>
      <c r="O14">
        <f t="shared" si="16"/>
        <v>26</v>
      </c>
      <c r="P14">
        <f t="shared" si="3"/>
        <v>80</v>
      </c>
      <c r="Q14">
        <f t="shared" si="17"/>
        <v>-0.8</v>
      </c>
      <c r="R14">
        <f t="shared" si="18"/>
        <v>-384</v>
      </c>
      <c r="S14">
        <f t="shared" si="19"/>
        <v>0.9</v>
      </c>
      <c r="T14">
        <f t="shared" si="4"/>
        <v>484</v>
      </c>
      <c r="U14">
        <f t="shared" si="20"/>
        <v>617.82845515563622</v>
      </c>
      <c r="V14">
        <f t="shared" si="21"/>
        <v>-0.67069647489323092</v>
      </c>
      <c r="W14">
        <f t="shared" si="5"/>
        <v>-3.1983984330443164E-4</v>
      </c>
      <c r="X14" s="10">
        <f t="shared" si="6"/>
        <v>-6</v>
      </c>
      <c r="Y14">
        <f t="shared" si="7"/>
        <v>-0.10983939898760792</v>
      </c>
      <c r="Z14">
        <f t="shared" si="22"/>
        <v>1.4896514383952866</v>
      </c>
      <c r="AA14">
        <f t="shared" si="23"/>
        <v>1.5994908373828944</v>
      </c>
      <c r="AB14" s="5">
        <f t="shared" si="8"/>
        <v>-3</v>
      </c>
      <c r="AC14" s="6">
        <f t="shared" si="24"/>
        <v>0.67129797899382482</v>
      </c>
      <c r="AD14" s="6">
        <f t="shared" si="25"/>
        <v>0.49606463850570437</v>
      </c>
      <c r="AE14">
        <f t="shared" si="26"/>
        <v>8.5648989496912407</v>
      </c>
      <c r="AF14">
        <f t="shared" si="27"/>
        <v>-0.19676807471478153</v>
      </c>
      <c r="AH14" s="6" t="e">
        <f t="shared" si="9"/>
        <v>#DIV/0!</v>
      </c>
      <c r="AI14" s="6" t="e">
        <f t="shared" si="10"/>
        <v>#DIV/0!</v>
      </c>
    </row>
    <row r="15" spans="1:35" x14ac:dyDescent="0.25">
      <c r="A15" s="1" t="s">
        <v>14</v>
      </c>
      <c r="B15" s="2" t="s">
        <v>15</v>
      </c>
      <c r="D15" s="8">
        <f t="shared" ref="D15:D23" si="36">D14+1</f>
        <v>13</v>
      </c>
      <c r="E15">
        <f t="shared" si="31"/>
        <v>0.1</v>
      </c>
      <c r="F15">
        <f t="shared" si="32"/>
        <v>0.05</v>
      </c>
      <c r="G15">
        <f t="shared" si="33"/>
        <v>0.15000000000000002</v>
      </c>
      <c r="H15">
        <f t="shared" ref="H15:H22" si="37">H14+0.1</f>
        <v>0.2</v>
      </c>
      <c r="I15">
        <f t="shared" si="34"/>
        <v>0.15000000000000002</v>
      </c>
      <c r="J15">
        <f t="shared" si="35"/>
        <v>0.25</v>
      </c>
      <c r="K15">
        <f t="shared" si="0"/>
        <v>48</v>
      </c>
      <c r="L15">
        <f t="shared" si="1"/>
        <v>24</v>
      </c>
      <c r="M15">
        <f t="shared" si="15"/>
        <v>72</v>
      </c>
      <c r="N15">
        <f t="shared" si="30"/>
        <v>107</v>
      </c>
      <c r="O15">
        <f t="shared" si="16"/>
        <v>80</v>
      </c>
      <c r="P15">
        <f t="shared" si="3"/>
        <v>134</v>
      </c>
      <c r="Q15">
        <f t="shared" si="17"/>
        <v>-0.8</v>
      </c>
      <c r="R15">
        <f t="shared" si="18"/>
        <v>-384</v>
      </c>
      <c r="S15">
        <f t="shared" si="19"/>
        <v>0.8</v>
      </c>
      <c r="T15">
        <f t="shared" si="4"/>
        <v>430</v>
      </c>
      <c r="U15">
        <f t="shared" si="20"/>
        <v>576.50325237590812</v>
      </c>
      <c r="V15">
        <f t="shared" si="21"/>
        <v>-0.72894714789414206</v>
      </c>
      <c r="W15">
        <f t="shared" si="5"/>
        <v>-3.4528480482893837E-4</v>
      </c>
      <c r="X15" s="10">
        <f t="shared" si="6"/>
        <v>-6</v>
      </c>
      <c r="Y15">
        <f t="shared" si="7"/>
        <v>-0.11857770767435402</v>
      </c>
      <c r="Z15">
        <f t="shared" si="22"/>
        <v>1.3819692771025933</v>
      </c>
      <c r="AA15">
        <f t="shared" si="23"/>
        <v>1.5005469847769473</v>
      </c>
      <c r="AB15" s="5">
        <f t="shared" si="8"/>
        <v>-3</v>
      </c>
      <c r="AC15" s="6">
        <f t="shared" si="24"/>
        <v>0.72360508773145682</v>
      </c>
      <c r="AD15" s="6">
        <f t="shared" si="25"/>
        <v>0.52723787499150998</v>
      </c>
      <c r="AE15">
        <f t="shared" si="26"/>
        <v>11.180254386572841</v>
      </c>
      <c r="AF15">
        <f t="shared" si="27"/>
        <v>1.361893749575499</v>
      </c>
      <c r="AH15" s="6" t="e">
        <f t="shared" si="9"/>
        <v>#DIV/0!</v>
      </c>
      <c r="AI15" s="6" t="e">
        <f t="shared" si="10"/>
        <v>#DIV/0!</v>
      </c>
    </row>
    <row r="16" spans="1:35" x14ac:dyDescent="0.25">
      <c r="A16" s="1" t="s">
        <v>16</v>
      </c>
      <c r="B16" s="2" t="s">
        <v>17</v>
      </c>
      <c r="D16" s="8">
        <f t="shared" si="36"/>
        <v>14</v>
      </c>
      <c r="E16">
        <f t="shared" si="31"/>
        <v>0.1</v>
      </c>
      <c r="F16">
        <f t="shared" si="32"/>
        <v>0.05</v>
      </c>
      <c r="G16">
        <f t="shared" si="33"/>
        <v>0.15000000000000002</v>
      </c>
      <c r="H16">
        <f t="shared" si="37"/>
        <v>0.30000000000000004</v>
      </c>
      <c r="I16">
        <f t="shared" si="34"/>
        <v>0.25000000000000006</v>
      </c>
      <c r="J16">
        <f t="shared" si="35"/>
        <v>0.35000000000000003</v>
      </c>
      <c r="K16">
        <f t="shared" si="0"/>
        <v>48</v>
      </c>
      <c r="L16">
        <f t="shared" si="1"/>
        <v>24</v>
      </c>
      <c r="M16">
        <f t="shared" si="15"/>
        <v>72</v>
      </c>
      <c r="N16">
        <f t="shared" si="30"/>
        <v>161</v>
      </c>
      <c r="O16">
        <f t="shared" si="16"/>
        <v>134</v>
      </c>
      <c r="P16">
        <f t="shared" si="3"/>
        <v>187</v>
      </c>
      <c r="Q16">
        <f t="shared" si="17"/>
        <v>-0.8</v>
      </c>
      <c r="R16">
        <f t="shared" si="18"/>
        <v>-384</v>
      </c>
      <c r="S16">
        <f t="shared" si="19"/>
        <v>0.7</v>
      </c>
      <c r="T16">
        <f t="shared" si="4"/>
        <v>376</v>
      </c>
      <c r="U16">
        <f t="shared" si="20"/>
        <v>537.43092579418987</v>
      </c>
      <c r="V16">
        <f t="shared" si="21"/>
        <v>-0.79592409042917378</v>
      </c>
      <c r="W16">
        <f t="shared" si="5"/>
        <v>-3.7384815659666524E-4</v>
      </c>
      <c r="X16" s="10">
        <f t="shared" si="6"/>
        <v>-6</v>
      </c>
      <c r="Y16">
        <f t="shared" si="7"/>
        <v>-0.12838693393842679</v>
      </c>
      <c r="Z16">
        <f t="shared" si="22"/>
        <v>1.2793838475162613</v>
      </c>
      <c r="AA16">
        <f t="shared" si="23"/>
        <v>1.4077707814546883</v>
      </c>
      <c r="AB16" s="5">
        <f t="shared" si="8"/>
        <v>-3</v>
      </c>
      <c r="AC16" s="6">
        <f t="shared" si="24"/>
        <v>0.78162625074668202</v>
      </c>
      <c r="AD16" s="6">
        <f t="shared" si="25"/>
        <v>0.55646793274899542</v>
      </c>
      <c r="AE16">
        <f t="shared" si="26"/>
        <v>14.081312537334101</v>
      </c>
      <c r="AF16">
        <f t="shared" si="27"/>
        <v>2.823396637449771</v>
      </c>
      <c r="AH16" s="6" t="e">
        <f t="shared" si="9"/>
        <v>#DIV/0!</v>
      </c>
      <c r="AI16" s="6" t="e">
        <f t="shared" si="10"/>
        <v>#DIV/0!</v>
      </c>
    </row>
    <row r="17" spans="1:35" x14ac:dyDescent="0.25">
      <c r="A17" s="1" t="s">
        <v>18</v>
      </c>
      <c r="B17" s="2" t="s">
        <v>17</v>
      </c>
      <c r="D17" s="8">
        <f t="shared" si="36"/>
        <v>15</v>
      </c>
      <c r="E17">
        <f t="shared" si="31"/>
        <v>0.1</v>
      </c>
      <c r="F17">
        <f t="shared" si="32"/>
        <v>0.05</v>
      </c>
      <c r="G17">
        <f t="shared" si="33"/>
        <v>0.15000000000000002</v>
      </c>
      <c r="H17">
        <f t="shared" si="37"/>
        <v>0.4</v>
      </c>
      <c r="I17">
        <f t="shared" si="34"/>
        <v>0.35000000000000003</v>
      </c>
      <c r="J17">
        <f t="shared" si="35"/>
        <v>0.45</v>
      </c>
      <c r="K17">
        <f t="shared" si="0"/>
        <v>48</v>
      </c>
      <c r="L17">
        <f t="shared" si="1"/>
        <v>24</v>
      </c>
      <c r="M17">
        <f t="shared" si="15"/>
        <v>72</v>
      </c>
      <c r="N17">
        <f>FLOOR(H17*B$3, 1)</f>
        <v>214</v>
      </c>
      <c r="O17">
        <f t="shared" si="16"/>
        <v>187</v>
      </c>
      <c r="P17">
        <f t="shared" si="3"/>
        <v>241</v>
      </c>
      <c r="Q17">
        <f t="shared" si="17"/>
        <v>-0.8</v>
      </c>
      <c r="R17">
        <f t="shared" si="18"/>
        <v>-384</v>
      </c>
      <c r="S17">
        <f t="shared" si="19"/>
        <v>0.6</v>
      </c>
      <c r="T17">
        <f t="shared" si="4"/>
        <v>323</v>
      </c>
      <c r="U17">
        <f t="shared" si="20"/>
        <v>501.78182509931543</v>
      </c>
      <c r="V17">
        <f t="shared" si="21"/>
        <v>-0.87146507447488553</v>
      </c>
      <c r="W17">
        <f t="shared" si="5"/>
        <v>-4.0510955195266208E-4</v>
      </c>
      <c r="X17" s="10">
        <f t="shared" si="6"/>
        <v>-7</v>
      </c>
      <c r="Y17">
        <f t="shared" si="7"/>
        <v>-0.13912272233158321</v>
      </c>
      <c r="Z17">
        <f t="shared" si="22"/>
        <v>1.1848932015824969</v>
      </c>
      <c r="AA17">
        <f t="shared" si="23"/>
        <v>1.3240159239140803</v>
      </c>
      <c r="AB17" s="5">
        <f t="shared" si="8"/>
        <v>-4</v>
      </c>
      <c r="AC17" s="6">
        <f t="shared" si="24"/>
        <v>0.84395791845580614</v>
      </c>
      <c r="AD17" s="6">
        <f t="shared" si="25"/>
        <v>0.5828557265551102</v>
      </c>
      <c r="AE17">
        <f t="shared" si="26"/>
        <v>17.197895922790309</v>
      </c>
      <c r="AF17">
        <f t="shared" si="27"/>
        <v>4.1427863277555099</v>
      </c>
      <c r="AH17" s="6" t="e">
        <f t="shared" si="9"/>
        <v>#DIV/0!</v>
      </c>
      <c r="AI17" s="6" t="e">
        <f t="shared" si="10"/>
        <v>#DIV/0!</v>
      </c>
    </row>
    <row r="18" spans="1:35" x14ac:dyDescent="0.25">
      <c r="A18" s="1" t="s">
        <v>53</v>
      </c>
      <c r="B18" s="2">
        <v>2.5000000000000001E-3</v>
      </c>
      <c r="D18" s="8">
        <f t="shared" si="36"/>
        <v>16</v>
      </c>
      <c r="E18">
        <f t="shared" si="31"/>
        <v>0.1</v>
      </c>
      <c r="F18">
        <f t="shared" si="32"/>
        <v>0.05</v>
      </c>
      <c r="G18">
        <f t="shared" si="33"/>
        <v>0.15000000000000002</v>
      </c>
      <c r="H18">
        <f t="shared" si="37"/>
        <v>0.5</v>
      </c>
      <c r="I18">
        <f t="shared" si="34"/>
        <v>0.45</v>
      </c>
      <c r="J18">
        <f t="shared" si="35"/>
        <v>0.55000000000000004</v>
      </c>
      <c r="K18">
        <f t="shared" si="0"/>
        <v>48</v>
      </c>
      <c r="L18">
        <f t="shared" si="1"/>
        <v>24</v>
      </c>
      <c r="M18">
        <f t="shared" si="15"/>
        <v>72</v>
      </c>
      <c r="N18">
        <f t="shared" si="30"/>
        <v>268</v>
      </c>
      <c r="O18">
        <f t="shared" si="16"/>
        <v>241</v>
      </c>
      <c r="P18">
        <f t="shared" si="3"/>
        <v>295</v>
      </c>
      <c r="Q18">
        <f t="shared" si="17"/>
        <v>-0.8</v>
      </c>
      <c r="R18">
        <f t="shared" si="18"/>
        <v>-384</v>
      </c>
      <c r="S18">
        <f t="shared" si="19"/>
        <v>0.5</v>
      </c>
      <c r="T18">
        <f t="shared" si="4"/>
        <v>269</v>
      </c>
      <c r="U18">
        <f t="shared" si="20"/>
        <v>468.84645674250328</v>
      </c>
      <c r="V18">
        <f t="shared" si="21"/>
        <v>-0.95972089535718519</v>
      </c>
      <c r="W18">
        <f t="shared" si="5"/>
        <v>-4.4025959632893114E-4</v>
      </c>
      <c r="X18" s="10">
        <f t="shared" si="6"/>
        <v>-8</v>
      </c>
      <c r="Y18">
        <f t="shared" si="7"/>
        <v>-0.15119395057128154</v>
      </c>
      <c r="Z18">
        <f t="shared" si="22"/>
        <v>1.0965191665706175</v>
      </c>
      <c r="AA18">
        <f t="shared" si="23"/>
        <v>1.2477131171418989</v>
      </c>
      <c r="AB18" s="5">
        <f t="shared" si="8"/>
        <v>-4</v>
      </c>
      <c r="AC18" s="6">
        <f t="shared" si="24"/>
        <v>0.91197676291196728</v>
      </c>
      <c r="AD18" s="6">
        <f t="shared" si="25"/>
        <v>0.6068956782791749</v>
      </c>
      <c r="AE18">
        <f t="shared" si="26"/>
        <v>20.598838145598364</v>
      </c>
      <c r="AF18">
        <f t="shared" si="27"/>
        <v>5.3447839139587447</v>
      </c>
      <c r="AH18" s="6" t="e">
        <f t="shared" si="9"/>
        <v>#DIV/0!</v>
      </c>
      <c r="AI18" s="6" t="e">
        <f t="shared" si="10"/>
        <v>#DIV/0!</v>
      </c>
    </row>
    <row r="19" spans="1:35" x14ac:dyDescent="0.25">
      <c r="D19" s="8">
        <f t="shared" si="36"/>
        <v>17</v>
      </c>
      <c r="E19">
        <f t="shared" si="31"/>
        <v>0.1</v>
      </c>
      <c r="F19">
        <f t="shared" si="32"/>
        <v>0.05</v>
      </c>
      <c r="G19">
        <f t="shared" si="33"/>
        <v>0.15000000000000002</v>
      </c>
      <c r="H19">
        <f t="shared" si="37"/>
        <v>0.6</v>
      </c>
      <c r="I19">
        <f t="shared" si="34"/>
        <v>0.54999999999999993</v>
      </c>
      <c r="J19">
        <f t="shared" si="35"/>
        <v>0.65</v>
      </c>
      <c r="K19">
        <f t="shared" si="0"/>
        <v>48</v>
      </c>
      <c r="L19">
        <f t="shared" si="1"/>
        <v>24</v>
      </c>
      <c r="M19">
        <f t="shared" si="15"/>
        <v>72</v>
      </c>
      <c r="N19">
        <f t="shared" si="30"/>
        <v>322</v>
      </c>
      <c r="O19">
        <f t="shared" si="16"/>
        <v>295</v>
      </c>
      <c r="P19">
        <f t="shared" si="3"/>
        <v>349</v>
      </c>
      <c r="Q19">
        <f t="shared" si="17"/>
        <v>-0.8</v>
      </c>
      <c r="R19">
        <f t="shared" si="18"/>
        <v>-384</v>
      </c>
      <c r="S19">
        <f t="shared" si="19"/>
        <v>0.4</v>
      </c>
      <c r="T19">
        <f t="shared" si="4"/>
        <v>215</v>
      </c>
      <c r="U19">
        <f t="shared" si="20"/>
        <v>440.09203582887068</v>
      </c>
      <c r="V19">
        <f t="shared" si="21"/>
        <v>-1.0603873070191123</v>
      </c>
      <c r="W19">
        <f t="shared" si="5"/>
        <v>-4.7842066780931351E-4</v>
      </c>
      <c r="X19" s="10">
        <f t="shared" si="6"/>
        <v>-8</v>
      </c>
      <c r="Y19">
        <f t="shared" si="7"/>
        <v>-0.16429922573907446</v>
      </c>
      <c r="Z19">
        <f t="shared" si="22"/>
        <v>1.0180804767026397</v>
      </c>
      <c r="AA19">
        <f t="shared" si="23"/>
        <v>1.182379702441714</v>
      </c>
      <c r="AB19" s="5">
        <f t="shared" si="8"/>
        <v>-4</v>
      </c>
      <c r="AC19" s="6">
        <f t="shared" si="24"/>
        <v>0.98224062132966272</v>
      </c>
      <c r="AD19" s="6">
        <f t="shared" si="25"/>
        <v>0.62747961485768311</v>
      </c>
      <c r="AE19">
        <f t="shared" si="26"/>
        <v>24.112031066483137</v>
      </c>
      <c r="AF19">
        <f t="shared" si="27"/>
        <v>6.3739807428841555</v>
      </c>
      <c r="AH19" s="6" t="e">
        <f t="shared" si="9"/>
        <v>#DIV/0!</v>
      </c>
      <c r="AI19" s="6" t="e">
        <f t="shared" si="10"/>
        <v>#DIV/0!</v>
      </c>
    </row>
    <row r="20" spans="1:35" x14ac:dyDescent="0.25">
      <c r="D20" s="8">
        <f t="shared" si="36"/>
        <v>18</v>
      </c>
      <c r="E20">
        <f t="shared" si="31"/>
        <v>0.1</v>
      </c>
      <c r="F20">
        <f t="shared" si="32"/>
        <v>0.05</v>
      </c>
      <c r="G20">
        <f t="shared" si="33"/>
        <v>0.15000000000000002</v>
      </c>
      <c r="H20">
        <f t="shared" si="37"/>
        <v>0.7</v>
      </c>
      <c r="I20">
        <f t="shared" si="34"/>
        <v>0.64999999999999991</v>
      </c>
      <c r="J20">
        <f t="shared" si="35"/>
        <v>0.75</v>
      </c>
      <c r="K20">
        <f t="shared" si="0"/>
        <v>48</v>
      </c>
      <c r="L20">
        <f t="shared" si="1"/>
        <v>24</v>
      </c>
      <c r="M20">
        <f t="shared" si="15"/>
        <v>72</v>
      </c>
      <c r="N20">
        <f t="shared" si="30"/>
        <v>375</v>
      </c>
      <c r="O20">
        <f t="shared" si="16"/>
        <v>349</v>
      </c>
      <c r="P20">
        <f t="shared" si="3"/>
        <v>402</v>
      </c>
      <c r="Q20">
        <f t="shared" si="17"/>
        <v>-0.8</v>
      </c>
      <c r="R20">
        <f t="shared" si="18"/>
        <v>-384</v>
      </c>
      <c r="S20">
        <f t="shared" si="19"/>
        <v>0.30000000000000004</v>
      </c>
      <c r="T20">
        <f t="shared" si="4"/>
        <v>162</v>
      </c>
      <c r="U20">
        <f t="shared" si="20"/>
        <v>416.77331968349415</v>
      </c>
      <c r="V20">
        <f t="shared" si="21"/>
        <v>-1.171575557219644</v>
      </c>
      <c r="W20">
        <f t="shared" si="5"/>
        <v>-5.1802421537804348E-4</v>
      </c>
      <c r="X20" s="10">
        <f t="shared" si="6"/>
        <v>-9</v>
      </c>
      <c r="Y20">
        <f t="shared" si="7"/>
        <v>-0.17789987604512769</v>
      </c>
      <c r="Z20">
        <f t="shared" si="22"/>
        <v>0.95298336118617155</v>
      </c>
      <c r="AA20">
        <f t="shared" si="23"/>
        <v>1.1308832372312991</v>
      </c>
      <c r="AB20" s="5">
        <f t="shared" si="8"/>
        <v>-5</v>
      </c>
      <c r="AC20" s="6">
        <f t="shared" si="24"/>
        <v>1.0493362641245982</v>
      </c>
      <c r="AD20" s="6">
        <f t="shared" si="25"/>
        <v>0.64370408404810986</v>
      </c>
      <c r="AE20">
        <f t="shared" si="26"/>
        <v>27.466813206229912</v>
      </c>
      <c r="AF20">
        <f t="shared" si="27"/>
        <v>7.185204202405493</v>
      </c>
      <c r="AH20" s="6" t="e">
        <f t="shared" si="9"/>
        <v>#DIV/0!</v>
      </c>
      <c r="AI20" s="6" t="e">
        <f t="shared" si="10"/>
        <v>#DIV/0!</v>
      </c>
    </row>
    <row r="21" spans="1:35" x14ac:dyDescent="0.25">
      <c r="D21" s="8">
        <f t="shared" si="36"/>
        <v>19</v>
      </c>
      <c r="E21">
        <f t="shared" si="31"/>
        <v>0.1</v>
      </c>
      <c r="F21">
        <f t="shared" si="32"/>
        <v>0.05</v>
      </c>
      <c r="G21">
        <f t="shared" si="33"/>
        <v>0.15000000000000002</v>
      </c>
      <c r="H21">
        <f t="shared" si="37"/>
        <v>0.79999999999999993</v>
      </c>
      <c r="I21">
        <f t="shared" si="34"/>
        <v>0.74999999999999989</v>
      </c>
      <c r="J21">
        <f t="shared" si="35"/>
        <v>0.85</v>
      </c>
      <c r="K21">
        <f t="shared" si="0"/>
        <v>48</v>
      </c>
      <c r="L21">
        <f t="shared" si="1"/>
        <v>24</v>
      </c>
      <c r="M21">
        <f t="shared" si="15"/>
        <v>72</v>
      </c>
      <c r="N21">
        <f t="shared" si="30"/>
        <v>429</v>
      </c>
      <c r="O21">
        <f t="shared" si="16"/>
        <v>402</v>
      </c>
      <c r="P21">
        <f t="shared" si="3"/>
        <v>456</v>
      </c>
      <c r="Q21">
        <f t="shared" si="17"/>
        <v>-0.8</v>
      </c>
      <c r="R21">
        <f t="shared" si="18"/>
        <v>-384</v>
      </c>
      <c r="S21">
        <f t="shared" si="19"/>
        <v>0.20000000000000007</v>
      </c>
      <c r="T21">
        <f t="shared" si="4"/>
        <v>108</v>
      </c>
      <c r="U21">
        <f t="shared" si="20"/>
        <v>398.8984833262719</v>
      </c>
      <c r="V21">
        <f t="shared" si="21"/>
        <v>-1.2966288756752373</v>
      </c>
      <c r="W21">
        <f t="shared" si="5"/>
        <v>-5.5919510903697093E-4</v>
      </c>
      <c r="X21" s="10">
        <f t="shared" si="6"/>
        <v>-9</v>
      </c>
      <c r="Y21">
        <f t="shared" si="7"/>
        <v>-0.19203878434547655</v>
      </c>
      <c r="Z21">
        <f t="shared" si="22"/>
        <v>0.90122681614294153</v>
      </c>
      <c r="AA21">
        <f t="shared" si="23"/>
        <v>1.093265600488418</v>
      </c>
      <c r="AB21" s="5">
        <f t="shared" si="8"/>
        <v>-5</v>
      </c>
      <c r="AC21" s="6">
        <f t="shared" si="24"/>
        <v>1.1095985850485304</v>
      </c>
      <c r="AD21" s="6">
        <f t="shared" si="25"/>
        <v>0.65555589146552684</v>
      </c>
      <c r="AE21">
        <f t="shared" si="26"/>
        <v>30.479929252426519</v>
      </c>
      <c r="AF21">
        <f t="shared" si="27"/>
        <v>7.777794573276342</v>
      </c>
      <c r="AH21" s="6" t="e">
        <f t="shared" si="9"/>
        <v>#DIV/0!</v>
      </c>
      <c r="AI21" s="6" t="e">
        <f t="shared" si="10"/>
        <v>#DIV/0!</v>
      </c>
    </row>
    <row r="22" spans="1:35" x14ac:dyDescent="0.25">
      <c r="D22" s="8">
        <f t="shared" si="36"/>
        <v>20</v>
      </c>
      <c r="E22">
        <f t="shared" si="31"/>
        <v>0.1</v>
      </c>
      <c r="F22">
        <f t="shared" si="32"/>
        <v>0.05</v>
      </c>
      <c r="G22">
        <f t="shared" si="33"/>
        <v>0.15000000000000002</v>
      </c>
      <c r="H22">
        <f t="shared" si="37"/>
        <v>0.89999999999999991</v>
      </c>
      <c r="I22">
        <f t="shared" si="34"/>
        <v>0.84999999999999987</v>
      </c>
      <c r="J22">
        <f t="shared" si="35"/>
        <v>0.95</v>
      </c>
      <c r="K22">
        <f t="shared" si="0"/>
        <v>48</v>
      </c>
      <c r="L22">
        <f t="shared" si="1"/>
        <v>24</v>
      </c>
      <c r="M22">
        <f t="shared" si="15"/>
        <v>72</v>
      </c>
      <c r="N22">
        <f t="shared" si="30"/>
        <v>483</v>
      </c>
      <c r="O22">
        <f t="shared" si="16"/>
        <v>456</v>
      </c>
      <c r="P22">
        <f t="shared" si="3"/>
        <v>510</v>
      </c>
      <c r="Q22">
        <f t="shared" si="17"/>
        <v>-0.8</v>
      </c>
      <c r="R22">
        <f t="shared" si="18"/>
        <v>-384</v>
      </c>
      <c r="S22">
        <f t="shared" si="19"/>
        <v>0.10000000000000009</v>
      </c>
      <c r="T22">
        <f t="shared" si="4"/>
        <v>54</v>
      </c>
      <c r="U22">
        <f t="shared" si="20"/>
        <v>387.77828716935659</v>
      </c>
      <c r="V22">
        <f t="shared" si="21"/>
        <v>-1.4310874525057331</v>
      </c>
      <c r="W22">
        <f t="shared" si="5"/>
        <v>-5.9930767766647338E-4</v>
      </c>
      <c r="X22" s="10">
        <f t="shared" si="6"/>
        <v>-10</v>
      </c>
      <c r="Y22">
        <f t="shared" si="7"/>
        <v>-0.2058142426642203</v>
      </c>
      <c r="Z22">
        <f t="shared" si="22"/>
        <v>0.86653859659128141</v>
      </c>
      <c r="AA22">
        <f t="shared" si="23"/>
        <v>1.0723528392555017</v>
      </c>
      <c r="AB22" s="5">
        <f t="shared" si="8"/>
        <v>-5</v>
      </c>
      <c r="AC22" s="6">
        <f t="shared" si="24"/>
        <v>1.1540166865431247</v>
      </c>
      <c r="AD22" s="6">
        <f t="shared" si="25"/>
        <v>0.6621446631205099</v>
      </c>
      <c r="AE22">
        <f t="shared" si="26"/>
        <v>32.700834327156237</v>
      </c>
      <c r="AF22">
        <f t="shared" si="27"/>
        <v>8.1072331560254955</v>
      </c>
      <c r="AH22" s="6" t="e">
        <f t="shared" si="9"/>
        <v>#DIV/0!</v>
      </c>
      <c r="AI22" s="6" t="e">
        <f t="shared" si="10"/>
        <v>#DIV/0!</v>
      </c>
    </row>
    <row r="23" spans="1:35" x14ac:dyDescent="0.25">
      <c r="D23" s="8">
        <f t="shared" si="36"/>
        <v>21</v>
      </c>
      <c r="E23">
        <f t="shared" si="31"/>
        <v>0.1</v>
      </c>
      <c r="F23">
        <f t="shared" si="32"/>
        <v>0.05</v>
      </c>
      <c r="G23">
        <f t="shared" si="33"/>
        <v>0.15000000000000002</v>
      </c>
      <c r="H23">
        <v>1</v>
      </c>
      <c r="I23">
        <f t="shared" si="34"/>
        <v>0.95</v>
      </c>
      <c r="J23">
        <f t="shared" si="35"/>
        <v>1.05</v>
      </c>
      <c r="K23">
        <f t="shared" si="0"/>
        <v>48</v>
      </c>
      <c r="L23">
        <f t="shared" si="1"/>
        <v>24</v>
      </c>
      <c r="M23">
        <f t="shared" si="15"/>
        <v>72</v>
      </c>
      <c r="N23">
        <f t="shared" si="30"/>
        <v>537</v>
      </c>
      <c r="O23">
        <f t="shared" si="16"/>
        <v>510</v>
      </c>
      <c r="P23">
        <f t="shared" si="3"/>
        <v>563</v>
      </c>
      <c r="Q23">
        <f t="shared" si="17"/>
        <v>-0.8</v>
      </c>
      <c r="R23">
        <f t="shared" si="18"/>
        <v>-384</v>
      </c>
      <c r="S23">
        <f t="shared" si="19"/>
        <v>0</v>
      </c>
      <c r="T23">
        <f t="shared" si="4"/>
        <v>0</v>
      </c>
      <c r="U23">
        <f t="shared" si="20"/>
        <v>384</v>
      </c>
      <c r="V23">
        <f t="shared" si="21"/>
        <v>-1.5707963267948966</v>
      </c>
      <c r="W23">
        <f t="shared" si="5"/>
        <v>-6.3629866570836353E-4</v>
      </c>
      <c r="X23" s="10">
        <f t="shared" si="6"/>
        <v>-11</v>
      </c>
      <c r="Y23">
        <f t="shared" si="7"/>
        <v>-0.21851768777756622</v>
      </c>
      <c r="Z23">
        <f t="shared" si="22"/>
        <v>0.85074115611121681</v>
      </c>
      <c r="AA23">
        <f t="shared" si="23"/>
        <v>1.0692588438887831</v>
      </c>
      <c r="AB23" s="5">
        <f t="shared" si="8"/>
        <v>-6</v>
      </c>
      <c r="AC23" s="6">
        <f t="shared" si="24"/>
        <v>1.1754456603123016</v>
      </c>
      <c r="AD23" s="6">
        <f t="shared" si="25"/>
        <v>0.66311945687183904</v>
      </c>
      <c r="AE23">
        <f t="shared" si="26"/>
        <v>33.772283015615081</v>
      </c>
      <c r="AF23">
        <f t="shared" si="27"/>
        <v>8.1559728435919521</v>
      </c>
      <c r="AH23" s="6" t="e">
        <f t="shared" si="9"/>
        <v>#DIV/0!</v>
      </c>
      <c r="AI23" s="6" t="e">
        <f t="shared" si="10"/>
        <v>#DIV/0!</v>
      </c>
    </row>
    <row r="24" spans="1:35" x14ac:dyDescent="0.25">
      <c r="D24" s="8">
        <f>D23+1</f>
        <v>22</v>
      </c>
      <c r="E24">
        <f>E13+0.1</f>
        <v>0.2</v>
      </c>
      <c r="F24">
        <f>E24-0.05</f>
        <v>0.15000000000000002</v>
      </c>
      <c r="G24">
        <f>E24+0.05</f>
        <v>0.25</v>
      </c>
      <c r="H24">
        <v>0</v>
      </c>
      <c r="I24">
        <f>H24-0.05</f>
        <v>-0.05</v>
      </c>
      <c r="J24">
        <f>H24+0.05</f>
        <v>0.05</v>
      </c>
      <c r="K24">
        <f t="shared" si="0"/>
        <v>96</v>
      </c>
      <c r="L24">
        <f t="shared" si="1"/>
        <v>72.000000000000014</v>
      </c>
      <c r="M24">
        <f t="shared" si="15"/>
        <v>120</v>
      </c>
      <c r="N24">
        <f t="shared" si="30"/>
        <v>0</v>
      </c>
      <c r="O24">
        <f t="shared" si="16"/>
        <v>-27</v>
      </c>
      <c r="P24">
        <f t="shared" si="3"/>
        <v>26</v>
      </c>
      <c r="Q24">
        <f t="shared" si="17"/>
        <v>-0.6</v>
      </c>
      <c r="R24">
        <f t="shared" si="18"/>
        <v>-288</v>
      </c>
      <c r="S24">
        <f t="shared" si="19"/>
        <v>1</v>
      </c>
      <c r="T24">
        <f t="shared" si="4"/>
        <v>537</v>
      </c>
      <c r="U24">
        <f t="shared" si="20"/>
        <v>609.35457658082782</v>
      </c>
      <c r="V24">
        <f t="shared" si="21"/>
        <v>-0.49227414805686376</v>
      </c>
      <c r="W24">
        <f t="shared" si="5"/>
        <v>-2.3882405425252549E-4</v>
      </c>
      <c r="X24" s="10">
        <f t="shared" si="6"/>
        <v>-4</v>
      </c>
      <c r="Y24">
        <f t="shared" si="7"/>
        <v>-8.2016956711402314E-2</v>
      </c>
      <c r="Z24">
        <f t="shared" si="22"/>
        <v>1.4823779630963685</v>
      </c>
      <c r="AA24">
        <f t="shared" si="23"/>
        <v>1.5643949198077709</v>
      </c>
      <c r="AB24" s="5">
        <f t="shared" si="8"/>
        <v>-2</v>
      </c>
      <c r="AC24" s="6">
        <f t="shared" si="24"/>
        <v>0.67459178758379224</v>
      </c>
      <c r="AD24" s="6">
        <f t="shared" si="25"/>
        <v>0.50712195343170419</v>
      </c>
      <c r="AE24">
        <f t="shared" si="26"/>
        <v>8.729589379189612</v>
      </c>
      <c r="AF24">
        <f t="shared" si="27"/>
        <v>0.35609767158520933</v>
      </c>
      <c r="AH24" s="6" t="e">
        <f t="shared" si="9"/>
        <v>#DIV/0!</v>
      </c>
      <c r="AI24" s="6" t="e">
        <f t="shared" si="10"/>
        <v>#DIV/0!</v>
      </c>
    </row>
    <row r="25" spans="1:35" x14ac:dyDescent="0.25">
      <c r="D25" s="8">
        <f>D24+1</f>
        <v>23</v>
      </c>
      <c r="E25">
        <f t="shared" si="31"/>
        <v>0.2</v>
      </c>
      <c r="F25">
        <f t="shared" ref="F25:F34" si="38">E25-0.05</f>
        <v>0.15000000000000002</v>
      </c>
      <c r="G25">
        <f t="shared" ref="G25:G34" si="39">E25+0.05</f>
        <v>0.25</v>
      </c>
      <c r="H25">
        <v>0.1</v>
      </c>
      <c r="I25">
        <f t="shared" ref="I25:I34" si="40">H25-0.05</f>
        <v>0.05</v>
      </c>
      <c r="J25">
        <f t="shared" ref="J25:J34" si="41">H25+0.05</f>
        <v>0.15000000000000002</v>
      </c>
      <c r="K25">
        <f t="shared" si="0"/>
        <v>96</v>
      </c>
      <c r="L25">
        <f t="shared" si="1"/>
        <v>72.000000000000014</v>
      </c>
      <c r="M25">
        <f t="shared" si="15"/>
        <v>120</v>
      </c>
      <c r="N25">
        <f t="shared" si="30"/>
        <v>53</v>
      </c>
      <c r="O25">
        <f t="shared" si="16"/>
        <v>26</v>
      </c>
      <c r="P25">
        <f t="shared" si="3"/>
        <v>80</v>
      </c>
      <c r="Q25">
        <f t="shared" si="17"/>
        <v>-0.6</v>
      </c>
      <c r="R25">
        <f t="shared" si="18"/>
        <v>-288</v>
      </c>
      <c r="S25">
        <f t="shared" si="19"/>
        <v>0.9</v>
      </c>
      <c r="T25">
        <f t="shared" si="4"/>
        <v>484</v>
      </c>
      <c r="U25">
        <f t="shared" si="20"/>
        <v>563.20511361314891</v>
      </c>
      <c r="V25">
        <f t="shared" si="21"/>
        <v>-0.53676543614414873</v>
      </c>
      <c r="W25">
        <f t="shared" si="5"/>
        <v>-2.5942163099130182E-4</v>
      </c>
      <c r="X25" s="10">
        <f t="shared" si="6"/>
        <v>-5</v>
      </c>
      <c r="Y25">
        <f t="shared" si="7"/>
        <v>-8.9090576515032868E-2</v>
      </c>
      <c r="Z25">
        <f t="shared" si="22"/>
        <v>1.3634674957753559</v>
      </c>
      <c r="AA25">
        <f t="shared" si="23"/>
        <v>1.4525580722903886</v>
      </c>
      <c r="AB25" s="5">
        <f t="shared" si="8"/>
        <v>-3</v>
      </c>
      <c r="AC25" s="6">
        <f t="shared" si="24"/>
        <v>0.73342415796376226</v>
      </c>
      <c r="AD25" s="6">
        <f t="shared" si="25"/>
        <v>0.54235725510699795</v>
      </c>
      <c r="AE25">
        <f t="shared" si="26"/>
        <v>11.671207898188113</v>
      </c>
      <c r="AF25">
        <f t="shared" si="27"/>
        <v>2.1178627553498974</v>
      </c>
      <c r="AH25" s="6" t="e">
        <f t="shared" si="9"/>
        <v>#DIV/0!</v>
      </c>
      <c r="AI25" s="6" t="e">
        <f t="shared" si="10"/>
        <v>#DIV/0!</v>
      </c>
    </row>
    <row r="26" spans="1:35" x14ac:dyDescent="0.25">
      <c r="D26" s="8">
        <f t="shared" ref="D26:D34" si="42">D25+1</f>
        <v>24</v>
      </c>
      <c r="E26">
        <f t="shared" si="31"/>
        <v>0.2</v>
      </c>
      <c r="F26">
        <f t="shared" si="38"/>
        <v>0.15000000000000002</v>
      </c>
      <c r="G26">
        <f t="shared" si="39"/>
        <v>0.25</v>
      </c>
      <c r="H26">
        <f t="shared" ref="H26:H33" si="43">H25+0.1</f>
        <v>0.2</v>
      </c>
      <c r="I26">
        <f t="shared" si="40"/>
        <v>0.15000000000000002</v>
      </c>
      <c r="J26">
        <f t="shared" si="41"/>
        <v>0.25</v>
      </c>
      <c r="K26">
        <f t="shared" si="0"/>
        <v>96</v>
      </c>
      <c r="L26">
        <f t="shared" si="1"/>
        <v>72.000000000000014</v>
      </c>
      <c r="M26">
        <f t="shared" si="15"/>
        <v>120</v>
      </c>
      <c r="N26">
        <f t="shared" si="30"/>
        <v>107</v>
      </c>
      <c r="O26">
        <f t="shared" si="16"/>
        <v>80</v>
      </c>
      <c r="P26">
        <f t="shared" si="3"/>
        <v>134</v>
      </c>
      <c r="Q26">
        <f t="shared" si="17"/>
        <v>-0.6</v>
      </c>
      <c r="R26">
        <f t="shared" si="18"/>
        <v>-288</v>
      </c>
      <c r="S26">
        <f t="shared" si="19"/>
        <v>0.8</v>
      </c>
      <c r="T26">
        <f t="shared" si="4"/>
        <v>430</v>
      </c>
      <c r="U26">
        <f t="shared" si="20"/>
        <v>517.53647214471755</v>
      </c>
      <c r="V26">
        <f t="shared" si="21"/>
        <v>-0.59014622298657748</v>
      </c>
      <c r="W26">
        <f t="shared" si="5"/>
        <v>-2.8380246671482195E-4</v>
      </c>
      <c r="X26" s="10">
        <f t="shared" si="6"/>
        <v>-5</v>
      </c>
      <c r="Y26">
        <f t="shared" si="7"/>
        <v>-9.7463443119204157E-2</v>
      </c>
      <c r="Z26">
        <f t="shared" si="22"/>
        <v>1.2451094588021918</v>
      </c>
      <c r="AA26">
        <f t="shared" si="23"/>
        <v>1.3425729019213961</v>
      </c>
      <c r="AB26" s="5">
        <f t="shared" si="8"/>
        <v>-3</v>
      </c>
      <c r="AC26" s="6">
        <f t="shared" si="24"/>
        <v>0.80314224017060343</v>
      </c>
      <c r="AD26" s="6">
        <f t="shared" si="25"/>
        <v>0.57700916763661114</v>
      </c>
      <c r="AE26">
        <f t="shared" si="26"/>
        <v>15.157112008530172</v>
      </c>
      <c r="AF26">
        <f t="shared" si="27"/>
        <v>3.8504583818305571</v>
      </c>
      <c r="AH26" s="6" t="e">
        <f t="shared" si="9"/>
        <v>#DIV/0!</v>
      </c>
      <c r="AI26" s="6" t="e">
        <f t="shared" si="10"/>
        <v>#DIV/0!</v>
      </c>
    </row>
    <row r="27" spans="1:35" x14ac:dyDescent="0.25">
      <c r="D27" s="8">
        <f t="shared" si="42"/>
        <v>25</v>
      </c>
      <c r="E27">
        <f t="shared" si="31"/>
        <v>0.2</v>
      </c>
      <c r="F27">
        <f t="shared" si="38"/>
        <v>0.15000000000000002</v>
      </c>
      <c r="G27">
        <f t="shared" si="39"/>
        <v>0.25</v>
      </c>
      <c r="H27">
        <f t="shared" si="43"/>
        <v>0.30000000000000004</v>
      </c>
      <c r="I27">
        <f t="shared" si="40"/>
        <v>0.25000000000000006</v>
      </c>
      <c r="J27">
        <f t="shared" si="41"/>
        <v>0.35000000000000003</v>
      </c>
      <c r="K27">
        <f t="shared" si="0"/>
        <v>96</v>
      </c>
      <c r="L27">
        <f t="shared" si="1"/>
        <v>72.000000000000014</v>
      </c>
      <c r="M27">
        <f t="shared" si="15"/>
        <v>120</v>
      </c>
      <c r="N27">
        <f t="shared" si="30"/>
        <v>161</v>
      </c>
      <c r="O27">
        <f t="shared" si="16"/>
        <v>134</v>
      </c>
      <c r="P27">
        <f t="shared" si="3"/>
        <v>187</v>
      </c>
      <c r="Q27">
        <f t="shared" si="17"/>
        <v>-0.6</v>
      </c>
      <c r="R27">
        <f t="shared" si="18"/>
        <v>-288</v>
      </c>
      <c r="S27">
        <f t="shared" si="19"/>
        <v>0.7</v>
      </c>
      <c r="T27">
        <f t="shared" si="4"/>
        <v>376</v>
      </c>
      <c r="U27">
        <f t="shared" si="20"/>
        <v>473.6243236997019</v>
      </c>
      <c r="V27">
        <f t="shared" si="21"/>
        <v>-0.65363589691952217</v>
      </c>
      <c r="W27">
        <f t="shared" si="5"/>
        <v>-3.1228695431303094E-4</v>
      </c>
      <c r="X27" s="10">
        <f t="shared" si="6"/>
        <v>-5</v>
      </c>
      <c r="Y27">
        <f t="shared" si="7"/>
        <v>-0.1072455858501811</v>
      </c>
      <c r="Z27">
        <f t="shared" si="22"/>
        <v>1.1304380163241643</v>
      </c>
      <c r="AA27">
        <f t="shared" si="23"/>
        <v>1.2376836021743454</v>
      </c>
      <c r="AB27" s="5">
        <f t="shared" si="8"/>
        <v>-3</v>
      </c>
      <c r="AC27" s="6">
        <f t="shared" si="24"/>
        <v>0.88461285409676116</v>
      </c>
      <c r="AD27" s="6">
        <f t="shared" si="25"/>
        <v>0.61005557587449744</v>
      </c>
      <c r="AE27">
        <f t="shared" si="26"/>
        <v>19.230642704838058</v>
      </c>
      <c r="AF27">
        <f t="shared" si="27"/>
        <v>5.5027787937248718</v>
      </c>
      <c r="AH27" s="6" t="e">
        <f t="shared" si="9"/>
        <v>#DIV/0!</v>
      </c>
      <c r="AI27" s="6" t="e">
        <f t="shared" si="10"/>
        <v>#DIV/0!</v>
      </c>
    </row>
    <row r="28" spans="1:35" x14ac:dyDescent="0.25">
      <c r="D28" s="8">
        <f t="shared" si="42"/>
        <v>26</v>
      </c>
      <c r="E28">
        <f t="shared" si="31"/>
        <v>0.2</v>
      </c>
      <c r="F28">
        <f t="shared" si="38"/>
        <v>0.15000000000000002</v>
      </c>
      <c r="G28">
        <f t="shared" si="39"/>
        <v>0.25</v>
      </c>
      <c r="H28">
        <f t="shared" si="43"/>
        <v>0.4</v>
      </c>
      <c r="I28">
        <f t="shared" si="40"/>
        <v>0.35000000000000003</v>
      </c>
      <c r="J28">
        <f t="shared" si="41"/>
        <v>0.45</v>
      </c>
      <c r="K28">
        <f t="shared" si="0"/>
        <v>96</v>
      </c>
      <c r="L28">
        <f t="shared" si="1"/>
        <v>72.000000000000014</v>
      </c>
      <c r="M28">
        <f t="shared" si="15"/>
        <v>120</v>
      </c>
      <c r="N28">
        <f t="shared" si="30"/>
        <v>214</v>
      </c>
      <c r="O28">
        <f t="shared" si="16"/>
        <v>187</v>
      </c>
      <c r="P28">
        <f t="shared" si="3"/>
        <v>241</v>
      </c>
      <c r="Q28">
        <f t="shared" si="17"/>
        <v>-0.6</v>
      </c>
      <c r="R28">
        <f t="shared" si="18"/>
        <v>-288</v>
      </c>
      <c r="S28">
        <f t="shared" si="19"/>
        <v>0.6</v>
      </c>
      <c r="T28">
        <f t="shared" si="4"/>
        <v>323</v>
      </c>
      <c r="U28">
        <f t="shared" si="20"/>
        <v>432.75050548786191</v>
      </c>
      <c r="V28">
        <f t="shared" si="21"/>
        <v>-0.7281775534460686</v>
      </c>
      <c r="W28">
        <f t="shared" si="5"/>
        <v>-3.4495219703378256E-4</v>
      </c>
      <c r="X28" s="10">
        <f t="shared" si="6"/>
        <v>-6</v>
      </c>
      <c r="Y28">
        <f t="shared" si="7"/>
        <v>-0.11846348350534161</v>
      </c>
      <c r="Z28">
        <f t="shared" si="22"/>
        <v>1.022644521966984</v>
      </c>
      <c r="AA28">
        <f t="shared" si="23"/>
        <v>1.1411080054723257</v>
      </c>
      <c r="AB28" s="5">
        <f t="shared" si="8"/>
        <v>-3</v>
      </c>
      <c r="AC28" s="6">
        <f t="shared" si="24"/>
        <v>0.97785689799283448</v>
      </c>
      <c r="AD28" s="6">
        <f t="shared" si="25"/>
        <v>0.64048266998351422</v>
      </c>
      <c r="AE28">
        <f t="shared" si="26"/>
        <v>23.892844899641723</v>
      </c>
      <c r="AF28">
        <f t="shared" si="27"/>
        <v>7.0241334991757114</v>
      </c>
      <c r="AH28" s="6" t="e">
        <f t="shared" si="9"/>
        <v>#DIV/0!</v>
      </c>
      <c r="AI28" s="6" t="e">
        <f t="shared" si="10"/>
        <v>#DIV/0!</v>
      </c>
    </row>
    <row r="29" spans="1:35" x14ac:dyDescent="0.25">
      <c r="D29" s="8">
        <f t="shared" si="42"/>
        <v>27</v>
      </c>
      <c r="E29">
        <f t="shared" si="31"/>
        <v>0.2</v>
      </c>
      <c r="F29">
        <f t="shared" si="38"/>
        <v>0.15000000000000002</v>
      </c>
      <c r="G29">
        <f t="shared" si="39"/>
        <v>0.25</v>
      </c>
      <c r="H29">
        <f t="shared" si="43"/>
        <v>0.5</v>
      </c>
      <c r="I29">
        <f t="shared" si="40"/>
        <v>0.45</v>
      </c>
      <c r="J29">
        <f t="shared" si="41"/>
        <v>0.55000000000000004</v>
      </c>
      <c r="K29">
        <f t="shared" si="0"/>
        <v>96</v>
      </c>
      <c r="L29">
        <f t="shared" si="1"/>
        <v>72.000000000000014</v>
      </c>
      <c r="M29">
        <f t="shared" si="15"/>
        <v>120</v>
      </c>
      <c r="N29">
        <f t="shared" si="30"/>
        <v>268</v>
      </c>
      <c r="O29">
        <f t="shared" si="16"/>
        <v>241</v>
      </c>
      <c r="P29">
        <f t="shared" si="3"/>
        <v>295</v>
      </c>
      <c r="Q29">
        <f t="shared" si="17"/>
        <v>-0.6</v>
      </c>
      <c r="R29">
        <f t="shared" si="18"/>
        <v>-288</v>
      </c>
      <c r="S29">
        <f t="shared" si="19"/>
        <v>0.5</v>
      </c>
      <c r="T29">
        <f t="shared" si="4"/>
        <v>269</v>
      </c>
      <c r="U29">
        <f t="shared" si="20"/>
        <v>394.08755372378863</v>
      </c>
      <c r="V29">
        <f t="shared" si="21"/>
        <v>-0.81949625278894889</v>
      </c>
      <c r="W29">
        <f t="shared" si="5"/>
        <v>-3.8371486061437957E-4</v>
      </c>
      <c r="X29" s="10">
        <f t="shared" si="6"/>
        <v>-7</v>
      </c>
      <c r="Y29">
        <f t="shared" si="7"/>
        <v>-0.13177535743219024</v>
      </c>
      <c r="Z29">
        <f t="shared" si="22"/>
        <v>0.91933120559337644</v>
      </c>
      <c r="AA29">
        <f t="shared" si="23"/>
        <v>1.0511065630255667</v>
      </c>
      <c r="AB29" s="5">
        <f t="shared" si="8"/>
        <v>-4</v>
      </c>
      <c r="AC29" s="6">
        <f t="shared" si="24"/>
        <v>1.0877472600906182</v>
      </c>
      <c r="AD29" s="6">
        <f t="shared" si="25"/>
        <v>0.66883851196421973</v>
      </c>
      <c r="AE29">
        <f t="shared" si="26"/>
        <v>29.387363004530908</v>
      </c>
      <c r="AF29">
        <f t="shared" si="27"/>
        <v>8.441925598210986</v>
      </c>
      <c r="AH29" s="6" t="e">
        <f t="shared" si="9"/>
        <v>#DIV/0!</v>
      </c>
      <c r="AI29" s="6" t="e">
        <f t="shared" si="10"/>
        <v>#DIV/0!</v>
      </c>
    </row>
    <row r="30" spans="1:35" x14ac:dyDescent="0.25">
      <c r="D30" s="8">
        <f t="shared" si="42"/>
        <v>28</v>
      </c>
      <c r="E30">
        <f t="shared" si="31"/>
        <v>0.2</v>
      </c>
      <c r="F30">
        <f t="shared" si="38"/>
        <v>0.15000000000000002</v>
      </c>
      <c r="G30">
        <f t="shared" si="39"/>
        <v>0.25</v>
      </c>
      <c r="H30">
        <f t="shared" si="43"/>
        <v>0.6</v>
      </c>
      <c r="I30">
        <f t="shared" si="40"/>
        <v>0.54999999999999993</v>
      </c>
      <c r="J30">
        <f t="shared" si="41"/>
        <v>0.65</v>
      </c>
      <c r="K30">
        <f t="shared" si="0"/>
        <v>96</v>
      </c>
      <c r="L30">
        <f t="shared" si="1"/>
        <v>72.000000000000014</v>
      </c>
      <c r="M30">
        <f t="shared" si="15"/>
        <v>120</v>
      </c>
      <c r="N30">
        <f t="shared" si="30"/>
        <v>322</v>
      </c>
      <c r="O30">
        <f t="shared" si="16"/>
        <v>295</v>
      </c>
      <c r="P30">
        <f t="shared" si="3"/>
        <v>349</v>
      </c>
      <c r="Q30">
        <f t="shared" si="17"/>
        <v>-0.6</v>
      </c>
      <c r="R30">
        <f t="shared" si="18"/>
        <v>-288</v>
      </c>
      <c r="S30">
        <f t="shared" si="19"/>
        <v>0.4</v>
      </c>
      <c r="T30">
        <f t="shared" si="4"/>
        <v>215</v>
      </c>
      <c r="U30">
        <f t="shared" si="20"/>
        <v>359.40089037174073</v>
      </c>
      <c r="V30">
        <f t="shared" si="21"/>
        <v>-0.92952114643436357</v>
      </c>
      <c r="W30">
        <f t="shared" si="5"/>
        <v>-4.2840443550627125E-4</v>
      </c>
      <c r="X30" s="10">
        <f t="shared" si="6"/>
        <v>-7</v>
      </c>
      <c r="Y30">
        <f t="shared" si="7"/>
        <v>-0.14712265124156368</v>
      </c>
      <c r="Z30">
        <f t="shared" si="22"/>
        <v>0.82494090030856992</v>
      </c>
      <c r="AA30">
        <f t="shared" si="23"/>
        <v>0.97206355155013369</v>
      </c>
      <c r="AB30" s="5">
        <f t="shared" si="8"/>
        <v>-4</v>
      </c>
      <c r="AC30" s="6">
        <f t="shared" si="24"/>
        <v>1.2122080498444787</v>
      </c>
      <c r="AD30" s="6">
        <f t="shared" si="25"/>
        <v>0.69374179220222632</v>
      </c>
      <c r="AE30">
        <f t="shared" si="26"/>
        <v>35.610402492223933</v>
      </c>
      <c r="AF30">
        <f t="shared" si="27"/>
        <v>9.6870896101113164</v>
      </c>
      <c r="AH30" s="6" t="e">
        <f t="shared" si="9"/>
        <v>#DIV/0!</v>
      </c>
      <c r="AI30" s="6" t="e">
        <f t="shared" si="10"/>
        <v>#DIV/0!</v>
      </c>
    </row>
    <row r="31" spans="1:35" x14ac:dyDescent="0.25">
      <c r="D31" s="8">
        <f t="shared" si="42"/>
        <v>29</v>
      </c>
      <c r="E31">
        <f t="shared" si="31"/>
        <v>0.2</v>
      </c>
      <c r="F31">
        <f t="shared" si="38"/>
        <v>0.15000000000000002</v>
      </c>
      <c r="G31">
        <f t="shared" si="39"/>
        <v>0.25</v>
      </c>
      <c r="H31">
        <f t="shared" si="43"/>
        <v>0.7</v>
      </c>
      <c r="I31">
        <f t="shared" si="40"/>
        <v>0.64999999999999991</v>
      </c>
      <c r="J31">
        <f t="shared" si="41"/>
        <v>0.75</v>
      </c>
      <c r="K31">
        <f t="shared" si="0"/>
        <v>96</v>
      </c>
      <c r="L31">
        <f t="shared" si="1"/>
        <v>72.000000000000014</v>
      </c>
      <c r="M31">
        <f t="shared" si="15"/>
        <v>120</v>
      </c>
      <c r="N31">
        <f t="shared" si="30"/>
        <v>375</v>
      </c>
      <c r="O31">
        <f t="shared" si="16"/>
        <v>349</v>
      </c>
      <c r="P31">
        <f t="shared" si="3"/>
        <v>402</v>
      </c>
      <c r="Q31">
        <f t="shared" si="17"/>
        <v>-0.6</v>
      </c>
      <c r="R31">
        <f t="shared" si="18"/>
        <v>-288</v>
      </c>
      <c r="S31">
        <f t="shared" si="19"/>
        <v>0.30000000000000004</v>
      </c>
      <c r="T31">
        <f t="shared" si="4"/>
        <v>162</v>
      </c>
      <c r="U31">
        <f t="shared" si="20"/>
        <v>330.43607551234476</v>
      </c>
      <c r="V31">
        <f t="shared" si="21"/>
        <v>-1.0584068664841588</v>
      </c>
      <c r="W31">
        <f t="shared" si="5"/>
        <v>-4.7769059550037911E-4</v>
      </c>
      <c r="X31" s="10">
        <f t="shared" si="6"/>
        <v>-8</v>
      </c>
      <c r="Y31">
        <f t="shared" si="7"/>
        <v>-0.1640485043067402</v>
      </c>
      <c r="Z31">
        <f t="shared" si="22"/>
        <v>0.74406593662749188</v>
      </c>
      <c r="AA31">
        <f t="shared" si="23"/>
        <v>0.90811444093423199</v>
      </c>
      <c r="AB31" s="5">
        <f t="shared" si="8"/>
        <v>-4</v>
      </c>
      <c r="AC31" s="6">
        <f t="shared" si="24"/>
        <v>1.3439669131106033</v>
      </c>
      <c r="AD31" s="6">
        <f t="shared" si="25"/>
        <v>0.71388959012784126</v>
      </c>
      <c r="AE31">
        <f t="shared" si="26"/>
        <v>42.198345655530169</v>
      </c>
      <c r="AF31">
        <f t="shared" si="27"/>
        <v>10.694479506392064</v>
      </c>
      <c r="AH31" s="6" t="e">
        <f t="shared" si="9"/>
        <v>#DIV/0!</v>
      </c>
      <c r="AI31" s="6" t="e">
        <f t="shared" si="10"/>
        <v>#DIV/0!</v>
      </c>
    </row>
    <row r="32" spans="1:35" x14ac:dyDescent="0.25">
      <c r="D32" s="8">
        <f t="shared" si="42"/>
        <v>30</v>
      </c>
      <c r="E32">
        <f t="shared" si="31"/>
        <v>0.2</v>
      </c>
      <c r="F32">
        <f t="shared" si="38"/>
        <v>0.15000000000000002</v>
      </c>
      <c r="G32">
        <f t="shared" si="39"/>
        <v>0.25</v>
      </c>
      <c r="H32">
        <f t="shared" si="43"/>
        <v>0.79999999999999993</v>
      </c>
      <c r="I32">
        <f t="shared" si="40"/>
        <v>0.74999999999999989</v>
      </c>
      <c r="J32">
        <f t="shared" si="41"/>
        <v>0.85</v>
      </c>
      <c r="K32">
        <f t="shared" si="0"/>
        <v>96</v>
      </c>
      <c r="L32">
        <f t="shared" si="1"/>
        <v>72.000000000000014</v>
      </c>
      <c r="M32">
        <f t="shared" si="15"/>
        <v>120</v>
      </c>
      <c r="N32">
        <f t="shared" si="30"/>
        <v>429</v>
      </c>
      <c r="O32">
        <f t="shared" si="16"/>
        <v>402</v>
      </c>
      <c r="P32">
        <f t="shared" si="3"/>
        <v>456</v>
      </c>
      <c r="Q32">
        <f t="shared" si="17"/>
        <v>-0.6</v>
      </c>
      <c r="R32">
        <f t="shared" si="18"/>
        <v>-288</v>
      </c>
      <c r="S32">
        <f t="shared" si="19"/>
        <v>0.20000000000000007</v>
      </c>
      <c r="T32">
        <f t="shared" si="4"/>
        <v>108</v>
      </c>
      <c r="U32">
        <f t="shared" si="20"/>
        <v>307.58413483143113</v>
      </c>
      <c r="V32">
        <f t="shared" si="21"/>
        <v>-1.2120256565243244</v>
      </c>
      <c r="W32">
        <f t="shared" si="5"/>
        <v>-5.3174002940404273E-4</v>
      </c>
      <c r="X32" s="10">
        <f t="shared" si="6"/>
        <v>-9</v>
      </c>
      <c r="Y32">
        <f t="shared" si="7"/>
        <v>-0.18261016089793636</v>
      </c>
      <c r="Z32">
        <f t="shared" si="22"/>
        <v>0.67765525662960968</v>
      </c>
      <c r="AA32">
        <f t="shared" si="23"/>
        <v>0.86026541752754593</v>
      </c>
      <c r="AB32" s="5">
        <f t="shared" si="8"/>
        <v>-5</v>
      </c>
      <c r="AC32" s="6">
        <f t="shared" si="24"/>
        <v>1.475676592510484</v>
      </c>
      <c r="AD32" s="6">
        <f t="shared" si="25"/>
        <v>0.72896489680921683</v>
      </c>
      <c r="AE32">
        <f t="shared" si="26"/>
        <v>48.783829625524199</v>
      </c>
      <c r="AF32">
        <f t="shared" si="27"/>
        <v>11.448244840460841</v>
      </c>
      <c r="AH32" s="6" t="e">
        <f t="shared" si="9"/>
        <v>#DIV/0!</v>
      </c>
      <c r="AI32" s="6" t="e">
        <f t="shared" si="10"/>
        <v>#DIV/0!</v>
      </c>
    </row>
    <row r="33" spans="4:35" x14ac:dyDescent="0.25">
      <c r="D33" s="8">
        <f t="shared" si="42"/>
        <v>31</v>
      </c>
      <c r="E33">
        <f t="shared" si="31"/>
        <v>0.2</v>
      </c>
      <c r="F33">
        <f t="shared" si="38"/>
        <v>0.15000000000000002</v>
      </c>
      <c r="G33">
        <f t="shared" si="39"/>
        <v>0.25</v>
      </c>
      <c r="H33">
        <f t="shared" si="43"/>
        <v>0.89999999999999991</v>
      </c>
      <c r="I33">
        <f t="shared" si="40"/>
        <v>0.84999999999999987</v>
      </c>
      <c r="J33">
        <f t="shared" si="41"/>
        <v>0.95</v>
      </c>
      <c r="K33">
        <f t="shared" si="0"/>
        <v>96</v>
      </c>
      <c r="L33">
        <f t="shared" si="1"/>
        <v>72.000000000000014</v>
      </c>
      <c r="M33">
        <f t="shared" si="15"/>
        <v>120</v>
      </c>
      <c r="N33">
        <f t="shared" si="30"/>
        <v>483</v>
      </c>
      <c r="O33">
        <f t="shared" si="16"/>
        <v>456</v>
      </c>
      <c r="P33">
        <f t="shared" si="3"/>
        <v>510</v>
      </c>
      <c r="Q33">
        <f t="shared" si="17"/>
        <v>-0.6</v>
      </c>
      <c r="R33">
        <f t="shared" si="18"/>
        <v>-288</v>
      </c>
      <c r="S33">
        <f t="shared" si="19"/>
        <v>0.10000000000000009</v>
      </c>
      <c r="T33">
        <f t="shared" si="4"/>
        <v>54</v>
      </c>
      <c r="U33">
        <f t="shared" si="20"/>
        <v>293.01877072979471</v>
      </c>
      <c r="V33">
        <f t="shared" si="21"/>
        <v>-1.385448376799201</v>
      </c>
      <c r="W33">
        <f t="shared" si="5"/>
        <v>-5.8618382131893723E-4</v>
      </c>
      <c r="X33" s="10">
        <f t="shared" si="6"/>
        <v>-10</v>
      </c>
      <c r="Y33">
        <f t="shared" si="7"/>
        <v>-0.20130724791734944</v>
      </c>
      <c r="Z33">
        <f t="shared" si="22"/>
        <v>0.63189330286581202</v>
      </c>
      <c r="AA33">
        <f t="shared" si="23"/>
        <v>0.83320055078316146</v>
      </c>
      <c r="AB33" s="5">
        <f t="shared" si="8"/>
        <v>-5</v>
      </c>
      <c r="AC33" s="6">
        <f t="shared" si="24"/>
        <v>1.5825456536170295</v>
      </c>
      <c r="AD33" s="6">
        <f t="shared" si="25"/>
        <v>0.73749194997379908</v>
      </c>
      <c r="AE33">
        <f t="shared" si="26"/>
        <v>54.127282680851472</v>
      </c>
      <c r="AF33">
        <f t="shared" si="27"/>
        <v>11.874597498689955</v>
      </c>
      <c r="AH33" s="6" t="e">
        <f t="shared" si="9"/>
        <v>#DIV/0!</v>
      </c>
      <c r="AI33" s="6" t="e">
        <f t="shared" si="10"/>
        <v>#DIV/0!</v>
      </c>
    </row>
    <row r="34" spans="4:35" x14ac:dyDescent="0.25">
      <c r="D34" s="8">
        <f t="shared" si="42"/>
        <v>32</v>
      </c>
      <c r="E34">
        <f t="shared" si="31"/>
        <v>0.2</v>
      </c>
      <c r="F34">
        <f t="shared" si="38"/>
        <v>0.15000000000000002</v>
      </c>
      <c r="G34">
        <f t="shared" si="39"/>
        <v>0.25</v>
      </c>
      <c r="H34">
        <v>1</v>
      </c>
      <c r="I34">
        <f t="shared" si="40"/>
        <v>0.95</v>
      </c>
      <c r="J34">
        <f t="shared" si="41"/>
        <v>1.05</v>
      </c>
      <c r="K34">
        <f t="shared" ref="K34:K65" si="44">E34*B$2</f>
        <v>96</v>
      </c>
      <c r="L34">
        <f t="shared" ref="L34:L65" si="45">F34*B$2</f>
        <v>72.000000000000014</v>
      </c>
      <c r="M34">
        <f t="shared" si="15"/>
        <v>120</v>
      </c>
      <c r="N34">
        <f t="shared" si="30"/>
        <v>537</v>
      </c>
      <c r="O34">
        <f t="shared" si="16"/>
        <v>510</v>
      </c>
      <c r="P34">
        <f t="shared" ref="P34:P65" si="46">FLOOR(J34 *B$3,1)</f>
        <v>563</v>
      </c>
      <c r="Q34">
        <f t="shared" si="17"/>
        <v>-0.6</v>
      </c>
      <c r="R34">
        <f t="shared" si="18"/>
        <v>-288</v>
      </c>
      <c r="S34">
        <f t="shared" si="19"/>
        <v>0</v>
      </c>
      <c r="T34">
        <f t="shared" ref="T34:T65" si="47">B$3-N34</f>
        <v>0</v>
      </c>
      <c r="U34">
        <f t="shared" si="20"/>
        <v>288</v>
      </c>
      <c r="V34">
        <f t="shared" si="21"/>
        <v>-1.5707963267948966</v>
      </c>
      <c r="W34">
        <f t="shared" ref="W34:W65" si="48">B$5/B$4 * (V34+SIN(V34))</f>
        <v>-6.3629866570836353E-4</v>
      </c>
      <c r="X34" s="10">
        <f t="shared" ref="X34:X65" si="49">FLOOR(W34*1000*B$6,1)</f>
        <v>-11</v>
      </c>
      <c r="Y34">
        <f t="shared" ref="Y34:Y65" si="50">W34*B$4</f>
        <v>-0.21851768777756622</v>
      </c>
      <c r="Z34">
        <f t="shared" si="22"/>
        <v>0.61074115611121682</v>
      </c>
      <c r="AA34">
        <f t="shared" si="23"/>
        <v>0.82925884388878313</v>
      </c>
      <c r="AB34" s="5">
        <f t="shared" ref="AB34:AB65" si="51">FLOOR(X34/2,1)</f>
        <v>-6</v>
      </c>
      <c r="AC34" s="6">
        <f t="shared" si="24"/>
        <v>1.637354859736845</v>
      </c>
      <c r="AD34" s="6">
        <f t="shared" si="25"/>
        <v>0.73873382360151763</v>
      </c>
      <c r="AE34">
        <f t="shared" si="26"/>
        <v>56.867742986842252</v>
      </c>
      <c r="AF34">
        <f t="shared" si="27"/>
        <v>11.936691180075881</v>
      </c>
      <c r="AH34" s="6" t="e">
        <f t="shared" si="9"/>
        <v>#DIV/0!</v>
      </c>
      <c r="AI34" s="6" t="e">
        <f t="shared" si="10"/>
        <v>#DIV/0!</v>
      </c>
    </row>
    <row r="35" spans="4:35" x14ac:dyDescent="0.25">
      <c r="D35" s="8">
        <f>D34+1</f>
        <v>33</v>
      </c>
      <c r="E35">
        <f>E24+0.1</f>
        <v>0.30000000000000004</v>
      </c>
      <c r="F35">
        <f>E35-0.05</f>
        <v>0.25000000000000006</v>
      </c>
      <c r="G35">
        <f>E35+0.05</f>
        <v>0.35000000000000003</v>
      </c>
      <c r="H35">
        <v>0</v>
      </c>
      <c r="I35">
        <f>H35-0.05</f>
        <v>-0.05</v>
      </c>
      <c r="J35">
        <f>H35+0.05</f>
        <v>0.05</v>
      </c>
      <c r="K35">
        <f t="shared" si="44"/>
        <v>144.00000000000003</v>
      </c>
      <c r="L35">
        <f t="shared" si="45"/>
        <v>120.00000000000003</v>
      </c>
      <c r="M35">
        <f t="shared" si="15"/>
        <v>168</v>
      </c>
      <c r="N35">
        <f t="shared" si="30"/>
        <v>0</v>
      </c>
      <c r="O35">
        <f t="shared" si="16"/>
        <v>-27</v>
      </c>
      <c r="P35">
        <f t="shared" si="46"/>
        <v>26</v>
      </c>
      <c r="Q35">
        <f t="shared" si="17"/>
        <v>-0.39999999999999991</v>
      </c>
      <c r="R35">
        <f t="shared" si="18"/>
        <v>-191.99999999999994</v>
      </c>
      <c r="S35">
        <f t="shared" si="19"/>
        <v>1</v>
      </c>
      <c r="T35">
        <f t="shared" si="47"/>
        <v>537</v>
      </c>
      <c r="U35">
        <f t="shared" si="20"/>
        <v>570.29203045457336</v>
      </c>
      <c r="V35">
        <f t="shared" si="21"/>
        <v>-0.34337779744768904</v>
      </c>
      <c r="W35">
        <f t="shared" si="48"/>
        <v>-1.6831876508897377E-4</v>
      </c>
      <c r="X35" s="10">
        <f t="shared" si="49"/>
        <v>-3</v>
      </c>
      <c r="Y35">
        <f t="shared" si="50"/>
        <v>-5.7804030306855374E-2</v>
      </c>
      <c r="Z35">
        <f t="shared" si="22"/>
        <v>1.3968280609830059</v>
      </c>
      <c r="AA35">
        <f t="shared" si="23"/>
        <v>1.4546320912898612</v>
      </c>
      <c r="AB35" s="5">
        <f t="shared" si="51"/>
        <v>-2</v>
      </c>
      <c r="AC35" s="6">
        <f t="shared" si="24"/>
        <v>0.71590772546211479</v>
      </c>
      <c r="AD35" s="6">
        <f t="shared" si="25"/>
        <v>0.54170381496853781</v>
      </c>
      <c r="AE35">
        <f t="shared" si="26"/>
        <v>10.79538627310574</v>
      </c>
      <c r="AF35">
        <f t="shared" si="27"/>
        <v>2.0851907484268906</v>
      </c>
      <c r="AH35" s="6" t="e">
        <f t="shared" si="9"/>
        <v>#DIV/0!</v>
      </c>
      <c r="AI35" s="6" t="e">
        <f t="shared" si="10"/>
        <v>#DIV/0!</v>
      </c>
    </row>
    <row r="36" spans="4:35" x14ac:dyDescent="0.25">
      <c r="D36" s="8">
        <f>D35+1</f>
        <v>34</v>
      </c>
      <c r="E36">
        <f t="shared" si="31"/>
        <v>0.30000000000000004</v>
      </c>
      <c r="F36">
        <f t="shared" ref="F36:F45" si="52">E36-0.05</f>
        <v>0.25000000000000006</v>
      </c>
      <c r="G36">
        <f t="shared" ref="G36:G45" si="53">E36+0.05</f>
        <v>0.35000000000000003</v>
      </c>
      <c r="H36">
        <v>0.1</v>
      </c>
      <c r="I36">
        <f t="shared" ref="I36:I45" si="54">H36-0.05</f>
        <v>0.05</v>
      </c>
      <c r="J36">
        <f t="shared" ref="J36:J45" si="55">H36+0.05</f>
        <v>0.15000000000000002</v>
      </c>
      <c r="K36">
        <f t="shared" si="44"/>
        <v>144.00000000000003</v>
      </c>
      <c r="L36">
        <f t="shared" si="45"/>
        <v>120.00000000000003</v>
      </c>
      <c r="M36">
        <f t="shared" si="15"/>
        <v>168</v>
      </c>
      <c r="N36">
        <f t="shared" si="30"/>
        <v>53</v>
      </c>
      <c r="O36">
        <f t="shared" si="16"/>
        <v>26</v>
      </c>
      <c r="P36">
        <f t="shared" si="46"/>
        <v>80</v>
      </c>
      <c r="Q36">
        <f t="shared" si="17"/>
        <v>-0.39999999999999991</v>
      </c>
      <c r="R36">
        <f t="shared" si="18"/>
        <v>-191.99999999999994</v>
      </c>
      <c r="S36">
        <f t="shared" si="19"/>
        <v>0.9</v>
      </c>
      <c r="T36">
        <f t="shared" si="47"/>
        <v>484</v>
      </c>
      <c r="U36">
        <f t="shared" si="20"/>
        <v>520.69184744914151</v>
      </c>
      <c r="V36">
        <f t="shared" si="21"/>
        <v>-0.3776533178065653</v>
      </c>
      <c r="W36">
        <f t="shared" si="48"/>
        <v>-1.8474010368375106E-4</v>
      </c>
      <c r="X36" s="10">
        <f t="shared" si="49"/>
        <v>-3</v>
      </c>
      <c r="Y36">
        <f t="shared" si="50"/>
        <v>-6.3443446407073792E-2</v>
      </c>
      <c r="Z36">
        <f t="shared" si="22"/>
        <v>1.2700078954193168</v>
      </c>
      <c r="AA36">
        <f t="shared" si="23"/>
        <v>1.3334513418263907</v>
      </c>
      <c r="AB36" s="5">
        <f t="shared" si="51"/>
        <v>-2</v>
      </c>
      <c r="AC36" s="6">
        <f t="shared" si="24"/>
        <v>0.78739667966381532</v>
      </c>
      <c r="AD36" s="6">
        <f t="shared" si="25"/>
        <v>0.57988300509565516</v>
      </c>
      <c r="AE36">
        <f t="shared" si="26"/>
        <v>14.369833983190766</v>
      </c>
      <c r="AF36">
        <f t="shared" si="27"/>
        <v>3.9941502547827579</v>
      </c>
      <c r="AH36" s="6" t="e">
        <f t="shared" si="9"/>
        <v>#DIV/0!</v>
      </c>
      <c r="AI36" s="6" t="e">
        <f t="shared" si="10"/>
        <v>#DIV/0!</v>
      </c>
    </row>
    <row r="37" spans="4:35" x14ac:dyDescent="0.25">
      <c r="D37" s="8">
        <f t="shared" ref="D37:D45" si="56">D36+1</f>
        <v>35</v>
      </c>
      <c r="E37">
        <f t="shared" si="31"/>
        <v>0.30000000000000004</v>
      </c>
      <c r="F37">
        <f t="shared" si="52"/>
        <v>0.25000000000000006</v>
      </c>
      <c r="G37">
        <f t="shared" si="53"/>
        <v>0.35000000000000003</v>
      </c>
      <c r="H37">
        <f t="shared" ref="H37:H44" si="57">H36+0.1</f>
        <v>0.2</v>
      </c>
      <c r="I37">
        <f t="shared" si="54"/>
        <v>0.15000000000000002</v>
      </c>
      <c r="J37">
        <f t="shared" si="55"/>
        <v>0.25</v>
      </c>
      <c r="K37">
        <f t="shared" si="44"/>
        <v>144.00000000000003</v>
      </c>
      <c r="L37">
        <f t="shared" si="45"/>
        <v>120.00000000000003</v>
      </c>
      <c r="M37">
        <f t="shared" si="15"/>
        <v>168</v>
      </c>
      <c r="N37">
        <f t="shared" si="30"/>
        <v>107</v>
      </c>
      <c r="O37">
        <f t="shared" si="16"/>
        <v>80</v>
      </c>
      <c r="P37">
        <f t="shared" si="46"/>
        <v>134</v>
      </c>
      <c r="Q37">
        <f t="shared" si="17"/>
        <v>-0.39999999999999991</v>
      </c>
      <c r="R37">
        <f t="shared" si="18"/>
        <v>-191.99999999999994</v>
      </c>
      <c r="S37">
        <f t="shared" si="19"/>
        <v>0.8</v>
      </c>
      <c r="T37">
        <f t="shared" si="47"/>
        <v>430</v>
      </c>
      <c r="U37">
        <f t="shared" si="20"/>
        <v>470.9182519291432</v>
      </c>
      <c r="V37">
        <f t="shared" si="21"/>
        <v>-0.41994920928300328</v>
      </c>
      <c r="W37">
        <f t="shared" si="48"/>
        <v>-2.0485521884819794E-4</v>
      </c>
      <c r="X37" s="10">
        <f t="shared" si="49"/>
        <v>-4</v>
      </c>
      <c r="Y37">
        <f t="shared" si="50"/>
        <v>-7.0351379256848132E-2</v>
      </c>
      <c r="Z37">
        <f t="shared" si="22"/>
        <v>1.142119940194434</v>
      </c>
      <c r="AA37">
        <f t="shared" si="23"/>
        <v>1.2124713194512822</v>
      </c>
      <c r="AB37" s="5">
        <f t="shared" si="51"/>
        <v>-2</v>
      </c>
      <c r="AC37" s="6">
        <f t="shared" si="24"/>
        <v>0.87556478510458413</v>
      </c>
      <c r="AD37" s="6">
        <f t="shared" si="25"/>
        <v>0.61799895417413919</v>
      </c>
      <c r="AE37">
        <f t="shared" si="26"/>
        <v>18.778239255229206</v>
      </c>
      <c r="AF37">
        <f t="shared" si="27"/>
        <v>5.8999477087069598</v>
      </c>
      <c r="AH37" s="6" t="e">
        <f t="shared" si="9"/>
        <v>#DIV/0!</v>
      </c>
      <c r="AI37" s="6" t="e">
        <f t="shared" si="10"/>
        <v>#DIV/0!</v>
      </c>
    </row>
    <row r="38" spans="4:35" x14ac:dyDescent="0.25">
      <c r="D38" s="8">
        <f t="shared" si="56"/>
        <v>36</v>
      </c>
      <c r="E38">
        <f t="shared" si="31"/>
        <v>0.30000000000000004</v>
      </c>
      <c r="F38">
        <f t="shared" si="52"/>
        <v>0.25000000000000006</v>
      </c>
      <c r="G38">
        <f t="shared" si="53"/>
        <v>0.35000000000000003</v>
      </c>
      <c r="H38">
        <f t="shared" si="57"/>
        <v>0.30000000000000004</v>
      </c>
      <c r="I38">
        <f t="shared" si="54"/>
        <v>0.25000000000000006</v>
      </c>
      <c r="J38">
        <f t="shared" si="55"/>
        <v>0.35000000000000003</v>
      </c>
      <c r="K38">
        <f t="shared" si="44"/>
        <v>144.00000000000003</v>
      </c>
      <c r="L38">
        <f t="shared" si="45"/>
        <v>120.00000000000003</v>
      </c>
      <c r="M38">
        <f t="shared" si="15"/>
        <v>168</v>
      </c>
      <c r="N38">
        <f t="shared" si="30"/>
        <v>161</v>
      </c>
      <c r="O38">
        <f t="shared" si="16"/>
        <v>134</v>
      </c>
      <c r="P38">
        <f t="shared" si="46"/>
        <v>187</v>
      </c>
      <c r="Q38">
        <f t="shared" si="17"/>
        <v>-0.39999999999999991</v>
      </c>
      <c r="R38">
        <f t="shared" si="18"/>
        <v>-191.99999999999994</v>
      </c>
      <c r="S38">
        <f t="shared" si="19"/>
        <v>0.7</v>
      </c>
      <c r="T38">
        <f t="shared" si="47"/>
        <v>376</v>
      </c>
      <c r="U38">
        <f t="shared" si="20"/>
        <v>422.18479366268036</v>
      </c>
      <c r="V38">
        <f t="shared" si="21"/>
        <v>-0.47212198240377656</v>
      </c>
      <c r="W38">
        <f t="shared" si="48"/>
        <v>-2.2941711842920564E-4</v>
      </c>
      <c r="X38" s="10">
        <f t="shared" si="49"/>
        <v>-4</v>
      </c>
      <c r="Y38">
        <f t="shared" si="50"/>
        <v>-7.8786426810957808E-2</v>
      </c>
      <c r="Z38">
        <f t="shared" si="22"/>
        <v>1.0160687707512222</v>
      </c>
      <c r="AA38">
        <f t="shared" si="23"/>
        <v>1.0948551975621799</v>
      </c>
      <c r="AB38" s="5">
        <f t="shared" si="51"/>
        <v>-2</v>
      </c>
      <c r="AC38" s="6">
        <f t="shared" si="24"/>
        <v>0.98418535121462125</v>
      </c>
      <c r="AD38" s="6">
        <f t="shared" si="25"/>
        <v>0.65505507323182743</v>
      </c>
      <c r="AE38">
        <f t="shared" si="26"/>
        <v>24.209267560731064</v>
      </c>
      <c r="AF38">
        <f t="shared" si="27"/>
        <v>7.7527536615913721</v>
      </c>
      <c r="AH38" s="6" t="e">
        <f t="shared" si="9"/>
        <v>#DIV/0!</v>
      </c>
      <c r="AI38" s="6" t="e">
        <f t="shared" si="10"/>
        <v>#DIV/0!</v>
      </c>
    </row>
    <row r="39" spans="4:35" x14ac:dyDescent="0.25">
      <c r="D39" s="8">
        <f t="shared" si="56"/>
        <v>37</v>
      </c>
      <c r="E39">
        <f t="shared" si="31"/>
        <v>0.30000000000000004</v>
      </c>
      <c r="F39">
        <f t="shared" si="52"/>
        <v>0.25000000000000006</v>
      </c>
      <c r="G39">
        <f t="shared" si="53"/>
        <v>0.35000000000000003</v>
      </c>
      <c r="H39">
        <f t="shared" si="57"/>
        <v>0.4</v>
      </c>
      <c r="I39">
        <f t="shared" si="54"/>
        <v>0.35000000000000003</v>
      </c>
      <c r="J39">
        <f t="shared" si="55"/>
        <v>0.45</v>
      </c>
      <c r="K39">
        <f t="shared" si="44"/>
        <v>144.00000000000003</v>
      </c>
      <c r="L39">
        <f t="shared" si="45"/>
        <v>120.00000000000003</v>
      </c>
      <c r="M39">
        <f t="shared" si="15"/>
        <v>168</v>
      </c>
      <c r="N39">
        <f t="shared" si="30"/>
        <v>214</v>
      </c>
      <c r="O39">
        <f t="shared" si="16"/>
        <v>187</v>
      </c>
      <c r="P39">
        <f t="shared" si="46"/>
        <v>241</v>
      </c>
      <c r="Q39">
        <f t="shared" si="17"/>
        <v>-0.39999999999999991</v>
      </c>
      <c r="R39">
        <f t="shared" si="18"/>
        <v>-191.99999999999994</v>
      </c>
      <c r="S39">
        <f t="shared" si="19"/>
        <v>0.6</v>
      </c>
      <c r="T39">
        <f t="shared" si="47"/>
        <v>323</v>
      </c>
      <c r="U39">
        <f t="shared" si="20"/>
        <v>375.75657013550671</v>
      </c>
      <c r="V39">
        <f t="shared" si="21"/>
        <v>-0.53631181000103378</v>
      </c>
      <c r="W39">
        <f t="shared" si="48"/>
        <v>-2.5921285350473118E-4</v>
      </c>
      <c r="X39" s="10">
        <f t="shared" si="49"/>
        <v>-5</v>
      </c>
      <c r="Y39">
        <f t="shared" si="50"/>
        <v>-8.9018878150594782E-2</v>
      </c>
      <c r="Z39">
        <f t="shared" si="22"/>
        <v>0.89488198626346938</v>
      </c>
      <c r="AA39">
        <f t="shared" si="23"/>
        <v>0.9839008644140641</v>
      </c>
      <c r="AB39" s="5">
        <f t="shared" si="51"/>
        <v>-3</v>
      </c>
      <c r="AC39" s="6">
        <f t="shared" si="24"/>
        <v>1.1174657835894597</v>
      </c>
      <c r="AD39" s="6">
        <f t="shared" si="25"/>
        <v>0.6900123300522798</v>
      </c>
      <c r="AE39">
        <f t="shared" si="26"/>
        <v>30.873289179472984</v>
      </c>
      <c r="AF39">
        <f t="shared" si="27"/>
        <v>9.5006165026139904</v>
      </c>
      <c r="AH39" s="6" t="e">
        <f t="shared" si="9"/>
        <v>#DIV/0!</v>
      </c>
      <c r="AI39" s="6" t="e">
        <f t="shared" si="10"/>
        <v>#DIV/0!</v>
      </c>
    </row>
    <row r="40" spans="4:35" x14ac:dyDescent="0.25">
      <c r="D40" s="8">
        <f t="shared" si="56"/>
        <v>38</v>
      </c>
      <c r="E40">
        <f t="shared" si="31"/>
        <v>0.30000000000000004</v>
      </c>
      <c r="F40">
        <f t="shared" si="52"/>
        <v>0.25000000000000006</v>
      </c>
      <c r="G40">
        <f t="shared" si="53"/>
        <v>0.35000000000000003</v>
      </c>
      <c r="H40">
        <f t="shared" si="57"/>
        <v>0.5</v>
      </c>
      <c r="I40">
        <f t="shared" si="54"/>
        <v>0.45</v>
      </c>
      <c r="J40">
        <f t="shared" si="55"/>
        <v>0.55000000000000004</v>
      </c>
      <c r="K40">
        <f t="shared" si="44"/>
        <v>144.00000000000003</v>
      </c>
      <c r="L40">
        <f t="shared" si="45"/>
        <v>120.00000000000003</v>
      </c>
      <c r="M40">
        <f t="shared" si="15"/>
        <v>168</v>
      </c>
      <c r="N40">
        <f t="shared" si="30"/>
        <v>268</v>
      </c>
      <c r="O40">
        <f t="shared" si="16"/>
        <v>241</v>
      </c>
      <c r="P40">
        <f t="shared" si="46"/>
        <v>295</v>
      </c>
      <c r="Q40">
        <f t="shared" si="17"/>
        <v>-0.39999999999999991</v>
      </c>
      <c r="R40">
        <f t="shared" si="18"/>
        <v>-191.99999999999994</v>
      </c>
      <c r="S40">
        <f t="shared" si="19"/>
        <v>0.5</v>
      </c>
      <c r="T40">
        <f t="shared" si="47"/>
        <v>269</v>
      </c>
      <c r="U40">
        <f t="shared" si="20"/>
        <v>330.49205739321479</v>
      </c>
      <c r="V40">
        <f t="shared" si="21"/>
        <v>-0.61989774487879057</v>
      </c>
      <c r="W40">
        <f t="shared" si="48"/>
        <v>-2.9722270900575768E-4</v>
      </c>
      <c r="X40" s="10">
        <f t="shared" si="49"/>
        <v>-5</v>
      </c>
      <c r="Y40">
        <f t="shared" si="50"/>
        <v>-0.10207222272675731</v>
      </c>
      <c r="Z40">
        <f t="shared" si="22"/>
        <v>0.77519403211965843</v>
      </c>
      <c r="AA40">
        <f t="shared" si="23"/>
        <v>0.87726625484641563</v>
      </c>
      <c r="AB40" s="5">
        <f t="shared" si="51"/>
        <v>-3</v>
      </c>
      <c r="AC40" s="6">
        <f t="shared" si="24"/>
        <v>1.2899996111497936</v>
      </c>
      <c r="AD40" s="6">
        <f t="shared" si="25"/>
        <v>0.72360861536029752</v>
      </c>
      <c r="AE40">
        <f t="shared" si="26"/>
        <v>39.499980557489678</v>
      </c>
      <c r="AF40">
        <f t="shared" si="27"/>
        <v>11.180430768014876</v>
      </c>
      <c r="AH40" s="6" t="e">
        <f t="shared" si="9"/>
        <v>#DIV/0!</v>
      </c>
      <c r="AI40" s="6" t="e">
        <f t="shared" si="10"/>
        <v>#DIV/0!</v>
      </c>
    </row>
    <row r="41" spans="4:35" x14ac:dyDescent="0.25">
      <c r="D41" s="8">
        <f t="shared" si="56"/>
        <v>39</v>
      </c>
      <c r="E41">
        <f t="shared" si="31"/>
        <v>0.30000000000000004</v>
      </c>
      <c r="F41">
        <f t="shared" si="52"/>
        <v>0.25000000000000006</v>
      </c>
      <c r="G41">
        <f t="shared" si="53"/>
        <v>0.35000000000000003</v>
      </c>
      <c r="H41">
        <f t="shared" si="57"/>
        <v>0.6</v>
      </c>
      <c r="I41">
        <f t="shared" si="54"/>
        <v>0.54999999999999993</v>
      </c>
      <c r="J41">
        <f t="shared" si="55"/>
        <v>0.65</v>
      </c>
      <c r="K41">
        <f t="shared" si="44"/>
        <v>144.00000000000003</v>
      </c>
      <c r="L41">
        <f t="shared" si="45"/>
        <v>120.00000000000003</v>
      </c>
      <c r="M41">
        <f t="shared" si="15"/>
        <v>168</v>
      </c>
      <c r="N41">
        <f t="shared" si="30"/>
        <v>322</v>
      </c>
      <c r="O41">
        <f t="shared" si="16"/>
        <v>295</v>
      </c>
      <c r="P41">
        <f t="shared" si="46"/>
        <v>349</v>
      </c>
      <c r="Q41">
        <f t="shared" si="17"/>
        <v>-0.39999999999999991</v>
      </c>
      <c r="R41">
        <f t="shared" si="18"/>
        <v>-191.99999999999994</v>
      </c>
      <c r="S41">
        <f t="shared" si="19"/>
        <v>0.4</v>
      </c>
      <c r="T41">
        <f t="shared" si="47"/>
        <v>215</v>
      </c>
      <c r="U41">
        <f t="shared" si="20"/>
        <v>288.251626187954</v>
      </c>
      <c r="V41">
        <f t="shared" si="21"/>
        <v>-0.72894714789414206</v>
      </c>
      <c r="W41">
        <f t="shared" si="48"/>
        <v>-3.4528480482893837E-4</v>
      </c>
      <c r="X41" s="10">
        <f t="shared" si="49"/>
        <v>-6</v>
      </c>
      <c r="Y41">
        <f t="shared" si="50"/>
        <v>-0.11857770767435402</v>
      </c>
      <c r="Z41">
        <f t="shared" si="22"/>
        <v>0.66134021163270806</v>
      </c>
      <c r="AA41">
        <f t="shared" si="23"/>
        <v>0.779917919307062</v>
      </c>
      <c r="AB41" s="5">
        <f t="shared" si="51"/>
        <v>-3</v>
      </c>
      <c r="AC41" s="6">
        <f t="shared" si="24"/>
        <v>1.5120810475613045</v>
      </c>
      <c r="AD41" s="6">
        <f t="shared" si="25"/>
        <v>0.75427916846028298</v>
      </c>
      <c r="AE41">
        <f t="shared" si="26"/>
        <v>50.604052378065219</v>
      </c>
      <c r="AF41">
        <f t="shared" si="27"/>
        <v>12.713958423014148</v>
      </c>
      <c r="AH41" s="6" t="e">
        <f t="shared" si="9"/>
        <v>#DIV/0!</v>
      </c>
      <c r="AI41" s="6" t="e">
        <f t="shared" si="10"/>
        <v>#DIV/0!</v>
      </c>
    </row>
    <row r="42" spans="4:35" x14ac:dyDescent="0.25">
      <c r="D42" s="8">
        <f t="shared" si="56"/>
        <v>40</v>
      </c>
      <c r="E42">
        <f t="shared" si="31"/>
        <v>0.30000000000000004</v>
      </c>
      <c r="F42">
        <f t="shared" si="52"/>
        <v>0.25000000000000006</v>
      </c>
      <c r="G42">
        <f t="shared" si="53"/>
        <v>0.35000000000000003</v>
      </c>
      <c r="H42">
        <f t="shared" si="57"/>
        <v>0.7</v>
      </c>
      <c r="I42">
        <f t="shared" si="54"/>
        <v>0.64999999999999991</v>
      </c>
      <c r="J42">
        <f t="shared" si="55"/>
        <v>0.75</v>
      </c>
      <c r="K42">
        <f t="shared" si="44"/>
        <v>144.00000000000003</v>
      </c>
      <c r="L42">
        <f t="shared" si="45"/>
        <v>120.00000000000003</v>
      </c>
      <c r="M42">
        <f t="shared" si="15"/>
        <v>168</v>
      </c>
      <c r="N42">
        <f t="shared" si="30"/>
        <v>375</v>
      </c>
      <c r="O42">
        <f t="shared" si="16"/>
        <v>349</v>
      </c>
      <c r="P42">
        <f t="shared" si="46"/>
        <v>402</v>
      </c>
      <c r="Q42">
        <f t="shared" si="17"/>
        <v>-0.39999999999999991</v>
      </c>
      <c r="R42">
        <f t="shared" si="18"/>
        <v>-191.99999999999994</v>
      </c>
      <c r="S42">
        <f t="shared" si="19"/>
        <v>0.30000000000000004</v>
      </c>
      <c r="T42">
        <f t="shared" si="47"/>
        <v>162</v>
      </c>
      <c r="U42">
        <f t="shared" si="20"/>
        <v>251.2130569854998</v>
      </c>
      <c r="V42">
        <f t="shared" si="21"/>
        <v>-0.86994191891044625</v>
      </c>
      <c r="W42">
        <f t="shared" si="48"/>
        <v>-4.0448966049024123E-4</v>
      </c>
      <c r="X42" s="10">
        <f t="shared" si="49"/>
        <v>-7</v>
      </c>
      <c r="Y42">
        <f t="shared" si="50"/>
        <v>-0.13890983920555866</v>
      </c>
      <c r="Z42">
        <f t="shared" si="22"/>
        <v>0.55857772286097029</v>
      </c>
      <c r="AA42">
        <f t="shared" si="23"/>
        <v>0.69748756206652884</v>
      </c>
      <c r="AB42" s="5">
        <f t="shared" si="51"/>
        <v>-4</v>
      </c>
      <c r="AC42" s="6">
        <f t="shared" si="24"/>
        <v>1.7902611562776187</v>
      </c>
      <c r="AD42" s="6">
        <f t="shared" si="25"/>
        <v>0.7802496653854667</v>
      </c>
      <c r="AE42">
        <f t="shared" si="26"/>
        <v>64.513057813880934</v>
      </c>
      <c r="AF42">
        <f t="shared" si="27"/>
        <v>14.012483269273336</v>
      </c>
      <c r="AH42" s="6" t="e">
        <f t="shared" si="9"/>
        <v>#DIV/0!</v>
      </c>
      <c r="AI42" s="6" t="e">
        <f t="shared" si="10"/>
        <v>#DIV/0!</v>
      </c>
    </row>
    <row r="43" spans="4:35" x14ac:dyDescent="0.25">
      <c r="D43" s="8">
        <f t="shared" si="56"/>
        <v>41</v>
      </c>
      <c r="E43">
        <f t="shared" si="31"/>
        <v>0.30000000000000004</v>
      </c>
      <c r="F43">
        <f t="shared" si="52"/>
        <v>0.25000000000000006</v>
      </c>
      <c r="G43">
        <f t="shared" si="53"/>
        <v>0.35000000000000003</v>
      </c>
      <c r="H43">
        <f t="shared" si="57"/>
        <v>0.79999999999999993</v>
      </c>
      <c r="I43">
        <f t="shared" si="54"/>
        <v>0.74999999999999989</v>
      </c>
      <c r="J43">
        <f t="shared" si="55"/>
        <v>0.85</v>
      </c>
      <c r="K43">
        <f t="shared" si="44"/>
        <v>144.00000000000003</v>
      </c>
      <c r="L43">
        <f t="shared" si="45"/>
        <v>120.00000000000003</v>
      </c>
      <c r="M43">
        <f t="shared" si="15"/>
        <v>168</v>
      </c>
      <c r="N43">
        <f t="shared" si="30"/>
        <v>429</v>
      </c>
      <c r="O43">
        <f t="shared" si="16"/>
        <v>402</v>
      </c>
      <c r="P43">
        <f t="shared" si="46"/>
        <v>456</v>
      </c>
      <c r="Q43">
        <f t="shared" si="17"/>
        <v>-0.39999999999999991</v>
      </c>
      <c r="R43">
        <f t="shared" si="18"/>
        <v>-191.99999999999994</v>
      </c>
      <c r="S43">
        <f t="shared" si="19"/>
        <v>0.20000000000000007</v>
      </c>
      <c r="T43">
        <f t="shared" si="47"/>
        <v>108</v>
      </c>
      <c r="U43">
        <f t="shared" si="20"/>
        <v>220.29071700822979</v>
      </c>
      <c r="V43">
        <f t="shared" si="21"/>
        <v>-1.0584068664841588</v>
      </c>
      <c r="W43">
        <f t="shared" si="48"/>
        <v>-4.7769059550037911E-4</v>
      </c>
      <c r="X43" s="10">
        <f t="shared" si="49"/>
        <v>-8</v>
      </c>
      <c r="Y43">
        <f t="shared" si="50"/>
        <v>-0.1640485043067402</v>
      </c>
      <c r="Z43">
        <f t="shared" si="22"/>
        <v>0.46870254036720432</v>
      </c>
      <c r="AA43">
        <f t="shared" si="23"/>
        <v>0.6327510446739445</v>
      </c>
      <c r="AB43" s="5">
        <f t="shared" si="51"/>
        <v>-4</v>
      </c>
      <c r="AC43" s="6">
        <f t="shared" si="24"/>
        <v>2.1335493492664908</v>
      </c>
      <c r="AD43" s="6">
        <f t="shared" si="25"/>
        <v>0.80064554358098783</v>
      </c>
      <c r="AE43">
        <f t="shared" si="26"/>
        <v>81.677467463324533</v>
      </c>
      <c r="AF43">
        <f t="shared" si="27"/>
        <v>15.032277179049391</v>
      </c>
      <c r="AH43" s="6" t="e">
        <f t="shared" si="9"/>
        <v>#DIV/0!</v>
      </c>
      <c r="AI43" s="6" t="e">
        <f t="shared" si="10"/>
        <v>#DIV/0!</v>
      </c>
    </row>
    <row r="44" spans="4:35" x14ac:dyDescent="0.25">
      <c r="D44" s="8">
        <f t="shared" si="56"/>
        <v>42</v>
      </c>
      <c r="E44">
        <f t="shared" si="31"/>
        <v>0.30000000000000004</v>
      </c>
      <c r="F44">
        <f t="shared" si="52"/>
        <v>0.25000000000000006</v>
      </c>
      <c r="G44">
        <f t="shared" si="53"/>
        <v>0.35000000000000003</v>
      </c>
      <c r="H44">
        <f t="shared" si="57"/>
        <v>0.89999999999999991</v>
      </c>
      <c r="I44">
        <f t="shared" si="54"/>
        <v>0.84999999999999987</v>
      </c>
      <c r="J44">
        <f t="shared" si="55"/>
        <v>0.95</v>
      </c>
      <c r="K44">
        <f t="shared" si="44"/>
        <v>144.00000000000003</v>
      </c>
      <c r="L44">
        <f t="shared" si="45"/>
        <v>120.00000000000003</v>
      </c>
      <c r="M44">
        <f t="shared" si="15"/>
        <v>168</v>
      </c>
      <c r="N44">
        <f t="shared" si="30"/>
        <v>483</v>
      </c>
      <c r="O44">
        <f t="shared" si="16"/>
        <v>456</v>
      </c>
      <c r="P44">
        <f t="shared" si="46"/>
        <v>510</v>
      </c>
      <c r="Q44">
        <f t="shared" si="17"/>
        <v>-0.39999999999999991</v>
      </c>
      <c r="R44">
        <f t="shared" si="18"/>
        <v>-191.99999999999994</v>
      </c>
      <c r="S44">
        <f t="shared" si="19"/>
        <v>0.10000000000000009</v>
      </c>
      <c r="T44">
        <f t="shared" si="47"/>
        <v>54</v>
      </c>
      <c r="U44">
        <f t="shared" si="20"/>
        <v>199.44924166313589</v>
      </c>
      <c r="V44">
        <f t="shared" si="21"/>
        <v>-1.2966288756752373</v>
      </c>
      <c r="W44">
        <f t="shared" si="48"/>
        <v>-5.5919510903697093E-4</v>
      </c>
      <c r="X44" s="10">
        <f t="shared" si="49"/>
        <v>-9</v>
      </c>
      <c r="Y44">
        <f t="shared" si="50"/>
        <v>-0.19203878434547655</v>
      </c>
      <c r="Z44">
        <f t="shared" si="22"/>
        <v>0.40260371198510148</v>
      </c>
      <c r="AA44">
        <f t="shared" si="23"/>
        <v>0.59464249633057797</v>
      </c>
      <c r="AB44" s="5">
        <f t="shared" si="51"/>
        <v>-5</v>
      </c>
      <c r="AC44" s="6">
        <f t="shared" si="24"/>
        <v>2.4838320418590811</v>
      </c>
      <c r="AD44" s="6">
        <f t="shared" si="25"/>
        <v>0.81265201753920036</v>
      </c>
      <c r="AE44">
        <f t="shared" si="26"/>
        <v>99.191602092954057</v>
      </c>
      <c r="AF44">
        <f t="shared" si="27"/>
        <v>15.632600876960018</v>
      </c>
      <c r="AH44" s="6" t="e">
        <f t="shared" si="9"/>
        <v>#DIV/0!</v>
      </c>
      <c r="AI44" s="6" t="e">
        <f t="shared" si="10"/>
        <v>#DIV/0!</v>
      </c>
    </row>
    <row r="45" spans="4:35" x14ac:dyDescent="0.25">
      <c r="D45" s="8">
        <f t="shared" si="56"/>
        <v>43</v>
      </c>
      <c r="E45">
        <f t="shared" si="31"/>
        <v>0.30000000000000004</v>
      </c>
      <c r="F45">
        <f t="shared" si="52"/>
        <v>0.25000000000000006</v>
      </c>
      <c r="G45">
        <f t="shared" si="53"/>
        <v>0.35000000000000003</v>
      </c>
      <c r="H45">
        <v>1</v>
      </c>
      <c r="I45">
        <f t="shared" si="54"/>
        <v>0.95</v>
      </c>
      <c r="J45">
        <f t="shared" si="55"/>
        <v>1.05</v>
      </c>
      <c r="K45">
        <f t="shared" si="44"/>
        <v>144.00000000000003</v>
      </c>
      <c r="L45">
        <f t="shared" si="45"/>
        <v>120.00000000000003</v>
      </c>
      <c r="M45">
        <f t="shared" si="15"/>
        <v>168</v>
      </c>
      <c r="N45">
        <f t="shared" si="30"/>
        <v>537</v>
      </c>
      <c r="O45">
        <f t="shared" si="16"/>
        <v>510</v>
      </c>
      <c r="P45">
        <f t="shared" si="46"/>
        <v>563</v>
      </c>
      <c r="Q45">
        <f t="shared" si="17"/>
        <v>-0.39999999999999991</v>
      </c>
      <c r="R45">
        <f t="shared" si="18"/>
        <v>-191.99999999999994</v>
      </c>
      <c r="S45">
        <f t="shared" si="19"/>
        <v>0</v>
      </c>
      <c r="T45">
        <f t="shared" si="47"/>
        <v>0</v>
      </c>
      <c r="U45">
        <f t="shared" si="20"/>
        <v>191.99999999999994</v>
      </c>
      <c r="V45">
        <f t="shared" si="21"/>
        <v>-1.5707963267948966</v>
      </c>
      <c r="W45">
        <f t="shared" si="48"/>
        <v>-6.3629866570836353E-4</v>
      </c>
      <c r="X45" s="10">
        <f t="shared" si="49"/>
        <v>-11</v>
      </c>
      <c r="Y45">
        <f t="shared" si="50"/>
        <v>-0.21851768777756622</v>
      </c>
      <c r="Z45">
        <f t="shared" si="22"/>
        <v>0.37074115611121677</v>
      </c>
      <c r="AA45">
        <f t="shared" si="23"/>
        <v>0.58925884388878302</v>
      </c>
      <c r="AB45" s="5">
        <f t="shared" si="51"/>
        <v>-6</v>
      </c>
      <c r="AC45" s="6">
        <f t="shared" si="24"/>
        <v>2.6972996753023422</v>
      </c>
      <c r="AD45" s="6">
        <f t="shared" si="25"/>
        <v>0.81434819033119621</v>
      </c>
      <c r="AE45">
        <f t="shared" si="26"/>
        <v>109.8649837651171</v>
      </c>
      <c r="AF45">
        <f t="shared" si="27"/>
        <v>15.71740951655981</v>
      </c>
      <c r="AH45" s="6" t="e">
        <f t="shared" si="9"/>
        <v>#DIV/0!</v>
      </c>
      <c r="AI45" s="6" t="e">
        <f t="shared" si="10"/>
        <v>#DIV/0!</v>
      </c>
    </row>
    <row r="46" spans="4:35" x14ac:dyDescent="0.25">
      <c r="D46" s="8">
        <f>D45+1</f>
        <v>44</v>
      </c>
      <c r="E46">
        <f>E35+0.1</f>
        <v>0.4</v>
      </c>
      <c r="F46">
        <f>E46-0.05</f>
        <v>0.35000000000000003</v>
      </c>
      <c r="G46">
        <f>E46+0.05</f>
        <v>0.45</v>
      </c>
      <c r="H46">
        <v>0</v>
      </c>
      <c r="I46">
        <f>H46-0.05</f>
        <v>-0.05</v>
      </c>
      <c r="J46">
        <f>H46+0.05</f>
        <v>0.05</v>
      </c>
      <c r="K46">
        <f t="shared" si="44"/>
        <v>192</v>
      </c>
      <c r="L46">
        <f t="shared" si="45"/>
        <v>168.00000000000003</v>
      </c>
      <c r="M46">
        <f t="shared" si="15"/>
        <v>216</v>
      </c>
      <c r="N46">
        <f t="shared" si="30"/>
        <v>0</v>
      </c>
      <c r="O46">
        <f t="shared" si="16"/>
        <v>-27</v>
      </c>
      <c r="P46">
        <f t="shared" si="46"/>
        <v>26</v>
      </c>
      <c r="Q46">
        <f t="shared" si="17"/>
        <v>-0.19999999999999996</v>
      </c>
      <c r="R46">
        <f t="shared" si="18"/>
        <v>-96</v>
      </c>
      <c r="S46">
        <f t="shared" si="19"/>
        <v>1</v>
      </c>
      <c r="T46">
        <f t="shared" si="47"/>
        <v>537</v>
      </c>
      <c r="U46">
        <f t="shared" si="20"/>
        <v>545.51351953915866</v>
      </c>
      <c r="V46">
        <f t="shared" si="21"/>
        <v>-0.17690220486886465</v>
      </c>
      <c r="W46">
        <f t="shared" si="48"/>
        <v>-8.734223436652676E-5</v>
      </c>
      <c r="X46" s="10">
        <f t="shared" si="49"/>
        <v>-2</v>
      </c>
      <c r="Y46">
        <f t="shared" si="50"/>
        <v>-2.9995070126152622E-2</v>
      </c>
      <c r="Z46">
        <f t="shared" si="22"/>
        <v>1.3487862637848205</v>
      </c>
      <c r="AA46">
        <f t="shared" si="23"/>
        <v>1.3787813339109729</v>
      </c>
      <c r="AB46" s="5">
        <f t="shared" si="51"/>
        <v>-1</v>
      </c>
      <c r="AC46" s="6">
        <f t="shared" si="24"/>
        <v>0.74140731326393139</v>
      </c>
      <c r="AD46" s="6">
        <f t="shared" si="25"/>
        <v>0.56560134407341756</v>
      </c>
      <c r="AE46">
        <f t="shared" si="26"/>
        <v>12.070365663196569</v>
      </c>
      <c r="AF46">
        <f t="shared" si="27"/>
        <v>3.2800672036708778</v>
      </c>
      <c r="AH46" s="6" t="e">
        <f t="shared" si="9"/>
        <v>#DIV/0!</v>
      </c>
      <c r="AI46" s="6" t="e">
        <f t="shared" si="10"/>
        <v>#DIV/0!</v>
      </c>
    </row>
    <row r="47" spans="4:35" x14ac:dyDescent="0.25">
      <c r="D47" s="8">
        <f>D46+1</f>
        <v>45</v>
      </c>
      <c r="E47">
        <f t="shared" si="31"/>
        <v>0.4</v>
      </c>
      <c r="F47">
        <f t="shared" ref="F47:F56" si="58">E47-0.05</f>
        <v>0.35000000000000003</v>
      </c>
      <c r="G47">
        <f t="shared" ref="G47:G56" si="59">E47+0.05</f>
        <v>0.45</v>
      </c>
      <c r="H47">
        <v>0.1</v>
      </c>
      <c r="I47">
        <f t="shared" ref="I47:I56" si="60">H47-0.05</f>
        <v>0.05</v>
      </c>
      <c r="J47">
        <f t="shared" ref="J47:J56" si="61">H47+0.05</f>
        <v>0.15000000000000002</v>
      </c>
      <c r="K47">
        <f t="shared" si="44"/>
        <v>192</v>
      </c>
      <c r="L47">
        <f t="shared" si="45"/>
        <v>168.00000000000003</v>
      </c>
      <c r="M47">
        <f t="shared" si="15"/>
        <v>216</v>
      </c>
      <c r="N47">
        <f t="shared" si="30"/>
        <v>53</v>
      </c>
      <c r="O47">
        <f t="shared" si="16"/>
        <v>26</v>
      </c>
      <c r="P47">
        <f t="shared" si="46"/>
        <v>80</v>
      </c>
      <c r="Q47">
        <f t="shared" si="17"/>
        <v>-0.19999999999999996</v>
      </c>
      <c r="R47">
        <f t="shared" si="18"/>
        <v>-96</v>
      </c>
      <c r="S47">
        <f t="shared" si="19"/>
        <v>0.9</v>
      </c>
      <c r="T47">
        <f t="shared" si="47"/>
        <v>484</v>
      </c>
      <c r="U47">
        <f t="shared" si="20"/>
        <v>493.42881958799285</v>
      </c>
      <c r="V47">
        <f t="shared" si="21"/>
        <v>-0.19580573607009288</v>
      </c>
      <c r="W47">
        <f t="shared" si="48"/>
        <v>-9.6618796957574548E-5</v>
      </c>
      <c r="X47" s="10">
        <f t="shared" si="49"/>
        <v>-2</v>
      </c>
      <c r="Y47">
        <f t="shared" si="50"/>
        <v>-3.3180827251170254E-2</v>
      </c>
      <c r="Z47">
        <f t="shared" si="22"/>
        <v>1.216981635344397</v>
      </c>
      <c r="AA47">
        <f t="shared" si="23"/>
        <v>1.2501624625955674</v>
      </c>
      <c r="AB47" s="5">
        <f t="shared" si="51"/>
        <v>-1</v>
      </c>
      <c r="AC47" s="6">
        <f t="shared" si="24"/>
        <v>0.82170508654964813</v>
      </c>
      <c r="AD47" s="6">
        <f t="shared" si="25"/>
        <v>0.60612398784008592</v>
      </c>
      <c r="AE47">
        <f t="shared" si="26"/>
        <v>16.085254327482406</v>
      </c>
      <c r="AF47">
        <f t="shared" si="27"/>
        <v>5.306199392004296</v>
      </c>
      <c r="AH47" s="6" t="e">
        <f t="shared" si="9"/>
        <v>#DIV/0!</v>
      </c>
      <c r="AI47" s="6" t="e">
        <f t="shared" si="10"/>
        <v>#DIV/0!</v>
      </c>
    </row>
    <row r="48" spans="4:35" x14ac:dyDescent="0.25">
      <c r="D48" s="8">
        <f t="shared" ref="D48:D56" si="62">D47+1</f>
        <v>46</v>
      </c>
      <c r="E48">
        <f t="shared" si="31"/>
        <v>0.4</v>
      </c>
      <c r="F48">
        <f t="shared" si="58"/>
        <v>0.35000000000000003</v>
      </c>
      <c r="G48">
        <f t="shared" si="59"/>
        <v>0.45</v>
      </c>
      <c r="H48">
        <f t="shared" ref="H48:H55" si="63">H47+0.1</f>
        <v>0.2</v>
      </c>
      <c r="I48">
        <f t="shared" si="60"/>
        <v>0.15000000000000002</v>
      </c>
      <c r="J48">
        <f t="shared" si="61"/>
        <v>0.25</v>
      </c>
      <c r="K48">
        <f t="shared" si="44"/>
        <v>192</v>
      </c>
      <c r="L48">
        <f t="shared" si="45"/>
        <v>168.00000000000003</v>
      </c>
      <c r="M48">
        <f t="shared" si="15"/>
        <v>216</v>
      </c>
      <c r="N48">
        <f t="shared" si="30"/>
        <v>107</v>
      </c>
      <c r="O48">
        <f t="shared" si="16"/>
        <v>80</v>
      </c>
      <c r="P48">
        <f t="shared" si="46"/>
        <v>134</v>
      </c>
      <c r="Q48">
        <f t="shared" si="17"/>
        <v>-0.19999999999999996</v>
      </c>
      <c r="R48">
        <f t="shared" si="18"/>
        <v>-96</v>
      </c>
      <c r="S48">
        <f t="shared" si="19"/>
        <v>0.8</v>
      </c>
      <c r="T48">
        <f t="shared" si="47"/>
        <v>430</v>
      </c>
      <c r="U48">
        <f t="shared" si="20"/>
        <v>440.5859734489967</v>
      </c>
      <c r="V48">
        <f t="shared" si="21"/>
        <v>-0.21965368213860437</v>
      </c>
      <c r="W48">
        <f t="shared" si="48"/>
        <v>-1.0829699004384138E-4</v>
      </c>
      <c r="X48" s="10">
        <f t="shared" si="49"/>
        <v>-2</v>
      </c>
      <c r="Y48">
        <f t="shared" si="50"/>
        <v>-3.7191352320856005E-2</v>
      </c>
      <c r="Z48">
        <f t="shared" si="22"/>
        <v>1.0828692574620638</v>
      </c>
      <c r="AA48">
        <f t="shared" si="23"/>
        <v>1.1200606097829198</v>
      </c>
      <c r="AB48" s="5">
        <f t="shared" si="51"/>
        <v>-1</v>
      </c>
      <c r="AC48" s="6">
        <f t="shared" si="24"/>
        <v>0.92347251813548981</v>
      </c>
      <c r="AD48" s="6">
        <f t="shared" si="25"/>
        <v>0.64711385955169509</v>
      </c>
      <c r="AE48">
        <f t="shared" si="26"/>
        <v>21.17362590677449</v>
      </c>
      <c r="AF48">
        <f t="shared" si="27"/>
        <v>7.3556929775847548</v>
      </c>
      <c r="AH48" s="6" t="e">
        <f t="shared" si="9"/>
        <v>#DIV/0!</v>
      </c>
      <c r="AI48" s="6" t="e">
        <f t="shared" si="10"/>
        <v>#DIV/0!</v>
      </c>
    </row>
    <row r="49" spans="4:35" x14ac:dyDescent="0.25">
      <c r="D49" s="8">
        <f t="shared" si="62"/>
        <v>47</v>
      </c>
      <c r="E49">
        <f t="shared" si="31"/>
        <v>0.4</v>
      </c>
      <c r="F49">
        <f t="shared" si="58"/>
        <v>0.35000000000000003</v>
      </c>
      <c r="G49">
        <f t="shared" si="59"/>
        <v>0.45</v>
      </c>
      <c r="H49">
        <f t="shared" si="63"/>
        <v>0.30000000000000004</v>
      </c>
      <c r="I49">
        <f t="shared" si="60"/>
        <v>0.25000000000000006</v>
      </c>
      <c r="J49">
        <f t="shared" si="61"/>
        <v>0.35000000000000003</v>
      </c>
      <c r="K49">
        <f t="shared" si="44"/>
        <v>192</v>
      </c>
      <c r="L49">
        <f t="shared" si="45"/>
        <v>168.00000000000003</v>
      </c>
      <c r="M49">
        <f t="shared" si="15"/>
        <v>216</v>
      </c>
      <c r="N49">
        <f t="shared" si="30"/>
        <v>161</v>
      </c>
      <c r="O49">
        <f t="shared" si="16"/>
        <v>134</v>
      </c>
      <c r="P49">
        <f t="shared" si="46"/>
        <v>187</v>
      </c>
      <c r="Q49">
        <f t="shared" si="17"/>
        <v>-0.19999999999999996</v>
      </c>
      <c r="R49">
        <f t="shared" si="18"/>
        <v>-96</v>
      </c>
      <c r="S49">
        <f t="shared" si="19"/>
        <v>0.7</v>
      </c>
      <c r="T49">
        <f t="shared" si="47"/>
        <v>376</v>
      </c>
      <c r="U49">
        <f t="shared" si="20"/>
        <v>388.06185074031691</v>
      </c>
      <c r="V49">
        <f t="shared" si="21"/>
        <v>-0.24997862146082239</v>
      </c>
      <c r="W49">
        <f t="shared" si="48"/>
        <v>-1.2310220334216013E-4</v>
      </c>
      <c r="X49" s="10">
        <f t="shared" si="49"/>
        <v>-2</v>
      </c>
      <c r="Y49">
        <f t="shared" si="50"/>
        <v>-4.2275758671764634E-2</v>
      </c>
      <c r="Z49">
        <f t="shared" si="22"/>
        <v>0.94901674751491005</v>
      </c>
      <c r="AA49">
        <f t="shared" si="23"/>
        <v>0.99129250618667464</v>
      </c>
      <c r="AB49" s="5">
        <f t="shared" si="51"/>
        <v>-1</v>
      </c>
      <c r="AC49" s="6">
        <f t="shared" si="24"/>
        <v>1.0537221841643938</v>
      </c>
      <c r="AD49" s="6">
        <f t="shared" si="25"/>
        <v>0.6876835204200773</v>
      </c>
      <c r="AE49">
        <f t="shared" si="26"/>
        <v>27.68610920821969</v>
      </c>
      <c r="AF49">
        <f t="shared" si="27"/>
        <v>9.3841760210038654</v>
      </c>
      <c r="AH49" s="6" t="e">
        <f t="shared" si="9"/>
        <v>#DIV/0!</v>
      </c>
      <c r="AI49" s="6" t="e">
        <f t="shared" si="10"/>
        <v>#DIV/0!</v>
      </c>
    </row>
    <row r="50" spans="4:35" x14ac:dyDescent="0.25">
      <c r="D50" s="8">
        <f t="shared" si="62"/>
        <v>48</v>
      </c>
      <c r="E50">
        <f t="shared" si="31"/>
        <v>0.4</v>
      </c>
      <c r="F50">
        <f t="shared" si="58"/>
        <v>0.35000000000000003</v>
      </c>
      <c r="G50">
        <f t="shared" si="59"/>
        <v>0.45</v>
      </c>
      <c r="H50">
        <f t="shared" si="63"/>
        <v>0.4</v>
      </c>
      <c r="I50">
        <f t="shared" si="60"/>
        <v>0.35000000000000003</v>
      </c>
      <c r="J50">
        <f t="shared" si="61"/>
        <v>0.45</v>
      </c>
      <c r="K50">
        <f t="shared" si="44"/>
        <v>192</v>
      </c>
      <c r="L50">
        <f t="shared" si="45"/>
        <v>168.00000000000003</v>
      </c>
      <c r="M50">
        <f t="shared" si="15"/>
        <v>216</v>
      </c>
      <c r="N50">
        <f t="shared" si="30"/>
        <v>214</v>
      </c>
      <c r="O50">
        <f t="shared" si="16"/>
        <v>187</v>
      </c>
      <c r="P50">
        <f t="shared" si="46"/>
        <v>241</v>
      </c>
      <c r="Q50">
        <f t="shared" si="17"/>
        <v>-0.19999999999999996</v>
      </c>
      <c r="R50">
        <f t="shared" si="18"/>
        <v>-96</v>
      </c>
      <c r="S50">
        <f t="shared" si="19"/>
        <v>0.6</v>
      </c>
      <c r="T50">
        <f t="shared" si="47"/>
        <v>323</v>
      </c>
      <c r="U50">
        <f t="shared" si="20"/>
        <v>336.96438980996197</v>
      </c>
      <c r="V50">
        <f t="shared" si="21"/>
        <v>-0.28889852831362206</v>
      </c>
      <c r="W50">
        <f t="shared" si="48"/>
        <v>-1.4202021909601889E-4</v>
      </c>
      <c r="X50" s="10">
        <f t="shared" si="49"/>
        <v>-3</v>
      </c>
      <c r="Y50">
        <f t="shared" si="50"/>
        <v>-4.877258364195481E-2</v>
      </c>
      <c r="Z50">
        <f t="shared" si="22"/>
        <v>0.81802468270392759</v>
      </c>
      <c r="AA50">
        <f t="shared" si="23"/>
        <v>0.86679726634588239</v>
      </c>
      <c r="AB50" s="5">
        <f t="shared" si="51"/>
        <v>-2</v>
      </c>
      <c r="AC50" s="6">
        <f t="shared" si="24"/>
        <v>1.2224570005572017</v>
      </c>
      <c r="AD50" s="6">
        <f t="shared" si="25"/>
        <v>0.72690697342599797</v>
      </c>
      <c r="AE50">
        <f t="shared" si="26"/>
        <v>36.122850027860089</v>
      </c>
      <c r="AF50">
        <f t="shared" si="27"/>
        <v>11.345348671299899</v>
      </c>
      <c r="AH50" s="6" t="e">
        <f t="shared" si="9"/>
        <v>#DIV/0!</v>
      </c>
      <c r="AI50" s="6" t="e">
        <f t="shared" si="10"/>
        <v>#DIV/0!</v>
      </c>
    </row>
    <row r="51" spans="4:35" x14ac:dyDescent="0.25">
      <c r="D51" s="8">
        <f t="shared" si="62"/>
        <v>49</v>
      </c>
      <c r="E51">
        <f t="shared" si="31"/>
        <v>0.4</v>
      </c>
      <c r="F51">
        <f t="shared" si="58"/>
        <v>0.35000000000000003</v>
      </c>
      <c r="G51">
        <f t="shared" si="59"/>
        <v>0.45</v>
      </c>
      <c r="H51">
        <f t="shared" si="63"/>
        <v>0.5</v>
      </c>
      <c r="I51">
        <f t="shared" si="60"/>
        <v>0.45</v>
      </c>
      <c r="J51">
        <f t="shared" si="61"/>
        <v>0.55000000000000004</v>
      </c>
      <c r="K51">
        <f t="shared" si="44"/>
        <v>192</v>
      </c>
      <c r="L51">
        <f t="shared" si="45"/>
        <v>168.00000000000003</v>
      </c>
      <c r="M51">
        <f t="shared" si="15"/>
        <v>216</v>
      </c>
      <c r="N51">
        <f t="shared" si="30"/>
        <v>268</v>
      </c>
      <c r="O51">
        <f t="shared" si="16"/>
        <v>241</v>
      </c>
      <c r="P51">
        <f t="shared" si="46"/>
        <v>295</v>
      </c>
      <c r="Q51">
        <f t="shared" si="17"/>
        <v>-0.19999999999999996</v>
      </c>
      <c r="R51">
        <f t="shared" si="18"/>
        <v>-96</v>
      </c>
      <c r="S51">
        <f t="shared" si="19"/>
        <v>0.5</v>
      </c>
      <c r="T51">
        <f t="shared" si="47"/>
        <v>269</v>
      </c>
      <c r="U51">
        <f t="shared" si="20"/>
        <v>285.61687625208702</v>
      </c>
      <c r="V51">
        <f t="shared" si="21"/>
        <v>-0.34278842464550063</v>
      </c>
      <c r="W51">
        <f t="shared" si="48"/>
        <v>-1.6803551472111079E-4</v>
      </c>
      <c r="X51" s="10">
        <f t="shared" si="49"/>
        <v>-3</v>
      </c>
      <c r="Y51">
        <f t="shared" si="50"/>
        <v>-5.7706756465523867E-2</v>
      </c>
      <c r="Z51">
        <f t="shared" si="22"/>
        <v>0.68518881239745566</v>
      </c>
      <c r="AA51">
        <f t="shared" si="23"/>
        <v>0.74289556886297947</v>
      </c>
      <c r="AB51" s="5">
        <f t="shared" si="51"/>
        <v>-2</v>
      </c>
      <c r="AC51" s="6">
        <f t="shared" si="24"/>
        <v>1.4594517334587369</v>
      </c>
      <c r="AD51" s="6">
        <f t="shared" si="25"/>
        <v>0.76594342505892266</v>
      </c>
      <c r="AE51">
        <f t="shared" si="26"/>
        <v>47.972586672936842</v>
      </c>
      <c r="AF51">
        <f t="shared" si="27"/>
        <v>13.297171252946132</v>
      </c>
      <c r="AH51" s="6" t="e">
        <f t="shared" si="9"/>
        <v>#DIV/0!</v>
      </c>
      <c r="AI51" s="6" t="e">
        <f t="shared" si="10"/>
        <v>#DIV/0!</v>
      </c>
    </row>
    <row r="52" spans="4:35" x14ac:dyDescent="0.25">
      <c r="D52" s="8">
        <f t="shared" si="62"/>
        <v>50</v>
      </c>
      <c r="E52">
        <f t="shared" si="31"/>
        <v>0.4</v>
      </c>
      <c r="F52">
        <f t="shared" si="58"/>
        <v>0.35000000000000003</v>
      </c>
      <c r="G52">
        <f t="shared" si="59"/>
        <v>0.45</v>
      </c>
      <c r="H52">
        <f t="shared" si="63"/>
        <v>0.6</v>
      </c>
      <c r="I52">
        <f t="shared" si="60"/>
        <v>0.54999999999999993</v>
      </c>
      <c r="J52">
        <f t="shared" si="61"/>
        <v>0.65</v>
      </c>
      <c r="K52">
        <f t="shared" si="44"/>
        <v>192</v>
      </c>
      <c r="L52">
        <f t="shared" si="45"/>
        <v>168.00000000000003</v>
      </c>
      <c r="M52">
        <f t="shared" si="15"/>
        <v>216</v>
      </c>
      <c r="N52">
        <f t="shared" si="30"/>
        <v>322</v>
      </c>
      <c r="O52">
        <f t="shared" si="16"/>
        <v>295</v>
      </c>
      <c r="P52">
        <f t="shared" si="46"/>
        <v>349</v>
      </c>
      <c r="Q52">
        <f t="shared" si="17"/>
        <v>-0.19999999999999996</v>
      </c>
      <c r="R52">
        <f t="shared" si="18"/>
        <v>-96</v>
      </c>
      <c r="S52">
        <f t="shared" si="19"/>
        <v>0.4</v>
      </c>
      <c r="T52">
        <f t="shared" si="47"/>
        <v>215</v>
      </c>
      <c r="U52">
        <f t="shared" si="20"/>
        <v>235.4591259645716</v>
      </c>
      <c r="V52">
        <f t="shared" si="21"/>
        <v>-0.4199492092830035</v>
      </c>
      <c r="W52">
        <f t="shared" si="48"/>
        <v>-2.0485521884819804E-4</v>
      </c>
      <c r="X52" s="10">
        <f t="shared" si="49"/>
        <v>-4</v>
      </c>
      <c r="Y52">
        <f t="shared" si="50"/>
        <v>-7.0351379256848173E-2</v>
      </c>
      <c r="Z52">
        <f t="shared" si="22"/>
        <v>0.55347212528300493</v>
      </c>
      <c r="AA52">
        <f t="shared" si="23"/>
        <v>0.62382350453985314</v>
      </c>
      <c r="AB52" s="5">
        <f t="shared" si="51"/>
        <v>-2</v>
      </c>
      <c r="AC52" s="6">
        <f t="shared" si="24"/>
        <v>1.8067757242312312</v>
      </c>
      <c r="AD52" s="6">
        <f t="shared" si="25"/>
        <v>0.80345825313804253</v>
      </c>
      <c r="AE52">
        <f t="shared" si="26"/>
        <v>65.338786211561555</v>
      </c>
      <c r="AF52">
        <f t="shared" si="27"/>
        <v>15.172912656902128</v>
      </c>
      <c r="AH52" s="6" t="e">
        <f t="shared" si="9"/>
        <v>#DIV/0!</v>
      </c>
      <c r="AI52" s="6" t="e">
        <f t="shared" si="10"/>
        <v>#DIV/0!</v>
      </c>
    </row>
    <row r="53" spans="4:35" x14ac:dyDescent="0.25">
      <c r="D53" s="8">
        <f t="shared" si="62"/>
        <v>51</v>
      </c>
      <c r="E53">
        <f t="shared" si="31"/>
        <v>0.4</v>
      </c>
      <c r="F53">
        <f t="shared" si="58"/>
        <v>0.35000000000000003</v>
      </c>
      <c r="G53">
        <f t="shared" si="59"/>
        <v>0.45</v>
      </c>
      <c r="H53">
        <f t="shared" si="63"/>
        <v>0.7</v>
      </c>
      <c r="I53">
        <f t="shared" si="60"/>
        <v>0.64999999999999991</v>
      </c>
      <c r="J53">
        <f t="shared" si="61"/>
        <v>0.75</v>
      </c>
      <c r="K53">
        <f t="shared" si="44"/>
        <v>192</v>
      </c>
      <c r="L53">
        <f t="shared" si="45"/>
        <v>168.00000000000003</v>
      </c>
      <c r="M53">
        <f t="shared" si="15"/>
        <v>216</v>
      </c>
      <c r="N53">
        <f t="shared" si="30"/>
        <v>375</v>
      </c>
      <c r="O53">
        <f t="shared" si="16"/>
        <v>349</v>
      </c>
      <c r="P53">
        <f t="shared" si="46"/>
        <v>402</v>
      </c>
      <c r="Q53">
        <f t="shared" si="17"/>
        <v>-0.19999999999999996</v>
      </c>
      <c r="R53">
        <f t="shared" si="18"/>
        <v>-96</v>
      </c>
      <c r="S53">
        <f t="shared" si="19"/>
        <v>0.30000000000000004</v>
      </c>
      <c r="T53">
        <f t="shared" si="47"/>
        <v>162</v>
      </c>
      <c r="U53">
        <f t="shared" si="20"/>
        <v>188.30825791770258</v>
      </c>
      <c r="V53">
        <f t="shared" si="21"/>
        <v>-0.53495507378609641</v>
      </c>
      <c r="W53">
        <f t="shared" si="48"/>
        <v>-2.5858827222487185E-4</v>
      </c>
      <c r="X53" s="10">
        <f t="shared" si="49"/>
        <v>-5</v>
      </c>
      <c r="Y53">
        <f t="shared" si="50"/>
        <v>-8.8804384447465495E-2</v>
      </c>
      <c r="Z53">
        <f t="shared" si="22"/>
        <v>0.42636845257052369</v>
      </c>
      <c r="AA53">
        <f t="shared" si="23"/>
        <v>0.51517283701798922</v>
      </c>
      <c r="AB53" s="5">
        <f t="shared" si="51"/>
        <v>-3</v>
      </c>
      <c r="AC53" s="6">
        <f t="shared" si="24"/>
        <v>2.3453892847163558</v>
      </c>
      <c r="AD53" s="6">
        <f t="shared" si="25"/>
        <v>0.83768971738563669</v>
      </c>
      <c r="AE53">
        <f t="shared" si="26"/>
        <v>92.269464235817793</v>
      </c>
      <c r="AF53">
        <f t="shared" si="27"/>
        <v>16.884485869281836</v>
      </c>
      <c r="AH53" s="6" t="e">
        <f t="shared" si="9"/>
        <v>#DIV/0!</v>
      </c>
      <c r="AI53" s="6" t="e">
        <f t="shared" si="10"/>
        <v>#DIV/0!</v>
      </c>
    </row>
    <row r="54" spans="4:35" x14ac:dyDescent="0.25">
      <c r="D54" s="8">
        <f t="shared" si="62"/>
        <v>52</v>
      </c>
      <c r="E54">
        <f t="shared" si="31"/>
        <v>0.4</v>
      </c>
      <c r="F54">
        <f t="shared" si="58"/>
        <v>0.35000000000000003</v>
      </c>
      <c r="G54">
        <f t="shared" si="59"/>
        <v>0.45</v>
      </c>
      <c r="H54">
        <f t="shared" si="63"/>
        <v>0.79999999999999993</v>
      </c>
      <c r="I54">
        <f t="shared" si="60"/>
        <v>0.74999999999999989</v>
      </c>
      <c r="J54">
        <f t="shared" si="61"/>
        <v>0.85</v>
      </c>
      <c r="K54">
        <f t="shared" si="44"/>
        <v>192</v>
      </c>
      <c r="L54">
        <f t="shared" si="45"/>
        <v>168.00000000000003</v>
      </c>
      <c r="M54">
        <f t="shared" si="15"/>
        <v>216</v>
      </c>
      <c r="N54">
        <f t="shared" si="30"/>
        <v>429</v>
      </c>
      <c r="O54">
        <f t="shared" si="16"/>
        <v>402</v>
      </c>
      <c r="P54">
        <f t="shared" si="46"/>
        <v>456</v>
      </c>
      <c r="Q54">
        <f t="shared" si="17"/>
        <v>-0.19999999999999996</v>
      </c>
      <c r="R54">
        <f t="shared" si="18"/>
        <v>-96</v>
      </c>
      <c r="S54">
        <f t="shared" si="19"/>
        <v>0.20000000000000007</v>
      </c>
      <c r="T54">
        <f t="shared" si="47"/>
        <v>108</v>
      </c>
      <c r="U54">
        <f t="shared" si="20"/>
        <v>144.49913494550754</v>
      </c>
      <c r="V54">
        <f t="shared" si="21"/>
        <v>-0.72664234068172551</v>
      </c>
      <c r="W54">
        <f t="shared" si="48"/>
        <v>-3.4428840853325328E-4</v>
      </c>
      <c r="X54" s="10">
        <f t="shared" si="49"/>
        <v>-6</v>
      </c>
      <c r="Y54">
        <f t="shared" si="50"/>
        <v>-0.11823552525848985</v>
      </c>
      <c r="Z54">
        <f t="shared" si="22"/>
        <v>0.30213007473452391</v>
      </c>
      <c r="AA54">
        <f t="shared" si="23"/>
        <v>0.42036559999301382</v>
      </c>
      <c r="AB54" s="5">
        <f t="shared" si="51"/>
        <v>-3</v>
      </c>
      <c r="AC54" s="6">
        <f t="shared" si="24"/>
        <v>3.3098326966578266</v>
      </c>
      <c r="AD54" s="6">
        <f t="shared" si="25"/>
        <v>0.86755967233994524</v>
      </c>
      <c r="AE54">
        <f t="shared" si="26"/>
        <v>140.49163483289132</v>
      </c>
      <c r="AF54">
        <f t="shared" si="27"/>
        <v>18.377983616997263</v>
      </c>
      <c r="AH54" s="6" t="e">
        <f t="shared" si="9"/>
        <v>#DIV/0!</v>
      </c>
      <c r="AI54" s="6" t="e">
        <f t="shared" si="10"/>
        <v>#DIV/0!</v>
      </c>
    </row>
    <row r="55" spans="4:35" x14ac:dyDescent="0.25">
      <c r="D55" s="8">
        <f t="shared" si="62"/>
        <v>53</v>
      </c>
      <c r="E55">
        <f t="shared" si="31"/>
        <v>0.4</v>
      </c>
      <c r="F55">
        <f t="shared" si="58"/>
        <v>0.35000000000000003</v>
      </c>
      <c r="G55">
        <f t="shared" si="59"/>
        <v>0.45</v>
      </c>
      <c r="H55">
        <f t="shared" si="63"/>
        <v>0.89999999999999991</v>
      </c>
      <c r="I55">
        <f t="shared" si="60"/>
        <v>0.84999999999999987</v>
      </c>
      <c r="J55">
        <f t="shared" si="61"/>
        <v>0.95</v>
      </c>
      <c r="K55">
        <f t="shared" si="44"/>
        <v>192</v>
      </c>
      <c r="L55">
        <f t="shared" si="45"/>
        <v>168.00000000000003</v>
      </c>
      <c r="M55">
        <f t="shared" si="15"/>
        <v>216</v>
      </c>
      <c r="N55">
        <f t="shared" si="30"/>
        <v>483</v>
      </c>
      <c r="O55">
        <f t="shared" si="16"/>
        <v>456</v>
      </c>
      <c r="P55">
        <f t="shared" si="46"/>
        <v>510</v>
      </c>
      <c r="Q55">
        <f t="shared" si="17"/>
        <v>-0.19999999999999996</v>
      </c>
      <c r="R55">
        <f t="shared" si="18"/>
        <v>-96</v>
      </c>
      <c r="S55">
        <f t="shared" si="19"/>
        <v>0.10000000000000009</v>
      </c>
      <c r="T55">
        <f t="shared" si="47"/>
        <v>54</v>
      </c>
      <c r="U55">
        <f t="shared" si="20"/>
        <v>110.14535850411491</v>
      </c>
      <c r="V55">
        <f t="shared" si="21"/>
        <v>-1.0584068664841588</v>
      </c>
      <c r="W55">
        <f t="shared" si="48"/>
        <v>-4.7769059550037911E-4</v>
      </c>
      <c r="X55" s="10">
        <f t="shared" si="49"/>
        <v>-8</v>
      </c>
      <c r="Y55">
        <f t="shared" si="50"/>
        <v>-0.1640485043067402</v>
      </c>
      <c r="Z55">
        <f t="shared" si="22"/>
        <v>0.19333914410691716</v>
      </c>
      <c r="AA55">
        <f t="shared" si="23"/>
        <v>0.35738764841365739</v>
      </c>
      <c r="AB55" s="5">
        <f t="shared" si="51"/>
        <v>-4</v>
      </c>
      <c r="AC55" s="6">
        <f t="shared" si="24"/>
        <v>5.1722583371269959</v>
      </c>
      <c r="AD55" s="6">
        <f t="shared" si="25"/>
        <v>0.8874014970341344</v>
      </c>
      <c r="AE55">
        <f t="shared" si="26"/>
        <v>233.61291685634978</v>
      </c>
      <c r="AF55">
        <f t="shared" si="27"/>
        <v>19.370074851706718</v>
      </c>
      <c r="AH55" s="6" t="e">
        <f t="shared" si="9"/>
        <v>#DIV/0!</v>
      </c>
      <c r="AI55" s="6" t="e">
        <f t="shared" si="10"/>
        <v>#DIV/0!</v>
      </c>
    </row>
    <row r="56" spans="4:35" x14ac:dyDescent="0.25">
      <c r="D56" s="8">
        <f t="shared" si="62"/>
        <v>54</v>
      </c>
      <c r="E56">
        <f t="shared" si="31"/>
        <v>0.4</v>
      </c>
      <c r="F56">
        <f t="shared" si="58"/>
        <v>0.35000000000000003</v>
      </c>
      <c r="G56">
        <f t="shared" si="59"/>
        <v>0.45</v>
      </c>
      <c r="H56">
        <v>1</v>
      </c>
      <c r="I56">
        <f t="shared" si="60"/>
        <v>0.95</v>
      </c>
      <c r="J56">
        <f t="shared" si="61"/>
        <v>1.05</v>
      </c>
      <c r="K56">
        <f t="shared" si="44"/>
        <v>192</v>
      </c>
      <c r="L56">
        <f t="shared" si="45"/>
        <v>168.00000000000003</v>
      </c>
      <c r="M56">
        <f t="shared" si="15"/>
        <v>216</v>
      </c>
      <c r="N56">
        <f t="shared" si="30"/>
        <v>537</v>
      </c>
      <c r="O56">
        <f t="shared" si="16"/>
        <v>510</v>
      </c>
      <c r="P56">
        <f t="shared" si="46"/>
        <v>563</v>
      </c>
      <c r="Q56">
        <f t="shared" si="17"/>
        <v>-0.19999999999999996</v>
      </c>
      <c r="R56">
        <f t="shared" si="18"/>
        <v>-96</v>
      </c>
      <c r="S56">
        <f t="shared" si="19"/>
        <v>0</v>
      </c>
      <c r="T56">
        <f t="shared" si="47"/>
        <v>0</v>
      </c>
      <c r="U56">
        <f t="shared" si="20"/>
        <v>96</v>
      </c>
      <c r="V56">
        <f t="shared" si="21"/>
        <v>-1.5707963267948966</v>
      </c>
      <c r="W56">
        <f t="shared" si="48"/>
        <v>-6.3629866570836353E-4</v>
      </c>
      <c r="X56" s="10">
        <f t="shared" si="49"/>
        <v>-11</v>
      </c>
      <c r="Y56">
        <f t="shared" si="50"/>
        <v>-0.21851768777756622</v>
      </c>
      <c r="Z56">
        <f t="shared" si="22"/>
        <v>0.13074115611121689</v>
      </c>
      <c r="AA56">
        <f t="shared" si="23"/>
        <v>0.34925884388878309</v>
      </c>
      <c r="AB56" s="5">
        <f t="shared" si="51"/>
        <v>-6</v>
      </c>
      <c r="AC56" s="6">
        <f t="shared" si="24"/>
        <v>7.6487009121239167</v>
      </c>
      <c r="AD56" s="6">
        <f t="shared" si="25"/>
        <v>0.8899625570608749</v>
      </c>
      <c r="AE56">
        <f t="shared" si="26"/>
        <v>357.43504560619584</v>
      </c>
      <c r="AF56">
        <f t="shared" si="27"/>
        <v>19.498127853043744</v>
      </c>
      <c r="AH56" s="6" t="e">
        <f t="shared" si="9"/>
        <v>#DIV/0!</v>
      </c>
      <c r="AI56" s="6" t="e">
        <f t="shared" si="10"/>
        <v>#DIV/0!</v>
      </c>
    </row>
    <row r="57" spans="4:35" x14ac:dyDescent="0.25">
      <c r="D57" s="8">
        <f>D56+1</f>
        <v>55</v>
      </c>
      <c r="E57">
        <f>E46+0.1</f>
        <v>0.5</v>
      </c>
      <c r="F57">
        <f>E57-0.05</f>
        <v>0.45</v>
      </c>
      <c r="G57">
        <f>E57+0.05</f>
        <v>0.55000000000000004</v>
      </c>
      <c r="H57">
        <v>0</v>
      </c>
      <c r="I57">
        <f>H57-0.05</f>
        <v>-0.05</v>
      </c>
      <c r="J57">
        <f>H57+0.05</f>
        <v>0.05</v>
      </c>
      <c r="K57">
        <f t="shared" si="44"/>
        <v>240</v>
      </c>
      <c r="L57">
        <f t="shared" si="45"/>
        <v>216</v>
      </c>
      <c r="M57">
        <f t="shared" si="15"/>
        <v>264</v>
      </c>
      <c r="N57">
        <f t="shared" si="30"/>
        <v>0</v>
      </c>
      <c r="O57">
        <f t="shared" si="16"/>
        <v>-27</v>
      </c>
      <c r="P57">
        <f t="shared" si="46"/>
        <v>26</v>
      </c>
      <c r="Q57">
        <f t="shared" si="17"/>
        <v>0</v>
      </c>
      <c r="R57">
        <f t="shared" si="18"/>
        <v>0</v>
      </c>
      <c r="S57">
        <f t="shared" si="19"/>
        <v>1</v>
      </c>
      <c r="T57">
        <f t="shared" si="47"/>
        <v>537</v>
      </c>
      <c r="U57">
        <f t="shared" si="20"/>
        <v>537</v>
      </c>
      <c r="V57">
        <f t="shared" si="21"/>
        <v>0</v>
      </c>
      <c r="W57">
        <f t="shared" si="48"/>
        <v>0</v>
      </c>
      <c r="X57" s="10">
        <f t="shared" si="49"/>
        <v>0</v>
      </c>
      <c r="Y57">
        <f t="shared" si="50"/>
        <v>0</v>
      </c>
      <c r="Z57">
        <f t="shared" si="22"/>
        <v>1.3425</v>
      </c>
      <c r="AA57">
        <f t="shared" si="23"/>
        <v>1.3425</v>
      </c>
      <c r="AB57" s="5">
        <f t="shared" si="51"/>
        <v>0</v>
      </c>
      <c r="AC57" s="6">
        <f t="shared" ref="AC57:AD120" si="64">1/Z57</f>
        <v>0.74487895716945995</v>
      </c>
      <c r="AD57" s="6">
        <f t="shared" ref="AD57:AD120" si="65">1/AA57</f>
        <v>0.74487895716945995</v>
      </c>
      <c r="AE57">
        <f t="shared" si="26"/>
        <v>12.243947858472998</v>
      </c>
      <c r="AF57">
        <f t="shared" si="27"/>
        <v>12.243947858472998</v>
      </c>
      <c r="AH57" s="6" t="e">
        <f t="shared" si="9"/>
        <v>#DIV/0!</v>
      </c>
      <c r="AI57" s="6" t="e">
        <f t="shared" si="10"/>
        <v>#DIV/0!</v>
      </c>
    </row>
    <row r="58" spans="4:35" x14ac:dyDescent="0.25">
      <c r="D58" s="8">
        <f>D57+1</f>
        <v>56</v>
      </c>
      <c r="E58">
        <f t="shared" si="31"/>
        <v>0.5</v>
      </c>
      <c r="F58">
        <f t="shared" ref="F58:F67" si="66">E58-0.05</f>
        <v>0.45</v>
      </c>
      <c r="G58">
        <f t="shared" ref="G58:G67" si="67">E58+0.05</f>
        <v>0.55000000000000004</v>
      </c>
      <c r="H58">
        <v>0.1</v>
      </c>
      <c r="I58">
        <f t="shared" ref="I58:I67" si="68">H58-0.05</f>
        <v>0.05</v>
      </c>
      <c r="J58">
        <f t="shared" ref="J58:J67" si="69">H58+0.05</f>
        <v>0.15000000000000002</v>
      </c>
      <c r="K58">
        <f t="shared" si="44"/>
        <v>240</v>
      </c>
      <c r="L58">
        <f t="shared" si="45"/>
        <v>216</v>
      </c>
      <c r="M58">
        <f t="shared" si="15"/>
        <v>264</v>
      </c>
      <c r="N58">
        <f t="shared" si="30"/>
        <v>53</v>
      </c>
      <c r="O58">
        <f t="shared" si="16"/>
        <v>26</v>
      </c>
      <c r="P58">
        <f t="shared" si="46"/>
        <v>80</v>
      </c>
      <c r="Q58">
        <f t="shared" si="17"/>
        <v>0</v>
      </c>
      <c r="R58">
        <f t="shared" si="18"/>
        <v>0</v>
      </c>
      <c r="S58">
        <f t="shared" si="19"/>
        <v>0.9</v>
      </c>
      <c r="T58">
        <f t="shared" si="47"/>
        <v>484</v>
      </c>
      <c r="U58">
        <f t="shared" si="20"/>
        <v>484</v>
      </c>
      <c r="V58">
        <f t="shared" si="21"/>
        <v>0</v>
      </c>
      <c r="W58">
        <f t="shared" si="48"/>
        <v>0</v>
      </c>
      <c r="X58" s="10">
        <f t="shared" si="49"/>
        <v>0</v>
      </c>
      <c r="Y58">
        <f t="shared" si="50"/>
        <v>0</v>
      </c>
      <c r="Z58">
        <f t="shared" si="22"/>
        <v>1.21</v>
      </c>
      <c r="AA58">
        <f t="shared" si="23"/>
        <v>1.21</v>
      </c>
      <c r="AB58" s="5">
        <f t="shared" si="51"/>
        <v>0</v>
      </c>
      <c r="AC58" s="6">
        <f t="shared" si="64"/>
        <v>0.82644628099173556</v>
      </c>
      <c r="AD58" s="6">
        <f t="shared" si="65"/>
        <v>0.82644628099173556</v>
      </c>
      <c r="AE58">
        <f t="shared" si="26"/>
        <v>16.32231404958678</v>
      </c>
      <c r="AF58">
        <f t="shared" si="27"/>
        <v>16.32231404958678</v>
      </c>
      <c r="AH58" s="6" t="e">
        <f t="shared" si="9"/>
        <v>#DIV/0!</v>
      </c>
      <c r="AI58" s="6" t="e">
        <f t="shared" si="10"/>
        <v>#DIV/0!</v>
      </c>
    </row>
    <row r="59" spans="4:35" x14ac:dyDescent="0.25">
      <c r="D59" s="8">
        <f t="shared" ref="D59:D67" si="70">D58+1</f>
        <v>57</v>
      </c>
      <c r="E59">
        <f t="shared" si="31"/>
        <v>0.5</v>
      </c>
      <c r="F59">
        <f t="shared" si="66"/>
        <v>0.45</v>
      </c>
      <c r="G59">
        <f t="shared" si="67"/>
        <v>0.55000000000000004</v>
      </c>
      <c r="H59">
        <f t="shared" ref="H59:H66" si="71">H58+0.1</f>
        <v>0.2</v>
      </c>
      <c r="I59">
        <f t="shared" si="68"/>
        <v>0.15000000000000002</v>
      </c>
      <c r="J59">
        <f t="shared" si="69"/>
        <v>0.25</v>
      </c>
      <c r="K59">
        <f t="shared" si="44"/>
        <v>240</v>
      </c>
      <c r="L59">
        <f t="shared" si="45"/>
        <v>216</v>
      </c>
      <c r="M59">
        <f t="shared" si="15"/>
        <v>264</v>
      </c>
      <c r="N59">
        <f t="shared" si="30"/>
        <v>107</v>
      </c>
      <c r="O59">
        <f t="shared" si="16"/>
        <v>80</v>
      </c>
      <c r="P59">
        <f t="shared" si="46"/>
        <v>134</v>
      </c>
      <c r="Q59">
        <f t="shared" si="17"/>
        <v>0</v>
      </c>
      <c r="R59">
        <f t="shared" si="18"/>
        <v>0</v>
      </c>
      <c r="S59">
        <f t="shared" si="19"/>
        <v>0.8</v>
      </c>
      <c r="T59">
        <f t="shared" si="47"/>
        <v>430</v>
      </c>
      <c r="U59">
        <f t="shared" si="20"/>
        <v>430</v>
      </c>
      <c r="V59">
        <f t="shared" si="21"/>
        <v>0</v>
      </c>
      <c r="W59">
        <f t="shared" si="48"/>
        <v>0</v>
      </c>
      <c r="X59" s="10">
        <f t="shared" si="49"/>
        <v>0</v>
      </c>
      <c r="Y59">
        <f t="shared" si="50"/>
        <v>0</v>
      </c>
      <c r="Z59">
        <f t="shared" si="22"/>
        <v>1.075</v>
      </c>
      <c r="AA59">
        <f t="shared" si="23"/>
        <v>1.075</v>
      </c>
      <c r="AB59" s="5">
        <f t="shared" si="51"/>
        <v>0</v>
      </c>
      <c r="AC59" s="6">
        <f t="shared" si="64"/>
        <v>0.93023255813953487</v>
      </c>
      <c r="AD59" s="6">
        <f t="shared" si="65"/>
        <v>0.93023255813953487</v>
      </c>
      <c r="AE59">
        <f t="shared" si="26"/>
        <v>21.511627906976745</v>
      </c>
      <c r="AF59">
        <f t="shared" si="27"/>
        <v>21.511627906976745</v>
      </c>
      <c r="AH59" s="6" t="e">
        <f t="shared" si="9"/>
        <v>#DIV/0!</v>
      </c>
      <c r="AI59" s="6" t="e">
        <f t="shared" si="10"/>
        <v>#DIV/0!</v>
      </c>
    </row>
    <row r="60" spans="4:35" x14ac:dyDescent="0.25">
      <c r="D60" s="8">
        <f t="shared" si="70"/>
        <v>58</v>
      </c>
      <c r="E60">
        <f t="shared" si="31"/>
        <v>0.5</v>
      </c>
      <c r="F60">
        <f t="shared" si="66"/>
        <v>0.45</v>
      </c>
      <c r="G60">
        <f t="shared" si="67"/>
        <v>0.55000000000000004</v>
      </c>
      <c r="H60">
        <f t="shared" si="71"/>
        <v>0.30000000000000004</v>
      </c>
      <c r="I60">
        <f t="shared" si="68"/>
        <v>0.25000000000000006</v>
      </c>
      <c r="J60">
        <f t="shared" si="69"/>
        <v>0.35000000000000003</v>
      </c>
      <c r="K60">
        <f t="shared" si="44"/>
        <v>240</v>
      </c>
      <c r="L60">
        <f t="shared" si="45"/>
        <v>216</v>
      </c>
      <c r="M60">
        <f t="shared" si="15"/>
        <v>264</v>
      </c>
      <c r="N60">
        <f t="shared" si="30"/>
        <v>161</v>
      </c>
      <c r="O60">
        <f t="shared" si="16"/>
        <v>134</v>
      </c>
      <c r="P60">
        <f t="shared" si="46"/>
        <v>187</v>
      </c>
      <c r="Q60">
        <f t="shared" si="17"/>
        <v>0</v>
      </c>
      <c r="R60">
        <f t="shared" si="18"/>
        <v>0</v>
      </c>
      <c r="S60">
        <f t="shared" si="19"/>
        <v>0.7</v>
      </c>
      <c r="T60">
        <f t="shared" si="47"/>
        <v>376</v>
      </c>
      <c r="U60">
        <f t="shared" si="20"/>
        <v>376</v>
      </c>
      <c r="V60">
        <f t="shared" si="21"/>
        <v>0</v>
      </c>
      <c r="W60">
        <f t="shared" si="48"/>
        <v>0</v>
      </c>
      <c r="X60" s="10">
        <f t="shared" si="49"/>
        <v>0</v>
      </c>
      <c r="Y60">
        <f t="shared" si="50"/>
        <v>0</v>
      </c>
      <c r="Z60">
        <f t="shared" si="22"/>
        <v>0.94000000000000006</v>
      </c>
      <c r="AA60">
        <f t="shared" si="23"/>
        <v>0.94000000000000006</v>
      </c>
      <c r="AB60" s="5">
        <f t="shared" si="51"/>
        <v>0</v>
      </c>
      <c r="AC60" s="6">
        <f t="shared" si="64"/>
        <v>1.0638297872340425</v>
      </c>
      <c r="AD60" s="6">
        <f t="shared" si="65"/>
        <v>1.0638297872340425</v>
      </c>
      <c r="AE60">
        <f t="shared" si="26"/>
        <v>28.191489361702125</v>
      </c>
      <c r="AF60">
        <f t="shared" si="27"/>
        <v>28.191489361702125</v>
      </c>
      <c r="AH60" s="6" t="e">
        <f t="shared" si="9"/>
        <v>#DIV/0!</v>
      </c>
      <c r="AI60" s="6" t="e">
        <f t="shared" si="10"/>
        <v>#DIV/0!</v>
      </c>
    </row>
    <row r="61" spans="4:35" x14ac:dyDescent="0.25">
      <c r="D61" s="8">
        <f t="shared" si="70"/>
        <v>59</v>
      </c>
      <c r="E61">
        <f t="shared" si="31"/>
        <v>0.5</v>
      </c>
      <c r="F61">
        <f t="shared" si="66"/>
        <v>0.45</v>
      </c>
      <c r="G61">
        <f t="shared" si="67"/>
        <v>0.55000000000000004</v>
      </c>
      <c r="H61">
        <f t="shared" si="71"/>
        <v>0.4</v>
      </c>
      <c r="I61">
        <f t="shared" si="68"/>
        <v>0.35000000000000003</v>
      </c>
      <c r="J61">
        <f t="shared" si="69"/>
        <v>0.45</v>
      </c>
      <c r="K61">
        <f t="shared" si="44"/>
        <v>240</v>
      </c>
      <c r="L61">
        <f t="shared" si="45"/>
        <v>216</v>
      </c>
      <c r="M61">
        <f t="shared" si="15"/>
        <v>264</v>
      </c>
      <c r="N61">
        <f t="shared" si="30"/>
        <v>214</v>
      </c>
      <c r="O61">
        <f t="shared" si="16"/>
        <v>187</v>
      </c>
      <c r="P61">
        <f t="shared" si="46"/>
        <v>241</v>
      </c>
      <c r="Q61">
        <f t="shared" si="17"/>
        <v>0</v>
      </c>
      <c r="R61">
        <f t="shared" si="18"/>
        <v>0</v>
      </c>
      <c r="S61">
        <f t="shared" si="19"/>
        <v>0.6</v>
      </c>
      <c r="T61">
        <f t="shared" si="47"/>
        <v>323</v>
      </c>
      <c r="U61">
        <f t="shared" si="20"/>
        <v>323</v>
      </c>
      <c r="V61">
        <f t="shared" si="21"/>
        <v>0</v>
      </c>
      <c r="W61">
        <f t="shared" si="48"/>
        <v>0</v>
      </c>
      <c r="X61" s="10">
        <f t="shared" si="49"/>
        <v>0</v>
      </c>
      <c r="Y61">
        <f t="shared" si="50"/>
        <v>0</v>
      </c>
      <c r="Z61">
        <f t="shared" si="22"/>
        <v>0.8075</v>
      </c>
      <c r="AA61">
        <f t="shared" si="23"/>
        <v>0.8075</v>
      </c>
      <c r="AB61" s="5">
        <f t="shared" si="51"/>
        <v>0</v>
      </c>
      <c r="AC61" s="6">
        <f t="shared" si="64"/>
        <v>1.2383900928792571</v>
      </c>
      <c r="AD61" s="6">
        <f t="shared" si="65"/>
        <v>1.2383900928792571</v>
      </c>
      <c r="AE61">
        <f t="shared" si="26"/>
        <v>36.919504643962853</v>
      </c>
      <c r="AF61">
        <f t="shared" si="27"/>
        <v>36.919504643962853</v>
      </c>
      <c r="AH61" s="6" t="e">
        <f t="shared" si="9"/>
        <v>#DIV/0!</v>
      </c>
      <c r="AI61" s="6" t="e">
        <f t="shared" si="10"/>
        <v>#DIV/0!</v>
      </c>
    </row>
    <row r="62" spans="4:35" x14ac:dyDescent="0.25">
      <c r="D62" s="8">
        <f t="shared" si="70"/>
        <v>60</v>
      </c>
      <c r="E62">
        <f t="shared" si="31"/>
        <v>0.5</v>
      </c>
      <c r="F62">
        <f t="shared" si="66"/>
        <v>0.45</v>
      </c>
      <c r="G62">
        <f t="shared" si="67"/>
        <v>0.55000000000000004</v>
      </c>
      <c r="H62">
        <f t="shared" si="71"/>
        <v>0.5</v>
      </c>
      <c r="I62">
        <f t="shared" si="68"/>
        <v>0.45</v>
      </c>
      <c r="J62">
        <f t="shared" si="69"/>
        <v>0.55000000000000004</v>
      </c>
      <c r="K62">
        <f t="shared" si="44"/>
        <v>240</v>
      </c>
      <c r="L62">
        <f t="shared" si="45"/>
        <v>216</v>
      </c>
      <c r="M62">
        <f t="shared" si="15"/>
        <v>264</v>
      </c>
      <c r="N62">
        <f t="shared" si="30"/>
        <v>268</v>
      </c>
      <c r="O62">
        <f t="shared" si="16"/>
        <v>241</v>
      </c>
      <c r="P62">
        <f t="shared" si="46"/>
        <v>295</v>
      </c>
      <c r="Q62">
        <f t="shared" si="17"/>
        <v>0</v>
      </c>
      <c r="R62">
        <f t="shared" si="18"/>
        <v>0</v>
      </c>
      <c r="S62">
        <f t="shared" si="19"/>
        <v>0.5</v>
      </c>
      <c r="T62">
        <f t="shared" si="47"/>
        <v>269</v>
      </c>
      <c r="U62">
        <f t="shared" si="20"/>
        <v>269</v>
      </c>
      <c r="V62">
        <f t="shared" si="21"/>
        <v>0</v>
      </c>
      <c r="W62">
        <f t="shared" si="48"/>
        <v>0</v>
      </c>
      <c r="X62" s="10">
        <f t="shared" si="49"/>
        <v>0</v>
      </c>
      <c r="Y62">
        <f t="shared" si="50"/>
        <v>0</v>
      </c>
      <c r="Z62">
        <f t="shared" si="22"/>
        <v>0.67249999999999999</v>
      </c>
      <c r="AA62">
        <f t="shared" si="23"/>
        <v>0.67249999999999999</v>
      </c>
      <c r="AB62" s="5">
        <f t="shared" si="51"/>
        <v>0</v>
      </c>
      <c r="AC62" s="6">
        <f t="shared" si="64"/>
        <v>1.4869888475836432</v>
      </c>
      <c r="AD62" s="6">
        <f t="shared" si="65"/>
        <v>1.4869888475836432</v>
      </c>
      <c r="AE62">
        <f t="shared" si="26"/>
        <v>49.349442379182165</v>
      </c>
      <c r="AF62">
        <f t="shared" si="27"/>
        <v>49.349442379182165</v>
      </c>
      <c r="AH62" s="6" t="e">
        <f t="shared" si="9"/>
        <v>#DIV/0!</v>
      </c>
      <c r="AI62" s="6" t="e">
        <f t="shared" si="10"/>
        <v>#DIV/0!</v>
      </c>
    </row>
    <row r="63" spans="4:35" x14ac:dyDescent="0.25">
      <c r="D63" s="8">
        <f t="shared" si="70"/>
        <v>61</v>
      </c>
      <c r="E63">
        <f t="shared" si="31"/>
        <v>0.5</v>
      </c>
      <c r="F63">
        <f t="shared" si="66"/>
        <v>0.45</v>
      </c>
      <c r="G63">
        <f t="shared" si="67"/>
        <v>0.55000000000000004</v>
      </c>
      <c r="H63">
        <f t="shared" si="71"/>
        <v>0.6</v>
      </c>
      <c r="I63">
        <f t="shared" si="68"/>
        <v>0.54999999999999993</v>
      </c>
      <c r="J63">
        <f t="shared" si="69"/>
        <v>0.65</v>
      </c>
      <c r="K63">
        <f t="shared" si="44"/>
        <v>240</v>
      </c>
      <c r="L63">
        <f t="shared" si="45"/>
        <v>216</v>
      </c>
      <c r="M63">
        <f t="shared" si="15"/>
        <v>264</v>
      </c>
      <c r="N63">
        <f t="shared" si="30"/>
        <v>322</v>
      </c>
      <c r="O63">
        <f t="shared" si="16"/>
        <v>295</v>
      </c>
      <c r="P63">
        <f t="shared" si="46"/>
        <v>349</v>
      </c>
      <c r="Q63">
        <f t="shared" si="17"/>
        <v>0</v>
      </c>
      <c r="R63">
        <f t="shared" si="18"/>
        <v>0</v>
      </c>
      <c r="S63">
        <f t="shared" si="19"/>
        <v>0.4</v>
      </c>
      <c r="T63">
        <f t="shared" si="47"/>
        <v>215</v>
      </c>
      <c r="U63">
        <f t="shared" si="20"/>
        <v>215</v>
      </c>
      <c r="V63">
        <f t="shared" si="21"/>
        <v>0</v>
      </c>
      <c r="W63">
        <f t="shared" si="48"/>
        <v>0</v>
      </c>
      <c r="X63" s="10">
        <f t="shared" si="49"/>
        <v>0</v>
      </c>
      <c r="Y63">
        <f t="shared" si="50"/>
        <v>0</v>
      </c>
      <c r="Z63">
        <f t="shared" si="22"/>
        <v>0.53749999999999998</v>
      </c>
      <c r="AA63">
        <f t="shared" si="23"/>
        <v>0.53749999999999998</v>
      </c>
      <c r="AB63" s="5">
        <f t="shared" si="51"/>
        <v>0</v>
      </c>
      <c r="AC63" s="6">
        <f t="shared" si="64"/>
        <v>1.8604651162790697</v>
      </c>
      <c r="AD63" s="6">
        <f t="shared" si="65"/>
        <v>1.8604651162790697</v>
      </c>
      <c r="AE63">
        <f t="shared" si="26"/>
        <v>68.023255813953483</v>
      </c>
      <c r="AF63">
        <f t="shared" si="27"/>
        <v>68.023255813953483</v>
      </c>
      <c r="AH63" s="6" t="e">
        <f t="shared" si="9"/>
        <v>#DIV/0!</v>
      </c>
      <c r="AI63" s="6" t="e">
        <f t="shared" si="10"/>
        <v>#DIV/0!</v>
      </c>
    </row>
    <row r="64" spans="4:35" x14ac:dyDescent="0.25">
      <c r="D64" s="8">
        <f t="shared" si="70"/>
        <v>62</v>
      </c>
      <c r="E64">
        <f t="shared" si="31"/>
        <v>0.5</v>
      </c>
      <c r="F64">
        <f t="shared" si="66"/>
        <v>0.45</v>
      </c>
      <c r="G64">
        <f t="shared" si="67"/>
        <v>0.55000000000000004</v>
      </c>
      <c r="H64">
        <f t="shared" si="71"/>
        <v>0.7</v>
      </c>
      <c r="I64">
        <f t="shared" si="68"/>
        <v>0.64999999999999991</v>
      </c>
      <c r="J64">
        <f t="shared" si="69"/>
        <v>0.75</v>
      </c>
      <c r="K64">
        <f t="shared" si="44"/>
        <v>240</v>
      </c>
      <c r="L64">
        <f t="shared" si="45"/>
        <v>216</v>
      </c>
      <c r="M64">
        <f t="shared" si="15"/>
        <v>264</v>
      </c>
      <c r="N64">
        <f t="shared" si="30"/>
        <v>375</v>
      </c>
      <c r="O64">
        <f t="shared" si="16"/>
        <v>349</v>
      </c>
      <c r="P64">
        <f t="shared" si="46"/>
        <v>402</v>
      </c>
      <c r="Q64">
        <f t="shared" si="17"/>
        <v>0</v>
      </c>
      <c r="R64">
        <f t="shared" si="18"/>
        <v>0</v>
      </c>
      <c r="S64">
        <f t="shared" si="19"/>
        <v>0.30000000000000004</v>
      </c>
      <c r="T64">
        <f t="shared" si="47"/>
        <v>162</v>
      </c>
      <c r="U64">
        <f t="shared" si="20"/>
        <v>162</v>
      </c>
      <c r="V64">
        <f t="shared" si="21"/>
        <v>0</v>
      </c>
      <c r="W64">
        <f t="shared" si="48"/>
        <v>0</v>
      </c>
      <c r="X64" s="10">
        <f t="shared" si="49"/>
        <v>0</v>
      </c>
      <c r="Y64">
        <f t="shared" si="50"/>
        <v>0</v>
      </c>
      <c r="Z64">
        <f t="shared" si="22"/>
        <v>0.40500000000000003</v>
      </c>
      <c r="AA64">
        <f t="shared" si="23"/>
        <v>0.40500000000000003</v>
      </c>
      <c r="AB64" s="5">
        <f t="shared" si="51"/>
        <v>0</v>
      </c>
      <c r="AC64" s="6">
        <f t="shared" si="64"/>
        <v>2.4691358024691357</v>
      </c>
      <c r="AD64" s="6">
        <f t="shared" si="65"/>
        <v>2.4691358024691357</v>
      </c>
      <c r="AE64">
        <f t="shared" si="26"/>
        <v>98.456790123456784</v>
      </c>
      <c r="AF64">
        <f t="shared" si="27"/>
        <v>98.456790123456784</v>
      </c>
      <c r="AH64" s="6" t="e">
        <f t="shared" si="9"/>
        <v>#DIV/0!</v>
      </c>
      <c r="AI64" s="6" t="e">
        <f t="shared" si="10"/>
        <v>#DIV/0!</v>
      </c>
    </row>
    <row r="65" spans="4:35" x14ac:dyDescent="0.25">
      <c r="D65" s="8">
        <f t="shared" si="70"/>
        <v>63</v>
      </c>
      <c r="E65">
        <f t="shared" si="31"/>
        <v>0.5</v>
      </c>
      <c r="F65">
        <f t="shared" si="66"/>
        <v>0.45</v>
      </c>
      <c r="G65">
        <f t="shared" si="67"/>
        <v>0.55000000000000004</v>
      </c>
      <c r="H65">
        <f t="shared" si="71"/>
        <v>0.79999999999999993</v>
      </c>
      <c r="I65">
        <f t="shared" si="68"/>
        <v>0.74999999999999989</v>
      </c>
      <c r="J65">
        <f t="shared" si="69"/>
        <v>0.85</v>
      </c>
      <c r="K65">
        <f t="shared" si="44"/>
        <v>240</v>
      </c>
      <c r="L65">
        <f t="shared" si="45"/>
        <v>216</v>
      </c>
      <c r="M65">
        <f t="shared" si="15"/>
        <v>264</v>
      </c>
      <c r="N65">
        <f t="shared" si="30"/>
        <v>429</v>
      </c>
      <c r="O65">
        <f t="shared" si="16"/>
        <v>402</v>
      </c>
      <c r="P65">
        <f t="shared" si="46"/>
        <v>456</v>
      </c>
      <c r="Q65">
        <f t="shared" si="17"/>
        <v>0</v>
      </c>
      <c r="R65">
        <f t="shared" si="18"/>
        <v>0</v>
      </c>
      <c r="S65">
        <f t="shared" si="19"/>
        <v>0.20000000000000007</v>
      </c>
      <c r="T65">
        <f t="shared" si="47"/>
        <v>108</v>
      </c>
      <c r="U65">
        <f t="shared" si="20"/>
        <v>108</v>
      </c>
      <c r="V65">
        <f t="shared" si="21"/>
        <v>0</v>
      </c>
      <c r="W65">
        <f t="shared" si="48"/>
        <v>0</v>
      </c>
      <c r="X65" s="10">
        <f t="shared" si="49"/>
        <v>0</v>
      </c>
      <c r="Y65">
        <f t="shared" si="50"/>
        <v>0</v>
      </c>
      <c r="Z65">
        <f t="shared" si="22"/>
        <v>0.27</v>
      </c>
      <c r="AA65">
        <f t="shared" si="23"/>
        <v>0.27</v>
      </c>
      <c r="AB65" s="5">
        <f t="shared" si="51"/>
        <v>0</v>
      </c>
      <c r="AC65" s="6">
        <f t="shared" si="64"/>
        <v>3.7037037037037033</v>
      </c>
      <c r="AD65" s="6">
        <f t="shared" si="65"/>
        <v>3.7037037037037033</v>
      </c>
      <c r="AE65">
        <f t="shared" si="26"/>
        <v>160.18518518518516</v>
      </c>
      <c r="AF65">
        <f t="shared" si="27"/>
        <v>160.18518518518516</v>
      </c>
      <c r="AH65" s="6" t="e">
        <f t="shared" si="9"/>
        <v>#DIV/0!</v>
      </c>
      <c r="AI65" s="6" t="e">
        <f t="shared" si="10"/>
        <v>#DIV/0!</v>
      </c>
    </row>
    <row r="66" spans="4:35" x14ac:dyDescent="0.25">
      <c r="D66" s="8">
        <f t="shared" si="70"/>
        <v>64</v>
      </c>
      <c r="E66">
        <f t="shared" si="31"/>
        <v>0.5</v>
      </c>
      <c r="F66">
        <f t="shared" si="66"/>
        <v>0.45</v>
      </c>
      <c r="G66">
        <f t="shared" si="67"/>
        <v>0.55000000000000004</v>
      </c>
      <c r="H66">
        <f t="shared" si="71"/>
        <v>0.89999999999999991</v>
      </c>
      <c r="I66">
        <f t="shared" si="68"/>
        <v>0.84999999999999987</v>
      </c>
      <c r="J66">
        <f t="shared" si="69"/>
        <v>0.95</v>
      </c>
      <c r="K66">
        <f t="shared" ref="K66:K97" si="72">E66*B$2</f>
        <v>240</v>
      </c>
      <c r="L66">
        <f t="shared" ref="L66:L97" si="73">F66*B$2</f>
        <v>216</v>
      </c>
      <c r="M66">
        <f t="shared" si="15"/>
        <v>264</v>
      </c>
      <c r="N66">
        <f t="shared" si="30"/>
        <v>483</v>
      </c>
      <c r="O66">
        <f t="shared" si="16"/>
        <v>456</v>
      </c>
      <c r="P66">
        <f t="shared" ref="P66:P97" si="74">FLOOR(J66 *B$3,1)</f>
        <v>510</v>
      </c>
      <c r="Q66">
        <f t="shared" si="17"/>
        <v>0</v>
      </c>
      <c r="R66">
        <f t="shared" si="18"/>
        <v>0</v>
      </c>
      <c r="S66">
        <f t="shared" si="19"/>
        <v>0.10000000000000009</v>
      </c>
      <c r="T66">
        <f t="shared" ref="T66:T97" si="75">B$3-N66</f>
        <v>54</v>
      </c>
      <c r="U66">
        <f t="shared" si="20"/>
        <v>54</v>
      </c>
      <c r="V66">
        <f t="shared" si="21"/>
        <v>0</v>
      </c>
      <c r="W66">
        <f t="shared" ref="W66:W97" si="76">B$5/B$4 * (V66+SIN(V66))</f>
        <v>0</v>
      </c>
      <c r="X66" s="10">
        <f t="shared" ref="X66:X97" si="77">FLOOR(W66*1000*B$6,1)</f>
        <v>0</v>
      </c>
      <c r="Y66">
        <f t="shared" ref="Y66:Y97" si="78">W66*B$4</f>
        <v>0</v>
      </c>
      <c r="Z66">
        <f t="shared" si="22"/>
        <v>0.13500000000000001</v>
      </c>
      <c r="AA66">
        <f t="shared" si="23"/>
        <v>0.13500000000000001</v>
      </c>
      <c r="AB66" s="5">
        <f t="shared" ref="AB66:AB97" si="79">FLOOR(X66/2,1)</f>
        <v>0</v>
      </c>
      <c r="AC66" s="6">
        <f t="shared" si="64"/>
        <v>7.4074074074074066</v>
      </c>
      <c r="AD66" s="6">
        <f t="shared" si="65"/>
        <v>7.4074074074074066</v>
      </c>
      <c r="AE66">
        <f t="shared" si="26"/>
        <v>345.37037037037032</v>
      </c>
      <c r="AF66">
        <f t="shared" si="27"/>
        <v>345.37037037037032</v>
      </c>
      <c r="AH66" s="6" t="e">
        <f t="shared" ref="AH66:AH81" si="80">1-(AE66 )/AE$125</f>
        <v>#DIV/0!</v>
      </c>
      <c r="AI66" s="6" t="e">
        <f t="shared" ref="AI66:AI81" si="81">1-(AF66 )/AF$125</f>
        <v>#DIV/0!</v>
      </c>
    </row>
    <row r="67" spans="4:35" x14ac:dyDescent="0.25">
      <c r="D67" s="8">
        <f t="shared" si="70"/>
        <v>65</v>
      </c>
      <c r="E67">
        <f t="shared" si="31"/>
        <v>0.5</v>
      </c>
      <c r="F67">
        <f t="shared" si="66"/>
        <v>0.45</v>
      </c>
      <c r="G67">
        <f t="shared" si="67"/>
        <v>0.55000000000000004</v>
      </c>
      <c r="H67">
        <v>1</v>
      </c>
      <c r="I67">
        <f t="shared" si="68"/>
        <v>0.95</v>
      </c>
      <c r="J67">
        <f t="shared" si="69"/>
        <v>1.05</v>
      </c>
      <c r="K67">
        <f t="shared" si="72"/>
        <v>240</v>
      </c>
      <c r="L67">
        <f t="shared" si="73"/>
        <v>216</v>
      </c>
      <c r="M67">
        <f t="shared" ref="M67:M122" si="82">FLOOR(G67*B$2, 1)</f>
        <v>264</v>
      </c>
      <c r="N67">
        <f t="shared" si="30"/>
        <v>537</v>
      </c>
      <c r="O67">
        <f t="shared" ref="O67:O122" si="83">FLOOR(I67*B$3,1)</f>
        <v>510</v>
      </c>
      <c r="P67">
        <f t="shared" si="74"/>
        <v>563</v>
      </c>
      <c r="Q67">
        <f t="shared" ref="Q67:Q122" si="84">(E67-0.5) *2</f>
        <v>0</v>
      </c>
      <c r="R67">
        <f t="shared" ref="R67:R122" si="85">2 * (K67-B$2/2)</f>
        <v>0</v>
      </c>
      <c r="S67">
        <f t="shared" ref="S67:S122" si="86">1-H67</f>
        <v>0</v>
      </c>
      <c r="T67">
        <f t="shared" si="75"/>
        <v>0</v>
      </c>
      <c r="U67">
        <f t="shared" ref="U67:U122" si="87">SQRT((R67 )^2 + (T67) ^2)</f>
        <v>0</v>
      </c>
      <c r="V67">
        <v>0</v>
      </c>
      <c r="W67">
        <f t="shared" si="76"/>
        <v>0</v>
      </c>
      <c r="X67" s="10">
        <f t="shared" si="77"/>
        <v>0</v>
      </c>
      <c r="Y67">
        <f t="shared" si="78"/>
        <v>0</v>
      </c>
      <c r="Z67">
        <f t="shared" ref="Z67:Z122" si="88">(U67 * B$18+ Y67/2)</f>
        <v>0</v>
      </c>
      <c r="AA67">
        <f t="shared" ref="AA67:AA122" si="89">(U67 * B$18 - Y67/2)</f>
        <v>0</v>
      </c>
      <c r="AB67" s="5">
        <f t="shared" si="79"/>
        <v>0</v>
      </c>
      <c r="AC67" s="6" t="e">
        <f t="shared" si="64"/>
        <v>#DIV/0!</v>
      </c>
      <c r="AD67" s="6" t="e">
        <f t="shared" si="65"/>
        <v>#DIV/0!</v>
      </c>
      <c r="AE67" t="e">
        <f t="shared" ref="AE67:AE122" si="90">50*(AC67-0.5)</f>
        <v>#DIV/0!</v>
      </c>
      <c r="AF67" t="e">
        <f t="shared" ref="AF67:AF122" si="91">50 *(AD67-0.5)</f>
        <v>#DIV/0!</v>
      </c>
      <c r="AH67" s="6" t="e">
        <f t="shared" si="80"/>
        <v>#DIV/0!</v>
      </c>
      <c r="AI67" s="6" t="e">
        <f t="shared" si="81"/>
        <v>#DIV/0!</v>
      </c>
    </row>
    <row r="68" spans="4:35" x14ac:dyDescent="0.25">
      <c r="D68" s="8">
        <f>D67+1</f>
        <v>66</v>
      </c>
      <c r="E68">
        <f>E57+0.1</f>
        <v>0.6</v>
      </c>
      <c r="F68">
        <f>E68-0.05</f>
        <v>0.54999999999999993</v>
      </c>
      <c r="G68">
        <f>E68+0.05</f>
        <v>0.65</v>
      </c>
      <c r="H68">
        <v>0</v>
      </c>
      <c r="I68">
        <f>H68-0.05</f>
        <v>-0.05</v>
      </c>
      <c r="J68">
        <f>H68+0.05</f>
        <v>0.05</v>
      </c>
      <c r="K68">
        <f t="shared" si="72"/>
        <v>288</v>
      </c>
      <c r="L68">
        <f t="shared" si="73"/>
        <v>263.99999999999994</v>
      </c>
      <c r="M68">
        <f t="shared" si="82"/>
        <v>312</v>
      </c>
      <c r="N68">
        <f t="shared" ref="N68:N122" si="92">FLOOR(H68*B$3, 1)</f>
        <v>0</v>
      </c>
      <c r="O68">
        <f t="shared" si="83"/>
        <v>-27</v>
      </c>
      <c r="P68">
        <f t="shared" si="74"/>
        <v>26</v>
      </c>
      <c r="Q68">
        <f t="shared" si="84"/>
        <v>0.19999999999999996</v>
      </c>
      <c r="R68">
        <f t="shared" si="85"/>
        <v>96</v>
      </c>
      <c r="S68">
        <f t="shared" si="86"/>
        <v>1</v>
      </c>
      <c r="T68">
        <f t="shared" si="75"/>
        <v>537</v>
      </c>
      <c r="U68">
        <f t="shared" si="87"/>
        <v>545.51351953915866</v>
      </c>
      <c r="V68">
        <f t="shared" ref="V68:V122" si="93">PI()/2 - ACOS(R68/U68)</f>
        <v>0.17690220486886465</v>
      </c>
      <c r="W68">
        <f t="shared" si="76"/>
        <v>8.734223436652676E-5</v>
      </c>
      <c r="X68" s="10">
        <f t="shared" si="77"/>
        <v>1</v>
      </c>
      <c r="Y68">
        <f t="shared" si="78"/>
        <v>2.9995070126152622E-2</v>
      </c>
      <c r="Z68">
        <f t="shared" si="88"/>
        <v>1.3787813339109729</v>
      </c>
      <c r="AA68">
        <f t="shared" si="89"/>
        <v>1.3487862637848205</v>
      </c>
      <c r="AB68" s="5">
        <f t="shared" si="79"/>
        <v>0</v>
      </c>
      <c r="AC68" s="6">
        <f t="shared" si="64"/>
        <v>0.72527816804964773</v>
      </c>
      <c r="AD68" s="6">
        <f t="shared" si="65"/>
        <v>0.74140731326393139</v>
      </c>
      <c r="AE68">
        <f t="shared" si="90"/>
        <v>11.263908402482386</v>
      </c>
      <c r="AF68">
        <f t="shared" si="91"/>
        <v>12.070365663196569</v>
      </c>
      <c r="AH68" s="6" t="e">
        <f t="shared" si="80"/>
        <v>#DIV/0!</v>
      </c>
      <c r="AI68" s="6" t="e">
        <f t="shared" si="81"/>
        <v>#DIV/0!</v>
      </c>
    </row>
    <row r="69" spans="4:35" x14ac:dyDescent="0.25">
      <c r="D69" s="8">
        <f>D68+1</f>
        <v>67</v>
      </c>
      <c r="E69">
        <f t="shared" si="31"/>
        <v>0.6</v>
      </c>
      <c r="F69">
        <f t="shared" ref="F69:F78" si="94">E69-0.05</f>
        <v>0.54999999999999993</v>
      </c>
      <c r="G69">
        <f t="shared" ref="G69:G78" si="95">E69+0.05</f>
        <v>0.65</v>
      </c>
      <c r="H69">
        <v>0.1</v>
      </c>
      <c r="I69">
        <f t="shared" ref="I69:I78" si="96">H69-0.05</f>
        <v>0.05</v>
      </c>
      <c r="J69">
        <f t="shared" ref="J69:J78" si="97">H69+0.05</f>
        <v>0.15000000000000002</v>
      </c>
      <c r="K69">
        <f t="shared" si="72"/>
        <v>288</v>
      </c>
      <c r="L69">
        <f t="shared" si="73"/>
        <v>263.99999999999994</v>
      </c>
      <c r="M69">
        <f t="shared" si="82"/>
        <v>312</v>
      </c>
      <c r="N69">
        <f t="shared" si="92"/>
        <v>53</v>
      </c>
      <c r="O69">
        <f t="shared" si="83"/>
        <v>26</v>
      </c>
      <c r="P69">
        <f t="shared" si="74"/>
        <v>80</v>
      </c>
      <c r="Q69">
        <f t="shared" si="84"/>
        <v>0.19999999999999996</v>
      </c>
      <c r="R69">
        <f t="shared" si="85"/>
        <v>96</v>
      </c>
      <c r="S69">
        <f t="shared" si="86"/>
        <v>0.9</v>
      </c>
      <c r="T69">
        <f t="shared" si="75"/>
        <v>484</v>
      </c>
      <c r="U69">
        <f t="shared" si="87"/>
        <v>493.42881958799285</v>
      </c>
      <c r="V69">
        <f t="shared" si="93"/>
        <v>0.19580573607009288</v>
      </c>
      <c r="W69">
        <f t="shared" si="76"/>
        <v>9.6618796957574548E-5</v>
      </c>
      <c r="X69" s="10">
        <f t="shared" si="77"/>
        <v>1</v>
      </c>
      <c r="Y69">
        <f t="shared" si="78"/>
        <v>3.3180827251170254E-2</v>
      </c>
      <c r="Z69">
        <f t="shared" si="88"/>
        <v>1.2501624625955674</v>
      </c>
      <c r="AA69">
        <f t="shared" si="89"/>
        <v>1.216981635344397</v>
      </c>
      <c r="AB69" s="5">
        <f t="shared" si="79"/>
        <v>0</v>
      </c>
      <c r="AC69" s="6">
        <f t="shared" si="64"/>
        <v>0.79989603745085736</v>
      </c>
      <c r="AD69" s="6">
        <f t="shared" si="65"/>
        <v>0.82170508654964813</v>
      </c>
      <c r="AE69">
        <f t="shared" si="90"/>
        <v>14.994801872542867</v>
      </c>
      <c r="AF69">
        <f t="shared" si="91"/>
        <v>16.085254327482406</v>
      </c>
      <c r="AH69" s="6" t="e">
        <f t="shared" si="80"/>
        <v>#DIV/0!</v>
      </c>
      <c r="AI69" s="6" t="e">
        <f t="shared" si="81"/>
        <v>#DIV/0!</v>
      </c>
    </row>
    <row r="70" spans="4:35" x14ac:dyDescent="0.25">
      <c r="D70" s="8">
        <f t="shared" ref="D70:D78" si="98">D69+1</f>
        <v>68</v>
      </c>
      <c r="E70">
        <f t="shared" si="31"/>
        <v>0.6</v>
      </c>
      <c r="F70">
        <f t="shared" si="94"/>
        <v>0.54999999999999993</v>
      </c>
      <c r="G70">
        <f t="shared" si="95"/>
        <v>0.65</v>
      </c>
      <c r="H70">
        <f t="shared" ref="H70:H77" si="99">H69+0.1</f>
        <v>0.2</v>
      </c>
      <c r="I70">
        <f t="shared" si="96"/>
        <v>0.15000000000000002</v>
      </c>
      <c r="J70">
        <f t="shared" si="97"/>
        <v>0.25</v>
      </c>
      <c r="K70">
        <f t="shared" si="72"/>
        <v>288</v>
      </c>
      <c r="L70">
        <f t="shared" si="73"/>
        <v>263.99999999999994</v>
      </c>
      <c r="M70">
        <f t="shared" si="82"/>
        <v>312</v>
      </c>
      <c r="N70">
        <f t="shared" si="92"/>
        <v>107</v>
      </c>
      <c r="O70">
        <f t="shared" si="83"/>
        <v>80</v>
      </c>
      <c r="P70">
        <f t="shared" si="74"/>
        <v>134</v>
      </c>
      <c r="Q70">
        <f t="shared" si="84"/>
        <v>0.19999999999999996</v>
      </c>
      <c r="R70">
        <f t="shared" si="85"/>
        <v>96</v>
      </c>
      <c r="S70">
        <f t="shared" si="86"/>
        <v>0.8</v>
      </c>
      <c r="T70">
        <f t="shared" si="75"/>
        <v>430</v>
      </c>
      <c r="U70">
        <f t="shared" si="87"/>
        <v>440.5859734489967</v>
      </c>
      <c r="V70">
        <f t="shared" si="93"/>
        <v>0.21965368213860437</v>
      </c>
      <c r="W70">
        <f t="shared" si="76"/>
        <v>1.0829699004384138E-4</v>
      </c>
      <c r="X70" s="10">
        <f t="shared" si="77"/>
        <v>1</v>
      </c>
      <c r="Y70">
        <f t="shared" si="78"/>
        <v>3.7191352320856005E-2</v>
      </c>
      <c r="Z70">
        <f t="shared" si="88"/>
        <v>1.1200606097829198</v>
      </c>
      <c r="AA70">
        <f t="shared" si="89"/>
        <v>1.0828692574620638</v>
      </c>
      <c r="AB70" s="5">
        <f t="shared" si="79"/>
        <v>0</v>
      </c>
      <c r="AC70" s="6">
        <f t="shared" si="64"/>
        <v>0.89280882772389536</v>
      </c>
      <c r="AD70" s="6">
        <f t="shared" si="65"/>
        <v>0.92347251813548981</v>
      </c>
      <c r="AE70">
        <f t="shared" si="90"/>
        <v>19.64044138619477</v>
      </c>
      <c r="AF70">
        <f t="shared" si="91"/>
        <v>21.17362590677449</v>
      </c>
      <c r="AH70" s="6" t="e">
        <f t="shared" si="80"/>
        <v>#DIV/0!</v>
      </c>
      <c r="AI70" s="6" t="e">
        <f t="shared" si="81"/>
        <v>#DIV/0!</v>
      </c>
    </row>
    <row r="71" spans="4:35" x14ac:dyDescent="0.25">
      <c r="D71" s="8">
        <f t="shared" si="98"/>
        <v>69</v>
      </c>
      <c r="E71">
        <f t="shared" si="31"/>
        <v>0.6</v>
      </c>
      <c r="F71">
        <f t="shared" si="94"/>
        <v>0.54999999999999993</v>
      </c>
      <c r="G71">
        <f t="shared" si="95"/>
        <v>0.65</v>
      </c>
      <c r="H71">
        <f t="shared" si="99"/>
        <v>0.30000000000000004</v>
      </c>
      <c r="I71">
        <f t="shared" si="96"/>
        <v>0.25000000000000006</v>
      </c>
      <c r="J71">
        <f t="shared" si="97"/>
        <v>0.35000000000000003</v>
      </c>
      <c r="K71">
        <f t="shared" si="72"/>
        <v>288</v>
      </c>
      <c r="L71">
        <f t="shared" si="73"/>
        <v>263.99999999999994</v>
      </c>
      <c r="M71">
        <f t="shared" si="82"/>
        <v>312</v>
      </c>
      <c r="N71">
        <f t="shared" si="92"/>
        <v>161</v>
      </c>
      <c r="O71">
        <f t="shared" si="83"/>
        <v>134</v>
      </c>
      <c r="P71">
        <f t="shared" si="74"/>
        <v>187</v>
      </c>
      <c r="Q71">
        <f t="shared" si="84"/>
        <v>0.19999999999999996</v>
      </c>
      <c r="R71">
        <f t="shared" si="85"/>
        <v>96</v>
      </c>
      <c r="S71">
        <f t="shared" si="86"/>
        <v>0.7</v>
      </c>
      <c r="T71">
        <f t="shared" si="75"/>
        <v>376</v>
      </c>
      <c r="U71">
        <f t="shared" si="87"/>
        <v>388.06185074031691</v>
      </c>
      <c r="V71">
        <f t="shared" si="93"/>
        <v>0.24997862146082239</v>
      </c>
      <c r="W71">
        <f t="shared" si="76"/>
        <v>1.2310220334216013E-4</v>
      </c>
      <c r="X71" s="10">
        <f t="shared" si="77"/>
        <v>1</v>
      </c>
      <c r="Y71">
        <f t="shared" si="78"/>
        <v>4.2275758671764634E-2</v>
      </c>
      <c r="Z71">
        <f t="shared" si="88"/>
        <v>0.99129250618667464</v>
      </c>
      <c r="AA71">
        <f t="shared" si="89"/>
        <v>0.94901674751491005</v>
      </c>
      <c r="AB71" s="5">
        <f t="shared" si="79"/>
        <v>0</v>
      </c>
      <c r="AC71" s="6">
        <f t="shared" si="64"/>
        <v>1.0087839802671581</v>
      </c>
      <c r="AD71" s="6">
        <f t="shared" si="65"/>
        <v>1.0537221841643938</v>
      </c>
      <c r="AE71">
        <f t="shared" si="90"/>
        <v>25.439199013357904</v>
      </c>
      <c r="AF71">
        <f t="shared" si="91"/>
        <v>27.68610920821969</v>
      </c>
      <c r="AH71" s="6" t="e">
        <f t="shared" si="80"/>
        <v>#DIV/0!</v>
      </c>
      <c r="AI71" s="6" t="e">
        <f t="shared" si="81"/>
        <v>#DIV/0!</v>
      </c>
    </row>
    <row r="72" spans="4:35" x14ac:dyDescent="0.25">
      <c r="D72" s="8">
        <f t="shared" si="98"/>
        <v>70</v>
      </c>
      <c r="E72">
        <f t="shared" si="31"/>
        <v>0.6</v>
      </c>
      <c r="F72">
        <f t="shared" si="94"/>
        <v>0.54999999999999993</v>
      </c>
      <c r="G72">
        <f t="shared" si="95"/>
        <v>0.65</v>
      </c>
      <c r="H72">
        <f t="shared" si="99"/>
        <v>0.4</v>
      </c>
      <c r="I72">
        <f t="shared" si="96"/>
        <v>0.35000000000000003</v>
      </c>
      <c r="J72">
        <f t="shared" si="97"/>
        <v>0.45</v>
      </c>
      <c r="K72">
        <f t="shared" si="72"/>
        <v>288</v>
      </c>
      <c r="L72">
        <f t="shared" si="73"/>
        <v>263.99999999999994</v>
      </c>
      <c r="M72">
        <f t="shared" si="82"/>
        <v>312</v>
      </c>
      <c r="N72">
        <f t="shared" si="92"/>
        <v>214</v>
      </c>
      <c r="O72">
        <f t="shared" si="83"/>
        <v>187</v>
      </c>
      <c r="P72">
        <f t="shared" si="74"/>
        <v>241</v>
      </c>
      <c r="Q72">
        <f t="shared" si="84"/>
        <v>0.19999999999999996</v>
      </c>
      <c r="R72">
        <f t="shared" si="85"/>
        <v>96</v>
      </c>
      <c r="S72">
        <f t="shared" si="86"/>
        <v>0.6</v>
      </c>
      <c r="T72">
        <f t="shared" si="75"/>
        <v>323</v>
      </c>
      <c r="U72">
        <f t="shared" si="87"/>
        <v>336.96438980996197</v>
      </c>
      <c r="V72">
        <f t="shared" si="93"/>
        <v>0.28889852831362206</v>
      </c>
      <c r="W72">
        <f t="shared" si="76"/>
        <v>1.4202021909601889E-4</v>
      </c>
      <c r="X72" s="10">
        <f t="shared" si="77"/>
        <v>2</v>
      </c>
      <c r="Y72">
        <f t="shared" si="78"/>
        <v>4.877258364195481E-2</v>
      </c>
      <c r="Z72">
        <f t="shared" si="88"/>
        <v>0.86679726634588239</v>
      </c>
      <c r="AA72">
        <f t="shared" si="89"/>
        <v>0.81802468270392759</v>
      </c>
      <c r="AB72" s="5">
        <f t="shared" si="79"/>
        <v>1</v>
      </c>
      <c r="AC72" s="6">
        <f t="shared" si="64"/>
        <v>1.1536723047312485</v>
      </c>
      <c r="AD72" s="6">
        <f t="shared" si="65"/>
        <v>1.2224570005572017</v>
      </c>
      <c r="AE72">
        <f t="shared" si="90"/>
        <v>32.683615236562424</v>
      </c>
      <c r="AF72">
        <f t="shared" si="91"/>
        <v>36.122850027860089</v>
      </c>
      <c r="AH72" s="6" t="e">
        <f t="shared" si="80"/>
        <v>#DIV/0!</v>
      </c>
      <c r="AI72" s="6" t="e">
        <f t="shared" si="81"/>
        <v>#DIV/0!</v>
      </c>
    </row>
    <row r="73" spans="4:35" x14ac:dyDescent="0.25">
      <c r="D73" s="8">
        <f t="shared" si="98"/>
        <v>71</v>
      </c>
      <c r="E73">
        <f t="shared" si="31"/>
        <v>0.6</v>
      </c>
      <c r="F73">
        <f t="shared" si="94"/>
        <v>0.54999999999999993</v>
      </c>
      <c r="G73">
        <f t="shared" si="95"/>
        <v>0.65</v>
      </c>
      <c r="H73">
        <f t="shared" si="99"/>
        <v>0.5</v>
      </c>
      <c r="I73">
        <f t="shared" si="96"/>
        <v>0.45</v>
      </c>
      <c r="J73">
        <f t="shared" si="97"/>
        <v>0.55000000000000004</v>
      </c>
      <c r="K73">
        <f t="shared" si="72"/>
        <v>288</v>
      </c>
      <c r="L73">
        <f t="shared" si="73"/>
        <v>263.99999999999994</v>
      </c>
      <c r="M73">
        <f t="shared" si="82"/>
        <v>312</v>
      </c>
      <c r="N73">
        <f t="shared" si="92"/>
        <v>268</v>
      </c>
      <c r="O73">
        <f t="shared" si="83"/>
        <v>241</v>
      </c>
      <c r="P73">
        <f t="shared" si="74"/>
        <v>295</v>
      </c>
      <c r="Q73">
        <f t="shared" si="84"/>
        <v>0.19999999999999996</v>
      </c>
      <c r="R73">
        <f t="shared" si="85"/>
        <v>96</v>
      </c>
      <c r="S73">
        <f t="shared" si="86"/>
        <v>0.5</v>
      </c>
      <c r="T73">
        <f t="shared" si="75"/>
        <v>269</v>
      </c>
      <c r="U73">
        <f t="shared" si="87"/>
        <v>285.61687625208702</v>
      </c>
      <c r="V73">
        <f t="shared" si="93"/>
        <v>0.34278842464550063</v>
      </c>
      <c r="W73">
        <f t="shared" si="76"/>
        <v>1.6803551472111079E-4</v>
      </c>
      <c r="X73" s="10">
        <f t="shared" si="77"/>
        <v>2</v>
      </c>
      <c r="Y73">
        <f t="shared" si="78"/>
        <v>5.7706756465523867E-2</v>
      </c>
      <c r="Z73">
        <f t="shared" si="88"/>
        <v>0.74289556886297947</v>
      </c>
      <c r="AA73">
        <f t="shared" si="89"/>
        <v>0.68518881239745566</v>
      </c>
      <c r="AB73" s="5">
        <f t="shared" si="79"/>
        <v>1</v>
      </c>
      <c r="AC73" s="6">
        <f t="shared" si="64"/>
        <v>1.3460842168308063</v>
      </c>
      <c r="AD73" s="6">
        <f t="shared" si="65"/>
        <v>1.4594517334587369</v>
      </c>
      <c r="AE73">
        <f t="shared" si="90"/>
        <v>42.304210841540311</v>
      </c>
      <c r="AF73">
        <f t="shared" si="91"/>
        <v>47.972586672936842</v>
      </c>
      <c r="AH73" s="6" t="e">
        <f t="shared" si="80"/>
        <v>#DIV/0!</v>
      </c>
      <c r="AI73" s="6" t="e">
        <f t="shared" si="81"/>
        <v>#DIV/0!</v>
      </c>
    </row>
    <row r="74" spans="4:35" x14ac:dyDescent="0.25">
      <c r="D74" s="8">
        <f t="shared" si="98"/>
        <v>72</v>
      </c>
      <c r="E74">
        <f t="shared" si="31"/>
        <v>0.6</v>
      </c>
      <c r="F74">
        <f t="shared" si="94"/>
        <v>0.54999999999999993</v>
      </c>
      <c r="G74">
        <f t="shared" si="95"/>
        <v>0.65</v>
      </c>
      <c r="H74">
        <f t="shared" si="99"/>
        <v>0.6</v>
      </c>
      <c r="I74">
        <f t="shared" si="96"/>
        <v>0.54999999999999993</v>
      </c>
      <c r="J74">
        <f t="shared" si="97"/>
        <v>0.65</v>
      </c>
      <c r="K74">
        <f t="shared" si="72"/>
        <v>288</v>
      </c>
      <c r="L74">
        <f t="shared" si="73"/>
        <v>263.99999999999994</v>
      </c>
      <c r="M74">
        <f t="shared" si="82"/>
        <v>312</v>
      </c>
      <c r="N74">
        <f t="shared" si="92"/>
        <v>322</v>
      </c>
      <c r="O74">
        <f t="shared" si="83"/>
        <v>295</v>
      </c>
      <c r="P74">
        <f t="shared" si="74"/>
        <v>349</v>
      </c>
      <c r="Q74">
        <f t="shared" si="84"/>
        <v>0.19999999999999996</v>
      </c>
      <c r="R74">
        <f t="shared" si="85"/>
        <v>96</v>
      </c>
      <c r="S74">
        <f t="shared" si="86"/>
        <v>0.4</v>
      </c>
      <c r="T74">
        <f t="shared" si="75"/>
        <v>215</v>
      </c>
      <c r="U74">
        <f t="shared" si="87"/>
        <v>235.4591259645716</v>
      </c>
      <c r="V74">
        <f t="shared" si="93"/>
        <v>0.4199492092830035</v>
      </c>
      <c r="W74">
        <f t="shared" si="76"/>
        <v>2.0485521884819804E-4</v>
      </c>
      <c r="X74" s="10">
        <f t="shared" si="77"/>
        <v>3</v>
      </c>
      <c r="Y74">
        <f t="shared" si="78"/>
        <v>7.0351379256848173E-2</v>
      </c>
      <c r="Z74">
        <f t="shared" si="88"/>
        <v>0.62382350453985314</v>
      </c>
      <c r="AA74">
        <f t="shared" si="89"/>
        <v>0.55347212528300493</v>
      </c>
      <c r="AB74" s="5">
        <f t="shared" si="79"/>
        <v>1</v>
      </c>
      <c r="AC74" s="6">
        <f t="shared" si="64"/>
        <v>1.6030175085140843</v>
      </c>
      <c r="AD74" s="6">
        <f t="shared" si="65"/>
        <v>1.8067757242312312</v>
      </c>
      <c r="AE74">
        <f t="shared" si="90"/>
        <v>55.150875425704214</v>
      </c>
      <c r="AF74">
        <f t="shared" si="91"/>
        <v>65.338786211561555</v>
      </c>
      <c r="AH74" s="6" t="e">
        <f t="shared" si="80"/>
        <v>#DIV/0!</v>
      </c>
      <c r="AI74" s="6" t="e">
        <f t="shared" si="81"/>
        <v>#DIV/0!</v>
      </c>
    </row>
    <row r="75" spans="4:35" x14ac:dyDescent="0.25">
      <c r="D75" s="8">
        <f t="shared" si="98"/>
        <v>73</v>
      </c>
      <c r="E75">
        <f t="shared" si="31"/>
        <v>0.6</v>
      </c>
      <c r="F75">
        <f t="shared" si="94"/>
        <v>0.54999999999999993</v>
      </c>
      <c r="G75">
        <f t="shared" si="95"/>
        <v>0.65</v>
      </c>
      <c r="H75">
        <f t="shared" si="99"/>
        <v>0.7</v>
      </c>
      <c r="I75">
        <f t="shared" si="96"/>
        <v>0.64999999999999991</v>
      </c>
      <c r="J75">
        <f t="shared" si="97"/>
        <v>0.75</v>
      </c>
      <c r="K75">
        <f t="shared" si="72"/>
        <v>288</v>
      </c>
      <c r="L75">
        <f t="shared" si="73"/>
        <v>263.99999999999994</v>
      </c>
      <c r="M75">
        <f t="shared" si="82"/>
        <v>312</v>
      </c>
      <c r="N75">
        <f t="shared" si="92"/>
        <v>375</v>
      </c>
      <c r="O75">
        <f t="shared" si="83"/>
        <v>349</v>
      </c>
      <c r="P75">
        <f t="shared" si="74"/>
        <v>402</v>
      </c>
      <c r="Q75">
        <f t="shared" si="84"/>
        <v>0.19999999999999996</v>
      </c>
      <c r="R75">
        <f t="shared" si="85"/>
        <v>96</v>
      </c>
      <c r="S75">
        <f t="shared" si="86"/>
        <v>0.30000000000000004</v>
      </c>
      <c r="T75">
        <f t="shared" si="75"/>
        <v>162</v>
      </c>
      <c r="U75">
        <f t="shared" si="87"/>
        <v>188.30825791770258</v>
      </c>
      <c r="V75">
        <f t="shared" si="93"/>
        <v>0.53495507378609641</v>
      </c>
      <c r="W75">
        <f t="shared" si="76"/>
        <v>2.5858827222487185E-4</v>
      </c>
      <c r="X75" s="10">
        <f t="shared" si="77"/>
        <v>4</v>
      </c>
      <c r="Y75">
        <f t="shared" si="78"/>
        <v>8.8804384447465495E-2</v>
      </c>
      <c r="Z75">
        <f t="shared" si="88"/>
        <v>0.51517283701798922</v>
      </c>
      <c r="AA75">
        <f t="shared" si="89"/>
        <v>0.42636845257052369</v>
      </c>
      <c r="AB75" s="5">
        <f t="shared" si="79"/>
        <v>2</v>
      </c>
      <c r="AC75" s="6">
        <f t="shared" si="64"/>
        <v>1.9410961295792877</v>
      </c>
      <c r="AD75" s="6">
        <f t="shared" si="65"/>
        <v>2.3453892847163558</v>
      </c>
      <c r="AE75">
        <f t="shared" si="90"/>
        <v>72.05480647896438</v>
      </c>
      <c r="AF75">
        <f t="shared" si="91"/>
        <v>92.269464235817793</v>
      </c>
      <c r="AH75" s="11" t="e">
        <f>MIN(#REF!)</f>
        <v>#REF!</v>
      </c>
      <c r="AI75" s="11" t="e">
        <f>MIN(#REF!)</f>
        <v>#REF!</v>
      </c>
    </row>
    <row r="76" spans="4:35" x14ac:dyDescent="0.25">
      <c r="D76" s="8">
        <f t="shared" si="98"/>
        <v>74</v>
      </c>
      <c r="E76">
        <f t="shared" si="31"/>
        <v>0.6</v>
      </c>
      <c r="F76">
        <f t="shared" si="94"/>
        <v>0.54999999999999993</v>
      </c>
      <c r="G76">
        <f t="shared" si="95"/>
        <v>0.65</v>
      </c>
      <c r="H76">
        <f t="shared" si="99"/>
        <v>0.79999999999999993</v>
      </c>
      <c r="I76">
        <f t="shared" si="96"/>
        <v>0.74999999999999989</v>
      </c>
      <c r="J76">
        <f t="shared" si="97"/>
        <v>0.85</v>
      </c>
      <c r="K76">
        <f t="shared" si="72"/>
        <v>288</v>
      </c>
      <c r="L76">
        <f t="shared" si="73"/>
        <v>263.99999999999994</v>
      </c>
      <c r="M76">
        <f t="shared" si="82"/>
        <v>312</v>
      </c>
      <c r="N76">
        <f t="shared" si="92"/>
        <v>429</v>
      </c>
      <c r="O76">
        <f t="shared" si="83"/>
        <v>402</v>
      </c>
      <c r="P76">
        <f t="shared" si="74"/>
        <v>456</v>
      </c>
      <c r="Q76">
        <f t="shared" si="84"/>
        <v>0.19999999999999996</v>
      </c>
      <c r="R76">
        <f t="shared" si="85"/>
        <v>96</v>
      </c>
      <c r="S76">
        <f t="shared" si="86"/>
        <v>0.20000000000000007</v>
      </c>
      <c r="T76">
        <f t="shared" si="75"/>
        <v>108</v>
      </c>
      <c r="U76">
        <f t="shared" si="87"/>
        <v>144.49913494550754</v>
      </c>
      <c r="V76">
        <f t="shared" si="93"/>
        <v>0.72664234068172562</v>
      </c>
      <c r="W76">
        <f t="shared" si="76"/>
        <v>3.4428840853325339E-4</v>
      </c>
      <c r="X76" s="10">
        <f t="shared" si="77"/>
        <v>5</v>
      </c>
      <c r="Y76">
        <f t="shared" si="78"/>
        <v>0.11823552525848989</v>
      </c>
      <c r="Z76">
        <f t="shared" si="88"/>
        <v>0.42036559999301382</v>
      </c>
      <c r="AA76">
        <f t="shared" si="89"/>
        <v>0.30213007473452391</v>
      </c>
      <c r="AB76" s="5">
        <f t="shared" si="79"/>
        <v>2</v>
      </c>
      <c r="AC76" s="6">
        <f t="shared" si="64"/>
        <v>2.3788816211807515</v>
      </c>
      <c r="AD76" s="6">
        <f t="shared" si="65"/>
        <v>3.3098326966578266</v>
      </c>
      <c r="AE76">
        <f t="shared" si="90"/>
        <v>93.944081059037572</v>
      </c>
      <c r="AF76">
        <f t="shared" si="91"/>
        <v>140.49163483289132</v>
      </c>
      <c r="AH76" s="11" t="e">
        <f>MAX(#REF!)</f>
        <v>#REF!</v>
      </c>
      <c r="AI76" s="11" t="e">
        <f>MAX(#REF!)</f>
        <v>#REF!</v>
      </c>
    </row>
    <row r="77" spans="4:35" x14ac:dyDescent="0.25">
      <c r="D77" s="8">
        <f t="shared" si="98"/>
        <v>75</v>
      </c>
      <c r="E77">
        <f t="shared" si="31"/>
        <v>0.6</v>
      </c>
      <c r="F77">
        <f t="shared" si="94"/>
        <v>0.54999999999999993</v>
      </c>
      <c r="G77">
        <f t="shared" si="95"/>
        <v>0.65</v>
      </c>
      <c r="H77">
        <f t="shared" si="99"/>
        <v>0.89999999999999991</v>
      </c>
      <c r="I77">
        <f t="shared" si="96"/>
        <v>0.84999999999999987</v>
      </c>
      <c r="J77">
        <f t="shared" si="97"/>
        <v>0.95</v>
      </c>
      <c r="K77">
        <f t="shared" si="72"/>
        <v>288</v>
      </c>
      <c r="L77">
        <f t="shared" si="73"/>
        <v>263.99999999999994</v>
      </c>
      <c r="M77">
        <f t="shared" si="82"/>
        <v>312</v>
      </c>
      <c r="N77">
        <f t="shared" si="92"/>
        <v>483</v>
      </c>
      <c r="O77">
        <f t="shared" si="83"/>
        <v>456</v>
      </c>
      <c r="P77">
        <f t="shared" si="74"/>
        <v>510</v>
      </c>
      <c r="Q77">
        <f t="shared" si="84"/>
        <v>0.19999999999999996</v>
      </c>
      <c r="R77">
        <f t="shared" si="85"/>
        <v>96</v>
      </c>
      <c r="S77">
        <f t="shared" si="86"/>
        <v>0.10000000000000009</v>
      </c>
      <c r="T77">
        <f t="shared" si="75"/>
        <v>54</v>
      </c>
      <c r="U77">
        <f t="shared" si="87"/>
        <v>110.14535850411491</v>
      </c>
      <c r="V77">
        <f t="shared" si="93"/>
        <v>1.058406866484159</v>
      </c>
      <c r="W77">
        <f t="shared" si="76"/>
        <v>4.7769059550037922E-4</v>
      </c>
      <c r="X77" s="10">
        <f t="shared" si="77"/>
        <v>7</v>
      </c>
      <c r="Y77">
        <f t="shared" si="78"/>
        <v>0.16404850430674023</v>
      </c>
      <c r="Z77">
        <f t="shared" si="88"/>
        <v>0.35738764841365739</v>
      </c>
      <c r="AA77">
        <f t="shared" si="89"/>
        <v>0.19333914410691716</v>
      </c>
      <c r="AB77" s="5">
        <f t="shared" si="79"/>
        <v>3</v>
      </c>
      <c r="AC77" s="6">
        <f t="shared" si="64"/>
        <v>2.7980821509604961</v>
      </c>
      <c r="AD77" s="6">
        <f t="shared" si="65"/>
        <v>5.1722583371269959</v>
      </c>
      <c r="AE77">
        <f t="shared" si="90"/>
        <v>114.9041075480248</v>
      </c>
      <c r="AF77">
        <f t="shared" si="91"/>
        <v>233.61291685634978</v>
      </c>
    </row>
    <row r="78" spans="4:35" x14ac:dyDescent="0.25">
      <c r="D78" s="8">
        <f t="shared" si="98"/>
        <v>76</v>
      </c>
      <c r="E78">
        <f>E67+0.1</f>
        <v>0.6</v>
      </c>
      <c r="F78">
        <f t="shared" si="94"/>
        <v>0.54999999999999993</v>
      </c>
      <c r="G78">
        <f t="shared" si="95"/>
        <v>0.65</v>
      </c>
      <c r="H78">
        <v>1</v>
      </c>
      <c r="I78">
        <f t="shared" si="96"/>
        <v>0.95</v>
      </c>
      <c r="J78">
        <f t="shared" si="97"/>
        <v>1.05</v>
      </c>
      <c r="K78">
        <f t="shared" si="72"/>
        <v>288</v>
      </c>
      <c r="L78">
        <f t="shared" si="73"/>
        <v>263.99999999999994</v>
      </c>
      <c r="M78">
        <f t="shared" si="82"/>
        <v>312</v>
      </c>
      <c r="N78">
        <f t="shared" si="92"/>
        <v>537</v>
      </c>
      <c r="O78">
        <f t="shared" si="83"/>
        <v>510</v>
      </c>
      <c r="P78">
        <f t="shared" si="74"/>
        <v>563</v>
      </c>
      <c r="Q78">
        <f t="shared" si="84"/>
        <v>0.19999999999999996</v>
      </c>
      <c r="R78">
        <f t="shared" si="85"/>
        <v>96</v>
      </c>
      <c r="S78">
        <f t="shared" si="86"/>
        <v>0</v>
      </c>
      <c r="T78">
        <f t="shared" si="75"/>
        <v>0</v>
      </c>
      <c r="U78">
        <f t="shared" si="87"/>
        <v>96</v>
      </c>
      <c r="V78">
        <f t="shared" si="93"/>
        <v>1.5707963267948966</v>
      </c>
      <c r="W78">
        <f t="shared" si="76"/>
        <v>6.3629866570836353E-4</v>
      </c>
      <c r="X78" s="10">
        <f t="shared" si="77"/>
        <v>10</v>
      </c>
      <c r="Y78">
        <f t="shared" si="78"/>
        <v>0.21851768777756622</v>
      </c>
      <c r="Z78">
        <f t="shared" si="88"/>
        <v>0.34925884388878309</v>
      </c>
      <c r="AA78">
        <f t="shared" si="89"/>
        <v>0.13074115611121689</v>
      </c>
      <c r="AB78" s="5">
        <f t="shared" si="79"/>
        <v>5</v>
      </c>
      <c r="AC78" s="6">
        <f t="shared" si="64"/>
        <v>2.863205950250574</v>
      </c>
      <c r="AD78" s="6">
        <f t="shared" si="65"/>
        <v>7.6487009121239167</v>
      </c>
      <c r="AE78">
        <f t="shared" si="90"/>
        <v>118.1602975125287</v>
      </c>
      <c r="AF78">
        <f t="shared" si="91"/>
        <v>357.43504560619584</v>
      </c>
      <c r="AH78" s="6" t="e">
        <f t="shared" ref="AH78:AH81" si="100">1-(AE78 )/AE$125</f>
        <v>#DIV/0!</v>
      </c>
      <c r="AI78" s="6" t="e">
        <f t="shared" ref="AI78:AI81" si="101">1-(AF78 )/AF$125</f>
        <v>#DIV/0!</v>
      </c>
    </row>
    <row r="79" spans="4:35" x14ac:dyDescent="0.25">
      <c r="D79" s="8">
        <f>D78+1</f>
        <v>77</v>
      </c>
      <c r="E79">
        <f>E68+0.1</f>
        <v>0.7</v>
      </c>
      <c r="F79">
        <f>E79-0.05</f>
        <v>0.64999999999999991</v>
      </c>
      <c r="G79">
        <f>E79+0.05</f>
        <v>0.75</v>
      </c>
      <c r="H79">
        <v>0</v>
      </c>
      <c r="I79">
        <f>H79-0.05</f>
        <v>-0.05</v>
      </c>
      <c r="J79">
        <f>H79+0.05</f>
        <v>0.05</v>
      </c>
      <c r="K79">
        <f t="shared" si="72"/>
        <v>336</v>
      </c>
      <c r="L79">
        <f t="shared" si="73"/>
        <v>311.99999999999994</v>
      </c>
      <c r="M79">
        <f t="shared" si="82"/>
        <v>360</v>
      </c>
      <c r="N79">
        <f t="shared" si="92"/>
        <v>0</v>
      </c>
      <c r="O79">
        <f t="shared" si="83"/>
        <v>-27</v>
      </c>
      <c r="P79">
        <f t="shared" si="74"/>
        <v>26</v>
      </c>
      <c r="Q79">
        <f t="shared" si="84"/>
        <v>0.39999999999999991</v>
      </c>
      <c r="R79">
        <f t="shared" si="85"/>
        <v>192</v>
      </c>
      <c r="S79">
        <f t="shared" si="86"/>
        <v>1</v>
      </c>
      <c r="T79">
        <f t="shared" si="75"/>
        <v>537</v>
      </c>
      <c r="U79">
        <f t="shared" si="87"/>
        <v>570.29203045457336</v>
      </c>
      <c r="V79">
        <f t="shared" si="93"/>
        <v>0.34337779744768904</v>
      </c>
      <c r="W79">
        <f t="shared" si="76"/>
        <v>1.6831876508897377E-4</v>
      </c>
      <c r="X79" s="10">
        <f t="shared" si="77"/>
        <v>2</v>
      </c>
      <c r="Y79">
        <f t="shared" si="78"/>
        <v>5.7804030306855374E-2</v>
      </c>
      <c r="Z79">
        <f t="shared" si="88"/>
        <v>1.4546320912898612</v>
      </c>
      <c r="AA79">
        <f t="shared" si="89"/>
        <v>1.3968280609830059</v>
      </c>
      <c r="AB79" s="5">
        <f t="shared" si="79"/>
        <v>1</v>
      </c>
      <c r="AC79" s="6">
        <f t="shared" si="64"/>
        <v>0.68745905304019062</v>
      </c>
      <c r="AD79" s="6">
        <f t="shared" si="65"/>
        <v>0.71590772546211479</v>
      </c>
      <c r="AE79">
        <f t="shared" si="90"/>
        <v>9.3729526520095305</v>
      </c>
      <c r="AF79">
        <f t="shared" si="91"/>
        <v>10.79538627310574</v>
      </c>
      <c r="AH79" s="6" t="e">
        <f t="shared" si="100"/>
        <v>#DIV/0!</v>
      </c>
      <c r="AI79" s="6" t="e">
        <f t="shared" si="101"/>
        <v>#DIV/0!</v>
      </c>
    </row>
    <row r="80" spans="4:35" x14ac:dyDescent="0.25">
      <c r="D80" s="8">
        <f>D79+1</f>
        <v>78</v>
      </c>
      <c r="E80">
        <f t="shared" ref="E80:E89" si="102">E69+0.1</f>
        <v>0.7</v>
      </c>
      <c r="F80">
        <f t="shared" ref="F80:F89" si="103">E80-0.05</f>
        <v>0.64999999999999991</v>
      </c>
      <c r="G80">
        <f t="shared" ref="G80:G89" si="104">E80+0.05</f>
        <v>0.75</v>
      </c>
      <c r="H80">
        <v>0.1</v>
      </c>
      <c r="I80">
        <f t="shared" ref="I80:I89" si="105">H80-0.05</f>
        <v>0.05</v>
      </c>
      <c r="J80">
        <f t="shared" ref="J80:J89" si="106">H80+0.05</f>
        <v>0.15000000000000002</v>
      </c>
      <c r="K80">
        <f t="shared" si="72"/>
        <v>336</v>
      </c>
      <c r="L80">
        <f t="shared" si="73"/>
        <v>311.99999999999994</v>
      </c>
      <c r="M80">
        <f t="shared" si="82"/>
        <v>360</v>
      </c>
      <c r="N80">
        <f t="shared" si="92"/>
        <v>53</v>
      </c>
      <c r="O80">
        <f t="shared" si="83"/>
        <v>26</v>
      </c>
      <c r="P80">
        <f t="shared" si="74"/>
        <v>80</v>
      </c>
      <c r="Q80">
        <f t="shared" si="84"/>
        <v>0.39999999999999991</v>
      </c>
      <c r="R80">
        <f t="shared" si="85"/>
        <v>192</v>
      </c>
      <c r="S80">
        <f t="shared" si="86"/>
        <v>0.9</v>
      </c>
      <c r="T80">
        <f t="shared" si="75"/>
        <v>484</v>
      </c>
      <c r="U80">
        <f t="shared" si="87"/>
        <v>520.69184744914151</v>
      </c>
      <c r="V80">
        <f t="shared" si="93"/>
        <v>0.3776533178065653</v>
      </c>
      <c r="W80">
        <f t="shared" si="76"/>
        <v>1.8474010368375106E-4</v>
      </c>
      <c r="X80" s="10">
        <f t="shared" si="77"/>
        <v>2</v>
      </c>
      <c r="Y80">
        <f t="shared" si="78"/>
        <v>6.3443446407073792E-2</v>
      </c>
      <c r="Z80">
        <f t="shared" si="88"/>
        <v>1.3334513418263907</v>
      </c>
      <c r="AA80">
        <f t="shared" si="89"/>
        <v>1.2700078954193168</v>
      </c>
      <c r="AB80" s="5">
        <f t="shared" si="79"/>
        <v>1</v>
      </c>
      <c r="AC80" s="6">
        <f t="shared" si="64"/>
        <v>0.7499336260971684</v>
      </c>
      <c r="AD80" s="6">
        <f t="shared" si="65"/>
        <v>0.78739667966381532</v>
      </c>
      <c r="AE80">
        <f t="shared" si="90"/>
        <v>12.49668130485842</v>
      </c>
      <c r="AF80">
        <f t="shared" si="91"/>
        <v>14.369833983190766</v>
      </c>
      <c r="AH80" s="6" t="e">
        <f t="shared" si="100"/>
        <v>#DIV/0!</v>
      </c>
      <c r="AI80" s="6" t="e">
        <f t="shared" si="101"/>
        <v>#DIV/0!</v>
      </c>
    </row>
    <row r="81" spans="4:35" x14ac:dyDescent="0.25">
      <c r="D81" s="8">
        <f t="shared" ref="D81:D89" si="107">D80+1</f>
        <v>79</v>
      </c>
      <c r="E81">
        <f t="shared" si="102"/>
        <v>0.7</v>
      </c>
      <c r="F81">
        <f t="shared" si="103"/>
        <v>0.64999999999999991</v>
      </c>
      <c r="G81">
        <f t="shared" si="104"/>
        <v>0.75</v>
      </c>
      <c r="H81">
        <f t="shared" ref="H81:H88" si="108">H80+0.1</f>
        <v>0.2</v>
      </c>
      <c r="I81">
        <f t="shared" si="105"/>
        <v>0.15000000000000002</v>
      </c>
      <c r="J81">
        <f t="shared" si="106"/>
        <v>0.25</v>
      </c>
      <c r="K81">
        <f t="shared" si="72"/>
        <v>336</v>
      </c>
      <c r="L81">
        <f t="shared" si="73"/>
        <v>311.99999999999994</v>
      </c>
      <c r="M81">
        <f t="shared" si="82"/>
        <v>360</v>
      </c>
      <c r="N81">
        <f t="shared" si="92"/>
        <v>107</v>
      </c>
      <c r="O81">
        <f t="shared" si="83"/>
        <v>80</v>
      </c>
      <c r="P81">
        <f t="shared" si="74"/>
        <v>134</v>
      </c>
      <c r="Q81">
        <f t="shared" si="84"/>
        <v>0.39999999999999991</v>
      </c>
      <c r="R81">
        <f t="shared" si="85"/>
        <v>192</v>
      </c>
      <c r="S81">
        <f t="shared" si="86"/>
        <v>0.8</v>
      </c>
      <c r="T81">
        <f t="shared" si="75"/>
        <v>430</v>
      </c>
      <c r="U81">
        <f t="shared" si="87"/>
        <v>470.9182519291432</v>
      </c>
      <c r="V81">
        <f t="shared" si="93"/>
        <v>0.4199492092830035</v>
      </c>
      <c r="W81">
        <f t="shared" si="76"/>
        <v>2.0485521884819804E-4</v>
      </c>
      <c r="X81" s="10">
        <f t="shared" si="77"/>
        <v>3</v>
      </c>
      <c r="Y81">
        <f t="shared" si="78"/>
        <v>7.0351379256848173E-2</v>
      </c>
      <c r="Z81">
        <f t="shared" si="88"/>
        <v>1.2124713194512822</v>
      </c>
      <c r="AA81">
        <f t="shared" si="89"/>
        <v>1.142119940194434</v>
      </c>
      <c r="AB81" s="5">
        <f t="shared" si="79"/>
        <v>1</v>
      </c>
      <c r="AC81" s="6">
        <f t="shared" si="64"/>
        <v>0.82476177700645448</v>
      </c>
      <c r="AD81" s="6">
        <f t="shared" si="65"/>
        <v>0.87556478510458413</v>
      </c>
      <c r="AE81">
        <f t="shared" si="90"/>
        <v>16.238088850322725</v>
      </c>
      <c r="AF81">
        <f t="shared" si="91"/>
        <v>18.778239255229206</v>
      </c>
      <c r="AH81" s="6" t="e">
        <f t="shared" si="100"/>
        <v>#DIV/0!</v>
      </c>
      <c r="AI81" s="6" t="e">
        <f t="shared" si="101"/>
        <v>#DIV/0!</v>
      </c>
    </row>
    <row r="82" spans="4:35" x14ac:dyDescent="0.25">
      <c r="D82" s="8">
        <f t="shared" si="107"/>
        <v>80</v>
      </c>
      <c r="E82">
        <f t="shared" si="102"/>
        <v>0.7</v>
      </c>
      <c r="F82">
        <f t="shared" si="103"/>
        <v>0.64999999999999991</v>
      </c>
      <c r="G82">
        <f t="shared" si="104"/>
        <v>0.75</v>
      </c>
      <c r="H82">
        <f t="shared" si="108"/>
        <v>0.30000000000000004</v>
      </c>
      <c r="I82">
        <f t="shared" si="105"/>
        <v>0.25000000000000006</v>
      </c>
      <c r="J82">
        <f t="shared" si="106"/>
        <v>0.35000000000000003</v>
      </c>
      <c r="K82">
        <f t="shared" si="72"/>
        <v>336</v>
      </c>
      <c r="L82">
        <f t="shared" si="73"/>
        <v>311.99999999999994</v>
      </c>
      <c r="M82">
        <f t="shared" si="82"/>
        <v>360</v>
      </c>
      <c r="N82">
        <f t="shared" si="92"/>
        <v>161</v>
      </c>
      <c r="O82">
        <f t="shared" si="83"/>
        <v>134</v>
      </c>
      <c r="P82">
        <f t="shared" si="74"/>
        <v>187</v>
      </c>
      <c r="Q82">
        <f t="shared" si="84"/>
        <v>0.39999999999999991</v>
      </c>
      <c r="R82">
        <f t="shared" si="85"/>
        <v>192</v>
      </c>
      <c r="S82">
        <f t="shared" si="86"/>
        <v>0.7</v>
      </c>
      <c r="T82">
        <f t="shared" si="75"/>
        <v>376</v>
      </c>
      <c r="U82">
        <f t="shared" si="87"/>
        <v>422.18479366268036</v>
      </c>
      <c r="V82">
        <f t="shared" si="93"/>
        <v>0.47212198240377679</v>
      </c>
      <c r="W82">
        <f t="shared" si="76"/>
        <v>2.2941711842920572E-4</v>
      </c>
      <c r="X82" s="10">
        <f t="shared" si="77"/>
        <v>3</v>
      </c>
      <c r="Y82">
        <f t="shared" si="78"/>
        <v>7.8786426810957835E-2</v>
      </c>
      <c r="Z82">
        <f t="shared" si="88"/>
        <v>1.0948551975621799</v>
      </c>
      <c r="AA82">
        <f t="shared" si="89"/>
        <v>1.0160687707512222</v>
      </c>
      <c r="AB82" s="5">
        <f t="shared" si="79"/>
        <v>1</v>
      </c>
      <c r="AC82" s="6">
        <f t="shared" si="64"/>
        <v>0.9133627919259224</v>
      </c>
      <c r="AD82" s="6">
        <f t="shared" si="65"/>
        <v>0.98418535121462125</v>
      </c>
      <c r="AE82">
        <f t="shared" si="90"/>
        <v>20.668139596296122</v>
      </c>
      <c r="AF82">
        <f t="shared" si="91"/>
        <v>24.209267560731064</v>
      </c>
    </row>
    <row r="83" spans="4:35" x14ac:dyDescent="0.25">
      <c r="D83" s="8">
        <f t="shared" si="107"/>
        <v>81</v>
      </c>
      <c r="E83">
        <f t="shared" si="102"/>
        <v>0.7</v>
      </c>
      <c r="F83">
        <f t="shared" si="103"/>
        <v>0.64999999999999991</v>
      </c>
      <c r="G83">
        <f t="shared" si="104"/>
        <v>0.75</v>
      </c>
      <c r="H83">
        <f t="shared" si="108"/>
        <v>0.4</v>
      </c>
      <c r="I83">
        <f t="shared" si="105"/>
        <v>0.35000000000000003</v>
      </c>
      <c r="J83">
        <f t="shared" si="106"/>
        <v>0.45</v>
      </c>
      <c r="K83">
        <f t="shared" si="72"/>
        <v>336</v>
      </c>
      <c r="L83">
        <f t="shared" si="73"/>
        <v>311.99999999999994</v>
      </c>
      <c r="M83">
        <f t="shared" si="82"/>
        <v>360</v>
      </c>
      <c r="N83">
        <f t="shared" si="92"/>
        <v>214</v>
      </c>
      <c r="O83">
        <f t="shared" si="83"/>
        <v>187</v>
      </c>
      <c r="P83">
        <f t="shared" si="74"/>
        <v>241</v>
      </c>
      <c r="Q83">
        <f t="shared" si="84"/>
        <v>0.39999999999999991</v>
      </c>
      <c r="R83">
        <f t="shared" si="85"/>
        <v>192</v>
      </c>
      <c r="S83">
        <f t="shared" si="86"/>
        <v>0.6</v>
      </c>
      <c r="T83">
        <f t="shared" si="75"/>
        <v>323</v>
      </c>
      <c r="U83">
        <f t="shared" si="87"/>
        <v>375.75657013550676</v>
      </c>
      <c r="V83">
        <f t="shared" si="93"/>
        <v>0.53631181000103378</v>
      </c>
      <c r="W83">
        <f t="shared" si="76"/>
        <v>2.5921285350473118E-4</v>
      </c>
      <c r="X83" s="10">
        <f t="shared" si="77"/>
        <v>4</v>
      </c>
      <c r="Y83">
        <f t="shared" si="78"/>
        <v>8.9018878150594782E-2</v>
      </c>
      <c r="Z83">
        <f t="shared" si="88"/>
        <v>0.98390086441406432</v>
      </c>
      <c r="AA83">
        <f t="shared" si="89"/>
        <v>0.8948819862634696</v>
      </c>
      <c r="AB83" s="5">
        <f t="shared" si="79"/>
        <v>2</v>
      </c>
      <c r="AC83" s="6">
        <f t="shared" si="64"/>
        <v>1.0163625586359486</v>
      </c>
      <c r="AD83" s="6">
        <f t="shared" si="65"/>
        <v>1.1174657835894595</v>
      </c>
      <c r="AE83">
        <f t="shared" si="90"/>
        <v>25.818127931797431</v>
      </c>
      <c r="AF83">
        <f t="shared" si="91"/>
        <v>30.873289179472973</v>
      </c>
    </row>
    <row r="84" spans="4:35" x14ac:dyDescent="0.25">
      <c r="D84" s="8">
        <f t="shared" si="107"/>
        <v>82</v>
      </c>
      <c r="E84">
        <f t="shared" si="102"/>
        <v>0.7</v>
      </c>
      <c r="F84">
        <f t="shared" si="103"/>
        <v>0.64999999999999991</v>
      </c>
      <c r="G84">
        <f t="shared" si="104"/>
        <v>0.75</v>
      </c>
      <c r="H84">
        <f t="shared" si="108"/>
        <v>0.5</v>
      </c>
      <c r="I84">
        <f t="shared" si="105"/>
        <v>0.45</v>
      </c>
      <c r="J84">
        <f t="shared" si="106"/>
        <v>0.55000000000000004</v>
      </c>
      <c r="K84">
        <f t="shared" si="72"/>
        <v>336</v>
      </c>
      <c r="L84">
        <f t="shared" si="73"/>
        <v>311.99999999999994</v>
      </c>
      <c r="M84">
        <f t="shared" si="82"/>
        <v>360</v>
      </c>
      <c r="N84">
        <f t="shared" si="92"/>
        <v>268</v>
      </c>
      <c r="O84">
        <f t="shared" si="83"/>
        <v>241</v>
      </c>
      <c r="P84">
        <f t="shared" si="74"/>
        <v>295</v>
      </c>
      <c r="Q84">
        <f t="shared" si="84"/>
        <v>0.39999999999999991</v>
      </c>
      <c r="R84">
        <f t="shared" si="85"/>
        <v>192</v>
      </c>
      <c r="S84">
        <f t="shared" si="86"/>
        <v>0.5</v>
      </c>
      <c r="T84">
        <f t="shared" si="75"/>
        <v>269</v>
      </c>
      <c r="U84">
        <f t="shared" si="87"/>
        <v>330.49205739321485</v>
      </c>
      <c r="V84">
        <f t="shared" si="93"/>
        <v>0.61989774487879068</v>
      </c>
      <c r="W84">
        <f t="shared" si="76"/>
        <v>2.9722270900575773E-4</v>
      </c>
      <c r="X84" s="10">
        <f t="shared" si="77"/>
        <v>4</v>
      </c>
      <c r="Y84">
        <f t="shared" si="78"/>
        <v>0.10207222272675733</v>
      </c>
      <c r="Z84">
        <f t="shared" si="88"/>
        <v>0.87726625484641585</v>
      </c>
      <c r="AA84">
        <f t="shared" si="89"/>
        <v>0.77519403211965843</v>
      </c>
      <c r="AB84" s="5">
        <f t="shared" si="79"/>
        <v>2</v>
      </c>
      <c r="AC84" s="6">
        <f t="shared" si="64"/>
        <v>1.139904783155111</v>
      </c>
      <c r="AD84" s="6">
        <f t="shared" si="65"/>
        <v>1.2899996111497936</v>
      </c>
      <c r="AE84">
        <f t="shared" si="90"/>
        <v>31.995239157755549</v>
      </c>
      <c r="AF84">
        <f t="shared" si="91"/>
        <v>39.499980557489678</v>
      </c>
    </row>
    <row r="85" spans="4:35" x14ac:dyDescent="0.25">
      <c r="D85" s="8">
        <f t="shared" si="107"/>
        <v>83</v>
      </c>
      <c r="E85">
        <f t="shared" si="102"/>
        <v>0.7</v>
      </c>
      <c r="F85">
        <f t="shared" si="103"/>
        <v>0.64999999999999991</v>
      </c>
      <c r="G85">
        <f t="shared" si="104"/>
        <v>0.75</v>
      </c>
      <c r="H85">
        <f t="shared" si="108"/>
        <v>0.6</v>
      </c>
      <c r="I85">
        <f t="shared" si="105"/>
        <v>0.54999999999999993</v>
      </c>
      <c r="J85">
        <f t="shared" si="106"/>
        <v>0.65</v>
      </c>
      <c r="K85">
        <f t="shared" si="72"/>
        <v>336</v>
      </c>
      <c r="L85">
        <f t="shared" si="73"/>
        <v>311.99999999999994</v>
      </c>
      <c r="M85">
        <f t="shared" si="82"/>
        <v>360</v>
      </c>
      <c r="N85">
        <f t="shared" si="92"/>
        <v>322</v>
      </c>
      <c r="O85">
        <f t="shared" si="83"/>
        <v>295</v>
      </c>
      <c r="P85">
        <f t="shared" si="74"/>
        <v>349</v>
      </c>
      <c r="Q85">
        <f t="shared" si="84"/>
        <v>0.39999999999999991</v>
      </c>
      <c r="R85">
        <f t="shared" si="85"/>
        <v>192</v>
      </c>
      <c r="S85">
        <f t="shared" si="86"/>
        <v>0.4</v>
      </c>
      <c r="T85">
        <f t="shared" si="75"/>
        <v>215</v>
      </c>
      <c r="U85">
        <f t="shared" si="87"/>
        <v>288.25162618795406</v>
      </c>
      <c r="V85">
        <f t="shared" si="93"/>
        <v>0.72894714789414217</v>
      </c>
      <c r="W85">
        <f t="shared" si="76"/>
        <v>3.4528480482893842E-4</v>
      </c>
      <c r="X85" s="10">
        <f t="shared" si="77"/>
        <v>5</v>
      </c>
      <c r="Y85">
        <f t="shared" si="78"/>
        <v>0.11857770767435404</v>
      </c>
      <c r="Z85">
        <f t="shared" si="88"/>
        <v>0.77991791930706211</v>
      </c>
      <c r="AA85">
        <f t="shared" si="89"/>
        <v>0.66134021163270817</v>
      </c>
      <c r="AB85" s="5">
        <f t="shared" si="79"/>
        <v>2</v>
      </c>
      <c r="AC85" s="6">
        <f t="shared" si="64"/>
        <v>1.2821862086313844</v>
      </c>
      <c r="AD85" s="6">
        <f t="shared" si="65"/>
        <v>1.5120810475613042</v>
      </c>
      <c r="AE85">
        <f t="shared" si="90"/>
        <v>39.10931043156922</v>
      </c>
      <c r="AF85">
        <f t="shared" si="91"/>
        <v>50.604052378065212</v>
      </c>
    </row>
    <row r="86" spans="4:35" x14ac:dyDescent="0.25">
      <c r="D86" s="8">
        <f t="shared" si="107"/>
        <v>84</v>
      </c>
      <c r="E86">
        <f t="shared" si="102"/>
        <v>0.7</v>
      </c>
      <c r="F86">
        <f t="shared" si="103"/>
        <v>0.64999999999999991</v>
      </c>
      <c r="G86">
        <f t="shared" si="104"/>
        <v>0.75</v>
      </c>
      <c r="H86">
        <f t="shared" si="108"/>
        <v>0.7</v>
      </c>
      <c r="I86">
        <f t="shared" si="105"/>
        <v>0.64999999999999991</v>
      </c>
      <c r="J86">
        <f t="shared" si="106"/>
        <v>0.75</v>
      </c>
      <c r="K86">
        <f t="shared" si="72"/>
        <v>336</v>
      </c>
      <c r="L86">
        <f t="shared" si="73"/>
        <v>311.99999999999994</v>
      </c>
      <c r="M86">
        <f t="shared" si="82"/>
        <v>360</v>
      </c>
      <c r="N86">
        <f t="shared" si="92"/>
        <v>375</v>
      </c>
      <c r="O86">
        <f t="shared" si="83"/>
        <v>349</v>
      </c>
      <c r="P86">
        <f t="shared" si="74"/>
        <v>402</v>
      </c>
      <c r="Q86">
        <f t="shared" si="84"/>
        <v>0.39999999999999991</v>
      </c>
      <c r="R86">
        <f t="shared" si="85"/>
        <v>192</v>
      </c>
      <c r="S86">
        <f t="shared" si="86"/>
        <v>0.30000000000000004</v>
      </c>
      <c r="T86">
        <f t="shared" si="75"/>
        <v>162</v>
      </c>
      <c r="U86">
        <f t="shared" si="87"/>
        <v>251.21305698549986</v>
      </c>
      <c r="V86">
        <f t="shared" si="93"/>
        <v>0.86994191891044637</v>
      </c>
      <c r="W86">
        <f t="shared" si="76"/>
        <v>4.0448966049024129E-4</v>
      </c>
      <c r="X86" s="10">
        <f t="shared" si="77"/>
        <v>6</v>
      </c>
      <c r="Y86">
        <f t="shared" si="78"/>
        <v>0.13890983920555866</v>
      </c>
      <c r="Z86">
        <f t="shared" si="88"/>
        <v>0.69748756206652907</v>
      </c>
      <c r="AA86">
        <f t="shared" si="89"/>
        <v>0.55857772286097029</v>
      </c>
      <c r="AB86" s="5">
        <f t="shared" si="79"/>
        <v>3</v>
      </c>
      <c r="AC86" s="6">
        <f t="shared" si="64"/>
        <v>1.4337173225529376</v>
      </c>
      <c r="AD86" s="6">
        <f t="shared" si="65"/>
        <v>1.7902611562776187</v>
      </c>
      <c r="AE86">
        <f t="shared" si="90"/>
        <v>46.685866127646882</v>
      </c>
      <c r="AF86">
        <f t="shared" si="91"/>
        <v>64.513057813880934</v>
      </c>
    </row>
    <row r="87" spans="4:35" x14ac:dyDescent="0.25">
      <c r="D87" s="8">
        <f t="shared" si="107"/>
        <v>85</v>
      </c>
      <c r="E87">
        <f t="shared" si="102"/>
        <v>0.7</v>
      </c>
      <c r="F87">
        <f t="shared" si="103"/>
        <v>0.64999999999999991</v>
      </c>
      <c r="G87">
        <f t="shared" si="104"/>
        <v>0.75</v>
      </c>
      <c r="H87">
        <f t="shared" si="108"/>
        <v>0.79999999999999993</v>
      </c>
      <c r="I87">
        <f t="shared" si="105"/>
        <v>0.74999999999999989</v>
      </c>
      <c r="J87">
        <f t="shared" si="106"/>
        <v>0.85</v>
      </c>
      <c r="K87">
        <f t="shared" si="72"/>
        <v>336</v>
      </c>
      <c r="L87">
        <f t="shared" si="73"/>
        <v>311.99999999999994</v>
      </c>
      <c r="M87">
        <f t="shared" si="82"/>
        <v>360</v>
      </c>
      <c r="N87">
        <f t="shared" si="92"/>
        <v>429</v>
      </c>
      <c r="O87">
        <f t="shared" si="83"/>
        <v>402</v>
      </c>
      <c r="P87">
        <f t="shared" si="74"/>
        <v>456</v>
      </c>
      <c r="Q87">
        <f t="shared" si="84"/>
        <v>0.39999999999999991</v>
      </c>
      <c r="R87">
        <f t="shared" si="85"/>
        <v>192</v>
      </c>
      <c r="S87">
        <f t="shared" si="86"/>
        <v>0.20000000000000007</v>
      </c>
      <c r="T87">
        <f t="shared" si="75"/>
        <v>108</v>
      </c>
      <c r="U87">
        <f t="shared" si="87"/>
        <v>220.29071700822982</v>
      </c>
      <c r="V87">
        <f t="shared" si="93"/>
        <v>1.058406866484159</v>
      </c>
      <c r="W87">
        <f t="shared" si="76"/>
        <v>4.7769059550037922E-4</v>
      </c>
      <c r="X87" s="10">
        <f t="shared" si="77"/>
        <v>7</v>
      </c>
      <c r="Y87">
        <f t="shared" si="78"/>
        <v>0.16404850430674023</v>
      </c>
      <c r="Z87">
        <f t="shared" si="88"/>
        <v>0.63275104467394461</v>
      </c>
      <c r="AA87">
        <f t="shared" si="89"/>
        <v>0.46870254036720443</v>
      </c>
      <c r="AB87" s="5">
        <f t="shared" si="79"/>
        <v>3</v>
      </c>
      <c r="AC87" s="6">
        <f t="shared" si="64"/>
        <v>1.5804003935154276</v>
      </c>
      <c r="AD87" s="6">
        <f t="shared" si="65"/>
        <v>2.1335493492664903</v>
      </c>
      <c r="AE87">
        <f t="shared" si="90"/>
        <v>54.02001967577138</v>
      </c>
      <c r="AF87">
        <f t="shared" si="91"/>
        <v>81.677467463324518</v>
      </c>
    </row>
    <row r="88" spans="4:35" x14ac:dyDescent="0.25">
      <c r="D88" s="8">
        <f t="shared" si="107"/>
        <v>86</v>
      </c>
      <c r="E88">
        <f t="shared" si="102"/>
        <v>0.7</v>
      </c>
      <c r="F88">
        <f t="shared" si="103"/>
        <v>0.64999999999999991</v>
      </c>
      <c r="G88">
        <f t="shared" si="104"/>
        <v>0.75</v>
      </c>
      <c r="H88">
        <f t="shared" si="108"/>
        <v>0.89999999999999991</v>
      </c>
      <c r="I88">
        <f t="shared" si="105"/>
        <v>0.84999999999999987</v>
      </c>
      <c r="J88">
        <f t="shared" si="106"/>
        <v>0.95</v>
      </c>
      <c r="K88">
        <f t="shared" si="72"/>
        <v>336</v>
      </c>
      <c r="L88">
        <f t="shared" si="73"/>
        <v>311.99999999999994</v>
      </c>
      <c r="M88">
        <f t="shared" si="82"/>
        <v>360</v>
      </c>
      <c r="N88">
        <f t="shared" si="92"/>
        <v>483</v>
      </c>
      <c r="O88">
        <f t="shared" si="83"/>
        <v>456</v>
      </c>
      <c r="P88">
        <f t="shared" si="74"/>
        <v>510</v>
      </c>
      <c r="Q88">
        <f t="shared" si="84"/>
        <v>0.39999999999999991</v>
      </c>
      <c r="R88">
        <f t="shared" si="85"/>
        <v>192</v>
      </c>
      <c r="S88">
        <f t="shared" si="86"/>
        <v>0.10000000000000009</v>
      </c>
      <c r="T88">
        <f t="shared" si="75"/>
        <v>54</v>
      </c>
      <c r="U88">
        <f t="shared" si="87"/>
        <v>199.44924166313595</v>
      </c>
      <c r="V88">
        <f t="shared" si="93"/>
        <v>1.2966288756752375</v>
      </c>
      <c r="W88">
        <f t="shared" si="76"/>
        <v>5.5919510903697104E-4</v>
      </c>
      <c r="X88" s="10">
        <f t="shared" si="77"/>
        <v>8</v>
      </c>
      <c r="Y88">
        <f t="shared" si="78"/>
        <v>0.19203878434547661</v>
      </c>
      <c r="Z88">
        <f t="shared" si="88"/>
        <v>0.5946424963305782</v>
      </c>
      <c r="AA88">
        <f t="shared" si="89"/>
        <v>0.40260371198510159</v>
      </c>
      <c r="AB88" s="5">
        <f t="shared" si="79"/>
        <v>4</v>
      </c>
      <c r="AC88" s="6">
        <f t="shared" si="64"/>
        <v>1.6816827020786493</v>
      </c>
      <c r="AD88" s="6">
        <f t="shared" si="65"/>
        <v>2.4838320418590802</v>
      </c>
      <c r="AE88">
        <f t="shared" si="90"/>
        <v>59.084135103932468</v>
      </c>
      <c r="AF88">
        <f t="shared" si="91"/>
        <v>99.191602092954014</v>
      </c>
    </row>
    <row r="89" spans="4:35" x14ac:dyDescent="0.25">
      <c r="D89" s="8">
        <f t="shared" si="107"/>
        <v>87</v>
      </c>
      <c r="E89">
        <f t="shared" si="102"/>
        <v>0.7</v>
      </c>
      <c r="F89">
        <f t="shared" si="103"/>
        <v>0.64999999999999991</v>
      </c>
      <c r="G89">
        <f t="shared" si="104"/>
        <v>0.75</v>
      </c>
      <c r="H89">
        <v>1</v>
      </c>
      <c r="I89">
        <f t="shared" si="105"/>
        <v>0.95</v>
      </c>
      <c r="J89">
        <f t="shared" si="106"/>
        <v>1.05</v>
      </c>
      <c r="K89">
        <f t="shared" si="72"/>
        <v>336</v>
      </c>
      <c r="L89">
        <f t="shared" si="73"/>
        <v>311.99999999999994</v>
      </c>
      <c r="M89">
        <f t="shared" si="82"/>
        <v>360</v>
      </c>
      <c r="N89">
        <f t="shared" si="92"/>
        <v>537</v>
      </c>
      <c r="O89">
        <f t="shared" si="83"/>
        <v>510</v>
      </c>
      <c r="P89">
        <f t="shared" si="74"/>
        <v>563</v>
      </c>
      <c r="Q89">
        <f t="shared" si="84"/>
        <v>0.39999999999999991</v>
      </c>
      <c r="R89">
        <f t="shared" si="85"/>
        <v>192</v>
      </c>
      <c r="S89">
        <f t="shared" si="86"/>
        <v>0</v>
      </c>
      <c r="T89">
        <f t="shared" si="75"/>
        <v>0</v>
      </c>
      <c r="U89">
        <f t="shared" si="87"/>
        <v>192</v>
      </c>
      <c r="V89">
        <f t="shared" si="93"/>
        <v>1.5707963267948966</v>
      </c>
      <c r="W89">
        <f t="shared" si="76"/>
        <v>6.3629866570836353E-4</v>
      </c>
      <c r="X89" s="10">
        <f t="shared" si="77"/>
        <v>10</v>
      </c>
      <c r="Y89">
        <f t="shared" si="78"/>
        <v>0.21851768777756622</v>
      </c>
      <c r="Z89">
        <f t="shared" si="88"/>
        <v>0.58925884388878313</v>
      </c>
      <c r="AA89">
        <f t="shared" si="89"/>
        <v>0.37074115611121689</v>
      </c>
      <c r="AB89" s="5">
        <f t="shared" si="79"/>
        <v>5</v>
      </c>
      <c r="AC89" s="6">
        <f t="shared" si="64"/>
        <v>1.6970470793455588</v>
      </c>
      <c r="AD89" s="6">
        <f t="shared" si="65"/>
        <v>2.6972996753023413</v>
      </c>
      <c r="AE89">
        <f t="shared" si="90"/>
        <v>59.852353967277935</v>
      </c>
      <c r="AF89">
        <f t="shared" si="91"/>
        <v>109.86498376511706</v>
      </c>
    </row>
    <row r="90" spans="4:35" x14ac:dyDescent="0.25">
      <c r="D90" s="8">
        <f>D89+1</f>
        <v>88</v>
      </c>
      <c r="E90">
        <f>E79+0.1</f>
        <v>0.79999999999999993</v>
      </c>
      <c r="F90">
        <f>E90-0.05</f>
        <v>0.74999999999999989</v>
      </c>
      <c r="G90">
        <f>E90+0.05</f>
        <v>0.85</v>
      </c>
      <c r="H90">
        <v>0</v>
      </c>
      <c r="I90">
        <f>H90-0.05</f>
        <v>-0.05</v>
      </c>
      <c r="J90">
        <f>H90+0.05</f>
        <v>0.05</v>
      </c>
      <c r="K90">
        <f t="shared" si="72"/>
        <v>383.99999999999994</v>
      </c>
      <c r="L90">
        <f t="shared" si="73"/>
        <v>359.99999999999994</v>
      </c>
      <c r="M90">
        <f t="shared" si="82"/>
        <v>408</v>
      </c>
      <c r="N90">
        <f t="shared" si="92"/>
        <v>0</v>
      </c>
      <c r="O90">
        <f t="shared" si="83"/>
        <v>-27</v>
      </c>
      <c r="P90">
        <f t="shared" si="74"/>
        <v>26</v>
      </c>
      <c r="Q90">
        <f t="shared" si="84"/>
        <v>0.59999999999999987</v>
      </c>
      <c r="R90">
        <f t="shared" si="85"/>
        <v>287.99999999999989</v>
      </c>
      <c r="S90">
        <f t="shared" si="86"/>
        <v>1</v>
      </c>
      <c r="T90">
        <f t="shared" si="75"/>
        <v>537</v>
      </c>
      <c r="U90">
        <f t="shared" si="87"/>
        <v>609.35457658082782</v>
      </c>
      <c r="V90">
        <f t="shared" si="93"/>
        <v>0.49227414805686331</v>
      </c>
      <c r="W90">
        <f t="shared" si="76"/>
        <v>2.3882405425252527E-4</v>
      </c>
      <c r="X90" s="10">
        <f t="shared" si="77"/>
        <v>3</v>
      </c>
      <c r="Y90">
        <f t="shared" si="78"/>
        <v>8.2016956711402231E-2</v>
      </c>
      <c r="Z90">
        <f t="shared" si="88"/>
        <v>1.5643949198077709</v>
      </c>
      <c r="AA90">
        <f t="shared" si="89"/>
        <v>1.4823779630963685</v>
      </c>
      <c r="AB90" s="5">
        <f t="shared" si="79"/>
        <v>1</v>
      </c>
      <c r="AC90" s="6">
        <f t="shared" si="64"/>
        <v>0.63922478099256264</v>
      </c>
      <c r="AD90" s="6">
        <f t="shared" si="65"/>
        <v>0.67459178758379224</v>
      </c>
      <c r="AE90">
        <f t="shared" si="90"/>
        <v>6.9612390496281318</v>
      </c>
      <c r="AF90">
        <f t="shared" si="91"/>
        <v>8.729589379189612</v>
      </c>
    </row>
    <row r="91" spans="4:35" x14ac:dyDescent="0.25">
      <c r="D91" s="8">
        <f>D90+1</f>
        <v>89</v>
      </c>
      <c r="E91">
        <f t="shared" ref="E91:E100" si="109">E80+0.1</f>
        <v>0.79999999999999993</v>
      </c>
      <c r="F91">
        <f t="shared" ref="F91:F100" si="110">E91-0.05</f>
        <v>0.74999999999999989</v>
      </c>
      <c r="G91">
        <f t="shared" ref="G91:G100" si="111">E91+0.05</f>
        <v>0.85</v>
      </c>
      <c r="H91">
        <v>0.1</v>
      </c>
      <c r="I91">
        <f t="shared" ref="I91:I100" si="112">H91-0.05</f>
        <v>0.05</v>
      </c>
      <c r="J91">
        <f t="shared" ref="J91:J100" si="113">H91+0.05</f>
        <v>0.15000000000000002</v>
      </c>
      <c r="K91">
        <f t="shared" si="72"/>
        <v>383.99999999999994</v>
      </c>
      <c r="L91">
        <f t="shared" si="73"/>
        <v>359.99999999999994</v>
      </c>
      <c r="M91">
        <f t="shared" si="82"/>
        <v>408</v>
      </c>
      <c r="N91">
        <f t="shared" si="92"/>
        <v>53</v>
      </c>
      <c r="O91">
        <f t="shared" si="83"/>
        <v>26</v>
      </c>
      <c r="P91">
        <f t="shared" si="74"/>
        <v>80</v>
      </c>
      <c r="Q91">
        <f t="shared" si="84"/>
        <v>0.59999999999999987</v>
      </c>
      <c r="R91">
        <f t="shared" si="85"/>
        <v>287.99999999999989</v>
      </c>
      <c r="S91">
        <f t="shared" si="86"/>
        <v>0.9</v>
      </c>
      <c r="T91">
        <f t="shared" si="75"/>
        <v>484</v>
      </c>
      <c r="U91">
        <f t="shared" si="87"/>
        <v>563.20511361314891</v>
      </c>
      <c r="V91">
        <f t="shared" si="93"/>
        <v>0.53676543614414851</v>
      </c>
      <c r="W91">
        <f t="shared" si="76"/>
        <v>2.5942163099130171E-4</v>
      </c>
      <c r="X91" s="10">
        <f t="shared" si="77"/>
        <v>4</v>
      </c>
      <c r="Y91">
        <f t="shared" si="78"/>
        <v>8.909057651503284E-2</v>
      </c>
      <c r="Z91">
        <f t="shared" si="88"/>
        <v>1.4525580722903886</v>
      </c>
      <c r="AA91">
        <f t="shared" si="89"/>
        <v>1.3634674957753559</v>
      </c>
      <c r="AB91" s="5">
        <f t="shared" si="79"/>
        <v>2</v>
      </c>
      <c r="AC91" s="6">
        <f t="shared" si="64"/>
        <v>0.68844063385583165</v>
      </c>
      <c r="AD91" s="6">
        <f t="shared" si="65"/>
        <v>0.73342415796376226</v>
      </c>
      <c r="AE91">
        <f t="shared" si="90"/>
        <v>9.4220316927915828</v>
      </c>
      <c r="AF91">
        <f t="shared" si="91"/>
        <v>11.671207898188113</v>
      </c>
    </row>
    <row r="92" spans="4:35" x14ac:dyDescent="0.25">
      <c r="D92" s="8">
        <f t="shared" ref="D92:D100" si="114">D91+1</f>
        <v>90</v>
      </c>
      <c r="E92">
        <f t="shared" si="109"/>
        <v>0.79999999999999993</v>
      </c>
      <c r="F92">
        <f t="shared" si="110"/>
        <v>0.74999999999999989</v>
      </c>
      <c r="G92">
        <f t="shared" si="111"/>
        <v>0.85</v>
      </c>
      <c r="H92">
        <f t="shared" ref="H92:H99" si="115">H91+0.1</f>
        <v>0.2</v>
      </c>
      <c r="I92">
        <f t="shared" si="112"/>
        <v>0.15000000000000002</v>
      </c>
      <c r="J92">
        <f t="shared" si="113"/>
        <v>0.25</v>
      </c>
      <c r="K92">
        <f t="shared" si="72"/>
        <v>383.99999999999994</v>
      </c>
      <c r="L92">
        <f t="shared" si="73"/>
        <v>359.99999999999994</v>
      </c>
      <c r="M92">
        <f t="shared" si="82"/>
        <v>408</v>
      </c>
      <c r="N92">
        <f t="shared" si="92"/>
        <v>107</v>
      </c>
      <c r="O92">
        <f t="shared" si="83"/>
        <v>80</v>
      </c>
      <c r="P92">
        <f t="shared" si="74"/>
        <v>134</v>
      </c>
      <c r="Q92">
        <f t="shared" si="84"/>
        <v>0.59999999999999987</v>
      </c>
      <c r="R92">
        <f t="shared" si="85"/>
        <v>287.99999999999989</v>
      </c>
      <c r="S92">
        <f t="shared" si="86"/>
        <v>0.8</v>
      </c>
      <c r="T92">
        <f t="shared" si="75"/>
        <v>430</v>
      </c>
      <c r="U92">
        <f t="shared" si="87"/>
        <v>517.53647214471744</v>
      </c>
      <c r="V92">
        <f t="shared" si="93"/>
        <v>0.59014622298657726</v>
      </c>
      <c r="W92">
        <f t="shared" si="76"/>
        <v>2.8380246671482189E-4</v>
      </c>
      <c r="X92" s="10">
        <f t="shared" si="77"/>
        <v>4</v>
      </c>
      <c r="Y92">
        <f t="shared" si="78"/>
        <v>9.7463443119204143E-2</v>
      </c>
      <c r="Z92">
        <f t="shared" si="88"/>
        <v>1.3425729019213957</v>
      </c>
      <c r="AA92">
        <f t="shared" si="89"/>
        <v>1.2451094588021914</v>
      </c>
      <c r="AB92" s="5">
        <f t="shared" si="79"/>
        <v>2</v>
      </c>
      <c r="AC92" s="6">
        <f t="shared" si="64"/>
        <v>0.74483851012400926</v>
      </c>
      <c r="AD92" s="6">
        <f t="shared" si="65"/>
        <v>0.80314224017060376</v>
      </c>
      <c r="AE92">
        <f t="shared" si="90"/>
        <v>12.241925506200463</v>
      </c>
      <c r="AF92">
        <f t="shared" si="91"/>
        <v>15.157112008530188</v>
      </c>
    </row>
    <row r="93" spans="4:35" x14ac:dyDescent="0.25">
      <c r="D93" s="8">
        <f t="shared" si="114"/>
        <v>91</v>
      </c>
      <c r="E93">
        <f t="shared" si="109"/>
        <v>0.79999999999999993</v>
      </c>
      <c r="F93">
        <f t="shared" si="110"/>
        <v>0.74999999999999989</v>
      </c>
      <c r="G93">
        <f t="shared" si="111"/>
        <v>0.85</v>
      </c>
      <c r="H93">
        <f t="shared" si="115"/>
        <v>0.30000000000000004</v>
      </c>
      <c r="I93">
        <f t="shared" si="112"/>
        <v>0.25000000000000006</v>
      </c>
      <c r="J93">
        <f t="shared" si="113"/>
        <v>0.35000000000000003</v>
      </c>
      <c r="K93">
        <f t="shared" si="72"/>
        <v>383.99999999999994</v>
      </c>
      <c r="L93">
        <f t="shared" si="73"/>
        <v>359.99999999999994</v>
      </c>
      <c r="M93">
        <f t="shared" si="82"/>
        <v>408</v>
      </c>
      <c r="N93">
        <f t="shared" si="92"/>
        <v>161</v>
      </c>
      <c r="O93">
        <f t="shared" si="83"/>
        <v>134</v>
      </c>
      <c r="P93">
        <f t="shared" si="74"/>
        <v>187</v>
      </c>
      <c r="Q93">
        <f t="shared" si="84"/>
        <v>0.59999999999999987</v>
      </c>
      <c r="R93">
        <f t="shared" si="85"/>
        <v>287.99999999999989</v>
      </c>
      <c r="S93">
        <f t="shared" si="86"/>
        <v>0.7</v>
      </c>
      <c r="T93">
        <f t="shared" si="75"/>
        <v>376</v>
      </c>
      <c r="U93">
        <f t="shared" si="87"/>
        <v>473.62432369970185</v>
      </c>
      <c r="V93">
        <f t="shared" si="93"/>
        <v>0.65363589691952173</v>
      </c>
      <c r="W93">
        <f t="shared" si="76"/>
        <v>3.1228695431303072E-4</v>
      </c>
      <c r="X93" s="10">
        <f t="shared" si="77"/>
        <v>4</v>
      </c>
      <c r="Y93">
        <f t="shared" si="78"/>
        <v>0.10724558585018101</v>
      </c>
      <c r="Z93">
        <f t="shared" si="88"/>
        <v>1.2376836021743451</v>
      </c>
      <c r="AA93">
        <f t="shared" si="89"/>
        <v>1.1304380163241641</v>
      </c>
      <c r="AB93" s="5">
        <f t="shared" si="79"/>
        <v>2</v>
      </c>
      <c r="AC93" s="6">
        <f t="shared" si="64"/>
        <v>0.8079609346388803</v>
      </c>
      <c r="AD93" s="6">
        <f t="shared" si="65"/>
        <v>0.88461285409676127</v>
      </c>
      <c r="AE93">
        <f t="shared" si="90"/>
        <v>15.398046731944016</v>
      </c>
      <c r="AF93">
        <f t="shared" si="91"/>
        <v>19.230642704838065</v>
      </c>
    </row>
    <row r="94" spans="4:35" x14ac:dyDescent="0.25">
      <c r="D94" s="8">
        <f t="shared" si="114"/>
        <v>92</v>
      </c>
      <c r="E94">
        <f t="shared" si="109"/>
        <v>0.79999999999999993</v>
      </c>
      <c r="F94">
        <f t="shared" si="110"/>
        <v>0.74999999999999989</v>
      </c>
      <c r="G94">
        <f t="shared" si="111"/>
        <v>0.85</v>
      </c>
      <c r="H94">
        <f t="shared" si="115"/>
        <v>0.4</v>
      </c>
      <c r="I94">
        <f t="shared" si="112"/>
        <v>0.35000000000000003</v>
      </c>
      <c r="J94">
        <f t="shared" si="113"/>
        <v>0.45</v>
      </c>
      <c r="K94">
        <f t="shared" si="72"/>
        <v>383.99999999999994</v>
      </c>
      <c r="L94">
        <f t="shared" si="73"/>
        <v>359.99999999999994</v>
      </c>
      <c r="M94">
        <f t="shared" si="82"/>
        <v>408</v>
      </c>
      <c r="N94">
        <f t="shared" si="92"/>
        <v>214</v>
      </c>
      <c r="O94">
        <f t="shared" si="83"/>
        <v>187</v>
      </c>
      <c r="P94">
        <f t="shared" si="74"/>
        <v>241</v>
      </c>
      <c r="Q94">
        <f t="shared" si="84"/>
        <v>0.59999999999999987</v>
      </c>
      <c r="R94">
        <f t="shared" si="85"/>
        <v>287.99999999999989</v>
      </c>
      <c r="S94">
        <f t="shared" si="86"/>
        <v>0.6</v>
      </c>
      <c r="T94">
        <f t="shared" si="75"/>
        <v>323</v>
      </c>
      <c r="U94">
        <f t="shared" si="87"/>
        <v>432.75050548786186</v>
      </c>
      <c r="V94">
        <f t="shared" si="93"/>
        <v>0.72817755344606816</v>
      </c>
      <c r="W94">
        <f t="shared" si="76"/>
        <v>3.449521970337824E-4</v>
      </c>
      <c r="X94" s="10">
        <f t="shared" si="77"/>
        <v>5</v>
      </c>
      <c r="Y94">
        <f t="shared" si="78"/>
        <v>0.11846348350534155</v>
      </c>
      <c r="Z94">
        <f t="shared" si="88"/>
        <v>1.1411080054723255</v>
      </c>
      <c r="AA94">
        <f t="shared" si="89"/>
        <v>1.0226445219669837</v>
      </c>
      <c r="AB94" s="5">
        <f t="shared" si="79"/>
        <v>2</v>
      </c>
      <c r="AC94" s="6">
        <f t="shared" si="64"/>
        <v>0.87634123606562697</v>
      </c>
      <c r="AD94" s="6">
        <f t="shared" si="65"/>
        <v>0.97785689799283471</v>
      </c>
      <c r="AE94">
        <f t="shared" si="90"/>
        <v>18.817061803281348</v>
      </c>
      <c r="AF94">
        <f t="shared" si="91"/>
        <v>23.892844899641734</v>
      </c>
    </row>
    <row r="95" spans="4:35" x14ac:dyDescent="0.25">
      <c r="D95" s="8">
        <f t="shared" si="114"/>
        <v>93</v>
      </c>
      <c r="E95">
        <f t="shared" si="109"/>
        <v>0.79999999999999993</v>
      </c>
      <c r="F95">
        <f t="shared" si="110"/>
        <v>0.74999999999999989</v>
      </c>
      <c r="G95">
        <f t="shared" si="111"/>
        <v>0.85</v>
      </c>
      <c r="H95">
        <f t="shared" si="115"/>
        <v>0.5</v>
      </c>
      <c r="I95">
        <f t="shared" si="112"/>
        <v>0.45</v>
      </c>
      <c r="J95">
        <f t="shared" si="113"/>
        <v>0.55000000000000004</v>
      </c>
      <c r="K95">
        <f t="shared" si="72"/>
        <v>383.99999999999994</v>
      </c>
      <c r="L95">
        <f t="shared" si="73"/>
        <v>359.99999999999994</v>
      </c>
      <c r="M95">
        <f t="shared" si="82"/>
        <v>408</v>
      </c>
      <c r="N95">
        <f t="shared" si="92"/>
        <v>268</v>
      </c>
      <c r="O95">
        <f t="shared" si="83"/>
        <v>241</v>
      </c>
      <c r="P95">
        <f t="shared" si="74"/>
        <v>295</v>
      </c>
      <c r="Q95">
        <f t="shared" si="84"/>
        <v>0.59999999999999987</v>
      </c>
      <c r="R95">
        <f t="shared" si="85"/>
        <v>287.99999999999989</v>
      </c>
      <c r="S95">
        <f t="shared" si="86"/>
        <v>0.5</v>
      </c>
      <c r="T95">
        <f t="shared" si="75"/>
        <v>269</v>
      </c>
      <c r="U95">
        <f t="shared" si="87"/>
        <v>394.08755372378857</v>
      </c>
      <c r="V95">
        <f t="shared" si="93"/>
        <v>0.81949625278894833</v>
      </c>
      <c r="W95">
        <f t="shared" si="76"/>
        <v>3.837148606143793E-4</v>
      </c>
      <c r="X95" s="10">
        <f t="shared" si="77"/>
        <v>6</v>
      </c>
      <c r="Y95">
        <f t="shared" si="78"/>
        <v>0.13177535743219015</v>
      </c>
      <c r="Z95">
        <f t="shared" si="88"/>
        <v>1.0511065630255665</v>
      </c>
      <c r="AA95">
        <f t="shared" si="89"/>
        <v>0.91933120559337644</v>
      </c>
      <c r="AB95" s="5">
        <f t="shared" si="79"/>
        <v>3</v>
      </c>
      <c r="AC95" s="6">
        <f t="shared" si="64"/>
        <v>0.95137832373678799</v>
      </c>
      <c r="AD95" s="6">
        <f t="shared" si="65"/>
        <v>1.0877472600906182</v>
      </c>
      <c r="AE95">
        <f t="shared" si="90"/>
        <v>22.568916186839399</v>
      </c>
      <c r="AF95">
        <f t="shared" si="91"/>
        <v>29.387363004530908</v>
      </c>
    </row>
    <row r="96" spans="4:35" x14ac:dyDescent="0.25">
      <c r="D96" s="8">
        <f t="shared" si="114"/>
        <v>94</v>
      </c>
      <c r="E96">
        <f t="shared" si="109"/>
        <v>0.79999999999999993</v>
      </c>
      <c r="F96">
        <f t="shared" si="110"/>
        <v>0.74999999999999989</v>
      </c>
      <c r="G96">
        <f t="shared" si="111"/>
        <v>0.85</v>
      </c>
      <c r="H96">
        <f t="shared" si="115"/>
        <v>0.6</v>
      </c>
      <c r="I96">
        <f t="shared" si="112"/>
        <v>0.54999999999999993</v>
      </c>
      <c r="J96">
        <f t="shared" si="113"/>
        <v>0.65</v>
      </c>
      <c r="K96">
        <f t="shared" si="72"/>
        <v>383.99999999999994</v>
      </c>
      <c r="L96">
        <f t="shared" si="73"/>
        <v>359.99999999999994</v>
      </c>
      <c r="M96">
        <f t="shared" si="82"/>
        <v>408</v>
      </c>
      <c r="N96">
        <f t="shared" si="92"/>
        <v>322</v>
      </c>
      <c r="O96">
        <f t="shared" si="83"/>
        <v>295</v>
      </c>
      <c r="P96">
        <f t="shared" si="74"/>
        <v>349</v>
      </c>
      <c r="Q96">
        <f t="shared" si="84"/>
        <v>0.59999999999999987</v>
      </c>
      <c r="R96">
        <f t="shared" si="85"/>
        <v>287.99999999999989</v>
      </c>
      <c r="S96">
        <f t="shared" si="86"/>
        <v>0.4</v>
      </c>
      <c r="T96">
        <f t="shared" si="75"/>
        <v>215</v>
      </c>
      <c r="U96">
        <f t="shared" si="87"/>
        <v>359.40089037174067</v>
      </c>
      <c r="V96">
        <f t="shared" si="93"/>
        <v>0.92952114643436357</v>
      </c>
      <c r="W96">
        <f t="shared" si="76"/>
        <v>4.2840443550627125E-4</v>
      </c>
      <c r="X96" s="10">
        <f t="shared" si="77"/>
        <v>6</v>
      </c>
      <c r="Y96">
        <f t="shared" si="78"/>
        <v>0.14712265124156368</v>
      </c>
      <c r="Z96">
        <f t="shared" si="88"/>
        <v>0.97206355155013358</v>
      </c>
      <c r="AA96">
        <f t="shared" si="89"/>
        <v>0.82494090030856981</v>
      </c>
      <c r="AB96" s="5">
        <f t="shared" si="79"/>
        <v>3</v>
      </c>
      <c r="AC96" s="6">
        <f t="shared" si="64"/>
        <v>1.0287393230672177</v>
      </c>
      <c r="AD96" s="6">
        <f t="shared" si="65"/>
        <v>1.2122080498444787</v>
      </c>
      <c r="AE96">
        <f t="shared" si="90"/>
        <v>26.436966153360885</v>
      </c>
      <c r="AF96">
        <f t="shared" si="91"/>
        <v>35.610402492223933</v>
      </c>
    </row>
    <row r="97" spans="4:32" x14ac:dyDescent="0.25">
      <c r="D97" s="8">
        <f t="shared" si="114"/>
        <v>95</v>
      </c>
      <c r="E97">
        <f t="shared" si="109"/>
        <v>0.79999999999999993</v>
      </c>
      <c r="F97">
        <f t="shared" si="110"/>
        <v>0.74999999999999989</v>
      </c>
      <c r="G97">
        <f t="shared" si="111"/>
        <v>0.85</v>
      </c>
      <c r="H97">
        <f t="shared" si="115"/>
        <v>0.7</v>
      </c>
      <c r="I97">
        <f t="shared" si="112"/>
        <v>0.64999999999999991</v>
      </c>
      <c r="J97">
        <f t="shared" si="113"/>
        <v>0.75</v>
      </c>
      <c r="K97">
        <f t="shared" si="72"/>
        <v>383.99999999999994</v>
      </c>
      <c r="L97">
        <f t="shared" si="73"/>
        <v>359.99999999999994</v>
      </c>
      <c r="M97">
        <f t="shared" si="82"/>
        <v>408</v>
      </c>
      <c r="N97">
        <f t="shared" si="92"/>
        <v>375</v>
      </c>
      <c r="O97">
        <f t="shared" si="83"/>
        <v>349</v>
      </c>
      <c r="P97">
        <f t="shared" si="74"/>
        <v>402</v>
      </c>
      <c r="Q97">
        <f t="shared" si="84"/>
        <v>0.59999999999999987</v>
      </c>
      <c r="R97">
        <f t="shared" si="85"/>
        <v>287.99999999999989</v>
      </c>
      <c r="S97">
        <f t="shared" si="86"/>
        <v>0.30000000000000004</v>
      </c>
      <c r="T97">
        <f t="shared" si="75"/>
        <v>162</v>
      </c>
      <c r="U97">
        <f t="shared" si="87"/>
        <v>330.43607551234464</v>
      </c>
      <c r="V97">
        <f t="shared" si="93"/>
        <v>1.0584068664841586</v>
      </c>
      <c r="W97">
        <f t="shared" si="76"/>
        <v>4.77690595500379E-4</v>
      </c>
      <c r="X97" s="10">
        <f t="shared" si="77"/>
        <v>7</v>
      </c>
      <c r="Y97">
        <f t="shared" si="78"/>
        <v>0.16404850430674017</v>
      </c>
      <c r="Z97">
        <f t="shared" si="88"/>
        <v>0.90811444093423166</v>
      </c>
      <c r="AA97">
        <f t="shared" si="89"/>
        <v>0.74406593662749154</v>
      </c>
      <c r="AB97" s="5">
        <f t="shared" si="79"/>
        <v>3</v>
      </c>
      <c r="AC97" s="6">
        <f t="shared" si="64"/>
        <v>1.101182796929471</v>
      </c>
      <c r="AD97" s="6">
        <f t="shared" si="65"/>
        <v>1.3439669131106038</v>
      </c>
      <c r="AE97">
        <f t="shared" si="90"/>
        <v>30.059139846473549</v>
      </c>
      <c r="AF97">
        <f t="shared" si="91"/>
        <v>42.19834565553019</v>
      </c>
    </row>
    <row r="98" spans="4:32" x14ac:dyDescent="0.25">
      <c r="D98" s="8">
        <f t="shared" si="114"/>
        <v>96</v>
      </c>
      <c r="E98">
        <f t="shared" si="109"/>
        <v>0.79999999999999993</v>
      </c>
      <c r="F98">
        <f t="shared" si="110"/>
        <v>0.74999999999999989</v>
      </c>
      <c r="G98">
        <f t="shared" si="111"/>
        <v>0.85</v>
      </c>
      <c r="H98">
        <f t="shared" si="115"/>
        <v>0.79999999999999993</v>
      </c>
      <c r="I98">
        <f t="shared" si="112"/>
        <v>0.74999999999999989</v>
      </c>
      <c r="J98">
        <f t="shared" si="113"/>
        <v>0.85</v>
      </c>
      <c r="K98">
        <f t="shared" ref="K98:K122" si="116">E98*B$2</f>
        <v>383.99999999999994</v>
      </c>
      <c r="L98">
        <f t="shared" ref="L98:L122" si="117">F98*B$2</f>
        <v>359.99999999999994</v>
      </c>
      <c r="M98">
        <f t="shared" si="82"/>
        <v>408</v>
      </c>
      <c r="N98">
        <f t="shared" si="92"/>
        <v>429</v>
      </c>
      <c r="O98">
        <f t="shared" si="83"/>
        <v>402</v>
      </c>
      <c r="P98">
        <f t="shared" ref="P98:P122" si="118">FLOOR(J98 *B$3,1)</f>
        <v>456</v>
      </c>
      <c r="Q98">
        <f t="shared" si="84"/>
        <v>0.59999999999999987</v>
      </c>
      <c r="R98">
        <f t="shared" si="85"/>
        <v>287.99999999999989</v>
      </c>
      <c r="S98">
        <f t="shared" si="86"/>
        <v>0.20000000000000007</v>
      </c>
      <c r="T98">
        <f t="shared" ref="T98:T122" si="119">B$3-N98</f>
        <v>108</v>
      </c>
      <c r="U98">
        <f t="shared" si="87"/>
        <v>307.58413483143102</v>
      </c>
      <c r="V98">
        <f t="shared" si="93"/>
        <v>1.2120256565243241</v>
      </c>
      <c r="W98">
        <f t="shared" ref="W98:W122" si="120">B$5/B$4 * (V98+SIN(V98))</f>
        <v>5.3174002940404262E-4</v>
      </c>
      <c r="X98" s="10">
        <f t="shared" ref="X98:X122" si="121">FLOOR(W98*1000*B$6,1)</f>
        <v>8</v>
      </c>
      <c r="Y98">
        <f t="shared" ref="Y98:Y122" si="122">W98*B$4</f>
        <v>0.18261016089793633</v>
      </c>
      <c r="Z98">
        <f t="shared" si="88"/>
        <v>0.86026541752754571</v>
      </c>
      <c r="AA98">
        <f t="shared" si="89"/>
        <v>0.67765525662960946</v>
      </c>
      <c r="AB98" s="5">
        <f t="shared" ref="AB98:AB122" si="123">FLOOR(X98/2,1)</f>
        <v>4</v>
      </c>
      <c r="AC98" s="6">
        <f t="shared" si="64"/>
        <v>1.1624319420790619</v>
      </c>
      <c r="AD98" s="6">
        <f t="shared" si="65"/>
        <v>1.4756765925104844</v>
      </c>
      <c r="AE98">
        <f t="shared" si="90"/>
        <v>33.121597103953093</v>
      </c>
      <c r="AF98">
        <f t="shared" si="91"/>
        <v>48.78382962552422</v>
      </c>
    </row>
    <row r="99" spans="4:32" x14ac:dyDescent="0.25">
      <c r="D99" s="8">
        <f t="shared" si="114"/>
        <v>97</v>
      </c>
      <c r="E99">
        <f t="shared" si="109"/>
        <v>0.79999999999999993</v>
      </c>
      <c r="F99">
        <f t="shared" si="110"/>
        <v>0.74999999999999989</v>
      </c>
      <c r="G99">
        <f t="shared" si="111"/>
        <v>0.85</v>
      </c>
      <c r="H99">
        <f t="shared" si="115"/>
        <v>0.89999999999999991</v>
      </c>
      <c r="I99">
        <f t="shared" si="112"/>
        <v>0.84999999999999987</v>
      </c>
      <c r="J99">
        <f t="shared" si="113"/>
        <v>0.95</v>
      </c>
      <c r="K99">
        <f t="shared" si="116"/>
        <v>383.99999999999994</v>
      </c>
      <c r="L99">
        <f t="shared" si="117"/>
        <v>359.99999999999994</v>
      </c>
      <c r="M99">
        <f t="shared" si="82"/>
        <v>408</v>
      </c>
      <c r="N99">
        <f t="shared" si="92"/>
        <v>483</v>
      </c>
      <c r="O99">
        <f t="shared" si="83"/>
        <v>456</v>
      </c>
      <c r="P99">
        <f t="shared" si="118"/>
        <v>510</v>
      </c>
      <c r="Q99">
        <f t="shared" si="84"/>
        <v>0.59999999999999987</v>
      </c>
      <c r="R99">
        <f t="shared" si="85"/>
        <v>287.99999999999989</v>
      </c>
      <c r="S99">
        <f t="shared" si="86"/>
        <v>0.10000000000000009</v>
      </c>
      <c r="T99">
        <f t="shared" si="119"/>
        <v>54</v>
      </c>
      <c r="U99">
        <f t="shared" si="87"/>
        <v>293.0187707297946</v>
      </c>
      <c r="V99">
        <f t="shared" si="93"/>
        <v>1.3854483767992019</v>
      </c>
      <c r="W99">
        <f t="shared" si="120"/>
        <v>5.8618382131893744E-4</v>
      </c>
      <c r="X99" s="10">
        <f t="shared" si="121"/>
        <v>9</v>
      </c>
      <c r="Y99">
        <f t="shared" si="122"/>
        <v>0.2013072479173495</v>
      </c>
      <c r="Z99">
        <f t="shared" si="88"/>
        <v>0.83320055078316124</v>
      </c>
      <c r="AA99">
        <f t="shared" si="89"/>
        <v>0.6318933028658118</v>
      </c>
      <c r="AB99" s="5">
        <f t="shared" si="123"/>
        <v>4</v>
      </c>
      <c r="AC99" s="6">
        <f t="shared" si="64"/>
        <v>1.2001912373438264</v>
      </c>
      <c r="AD99" s="6">
        <f t="shared" si="65"/>
        <v>1.5825456536170299</v>
      </c>
      <c r="AE99">
        <f t="shared" si="90"/>
        <v>35.009561867191316</v>
      </c>
      <c r="AF99">
        <f t="shared" si="91"/>
        <v>54.127282680851494</v>
      </c>
    </row>
    <row r="100" spans="4:32" x14ac:dyDescent="0.25">
      <c r="D100" s="8">
        <f t="shared" si="114"/>
        <v>98</v>
      </c>
      <c r="E100">
        <f t="shared" si="109"/>
        <v>0.79999999999999993</v>
      </c>
      <c r="F100">
        <f t="shared" si="110"/>
        <v>0.74999999999999989</v>
      </c>
      <c r="G100">
        <f t="shared" si="111"/>
        <v>0.85</v>
      </c>
      <c r="H100">
        <v>1</v>
      </c>
      <c r="I100">
        <f t="shared" si="112"/>
        <v>0.95</v>
      </c>
      <c r="J100">
        <f t="shared" si="113"/>
        <v>1.05</v>
      </c>
      <c r="K100">
        <f t="shared" si="116"/>
        <v>383.99999999999994</v>
      </c>
      <c r="L100">
        <f t="shared" si="117"/>
        <v>359.99999999999994</v>
      </c>
      <c r="M100">
        <f t="shared" si="82"/>
        <v>408</v>
      </c>
      <c r="N100">
        <f t="shared" si="92"/>
        <v>537</v>
      </c>
      <c r="O100">
        <f t="shared" si="83"/>
        <v>510</v>
      </c>
      <c r="P100">
        <f t="shared" si="118"/>
        <v>563</v>
      </c>
      <c r="Q100">
        <f t="shared" si="84"/>
        <v>0.59999999999999987</v>
      </c>
      <c r="R100">
        <f t="shared" si="85"/>
        <v>287.99999999999989</v>
      </c>
      <c r="S100">
        <f t="shared" si="86"/>
        <v>0</v>
      </c>
      <c r="T100">
        <f t="shared" si="119"/>
        <v>0</v>
      </c>
      <c r="U100">
        <f t="shared" si="87"/>
        <v>287.99999999999989</v>
      </c>
      <c r="V100">
        <f t="shared" si="93"/>
        <v>1.5707963267948966</v>
      </c>
      <c r="W100">
        <f t="shared" si="120"/>
        <v>6.3629866570836353E-4</v>
      </c>
      <c r="X100" s="10">
        <f t="shared" si="121"/>
        <v>10</v>
      </c>
      <c r="Y100">
        <f t="shared" si="122"/>
        <v>0.21851768777756622</v>
      </c>
      <c r="Z100">
        <f t="shared" si="88"/>
        <v>0.8292588438887829</v>
      </c>
      <c r="AA100">
        <f t="shared" si="89"/>
        <v>0.6107411561112166</v>
      </c>
      <c r="AB100" s="5">
        <f t="shared" si="123"/>
        <v>5</v>
      </c>
      <c r="AC100" s="6">
        <f t="shared" si="64"/>
        <v>1.2058960930829894</v>
      </c>
      <c r="AD100" s="6">
        <f t="shared" si="65"/>
        <v>1.6373548597368457</v>
      </c>
      <c r="AE100">
        <f t="shared" si="90"/>
        <v>35.294804654149473</v>
      </c>
      <c r="AF100">
        <f t="shared" si="91"/>
        <v>56.867742986842288</v>
      </c>
    </row>
    <row r="101" spans="4:32" x14ac:dyDescent="0.25">
      <c r="D101" s="8">
        <f>D100+1</f>
        <v>99</v>
      </c>
      <c r="E101">
        <f>E90+0.1</f>
        <v>0.89999999999999991</v>
      </c>
      <c r="F101">
        <f>E101-0.05</f>
        <v>0.84999999999999987</v>
      </c>
      <c r="G101">
        <f>E101+0.05</f>
        <v>0.95</v>
      </c>
      <c r="H101">
        <v>0</v>
      </c>
      <c r="I101">
        <f>H101-0.05</f>
        <v>-0.05</v>
      </c>
      <c r="J101">
        <f>H101+0.05</f>
        <v>0.05</v>
      </c>
      <c r="K101">
        <f t="shared" si="116"/>
        <v>431.99999999999994</v>
      </c>
      <c r="L101">
        <f t="shared" si="117"/>
        <v>407.99999999999994</v>
      </c>
      <c r="M101">
        <f t="shared" si="82"/>
        <v>456</v>
      </c>
      <c r="N101">
        <f t="shared" si="92"/>
        <v>0</v>
      </c>
      <c r="O101">
        <f t="shared" si="83"/>
        <v>-27</v>
      </c>
      <c r="P101">
        <f t="shared" si="118"/>
        <v>26</v>
      </c>
      <c r="Q101">
        <f t="shared" si="84"/>
        <v>0.79999999999999982</v>
      </c>
      <c r="R101">
        <f t="shared" si="85"/>
        <v>383.99999999999989</v>
      </c>
      <c r="S101">
        <f t="shared" si="86"/>
        <v>1</v>
      </c>
      <c r="T101">
        <f t="shared" si="119"/>
        <v>537</v>
      </c>
      <c r="U101">
        <f t="shared" si="87"/>
        <v>660.17043253996155</v>
      </c>
      <c r="V101">
        <f t="shared" si="93"/>
        <v>0.62077774795164309</v>
      </c>
      <c r="W101">
        <f t="shared" si="120"/>
        <v>2.976177468541661E-4</v>
      </c>
      <c r="X101" s="10">
        <f t="shared" si="121"/>
        <v>4</v>
      </c>
      <c r="Y101">
        <f t="shared" si="122"/>
        <v>0.10220788662465773</v>
      </c>
      <c r="Z101">
        <f t="shared" si="88"/>
        <v>1.7015300246622327</v>
      </c>
      <c r="AA101">
        <f t="shared" si="89"/>
        <v>1.5993221380375751</v>
      </c>
      <c r="AB101" s="5">
        <f t="shared" si="123"/>
        <v>2</v>
      </c>
      <c r="AC101" s="6">
        <f t="shared" si="64"/>
        <v>0.58770634987678694</v>
      </c>
      <c r="AD101" s="6">
        <f t="shared" si="65"/>
        <v>0.62526490205846552</v>
      </c>
      <c r="AE101">
        <f t="shared" si="90"/>
        <v>4.3853174938393469</v>
      </c>
      <c r="AF101">
        <f t="shared" si="91"/>
        <v>6.2632451029232765</v>
      </c>
    </row>
    <row r="102" spans="4:32" x14ac:dyDescent="0.25">
      <c r="D102" s="8">
        <f>D101+1</f>
        <v>100</v>
      </c>
      <c r="E102">
        <f t="shared" ref="E102:E111" si="124">E91+0.1</f>
        <v>0.89999999999999991</v>
      </c>
      <c r="F102">
        <f t="shared" ref="F102:F111" si="125">E102-0.05</f>
        <v>0.84999999999999987</v>
      </c>
      <c r="G102">
        <f t="shared" ref="G102:G111" si="126">E102+0.05</f>
        <v>0.95</v>
      </c>
      <c r="H102">
        <v>0.1</v>
      </c>
      <c r="I102">
        <f t="shared" ref="I102:I111" si="127">H102-0.05</f>
        <v>0.05</v>
      </c>
      <c r="J102">
        <f t="shared" ref="J102:J111" si="128">H102+0.05</f>
        <v>0.15000000000000002</v>
      </c>
      <c r="K102">
        <f t="shared" si="116"/>
        <v>431.99999999999994</v>
      </c>
      <c r="L102">
        <f t="shared" si="117"/>
        <v>407.99999999999994</v>
      </c>
      <c r="M102">
        <f t="shared" si="82"/>
        <v>456</v>
      </c>
      <c r="N102">
        <f t="shared" si="92"/>
        <v>53</v>
      </c>
      <c r="O102">
        <f t="shared" si="83"/>
        <v>26</v>
      </c>
      <c r="P102">
        <f t="shared" si="118"/>
        <v>80</v>
      </c>
      <c r="Q102">
        <f t="shared" si="84"/>
        <v>0.79999999999999982</v>
      </c>
      <c r="R102">
        <f t="shared" si="85"/>
        <v>383.99999999999989</v>
      </c>
      <c r="S102">
        <f t="shared" si="86"/>
        <v>0.9</v>
      </c>
      <c r="T102">
        <f t="shared" si="119"/>
        <v>484</v>
      </c>
      <c r="U102">
        <f t="shared" si="87"/>
        <v>617.82845515563611</v>
      </c>
      <c r="V102">
        <f t="shared" si="93"/>
        <v>0.6706964748932307</v>
      </c>
      <c r="W102">
        <f t="shared" si="120"/>
        <v>3.1983984330443153E-4</v>
      </c>
      <c r="X102" s="10">
        <f t="shared" si="121"/>
        <v>5</v>
      </c>
      <c r="Y102">
        <f t="shared" si="122"/>
        <v>0.10983939898760789</v>
      </c>
      <c r="Z102">
        <f t="shared" si="88"/>
        <v>1.5994908373828942</v>
      </c>
      <c r="AA102">
        <f t="shared" si="89"/>
        <v>1.4896514383952864</v>
      </c>
      <c r="AB102" s="5">
        <f t="shared" si="123"/>
        <v>2</v>
      </c>
      <c r="AC102" s="6">
        <f t="shared" si="64"/>
        <v>0.62519895496007449</v>
      </c>
      <c r="AD102" s="6">
        <f t="shared" si="65"/>
        <v>0.67129797899382493</v>
      </c>
      <c r="AE102">
        <f t="shared" si="90"/>
        <v>6.2599477480037251</v>
      </c>
      <c r="AF102">
        <f t="shared" si="91"/>
        <v>8.564898949691246</v>
      </c>
    </row>
    <row r="103" spans="4:32" x14ac:dyDescent="0.25">
      <c r="D103" s="8">
        <f t="shared" ref="D103:D111" si="129">D102+1</f>
        <v>101</v>
      </c>
      <c r="E103">
        <f t="shared" si="124"/>
        <v>0.89999999999999991</v>
      </c>
      <c r="F103">
        <f t="shared" si="125"/>
        <v>0.84999999999999987</v>
      </c>
      <c r="G103">
        <f t="shared" si="126"/>
        <v>0.95</v>
      </c>
      <c r="H103">
        <f t="shared" ref="H103:H110" si="130">H102+0.1</f>
        <v>0.2</v>
      </c>
      <c r="I103">
        <f t="shared" si="127"/>
        <v>0.15000000000000002</v>
      </c>
      <c r="J103">
        <f t="shared" si="128"/>
        <v>0.25</v>
      </c>
      <c r="K103">
        <f t="shared" si="116"/>
        <v>431.99999999999994</v>
      </c>
      <c r="L103">
        <f t="shared" si="117"/>
        <v>407.99999999999994</v>
      </c>
      <c r="M103">
        <f t="shared" si="82"/>
        <v>456</v>
      </c>
      <c r="N103">
        <f t="shared" si="92"/>
        <v>107</v>
      </c>
      <c r="O103">
        <f t="shared" si="83"/>
        <v>80</v>
      </c>
      <c r="P103">
        <f t="shared" si="118"/>
        <v>134</v>
      </c>
      <c r="Q103">
        <f t="shared" si="84"/>
        <v>0.79999999999999982</v>
      </c>
      <c r="R103">
        <f t="shared" si="85"/>
        <v>383.99999999999989</v>
      </c>
      <c r="S103">
        <f t="shared" si="86"/>
        <v>0.8</v>
      </c>
      <c r="T103">
        <f t="shared" si="119"/>
        <v>430</v>
      </c>
      <c r="U103">
        <f t="shared" si="87"/>
        <v>576.503252375908</v>
      </c>
      <c r="V103">
        <f t="shared" si="93"/>
        <v>0.72894714789414217</v>
      </c>
      <c r="W103">
        <f t="shared" si="120"/>
        <v>3.4528480482893842E-4</v>
      </c>
      <c r="X103" s="10">
        <f t="shared" si="121"/>
        <v>5</v>
      </c>
      <c r="Y103">
        <f t="shared" si="122"/>
        <v>0.11857770767435404</v>
      </c>
      <c r="Z103">
        <f t="shared" si="88"/>
        <v>1.500546984776947</v>
      </c>
      <c r="AA103">
        <f t="shared" si="89"/>
        <v>1.3819692771025931</v>
      </c>
      <c r="AB103" s="5">
        <f t="shared" si="123"/>
        <v>2</v>
      </c>
      <c r="AC103" s="6">
        <f t="shared" si="64"/>
        <v>0.6664236509386261</v>
      </c>
      <c r="AD103" s="6">
        <f t="shared" si="65"/>
        <v>0.72360508773145693</v>
      </c>
      <c r="AE103">
        <f t="shared" si="90"/>
        <v>8.3211825469313041</v>
      </c>
      <c r="AF103">
        <f t="shared" si="91"/>
        <v>11.180254386572846</v>
      </c>
    </row>
    <row r="104" spans="4:32" x14ac:dyDescent="0.25">
      <c r="D104" s="8">
        <f t="shared" si="129"/>
        <v>102</v>
      </c>
      <c r="E104">
        <f t="shared" si="124"/>
        <v>0.89999999999999991</v>
      </c>
      <c r="F104">
        <f t="shared" si="125"/>
        <v>0.84999999999999987</v>
      </c>
      <c r="G104">
        <f t="shared" si="126"/>
        <v>0.95</v>
      </c>
      <c r="H104">
        <f t="shared" si="130"/>
        <v>0.30000000000000004</v>
      </c>
      <c r="I104">
        <f t="shared" si="127"/>
        <v>0.25000000000000006</v>
      </c>
      <c r="J104">
        <f t="shared" si="128"/>
        <v>0.35000000000000003</v>
      </c>
      <c r="K104">
        <f t="shared" si="116"/>
        <v>431.99999999999994</v>
      </c>
      <c r="L104">
        <f t="shared" si="117"/>
        <v>407.99999999999994</v>
      </c>
      <c r="M104">
        <f t="shared" si="82"/>
        <v>456</v>
      </c>
      <c r="N104">
        <f t="shared" si="92"/>
        <v>161</v>
      </c>
      <c r="O104">
        <f t="shared" si="83"/>
        <v>134</v>
      </c>
      <c r="P104">
        <f t="shared" si="118"/>
        <v>187</v>
      </c>
      <c r="Q104">
        <f t="shared" si="84"/>
        <v>0.79999999999999982</v>
      </c>
      <c r="R104">
        <f t="shared" si="85"/>
        <v>383.99999999999989</v>
      </c>
      <c r="S104">
        <f t="shared" si="86"/>
        <v>0.7</v>
      </c>
      <c r="T104">
        <f t="shared" si="119"/>
        <v>376</v>
      </c>
      <c r="U104">
        <f t="shared" si="87"/>
        <v>537.43092579418976</v>
      </c>
      <c r="V104">
        <f t="shared" si="93"/>
        <v>0.79592409042917356</v>
      </c>
      <c r="W104">
        <f t="shared" si="120"/>
        <v>3.7384815659666519E-4</v>
      </c>
      <c r="X104" s="10">
        <f t="shared" si="121"/>
        <v>5</v>
      </c>
      <c r="Y104">
        <f t="shared" si="122"/>
        <v>0.12838693393842676</v>
      </c>
      <c r="Z104">
        <f t="shared" si="88"/>
        <v>1.4077707814546878</v>
      </c>
      <c r="AA104">
        <f t="shared" si="89"/>
        <v>1.2793838475162609</v>
      </c>
      <c r="AB104" s="5">
        <f t="shared" si="123"/>
        <v>2</v>
      </c>
      <c r="AC104" s="6">
        <f t="shared" si="64"/>
        <v>0.71034291460906218</v>
      </c>
      <c r="AD104" s="6">
        <f t="shared" si="65"/>
        <v>0.78162625074668224</v>
      </c>
      <c r="AE104">
        <f t="shared" si="90"/>
        <v>10.517145730453109</v>
      </c>
      <c r="AF104">
        <f t="shared" si="91"/>
        <v>14.081312537334112</v>
      </c>
    </row>
    <row r="105" spans="4:32" x14ac:dyDescent="0.25">
      <c r="D105" s="8">
        <f t="shared" si="129"/>
        <v>103</v>
      </c>
      <c r="E105">
        <f t="shared" si="124"/>
        <v>0.89999999999999991</v>
      </c>
      <c r="F105">
        <f t="shared" si="125"/>
        <v>0.84999999999999987</v>
      </c>
      <c r="G105">
        <f t="shared" si="126"/>
        <v>0.95</v>
      </c>
      <c r="H105">
        <f t="shared" si="130"/>
        <v>0.4</v>
      </c>
      <c r="I105">
        <f t="shared" si="127"/>
        <v>0.35000000000000003</v>
      </c>
      <c r="J105">
        <f t="shared" si="128"/>
        <v>0.45</v>
      </c>
      <c r="K105">
        <f t="shared" si="116"/>
        <v>431.99999999999994</v>
      </c>
      <c r="L105">
        <f t="shared" si="117"/>
        <v>407.99999999999994</v>
      </c>
      <c r="M105">
        <f t="shared" si="82"/>
        <v>456</v>
      </c>
      <c r="N105">
        <f t="shared" si="92"/>
        <v>214</v>
      </c>
      <c r="O105">
        <f t="shared" si="83"/>
        <v>187</v>
      </c>
      <c r="P105">
        <f t="shared" si="118"/>
        <v>241</v>
      </c>
      <c r="Q105">
        <f t="shared" si="84"/>
        <v>0.79999999999999982</v>
      </c>
      <c r="R105">
        <f t="shared" si="85"/>
        <v>383.99999999999989</v>
      </c>
      <c r="S105">
        <f t="shared" si="86"/>
        <v>0.6</v>
      </c>
      <c r="T105">
        <f t="shared" si="119"/>
        <v>323</v>
      </c>
      <c r="U105">
        <f t="shared" si="87"/>
        <v>501.78182509931537</v>
      </c>
      <c r="V105">
        <f t="shared" si="93"/>
        <v>0.8714650744748853</v>
      </c>
      <c r="W105">
        <f t="shared" si="120"/>
        <v>4.0510955195266197E-4</v>
      </c>
      <c r="X105" s="10">
        <f t="shared" si="121"/>
        <v>6</v>
      </c>
      <c r="Y105">
        <f t="shared" si="122"/>
        <v>0.13912272233158318</v>
      </c>
      <c r="Z105">
        <f t="shared" si="88"/>
        <v>1.3240159239140801</v>
      </c>
      <c r="AA105">
        <f t="shared" si="89"/>
        <v>1.1848932015824967</v>
      </c>
      <c r="AB105" s="5">
        <f t="shared" si="123"/>
        <v>3</v>
      </c>
      <c r="AC105" s="6">
        <f t="shared" si="64"/>
        <v>0.7552779252410966</v>
      </c>
      <c r="AD105" s="6">
        <f t="shared" si="65"/>
        <v>0.84395791845580637</v>
      </c>
      <c r="AE105">
        <f t="shared" si="90"/>
        <v>12.76389626205483</v>
      </c>
      <c r="AF105">
        <f t="shared" si="91"/>
        <v>17.19789592279032</v>
      </c>
    </row>
    <row r="106" spans="4:32" x14ac:dyDescent="0.25">
      <c r="D106" s="8">
        <f t="shared" si="129"/>
        <v>104</v>
      </c>
      <c r="E106">
        <f t="shared" si="124"/>
        <v>0.89999999999999991</v>
      </c>
      <c r="F106">
        <f t="shared" si="125"/>
        <v>0.84999999999999987</v>
      </c>
      <c r="G106">
        <f t="shared" si="126"/>
        <v>0.95</v>
      </c>
      <c r="H106">
        <f t="shared" si="130"/>
        <v>0.5</v>
      </c>
      <c r="I106">
        <f t="shared" si="127"/>
        <v>0.45</v>
      </c>
      <c r="J106">
        <f t="shared" si="128"/>
        <v>0.55000000000000004</v>
      </c>
      <c r="K106">
        <f t="shared" si="116"/>
        <v>431.99999999999994</v>
      </c>
      <c r="L106">
        <f t="shared" si="117"/>
        <v>407.99999999999994</v>
      </c>
      <c r="M106">
        <f t="shared" si="82"/>
        <v>456</v>
      </c>
      <c r="N106">
        <f t="shared" si="92"/>
        <v>268</v>
      </c>
      <c r="O106">
        <f t="shared" si="83"/>
        <v>241</v>
      </c>
      <c r="P106">
        <f t="shared" si="118"/>
        <v>295</v>
      </c>
      <c r="Q106">
        <f t="shared" si="84"/>
        <v>0.79999999999999982</v>
      </c>
      <c r="R106">
        <f t="shared" si="85"/>
        <v>383.99999999999989</v>
      </c>
      <c r="S106">
        <f t="shared" si="86"/>
        <v>0.5</v>
      </c>
      <c r="T106">
        <f t="shared" si="119"/>
        <v>269</v>
      </c>
      <c r="U106">
        <f t="shared" si="87"/>
        <v>468.84645674250316</v>
      </c>
      <c r="V106">
        <f t="shared" si="93"/>
        <v>0.95972089535718497</v>
      </c>
      <c r="W106">
        <f t="shared" si="120"/>
        <v>4.4025959632893103E-4</v>
      </c>
      <c r="X106" s="10">
        <f t="shared" si="121"/>
        <v>7</v>
      </c>
      <c r="Y106">
        <f t="shared" si="122"/>
        <v>0.15119395057128152</v>
      </c>
      <c r="Z106">
        <f t="shared" si="88"/>
        <v>1.2477131171418987</v>
      </c>
      <c r="AA106">
        <f t="shared" si="89"/>
        <v>1.0965191665706173</v>
      </c>
      <c r="AB106" s="5">
        <f t="shared" si="123"/>
        <v>3</v>
      </c>
      <c r="AC106" s="6">
        <f t="shared" si="64"/>
        <v>0.801466287611588</v>
      </c>
      <c r="AD106" s="6">
        <f t="shared" si="65"/>
        <v>0.91197676291196739</v>
      </c>
      <c r="AE106">
        <f t="shared" si="90"/>
        <v>15.073314380579401</v>
      </c>
      <c r="AF106">
        <f t="shared" si="91"/>
        <v>20.598838145598368</v>
      </c>
    </row>
    <row r="107" spans="4:32" x14ac:dyDescent="0.25">
      <c r="D107" s="8">
        <f t="shared" si="129"/>
        <v>105</v>
      </c>
      <c r="E107">
        <f t="shared" si="124"/>
        <v>0.89999999999999991</v>
      </c>
      <c r="F107">
        <f t="shared" si="125"/>
        <v>0.84999999999999987</v>
      </c>
      <c r="G107">
        <f t="shared" si="126"/>
        <v>0.95</v>
      </c>
      <c r="H107">
        <f t="shared" si="130"/>
        <v>0.6</v>
      </c>
      <c r="I107">
        <f t="shared" si="127"/>
        <v>0.54999999999999993</v>
      </c>
      <c r="J107">
        <f t="shared" si="128"/>
        <v>0.65</v>
      </c>
      <c r="K107">
        <f t="shared" si="116"/>
        <v>431.99999999999994</v>
      </c>
      <c r="L107">
        <f t="shared" si="117"/>
        <v>407.99999999999994</v>
      </c>
      <c r="M107">
        <f t="shared" si="82"/>
        <v>456</v>
      </c>
      <c r="N107">
        <f t="shared" si="92"/>
        <v>322</v>
      </c>
      <c r="O107">
        <f t="shared" si="83"/>
        <v>295</v>
      </c>
      <c r="P107">
        <f t="shared" si="118"/>
        <v>349</v>
      </c>
      <c r="Q107">
        <f t="shared" si="84"/>
        <v>0.79999999999999982</v>
      </c>
      <c r="R107">
        <f t="shared" si="85"/>
        <v>383.99999999999989</v>
      </c>
      <c r="S107">
        <f t="shared" si="86"/>
        <v>0.4</v>
      </c>
      <c r="T107">
        <f t="shared" si="119"/>
        <v>215</v>
      </c>
      <c r="U107">
        <f t="shared" si="87"/>
        <v>440.09203582887056</v>
      </c>
      <c r="V107">
        <f t="shared" si="93"/>
        <v>1.0603873070191123</v>
      </c>
      <c r="W107">
        <f t="shared" si="120"/>
        <v>4.7842066780931351E-4</v>
      </c>
      <c r="X107" s="10">
        <f t="shared" si="121"/>
        <v>7</v>
      </c>
      <c r="Y107">
        <f t="shared" si="122"/>
        <v>0.16429922573907446</v>
      </c>
      <c r="Z107">
        <f t="shared" si="88"/>
        <v>1.1823797024417135</v>
      </c>
      <c r="AA107">
        <f t="shared" si="89"/>
        <v>1.0180804767026392</v>
      </c>
      <c r="AB107" s="5">
        <f t="shared" si="123"/>
        <v>3</v>
      </c>
      <c r="AC107" s="6">
        <f t="shared" si="64"/>
        <v>0.84575200160736508</v>
      </c>
      <c r="AD107" s="6">
        <f t="shared" si="65"/>
        <v>0.98224062132966317</v>
      </c>
      <c r="AE107">
        <f t="shared" si="90"/>
        <v>17.287600080368254</v>
      </c>
      <c r="AF107">
        <f t="shared" si="91"/>
        <v>24.112031066483159</v>
      </c>
    </row>
    <row r="108" spans="4:32" x14ac:dyDescent="0.25">
      <c r="D108" s="8">
        <f t="shared" si="129"/>
        <v>106</v>
      </c>
      <c r="E108">
        <f t="shared" si="124"/>
        <v>0.89999999999999991</v>
      </c>
      <c r="F108">
        <f t="shared" si="125"/>
        <v>0.84999999999999987</v>
      </c>
      <c r="G108">
        <f t="shared" si="126"/>
        <v>0.95</v>
      </c>
      <c r="H108">
        <f t="shared" si="130"/>
        <v>0.7</v>
      </c>
      <c r="I108">
        <f t="shared" si="127"/>
        <v>0.64999999999999991</v>
      </c>
      <c r="J108">
        <f t="shared" si="128"/>
        <v>0.75</v>
      </c>
      <c r="K108">
        <f t="shared" si="116"/>
        <v>431.99999999999994</v>
      </c>
      <c r="L108">
        <f t="shared" si="117"/>
        <v>407.99999999999994</v>
      </c>
      <c r="M108">
        <f t="shared" si="82"/>
        <v>456</v>
      </c>
      <c r="N108">
        <f t="shared" si="92"/>
        <v>375</v>
      </c>
      <c r="O108">
        <f t="shared" si="83"/>
        <v>349</v>
      </c>
      <c r="P108">
        <f t="shared" si="118"/>
        <v>402</v>
      </c>
      <c r="Q108">
        <f t="shared" si="84"/>
        <v>0.79999999999999982</v>
      </c>
      <c r="R108">
        <f t="shared" si="85"/>
        <v>383.99999999999989</v>
      </c>
      <c r="S108">
        <f t="shared" si="86"/>
        <v>0.30000000000000004</v>
      </c>
      <c r="T108">
        <f t="shared" si="119"/>
        <v>162</v>
      </c>
      <c r="U108">
        <f t="shared" si="87"/>
        <v>416.77331968349404</v>
      </c>
      <c r="V108">
        <f t="shared" si="93"/>
        <v>1.171575557219644</v>
      </c>
      <c r="W108">
        <f t="shared" si="120"/>
        <v>5.1802421537804348E-4</v>
      </c>
      <c r="X108" s="10">
        <f t="shared" si="121"/>
        <v>8</v>
      </c>
      <c r="Y108">
        <f t="shared" si="122"/>
        <v>0.17789987604512769</v>
      </c>
      <c r="Z108">
        <f t="shared" si="88"/>
        <v>1.1308832372312989</v>
      </c>
      <c r="AA108">
        <f t="shared" si="89"/>
        <v>0.95298336118617133</v>
      </c>
      <c r="AB108" s="5">
        <f t="shared" si="123"/>
        <v>4</v>
      </c>
      <c r="AC108" s="6">
        <f t="shared" si="64"/>
        <v>0.88426458813578701</v>
      </c>
      <c r="AD108" s="6">
        <f t="shared" si="65"/>
        <v>1.0493362641245987</v>
      </c>
      <c r="AE108">
        <f t="shared" si="90"/>
        <v>19.213229406789349</v>
      </c>
      <c r="AF108">
        <f t="shared" si="91"/>
        <v>27.466813206229933</v>
      </c>
    </row>
    <row r="109" spans="4:32" x14ac:dyDescent="0.25">
      <c r="D109" s="8">
        <f t="shared" si="129"/>
        <v>107</v>
      </c>
      <c r="E109">
        <f t="shared" si="124"/>
        <v>0.89999999999999991</v>
      </c>
      <c r="F109">
        <f t="shared" si="125"/>
        <v>0.84999999999999987</v>
      </c>
      <c r="G109">
        <f t="shared" si="126"/>
        <v>0.95</v>
      </c>
      <c r="H109">
        <f t="shared" si="130"/>
        <v>0.79999999999999993</v>
      </c>
      <c r="I109">
        <f t="shared" si="127"/>
        <v>0.74999999999999989</v>
      </c>
      <c r="J109">
        <f t="shared" si="128"/>
        <v>0.85</v>
      </c>
      <c r="K109">
        <f t="shared" si="116"/>
        <v>431.99999999999994</v>
      </c>
      <c r="L109">
        <f t="shared" si="117"/>
        <v>407.99999999999994</v>
      </c>
      <c r="M109">
        <f t="shared" si="82"/>
        <v>456</v>
      </c>
      <c r="N109">
        <f t="shared" si="92"/>
        <v>429</v>
      </c>
      <c r="O109">
        <f t="shared" si="83"/>
        <v>402</v>
      </c>
      <c r="P109">
        <f t="shared" si="118"/>
        <v>456</v>
      </c>
      <c r="Q109">
        <f t="shared" si="84"/>
        <v>0.79999999999999982</v>
      </c>
      <c r="R109">
        <f t="shared" si="85"/>
        <v>383.99999999999989</v>
      </c>
      <c r="S109">
        <f t="shared" si="86"/>
        <v>0.20000000000000007</v>
      </c>
      <c r="T109">
        <f t="shared" si="119"/>
        <v>108</v>
      </c>
      <c r="U109">
        <f t="shared" si="87"/>
        <v>398.89848332627179</v>
      </c>
      <c r="V109">
        <f t="shared" si="93"/>
        <v>1.2966288756752375</v>
      </c>
      <c r="W109">
        <f t="shared" si="120"/>
        <v>5.5919510903697104E-4</v>
      </c>
      <c r="X109" s="10">
        <f t="shared" si="121"/>
        <v>8</v>
      </c>
      <c r="Y109">
        <f t="shared" si="122"/>
        <v>0.19203878434547661</v>
      </c>
      <c r="Z109">
        <f t="shared" si="88"/>
        <v>1.0932656004884178</v>
      </c>
      <c r="AA109">
        <f t="shared" si="89"/>
        <v>0.90122681614294109</v>
      </c>
      <c r="AB109" s="5">
        <f t="shared" si="123"/>
        <v>4</v>
      </c>
      <c r="AC109" s="6">
        <f t="shared" si="64"/>
        <v>0.91469081214413839</v>
      </c>
      <c r="AD109" s="6">
        <f t="shared" si="65"/>
        <v>1.109598585048531</v>
      </c>
      <c r="AE109">
        <f t="shared" si="90"/>
        <v>20.73454060720692</v>
      </c>
      <c r="AF109">
        <f t="shared" si="91"/>
        <v>30.479929252426551</v>
      </c>
    </row>
    <row r="110" spans="4:32" x14ac:dyDescent="0.25">
      <c r="D110" s="8">
        <f t="shared" si="129"/>
        <v>108</v>
      </c>
      <c r="E110">
        <f t="shared" si="124"/>
        <v>0.89999999999999991</v>
      </c>
      <c r="F110">
        <f t="shared" si="125"/>
        <v>0.84999999999999987</v>
      </c>
      <c r="G110">
        <f t="shared" si="126"/>
        <v>0.95</v>
      </c>
      <c r="H110">
        <f t="shared" si="130"/>
        <v>0.89999999999999991</v>
      </c>
      <c r="I110">
        <f t="shared" si="127"/>
        <v>0.84999999999999987</v>
      </c>
      <c r="J110">
        <f t="shared" si="128"/>
        <v>0.95</v>
      </c>
      <c r="K110">
        <f t="shared" si="116"/>
        <v>431.99999999999994</v>
      </c>
      <c r="L110">
        <f t="shared" si="117"/>
        <v>407.99999999999994</v>
      </c>
      <c r="M110">
        <f t="shared" si="82"/>
        <v>456</v>
      </c>
      <c r="N110">
        <f t="shared" si="92"/>
        <v>483</v>
      </c>
      <c r="O110">
        <f t="shared" si="83"/>
        <v>456</v>
      </c>
      <c r="P110">
        <f t="shared" si="118"/>
        <v>510</v>
      </c>
      <c r="Q110">
        <f t="shared" si="84"/>
        <v>0.79999999999999982</v>
      </c>
      <c r="R110">
        <f t="shared" si="85"/>
        <v>383.99999999999989</v>
      </c>
      <c r="S110">
        <f t="shared" si="86"/>
        <v>0.10000000000000009</v>
      </c>
      <c r="T110">
        <f t="shared" si="119"/>
        <v>54</v>
      </c>
      <c r="U110">
        <f t="shared" si="87"/>
        <v>387.77828716935647</v>
      </c>
      <c r="V110">
        <f t="shared" si="93"/>
        <v>1.4310874525057333</v>
      </c>
      <c r="W110">
        <f t="shared" si="120"/>
        <v>5.9930767766647338E-4</v>
      </c>
      <c r="X110" s="10">
        <f t="shared" si="121"/>
        <v>9</v>
      </c>
      <c r="Y110">
        <f t="shared" si="122"/>
        <v>0.2058142426642203</v>
      </c>
      <c r="Z110">
        <f t="shared" si="88"/>
        <v>1.0723528392555013</v>
      </c>
      <c r="AA110">
        <f t="shared" si="89"/>
        <v>0.86653859659128107</v>
      </c>
      <c r="AB110" s="5">
        <f t="shared" si="123"/>
        <v>4</v>
      </c>
      <c r="AC110" s="6">
        <f t="shared" si="64"/>
        <v>0.93252888731498729</v>
      </c>
      <c r="AD110" s="6">
        <f t="shared" si="65"/>
        <v>1.1540166865431252</v>
      </c>
      <c r="AE110">
        <f t="shared" si="90"/>
        <v>21.626444365749364</v>
      </c>
      <c r="AF110">
        <f t="shared" si="91"/>
        <v>32.700834327156258</v>
      </c>
    </row>
    <row r="111" spans="4:32" x14ac:dyDescent="0.25">
      <c r="D111" s="8">
        <f t="shared" si="129"/>
        <v>109</v>
      </c>
      <c r="E111">
        <f t="shared" si="124"/>
        <v>0.89999999999999991</v>
      </c>
      <c r="F111">
        <f t="shared" si="125"/>
        <v>0.84999999999999987</v>
      </c>
      <c r="G111">
        <f t="shared" si="126"/>
        <v>0.95</v>
      </c>
      <c r="H111">
        <v>1</v>
      </c>
      <c r="I111">
        <f t="shared" si="127"/>
        <v>0.95</v>
      </c>
      <c r="J111">
        <f t="shared" si="128"/>
        <v>1.05</v>
      </c>
      <c r="K111">
        <f t="shared" si="116"/>
        <v>431.99999999999994</v>
      </c>
      <c r="L111">
        <f t="shared" si="117"/>
        <v>407.99999999999994</v>
      </c>
      <c r="M111">
        <f t="shared" si="82"/>
        <v>456</v>
      </c>
      <c r="N111">
        <f t="shared" si="92"/>
        <v>537</v>
      </c>
      <c r="O111">
        <f t="shared" si="83"/>
        <v>510</v>
      </c>
      <c r="P111">
        <f t="shared" si="118"/>
        <v>563</v>
      </c>
      <c r="Q111">
        <f t="shared" si="84"/>
        <v>0.79999999999999982</v>
      </c>
      <c r="R111">
        <f t="shared" si="85"/>
        <v>383.99999999999989</v>
      </c>
      <c r="S111">
        <f t="shared" si="86"/>
        <v>0</v>
      </c>
      <c r="T111">
        <f t="shared" si="119"/>
        <v>0</v>
      </c>
      <c r="U111">
        <f t="shared" si="87"/>
        <v>383.99999999999989</v>
      </c>
      <c r="V111">
        <f t="shared" si="93"/>
        <v>1.5707963267948966</v>
      </c>
      <c r="W111">
        <f t="shared" si="120"/>
        <v>6.3629866570836353E-4</v>
      </c>
      <c r="X111" s="10">
        <f t="shared" si="121"/>
        <v>10</v>
      </c>
      <c r="Y111">
        <f t="shared" si="122"/>
        <v>0.21851768777756622</v>
      </c>
      <c r="Z111">
        <f t="shared" si="88"/>
        <v>1.0692588438887829</v>
      </c>
      <c r="AA111">
        <f t="shared" si="89"/>
        <v>0.85074115611121659</v>
      </c>
      <c r="AB111" s="5">
        <f t="shared" si="123"/>
        <v>5</v>
      </c>
      <c r="AC111" s="6">
        <f t="shared" si="64"/>
        <v>0.93522724241691024</v>
      </c>
      <c r="AD111" s="6">
        <f t="shared" si="65"/>
        <v>1.1754456603123018</v>
      </c>
      <c r="AE111">
        <f t="shared" si="90"/>
        <v>21.761362120845511</v>
      </c>
      <c r="AF111">
        <f t="shared" si="91"/>
        <v>33.772283015615088</v>
      </c>
    </row>
    <row r="112" spans="4:32" x14ac:dyDescent="0.25">
      <c r="D112" s="8">
        <f>D111+1</f>
        <v>110</v>
      </c>
      <c r="E112">
        <f>E101+0.1</f>
        <v>0.99999999999999989</v>
      </c>
      <c r="F112">
        <f>E112-0.05</f>
        <v>0.94999999999999984</v>
      </c>
      <c r="G112">
        <f>E112+0.05</f>
        <v>1.0499999999999998</v>
      </c>
      <c r="H112">
        <v>0</v>
      </c>
      <c r="I112">
        <f>H112-0.05</f>
        <v>-0.05</v>
      </c>
      <c r="J112">
        <f>H112+0.05</f>
        <v>0.05</v>
      </c>
      <c r="K112">
        <f t="shared" si="116"/>
        <v>479.99999999999994</v>
      </c>
      <c r="L112">
        <f t="shared" si="117"/>
        <v>455.99999999999994</v>
      </c>
      <c r="M112">
        <f t="shared" si="82"/>
        <v>504</v>
      </c>
      <c r="N112">
        <f t="shared" si="92"/>
        <v>0</v>
      </c>
      <c r="O112">
        <f t="shared" si="83"/>
        <v>-27</v>
      </c>
      <c r="P112">
        <f t="shared" si="118"/>
        <v>26</v>
      </c>
      <c r="Q112">
        <f t="shared" si="84"/>
        <v>0.99999999999999978</v>
      </c>
      <c r="R112">
        <f t="shared" si="85"/>
        <v>479.99999999999989</v>
      </c>
      <c r="S112">
        <f t="shared" si="86"/>
        <v>1</v>
      </c>
      <c r="T112">
        <f t="shared" si="119"/>
        <v>537</v>
      </c>
      <c r="U112">
        <f t="shared" si="87"/>
        <v>720.25620441617843</v>
      </c>
      <c r="V112">
        <f t="shared" si="93"/>
        <v>0.72940954219685694</v>
      </c>
      <c r="W112">
        <f t="shared" si="120"/>
        <v>3.4548459812946194E-4</v>
      </c>
      <c r="X112" s="10">
        <f t="shared" si="121"/>
        <v>5</v>
      </c>
      <c r="Y112">
        <f t="shared" si="122"/>
        <v>0.11864632068961982</v>
      </c>
      <c r="Z112">
        <f t="shared" si="88"/>
        <v>1.8599636713852561</v>
      </c>
      <c r="AA112">
        <f t="shared" si="89"/>
        <v>1.7413173506956363</v>
      </c>
      <c r="AB112" s="5">
        <f t="shared" si="123"/>
        <v>2</v>
      </c>
      <c r="AC112" s="6">
        <f t="shared" si="64"/>
        <v>0.5376449096208552</v>
      </c>
      <c r="AD112" s="6">
        <f t="shared" si="65"/>
        <v>0.57427785900169859</v>
      </c>
      <c r="AE112">
        <f t="shared" si="90"/>
        <v>1.8822454810427602</v>
      </c>
      <c r="AF112">
        <f t="shared" si="91"/>
        <v>3.7138929500849294</v>
      </c>
    </row>
    <row r="113" spans="4:32" x14ac:dyDescent="0.25">
      <c r="D113" s="8">
        <f>D112+1</f>
        <v>111</v>
      </c>
      <c r="E113">
        <f t="shared" ref="E113:E122" si="131">E102+0.1</f>
        <v>0.99999999999999989</v>
      </c>
      <c r="F113">
        <f t="shared" ref="F113:F122" si="132">E113-0.05</f>
        <v>0.94999999999999984</v>
      </c>
      <c r="G113">
        <f t="shared" ref="G113:G122" si="133">E113+0.05</f>
        <v>1.0499999999999998</v>
      </c>
      <c r="H113">
        <v>0.1</v>
      </c>
      <c r="I113">
        <f t="shared" ref="I113:I122" si="134">H113-0.05</f>
        <v>0.05</v>
      </c>
      <c r="J113">
        <f t="shared" ref="J113:J122" si="135">H113+0.05</f>
        <v>0.15000000000000002</v>
      </c>
      <c r="K113">
        <f t="shared" si="116"/>
        <v>479.99999999999994</v>
      </c>
      <c r="L113">
        <f t="shared" si="117"/>
        <v>455.99999999999994</v>
      </c>
      <c r="M113">
        <f t="shared" si="82"/>
        <v>504</v>
      </c>
      <c r="N113">
        <f t="shared" si="92"/>
        <v>53</v>
      </c>
      <c r="O113">
        <f t="shared" si="83"/>
        <v>26</v>
      </c>
      <c r="P113">
        <f t="shared" si="118"/>
        <v>80</v>
      </c>
      <c r="Q113">
        <f t="shared" si="84"/>
        <v>0.99999999999999978</v>
      </c>
      <c r="R113">
        <f t="shared" si="85"/>
        <v>479.99999999999989</v>
      </c>
      <c r="S113">
        <f t="shared" si="86"/>
        <v>0.9</v>
      </c>
      <c r="T113">
        <f t="shared" si="119"/>
        <v>484</v>
      </c>
      <c r="U113">
        <f t="shared" si="87"/>
        <v>681.65680514464157</v>
      </c>
      <c r="V113">
        <f t="shared" si="93"/>
        <v>0.7812488096175817</v>
      </c>
      <c r="W113">
        <f t="shared" si="120"/>
        <v>3.6765568530685471E-4</v>
      </c>
      <c r="X113" s="10">
        <f t="shared" si="121"/>
        <v>5</v>
      </c>
      <c r="Y113">
        <f t="shared" si="122"/>
        <v>0.12626031544808006</v>
      </c>
      <c r="Z113">
        <f t="shared" si="88"/>
        <v>1.767272170585644</v>
      </c>
      <c r="AA113">
        <f t="shared" si="89"/>
        <v>1.6410118551375641</v>
      </c>
      <c r="AB113" s="5">
        <f t="shared" si="123"/>
        <v>2</v>
      </c>
      <c r="AC113" s="6">
        <f t="shared" si="64"/>
        <v>0.56584379963874887</v>
      </c>
      <c r="AD113" s="6">
        <f t="shared" si="65"/>
        <v>0.60938011926560465</v>
      </c>
      <c r="AE113">
        <f t="shared" si="90"/>
        <v>3.2921899819374434</v>
      </c>
      <c r="AF113">
        <f t="shared" si="91"/>
        <v>5.4690059632802326</v>
      </c>
    </row>
    <row r="114" spans="4:32" x14ac:dyDescent="0.25">
      <c r="D114" s="8">
        <f t="shared" ref="D114:D122" si="136">D113+1</f>
        <v>112</v>
      </c>
      <c r="E114">
        <f t="shared" si="131"/>
        <v>0.99999999999999989</v>
      </c>
      <c r="F114">
        <f t="shared" si="132"/>
        <v>0.94999999999999984</v>
      </c>
      <c r="G114">
        <f t="shared" si="133"/>
        <v>1.0499999999999998</v>
      </c>
      <c r="H114">
        <f t="shared" ref="H114:H121" si="137">H113+0.1</f>
        <v>0.2</v>
      </c>
      <c r="I114">
        <f t="shared" si="134"/>
        <v>0.15000000000000002</v>
      </c>
      <c r="J114">
        <f t="shared" si="135"/>
        <v>0.25</v>
      </c>
      <c r="K114">
        <f t="shared" si="116"/>
        <v>479.99999999999994</v>
      </c>
      <c r="L114">
        <f t="shared" si="117"/>
        <v>455.99999999999994</v>
      </c>
      <c r="M114">
        <f t="shared" si="82"/>
        <v>504</v>
      </c>
      <c r="N114">
        <f t="shared" si="92"/>
        <v>107</v>
      </c>
      <c r="O114">
        <f t="shared" si="83"/>
        <v>80</v>
      </c>
      <c r="P114">
        <f t="shared" si="118"/>
        <v>134</v>
      </c>
      <c r="Q114">
        <f t="shared" si="84"/>
        <v>0.99999999999999978</v>
      </c>
      <c r="R114">
        <f t="shared" si="85"/>
        <v>479.99999999999989</v>
      </c>
      <c r="S114">
        <f t="shared" si="86"/>
        <v>0.8</v>
      </c>
      <c r="T114">
        <f t="shared" si="119"/>
        <v>430</v>
      </c>
      <c r="U114">
        <f t="shared" si="87"/>
        <v>644.43773942872087</v>
      </c>
      <c r="V114">
        <f t="shared" si="93"/>
        <v>0.84028802599160202</v>
      </c>
      <c r="W114">
        <f t="shared" si="120"/>
        <v>3.9233441775594349E-4</v>
      </c>
      <c r="X114" s="10">
        <f t="shared" si="121"/>
        <v>6</v>
      </c>
      <c r="Y114">
        <f t="shared" si="122"/>
        <v>0.13473548574574612</v>
      </c>
      <c r="Z114">
        <f t="shared" si="88"/>
        <v>1.6784620914446751</v>
      </c>
      <c r="AA114">
        <f t="shared" si="89"/>
        <v>1.5437266056989292</v>
      </c>
      <c r="AB114" s="5">
        <f t="shared" si="123"/>
        <v>3</v>
      </c>
      <c r="AC114" s="6">
        <f t="shared" si="64"/>
        <v>0.59578348840710871</v>
      </c>
      <c r="AD114" s="6">
        <f t="shared" si="65"/>
        <v>0.64778309598884287</v>
      </c>
      <c r="AE114">
        <f t="shared" si="90"/>
        <v>4.7891744203554349</v>
      </c>
      <c r="AF114">
        <f t="shared" si="91"/>
        <v>7.389154799442144</v>
      </c>
    </row>
    <row r="115" spans="4:32" x14ac:dyDescent="0.25">
      <c r="D115" s="8">
        <f t="shared" si="136"/>
        <v>113</v>
      </c>
      <c r="E115">
        <f t="shared" si="131"/>
        <v>0.99999999999999989</v>
      </c>
      <c r="F115">
        <f t="shared" si="132"/>
        <v>0.94999999999999984</v>
      </c>
      <c r="G115">
        <f t="shared" si="133"/>
        <v>1.0499999999999998</v>
      </c>
      <c r="H115">
        <f t="shared" si="137"/>
        <v>0.30000000000000004</v>
      </c>
      <c r="I115">
        <f t="shared" si="134"/>
        <v>0.25000000000000006</v>
      </c>
      <c r="J115">
        <f t="shared" si="135"/>
        <v>0.35000000000000003</v>
      </c>
      <c r="K115">
        <f t="shared" si="116"/>
        <v>479.99999999999994</v>
      </c>
      <c r="L115">
        <f t="shared" si="117"/>
        <v>455.99999999999994</v>
      </c>
      <c r="M115">
        <f t="shared" si="82"/>
        <v>504</v>
      </c>
      <c r="N115">
        <f t="shared" si="92"/>
        <v>161</v>
      </c>
      <c r="O115">
        <f t="shared" si="83"/>
        <v>134</v>
      </c>
      <c r="P115">
        <f t="shared" si="118"/>
        <v>187</v>
      </c>
      <c r="Q115">
        <f t="shared" si="84"/>
        <v>0.99999999999999978</v>
      </c>
      <c r="R115">
        <f t="shared" si="85"/>
        <v>479.99999999999989</v>
      </c>
      <c r="S115">
        <f t="shared" si="86"/>
        <v>0.7</v>
      </c>
      <c r="T115">
        <f t="shared" si="119"/>
        <v>376</v>
      </c>
      <c r="U115">
        <f t="shared" si="87"/>
        <v>609.73436839331919</v>
      </c>
      <c r="V115">
        <f t="shared" si="93"/>
        <v>0.90630092770013959</v>
      </c>
      <c r="W115">
        <f t="shared" si="120"/>
        <v>4.1916592919595801E-4</v>
      </c>
      <c r="X115" s="10">
        <f t="shared" si="121"/>
        <v>6</v>
      </c>
      <c r="Y115">
        <f t="shared" si="122"/>
        <v>0.14394996340447591</v>
      </c>
      <c r="Z115">
        <f t="shared" si="88"/>
        <v>1.596310902685536</v>
      </c>
      <c r="AA115">
        <f t="shared" si="89"/>
        <v>1.4523609392810601</v>
      </c>
      <c r="AB115" s="5">
        <f t="shared" si="123"/>
        <v>3</v>
      </c>
      <c r="AC115" s="6">
        <f t="shared" si="64"/>
        <v>0.62644438393402002</v>
      </c>
      <c r="AD115" s="6">
        <f t="shared" si="65"/>
        <v>0.68853407782710996</v>
      </c>
      <c r="AE115">
        <f t="shared" si="90"/>
        <v>6.3222191967010009</v>
      </c>
      <c r="AF115">
        <f t="shared" si="91"/>
        <v>9.4267038913554977</v>
      </c>
    </row>
    <row r="116" spans="4:32" x14ac:dyDescent="0.25">
      <c r="D116" s="8">
        <f t="shared" si="136"/>
        <v>114</v>
      </c>
      <c r="E116">
        <f t="shared" si="131"/>
        <v>0.99999999999999989</v>
      </c>
      <c r="F116">
        <f t="shared" si="132"/>
        <v>0.94999999999999984</v>
      </c>
      <c r="G116">
        <f t="shared" si="133"/>
        <v>1.0499999999999998</v>
      </c>
      <c r="H116">
        <f t="shared" si="137"/>
        <v>0.4</v>
      </c>
      <c r="I116">
        <f t="shared" si="134"/>
        <v>0.35000000000000003</v>
      </c>
      <c r="J116">
        <f t="shared" si="135"/>
        <v>0.45</v>
      </c>
      <c r="K116">
        <f t="shared" si="116"/>
        <v>479.99999999999994</v>
      </c>
      <c r="L116">
        <f t="shared" si="117"/>
        <v>455.99999999999994</v>
      </c>
      <c r="M116">
        <f t="shared" si="82"/>
        <v>504</v>
      </c>
      <c r="N116">
        <f t="shared" si="92"/>
        <v>214</v>
      </c>
      <c r="O116">
        <f t="shared" si="83"/>
        <v>187</v>
      </c>
      <c r="P116">
        <f t="shared" si="118"/>
        <v>241</v>
      </c>
      <c r="Q116">
        <f t="shared" si="84"/>
        <v>0.99999999999999978</v>
      </c>
      <c r="R116">
        <f t="shared" si="85"/>
        <v>479.99999999999989</v>
      </c>
      <c r="S116">
        <f t="shared" si="86"/>
        <v>0.6</v>
      </c>
      <c r="T116">
        <f t="shared" si="119"/>
        <v>323</v>
      </c>
      <c r="U116">
        <f t="shared" si="87"/>
        <v>578.55768943122678</v>
      </c>
      <c r="V116">
        <f t="shared" si="93"/>
        <v>0.97847927254911427</v>
      </c>
      <c r="W116">
        <f t="shared" si="120"/>
        <v>4.4753052036686648E-4</v>
      </c>
      <c r="X116" s="10">
        <f t="shared" si="121"/>
        <v>7</v>
      </c>
      <c r="Y116">
        <f t="shared" si="122"/>
        <v>0.15369093130438929</v>
      </c>
      <c r="Z116">
        <f t="shared" si="88"/>
        <v>1.5232396892302615</v>
      </c>
      <c r="AA116">
        <f t="shared" si="89"/>
        <v>1.3695487579258723</v>
      </c>
      <c r="AB116" s="5">
        <f t="shared" si="123"/>
        <v>3</v>
      </c>
      <c r="AC116" s="6">
        <f t="shared" si="64"/>
        <v>0.65649549908020699</v>
      </c>
      <c r="AD116" s="6">
        <f t="shared" si="65"/>
        <v>0.73016750532814956</v>
      </c>
      <c r="AE116">
        <f t="shared" si="90"/>
        <v>7.8247749540103495</v>
      </c>
      <c r="AF116">
        <f t="shared" si="91"/>
        <v>11.508375266407478</v>
      </c>
    </row>
    <row r="117" spans="4:32" x14ac:dyDescent="0.25">
      <c r="D117" s="8">
        <f t="shared" si="136"/>
        <v>115</v>
      </c>
      <c r="E117">
        <f t="shared" si="131"/>
        <v>0.99999999999999989</v>
      </c>
      <c r="F117">
        <f t="shared" si="132"/>
        <v>0.94999999999999984</v>
      </c>
      <c r="G117">
        <f t="shared" si="133"/>
        <v>1.0499999999999998</v>
      </c>
      <c r="H117">
        <f t="shared" si="137"/>
        <v>0.5</v>
      </c>
      <c r="I117">
        <f t="shared" si="134"/>
        <v>0.45</v>
      </c>
      <c r="J117">
        <f t="shared" si="135"/>
        <v>0.55000000000000004</v>
      </c>
      <c r="K117">
        <f t="shared" si="116"/>
        <v>479.99999999999994</v>
      </c>
      <c r="L117">
        <f t="shared" si="117"/>
        <v>455.99999999999994</v>
      </c>
      <c r="M117">
        <f t="shared" si="82"/>
        <v>504</v>
      </c>
      <c r="N117">
        <f t="shared" si="92"/>
        <v>268</v>
      </c>
      <c r="O117">
        <f t="shared" si="83"/>
        <v>241</v>
      </c>
      <c r="P117">
        <f t="shared" si="118"/>
        <v>295</v>
      </c>
      <c r="Q117">
        <f t="shared" si="84"/>
        <v>0.99999999999999978</v>
      </c>
      <c r="R117">
        <f t="shared" si="85"/>
        <v>479.99999999999989</v>
      </c>
      <c r="S117">
        <f t="shared" si="86"/>
        <v>0.5</v>
      </c>
      <c r="T117">
        <f t="shared" si="119"/>
        <v>269</v>
      </c>
      <c r="U117">
        <f t="shared" si="87"/>
        <v>550.23722156902465</v>
      </c>
      <c r="V117">
        <f t="shared" si="93"/>
        <v>1.0599908667433766</v>
      </c>
      <c r="W117">
        <f t="shared" si="120"/>
        <v>4.7827459130194203E-4</v>
      </c>
      <c r="X117" s="10">
        <f t="shared" si="121"/>
        <v>7</v>
      </c>
      <c r="Y117">
        <f t="shared" si="122"/>
        <v>0.16424906014491295</v>
      </c>
      <c r="Z117">
        <f t="shared" si="88"/>
        <v>1.4577175839950181</v>
      </c>
      <c r="AA117">
        <f t="shared" si="89"/>
        <v>1.2934685238501051</v>
      </c>
      <c r="AB117" s="5">
        <f t="shared" si="123"/>
        <v>3</v>
      </c>
      <c r="AC117" s="6">
        <f t="shared" si="64"/>
        <v>0.68600393586486208</v>
      </c>
      <c r="AD117" s="6">
        <f t="shared" si="65"/>
        <v>0.77311506353739923</v>
      </c>
      <c r="AE117">
        <f t="shared" si="90"/>
        <v>9.3001967932431047</v>
      </c>
      <c r="AF117">
        <f t="shared" si="91"/>
        <v>13.655753176869961</v>
      </c>
    </row>
    <row r="118" spans="4:32" x14ac:dyDescent="0.25">
      <c r="D118" s="8">
        <f t="shared" si="136"/>
        <v>116</v>
      </c>
      <c r="E118">
        <f t="shared" si="131"/>
        <v>0.99999999999999989</v>
      </c>
      <c r="F118">
        <f t="shared" si="132"/>
        <v>0.94999999999999984</v>
      </c>
      <c r="G118">
        <f t="shared" si="133"/>
        <v>1.0499999999999998</v>
      </c>
      <c r="H118">
        <f t="shared" si="137"/>
        <v>0.6</v>
      </c>
      <c r="I118">
        <f t="shared" si="134"/>
        <v>0.54999999999999993</v>
      </c>
      <c r="J118">
        <f t="shared" si="135"/>
        <v>0.65</v>
      </c>
      <c r="K118">
        <f t="shared" si="116"/>
        <v>479.99999999999994</v>
      </c>
      <c r="L118">
        <f t="shared" si="117"/>
        <v>455.99999999999994</v>
      </c>
      <c r="M118">
        <f t="shared" si="82"/>
        <v>504</v>
      </c>
      <c r="N118">
        <f t="shared" si="92"/>
        <v>322</v>
      </c>
      <c r="O118">
        <f t="shared" si="83"/>
        <v>295</v>
      </c>
      <c r="P118">
        <f t="shared" si="118"/>
        <v>349</v>
      </c>
      <c r="Q118">
        <f t="shared" si="84"/>
        <v>0.99999999999999978</v>
      </c>
      <c r="R118">
        <f t="shared" si="85"/>
        <v>479.99999999999989</v>
      </c>
      <c r="S118">
        <f t="shared" si="86"/>
        <v>0.4</v>
      </c>
      <c r="T118">
        <f t="shared" si="119"/>
        <v>215</v>
      </c>
      <c r="U118">
        <f t="shared" si="87"/>
        <v>525.9515186782902</v>
      </c>
      <c r="V118">
        <f t="shared" si="93"/>
        <v>1.1496762524138746</v>
      </c>
      <c r="W118">
        <f t="shared" si="120"/>
        <v>5.1044252324161069E-4</v>
      </c>
      <c r="X118" s="10">
        <f t="shared" si="121"/>
        <v>8</v>
      </c>
      <c r="Y118">
        <f t="shared" si="122"/>
        <v>0.17529617133163394</v>
      </c>
      <c r="Z118">
        <f t="shared" si="88"/>
        <v>1.4025268823615427</v>
      </c>
      <c r="AA118">
        <f t="shared" si="89"/>
        <v>1.2272307110299085</v>
      </c>
      <c r="AB118" s="5">
        <f t="shared" si="123"/>
        <v>4</v>
      </c>
      <c r="AC118" s="6">
        <f t="shared" si="64"/>
        <v>0.71299881134272658</v>
      </c>
      <c r="AD118" s="6">
        <f t="shared" si="65"/>
        <v>0.81484271132751118</v>
      </c>
      <c r="AE118">
        <f t="shared" si="90"/>
        <v>10.64994056713633</v>
      </c>
      <c r="AF118">
        <f t="shared" si="91"/>
        <v>15.742135566375559</v>
      </c>
    </row>
    <row r="119" spans="4:32" x14ac:dyDescent="0.25">
      <c r="D119" s="8">
        <f t="shared" si="136"/>
        <v>117</v>
      </c>
      <c r="E119">
        <f t="shared" si="131"/>
        <v>0.99999999999999989</v>
      </c>
      <c r="F119">
        <f t="shared" si="132"/>
        <v>0.94999999999999984</v>
      </c>
      <c r="G119">
        <f t="shared" si="133"/>
        <v>1.0499999999999998</v>
      </c>
      <c r="H119">
        <f t="shared" si="137"/>
        <v>0.7</v>
      </c>
      <c r="I119">
        <f t="shared" si="134"/>
        <v>0.64999999999999991</v>
      </c>
      <c r="J119">
        <f t="shared" si="135"/>
        <v>0.75</v>
      </c>
      <c r="K119">
        <f t="shared" si="116"/>
        <v>479.99999999999994</v>
      </c>
      <c r="L119">
        <f t="shared" si="117"/>
        <v>455.99999999999994</v>
      </c>
      <c r="M119">
        <f t="shared" si="82"/>
        <v>504</v>
      </c>
      <c r="N119">
        <f t="shared" si="92"/>
        <v>375</v>
      </c>
      <c r="O119">
        <f t="shared" si="83"/>
        <v>349</v>
      </c>
      <c r="P119">
        <f t="shared" si="118"/>
        <v>402</v>
      </c>
      <c r="Q119">
        <f t="shared" si="84"/>
        <v>0.99999999999999978</v>
      </c>
      <c r="R119">
        <f t="shared" si="85"/>
        <v>479.99999999999989</v>
      </c>
      <c r="S119">
        <f t="shared" si="86"/>
        <v>0.30000000000000004</v>
      </c>
      <c r="T119">
        <f t="shared" si="119"/>
        <v>162</v>
      </c>
      <c r="U119">
        <f t="shared" si="87"/>
        <v>506.60043426748058</v>
      </c>
      <c r="V119">
        <f t="shared" si="93"/>
        <v>1.2453004715584184</v>
      </c>
      <c r="W119">
        <f t="shared" si="120"/>
        <v>5.4273887308944587E-4</v>
      </c>
      <c r="X119" s="10">
        <f t="shared" si="121"/>
        <v>8</v>
      </c>
      <c r="Y119">
        <f t="shared" si="122"/>
        <v>0.18638738379637751</v>
      </c>
      <c r="Z119">
        <f t="shared" si="88"/>
        <v>1.3596947775668904</v>
      </c>
      <c r="AA119">
        <f t="shared" si="89"/>
        <v>1.1733073937705127</v>
      </c>
      <c r="AB119" s="5">
        <f t="shared" si="123"/>
        <v>4</v>
      </c>
      <c r="AC119" s="6">
        <f t="shared" si="64"/>
        <v>0.73545917546984541</v>
      </c>
      <c r="AD119" s="6">
        <f t="shared" si="65"/>
        <v>0.85229156937844208</v>
      </c>
      <c r="AE119">
        <f t="shared" si="90"/>
        <v>11.77295877349227</v>
      </c>
      <c r="AF119">
        <f t="shared" si="91"/>
        <v>17.614578468922105</v>
      </c>
    </row>
    <row r="120" spans="4:32" x14ac:dyDescent="0.25">
      <c r="D120" s="8">
        <f t="shared" si="136"/>
        <v>118</v>
      </c>
      <c r="E120">
        <f t="shared" si="131"/>
        <v>0.99999999999999989</v>
      </c>
      <c r="F120">
        <f t="shared" si="132"/>
        <v>0.94999999999999984</v>
      </c>
      <c r="G120">
        <f t="shared" si="133"/>
        <v>1.0499999999999998</v>
      </c>
      <c r="H120">
        <f t="shared" si="137"/>
        <v>0.79999999999999993</v>
      </c>
      <c r="I120">
        <f t="shared" si="134"/>
        <v>0.74999999999999989</v>
      </c>
      <c r="J120">
        <f t="shared" si="135"/>
        <v>0.85</v>
      </c>
      <c r="K120">
        <f t="shared" si="116"/>
        <v>479.99999999999994</v>
      </c>
      <c r="L120">
        <f t="shared" si="117"/>
        <v>455.99999999999994</v>
      </c>
      <c r="M120">
        <f t="shared" si="82"/>
        <v>504</v>
      </c>
      <c r="N120">
        <f t="shared" si="92"/>
        <v>429</v>
      </c>
      <c r="O120">
        <f t="shared" si="83"/>
        <v>402</v>
      </c>
      <c r="P120">
        <f t="shared" si="118"/>
        <v>456</v>
      </c>
      <c r="Q120">
        <f t="shared" si="84"/>
        <v>0.99999999999999978</v>
      </c>
      <c r="R120">
        <f t="shared" si="85"/>
        <v>479.99999999999989</v>
      </c>
      <c r="S120">
        <f t="shared" si="86"/>
        <v>0.20000000000000007</v>
      </c>
      <c r="T120">
        <f t="shared" si="119"/>
        <v>108</v>
      </c>
      <c r="U120">
        <f t="shared" si="87"/>
        <v>491.99999999999989</v>
      </c>
      <c r="V120">
        <f t="shared" si="93"/>
        <v>1.3494818844471053</v>
      </c>
      <c r="W120">
        <f t="shared" si="120"/>
        <v>5.7548421596382454E-4</v>
      </c>
      <c r="X120" s="10">
        <f t="shared" si="121"/>
        <v>9</v>
      </c>
      <c r="Y120">
        <f t="shared" si="122"/>
        <v>0.19763278944629664</v>
      </c>
      <c r="Z120">
        <f t="shared" si="88"/>
        <v>1.3288163947231482</v>
      </c>
      <c r="AA120">
        <f t="shared" si="89"/>
        <v>1.1311836052768514</v>
      </c>
      <c r="AB120" s="5">
        <f t="shared" si="123"/>
        <v>4</v>
      </c>
      <c r="AC120" s="6">
        <f t="shared" si="64"/>
        <v>0.7525494146302617</v>
      </c>
      <c r="AD120" s="6">
        <f t="shared" si="65"/>
        <v>0.88402978555833578</v>
      </c>
      <c r="AE120">
        <f t="shared" si="90"/>
        <v>12.627470731513085</v>
      </c>
      <c r="AF120">
        <f t="shared" si="91"/>
        <v>19.201489277916789</v>
      </c>
    </row>
    <row r="121" spans="4:32" x14ac:dyDescent="0.25">
      <c r="D121" s="8">
        <f t="shared" si="136"/>
        <v>119</v>
      </c>
      <c r="E121">
        <f t="shared" si="131"/>
        <v>0.99999999999999989</v>
      </c>
      <c r="F121">
        <f t="shared" si="132"/>
        <v>0.94999999999999984</v>
      </c>
      <c r="G121">
        <f t="shared" si="133"/>
        <v>1.0499999999999998</v>
      </c>
      <c r="H121">
        <f t="shared" si="137"/>
        <v>0.89999999999999991</v>
      </c>
      <c r="I121">
        <f t="shared" si="134"/>
        <v>0.84999999999999987</v>
      </c>
      <c r="J121">
        <f t="shared" si="135"/>
        <v>0.95</v>
      </c>
      <c r="K121">
        <f t="shared" si="116"/>
        <v>479.99999999999994</v>
      </c>
      <c r="L121">
        <f t="shared" si="117"/>
        <v>455.99999999999994</v>
      </c>
      <c r="M121">
        <f t="shared" si="82"/>
        <v>504</v>
      </c>
      <c r="N121">
        <f t="shared" si="92"/>
        <v>483</v>
      </c>
      <c r="O121">
        <f t="shared" si="83"/>
        <v>456</v>
      </c>
      <c r="P121">
        <f t="shared" si="118"/>
        <v>510</v>
      </c>
      <c r="Q121">
        <f t="shared" si="84"/>
        <v>0.99999999999999978</v>
      </c>
      <c r="R121">
        <f t="shared" si="85"/>
        <v>479.99999999999989</v>
      </c>
      <c r="S121">
        <f t="shared" si="86"/>
        <v>0.10000000000000009</v>
      </c>
      <c r="T121">
        <f t="shared" si="119"/>
        <v>54</v>
      </c>
      <c r="U121">
        <f t="shared" si="87"/>
        <v>483.02794950188945</v>
      </c>
      <c r="V121">
        <f t="shared" si="93"/>
        <v>1.458767364368909</v>
      </c>
      <c r="W121">
        <f t="shared" si="120"/>
        <v>6.0701877539122776E-4</v>
      </c>
      <c r="X121" s="10">
        <f t="shared" si="121"/>
        <v>9</v>
      </c>
      <c r="Y121">
        <f t="shared" si="122"/>
        <v>0.20846238784485543</v>
      </c>
      <c r="Z121">
        <f t="shared" si="88"/>
        <v>1.3118010676771512</v>
      </c>
      <c r="AA121">
        <f t="shared" si="89"/>
        <v>1.1033386798322959</v>
      </c>
      <c r="AB121" s="5">
        <f t="shared" si="123"/>
        <v>4</v>
      </c>
      <c r="AC121" s="6">
        <f t="shared" ref="AC121:AD122" si="138">1/Z121</f>
        <v>0.76231070749982888</v>
      </c>
      <c r="AD121" s="6">
        <f t="shared" ref="AD121:AD122" si="139">1/AA121</f>
        <v>0.90634001896135541</v>
      </c>
      <c r="AE121">
        <f t="shared" si="90"/>
        <v>13.115535374991444</v>
      </c>
      <c r="AF121">
        <f t="shared" si="91"/>
        <v>20.317000948067772</v>
      </c>
    </row>
    <row r="122" spans="4:32" x14ac:dyDescent="0.25">
      <c r="D122" s="8">
        <f t="shared" si="136"/>
        <v>120</v>
      </c>
      <c r="E122">
        <f t="shared" si="131"/>
        <v>0.99999999999999989</v>
      </c>
      <c r="F122">
        <f t="shared" si="132"/>
        <v>0.94999999999999984</v>
      </c>
      <c r="G122">
        <f t="shared" si="133"/>
        <v>1.0499999999999998</v>
      </c>
      <c r="H122">
        <v>1</v>
      </c>
      <c r="I122">
        <f t="shared" si="134"/>
        <v>0.95</v>
      </c>
      <c r="J122">
        <f t="shared" si="135"/>
        <v>1.05</v>
      </c>
      <c r="K122">
        <f t="shared" si="116"/>
        <v>479.99999999999994</v>
      </c>
      <c r="L122">
        <f t="shared" si="117"/>
        <v>455.99999999999994</v>
      </c>
      <c r="M122">
        <f t="shared" si="82"/>
        <v>504</v>
      </c>
      <c r="N122">
        <f t="shared" si="92"/>
        <v>537</v>
      </c>
      <c r="O122">
        <f t="shared" si="83"/>
        <v>510</v>
      </c>
      <c r="P122">
        <f t="shared" si="118"/>
        <v>563</v>
      </c>
      <c r="Q122">
        <f t="shared" si="84"/>
        <v>0.99999999999999978</v>
      </c>
      <c r="R122">
        <f t="shared" si="85"/>
        <v>479.99999999999989</v>
      </c>
      <c r="S122">
        <f t="shared" si="86"/>
        <v>0</v>
      </c>
      <c r="T122">
        <f t="shared" si="119"/>
        <v>0</v>
      </c>
      <c r="U122">
        <f t="shared" si="87"/>
        <v>479.99999999999989</v>
      </c>
      <c r="V122">
        <f t="shared" si="93"/>
        <v>1.5707963267948966</v>
      </c>
      <c r="W122">
        <f t="shared" si="120"/>
        <v>6.3629866570836353E-4</v>
      </c>
      <c r="X122" s="10">
        <f t="shared" si="121"/>
        <v>10</v>
      </c>
      <c r="Y122">
        <f t="shared" si="122"/>
        <v>0.21851768777756622</v>
      </c>
      <c r="Z122">
        <f t="shared" si="88"/>
        <v>1.3092588438887829</v>
      </c>
      <c r="AA122">
        <f t="shared" si="89"/>
        <v>1.0907411561112166</v>
      </c>
      <c r="AB122" s="5">
        <f t="shared" si="123"/>
        <v>5</v>
      </c>
      <c r="AC122" s="6">
        <f t="shared" si="138"/>
        <v>0.76379090709808228</v>
      </c>
      <c r="AD122" s="6">
        <f t="shared" si="139"/>
        <v>0.91680780027157582</v>
      </c>
      <c r="AE122">
        <f t="shared" si="90"/>
        <v>13.189545354904114</v>
      </c>
      <c r="AF122">
        <f t="shared" si="91"/>
        <v>20.840390013578791</v>
      </c>
    </row>
    <row r="123" spans="4:32" ht="14.25" hidden="1" customHeight="1" x14ac:dyDescent="0.25">
      <c r="E123">
        <v>-3</v>
      </c>
      <c r="U123">
        <f>MIN(U2:U122)</f>
        <v>0</v>
      </c>
      <c r="Y123">
        <f>MIN(Y2:Y122)</f>
        <v>-0.21851768777756622</v>
      </c>
      <c r="Z123">
        <f>MIN(Z2:Z122)</f>
        <v>0</v>
      </c>
      <c r="AA123">
        <f>MIN(AA2:AA122)</f>
        <v>0</v>
      </c>
      <c r="AC123" s="11" t="e">
        <f>MIN(AC2:AC122)</f>
        <v>#DIV/0!</v>
      </c>
      <c r="AD123" s="11" t="e">
        <f>MIN(AD2:AD122)</f>
        <v>#DIV/0!</v>
      </c>
    </row>
    <row r="124" spans="4:32" hidden="1" x14ac:dyDescent="0.25">
      <c r="E124">
        <v>-2</v>
      </c>
      <c r="M124">
        <f>B2 *0.7</f>
        <v>336</v>
      </c>
      <c r="N124">
        <f>B3 * 0.7</f>
        <v>375.9</v>
      </c>
      <c r="U124">
        <f>MAX(U2:U122)</f>
        <v>720.25620441617855</v>
      </c>
      <c r="Y124">
        <f>MAX(Y2:Y122)</f>
        <v>0.21851768777756622</v>
      </c>
      <c r="Z124">
        <f>MAX(Z2:Z122,Z126:Z129)</f>
        <v>3.173309685849607</v>
      </c>
      <c r="AA124">
        <f>MAX(AA2:AA122,AA126:AA129)</f>
        <v>3.173309685849607</v>
      </c>
      <c r="AC124" s="11" t="e">
        <f>MAX(AC2:AC122)</f>
        <v>#DIV/0!</v>
      </c>
      <c r="AD124" s="11" t="e">
        <f>MAX(AD2:AD122)</f>
        <v>#DIV/0!</v>
      </c>
    </row>
    <row r="125" spans="4:32" hidden="1" x14ac:dyDescent="0.25">
      <c r="U125">
        <v>2E-3</v>
      </c>
      <c r="Y125">
        <f>Y124/2/U124</f>
        <v>1.5169441543005598E-4</v>
      </c>
      <c r="Z125">
        <v>3.1739999999999999</v>
      </c>
      <c r="AA125">
        <v>3.1739999999999999</v>
      </c>
    </row>
    <row r="126" spans="4:32" x14ac:dyDescent="0.25">
      <c r="D126">
        <v>200</v>
      </c>
      <c r="Q126">
        <v>-2.5</v>
      </c>
      <c r="R126">
        <f>480 * Q126</f>
        <v>-1200</v>
      </c>
      <c r="S126">
        <v>0.5</v>
      </c>
      <c r="T126">
        <v>269</v>
      </c>
      <c r="U126">
        <f t="shared" ref="U126" si="140">SQRT((R126 )^2 + (T126) ^2)</f>
        <v>1229.7808747903018</v>
      </c>
      <c r="V126">
        <f t="shared" ref="V126" si="141">PI()/2 - ACOS(R126/U126)</f>
        <v>-1.3502752045242277</v>
      </c>
      <c r="W126">
        <f t="shared" ref="W126" si="142">B$5/B$4 * (V126+SIN(V126))</f>
        <v>-5.7572359719207974E-4</v>
      </c>
      <c r="X126" s="10">
        <f t="shared" ref="X126" si="143">FLOOR(W126*1000*B$6,1)</f>
        <v>-10</v>
      </c>
      <c r="Y126">
        <f t="shared" ref="Y126" si="144">W126*B$4</f>
        <v>-0.19771499774770404</v>
      </c>
      <c r="Z126">
        <f t="shared" ref="Z126" si="145">(U126 * B$18+ Y126/2)</f>
        <v>2.9755946881019026</v>
      </c>
      <c r="AA126">
        <f t="shared" ref="AA126" si="146">(U126 * B$18 - Y126/2)</f>
        <v>3.173309685849607</v>
      </c>
      <c r="AB126" s="5">
        <f t="shared" ref="AB126" si="147">FLOOR(X126/2,1)</f>
        <v>-5</v>
      </c>
      <c r="AC126" s="6">
        <f t="shared" ref="AC126:AC129" si="148">1/Z126</f>
        <v>0.33606727555959187</v>
      </c>
      <c r="AD126" s="6">
        <f t="shared" ref="AD126:AD129" si="149">1/AA126</f>
        <v>0.31512839873750448</v>
      </c>
      <c r="AE126">
        <f t="shared" ref="AE126" si="150">50*(AC126-0.5)</f>
        <v>-8.1966362220204072</v>
      </c>
      <c r="AF126">
        <f t="shared" ref="AF126" si="151">50 *(AD126-0.5)</f>
        <v>-9.2435800631247762</v>
      </c>
    </row>
    <row r="127" spans="4:32" x14ac:dyDescent="0.25">
      <c r="D127">
        <v>201</v>
      </c>
      <c r="Q127">
        <v>-2</v>
      </c>
      <c r="R127">
        <f t="shared" ref="R127:R129" si="152">480 * Q127</f>
        <v>-960</v>
      </c>
      <c r="S127">
        <v>0.5</v>
      </c>
      <c r="T127">
        <v>269</v>
      </c>
      <c r="U127">
        <f t="shared" ref="U127" si="153">SQRT((R127 )^2 + (T127) ^2)</f>
        <v>996.97592749273542</v>
      </c>
      <c r="V127">
        <f t="shared" ref="V127" si="154">PI()/2 - ACOS(R127/U127)</f>
        <v>-1.2975944467218317</v>
      </c>
      <c r="W127">
        <f t="shared" ref="W127" si="155">B$5/B$4 * (V127+SIN(V127))</f>
        <v>-5.5949869193594535E-4</v>
      </c>
      <c r="X127" s="10">
        <f t="shared" ref="X127" si="156">FLOOR(W127*1000*B$6,1)</f>
        <v>-9</v>
      </c>
      <c r="Y127">
        <f t="shared" ref="Y127" si="157">W127*B$4</f>
        <v>-0.19214304078464237</v>
      </c>
      <c r="Z127">
        <f t="shared" ref="Z127" si="158">(U127 * B$18+ Y127/2)</f>
        <v>2.3963682983395174</v>
      </c>
      <c r="AA127">
        <f t="shared" ref="AA127" si="159">(U127 * B$18 - Y127/2)</f>
        <v>2.5885113391241594</v>
      </c>
      <c r="AB127" s="5">
        <f t="shared" ref="AB127" si="160">FLOOR(X127/2,1)</f>
        <v>-5</v>
      </c>
      <c r="AC127" s="6">
        <f t="shared" si="148"/>
        <v>0.41729812595706439</v>
      </c>
      <c r="AD127" s="6">
        <f t="shared" si="149"/>
        <v>0.38632243362640895</v>
      </c>
      <c r="AE127">
        <f t="shared" ref="AE127" si="161">50*(AC127-0.5)</f>
        <v>-4.1350937021467802</v>
      </c>
      <c r="AF127">
        <f t="shared" ref="AF127" si="162">50 *(AD127-0.5)</f>
        <v>-5.683878318679553</v>
      </c>
    </row>
    <row r="128" spans="4:32" x14ac:dyDescent="0.25">
      <c r="D128">
        <v>300</v>
      </c>
      <c r="Q128">
        <v>2</v>
      </c>
      <c r="R128">
        <f t="shared" si="152"/>
        <v>960</v>
      </c>
      <c r="S128">
        <v>0.5</v>
      </c>
      <c r="T128">
        <v>269</v>
      </c>
      <c r="U128">
        <f t="shared" ref="U128:U129" si="163">SQRT((R128 )^2 + (T128) ^2)</f>
        <v>996.97592749273542</v>
      </c>
      <c r="V128">
        <f t="shared" ref="V128:V129" si="164">PI()/2 - ACOS(R128/U128)</f>
        <v>1.2975944467218317</v>
      </c>
      <c r="W128">
        <f t="shared" ref="W128:W129" si="165">B$5/B$4 * (V128+SIN(V128))</f>
        <v>5.5949869193594535E-4</v>
      </c>
      <c r="X128" s="10">
        <f t="shared" ref="X128:X129" si="166">FLOOR(W128*1000*B$6,1)</f>
        <v>8</v>
      </c>
      <c r="Y128">
        <f t="shared" ref="Y128:Y129" si="167">W128*B$4</f>
        <v>0.19214304078464237</v>
      </c>
      <c r="Z128">
        <f t="shared" ref="Z128:Z129" si="168">(U128 * B$18+ Y128/2)</f>
        <v>2.5885113391241594</v>
      </c>
      <c r="AA128">
        <f t="shared" ref="AA128:AA129" si="169">(U128 * B$18 - Y128/2)</f>
        <v>2.3963682983395174</v>
      </c>
      <c r="AB128" s="5">
        <f t="shared" ref="AB128:AB129" si="170">FLOOR(X128/2,1)</f>
        <v>4</v>
      </c>
      <c r="AC128" s="6">
        <f t="shared" si="148"/>
        <v>0.38632243362640895</v>
      </c>
      <c r="AD128" s="6">
        <f t="shared" si="149"/>
        <v>0.41729812595706439</v>
      </c>
      <c r="AE128">
        <f t="shared" ref="AE128:AE129" si="171">50*(AC128-0.5)</f>
        <v>-5.683878318679553</v>
      </c>
      <c r="AF128">
        <f t="shared" ref="AF128:AF129" si="172">50 *(AD128-0.5)</f>
        <v>-4.1350937021467802</v>
      </c>
    </row>
    <row r="129" spans="4:32" x14ac:dyDescent="0.25">
      <c r="D129">
        <v>301</v>
      </c>
      <c r="Q129">
        <v>2.5</v>
      </c>
      <c r="R129">
        <f t="shared" si="152"/>
        <v>1200</v>
      </c>
      <c r="S129">
        <v>0.5</v>
      </c>
      <c r="T129">
        <v>269</v>
      </c>
      <c r="U129">
        <f t="shared" si="163"/>
        <v>1229.7808747903018</v>
      </c>
      <c r="V129">
        <f t="shared" si="164"/>
        <v>1.3502752045242274</v>
      </c>
      <c r="W129">
        <f t="shared" si="165"/>
        <v>5.7572359719207963E-4</v>
      </c>
      <c r="X129" s="10">
        <f t="shared" si="166"/>
        <v>9</v>
      </c>
      <c r="Y129">
        <f t="shared" si="167"/>
        <v>0.19771499774770399</v>
      </c>
      <c r="Z129">
        <f t="shared" si="168"/>
        <v>3.173309685849607</v>
      </c>
      <c r="AA129">
        <f t="shared" si="169"/>
        <v>2.9755946881019026</v>
      </c>
      <c r="AB129" s="5">
        <f t="shared" si="170"/>
        <v>4</v>
      </c>
      <c r="AC129" s="6">
        <f t="shared" si="148"/>
        <v>0.31512839873750448</v>
      </c>
      <c r="AD129" s="6">
        <f t="shared" si="149"/>
        <v>0.33606727555959187</v>
      </c>
      <c r="AE129">
        <f t="shared" si="171"/>
        <v>-9.2435800631247762</v>
      </c>
      <c r="AF129">
        <f t="shared" si="172"/>
        <v>-8.1966362220204072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 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</dc:creator>
  <cp:lastModifiedBy>risa</cp:lastModifiedBy>
  <cp:revision>9</cp:revision>
  <dcterms:created xsi:type="dcterms:W3CDTF">2011-12-09T17:07:30Z</dcterms:created>
  <dcterms:modified xsi:type="dcterms:W3CDTF">2012-05-16T18:04:54Z</dcterms:modified>
</cp:coreProperties>
</file>