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40" windowWidth="17955" windowHeight="11355"/>
  </bookViews>
  <sheets>
    <sheet name="Sheet1" sheetId="1" r:id="rId1"/>
    <sheet name="Sheet2" sheetId="2" r:id="rId2"/>
    <sheet name="Sheet3" sheetId="3" r:id="rId3"/>
  </sheets>
  <calcPr calcId="145621" calcMode="manual"/>
</workbook>
</file>

<file path=xl/calcChain.xml><?xml version="1.0" encoding="utf-8"?>
<calcChain xmlns="http://schemas.openxmlformats.org/spreadsheetml/2006/main">
  <c r="P17" i="1" l="1"/>
  <c r="P16" i="1" l="1"/>
  <c r="P15" i="1"/>
  <c r="Q14" i="1" l="1"/>
  <c r="Q13" i="1"/>
  <c r="Q12" i="1"/>
  <c r="Q9" i="1"/>
  <c r="Q8" i="1"/>
  <c r="P14" i="1"/>
  <c r="P13" i="1"/>
  <c r="P12" i="1"/>
  <c r="P11" i="1"/>
  <c r="P10" i="1"/>
  <c r="P9" i="1"/>
  <c r="P7" i="1"/>
  <c r="P8" i="1"/>
</calcChain>
</file>

<file path=xl/sharedStrings.xml><?xml version="1.0" encoding="utf-8"?>
<sst xmlns="http://schemas.openxmlformats.org/spreadsheetml/2006/main" count="256" uniqueCount="142">
  <si>
    <t>Date Received</t>
  </si>
  <si>
    <t>15 Day Deadline</t>
  </si>
  <si>
    <t>Method of Submission</t>
  </si>
  <si>
    <t>Receiver</t>
  </si>
  <si>
    <t>Public Body</t>
  </si>
  <si>
    <t>Requester</t>
  </si>
  <si>
    <t>Nature of Request</t>
  </si>
  <si>
    <t>Date Acknowledged</t>
  </si>
  <si>
    <t>Costs</t>
  </si>
  <si>
    <t>Notes</t>
  </si>
  <si>
    <t>Delaware State Housing Authority</t>
  </si>
  <si>
    <t>Requester's Contact Info</t>
  </si>
  <si>
    <t>Reviewer</t>
  </si>
  <si>
    <t xml:space="preserve">Dates of Correspondence </t>
  </si>
  <si>
    <t>FINAL RESPONSE</t>
  </si>
  <si>
    <t>e-mail</t>
  </si>
  <si>
    <t>Deborah L. Whidden</t>
  </si>
  <si>
    <t>Scott Goss/WNJ</t>
  </si>
  <si>
    <t>DDD appl from CH Wilmington LLC - 1300 N. Market St.,Wilm &amp; emails/letters/correspondence/documents related to that application.</t>
  </si>
  <si>
    <t xml:space="preserve">WNJ 950 West Basin Rd, New Castle DE 19720 302-391-0148 sgoss@delawareonline.com </t>
  </si>
  <si>
    <t>Marlena Gibson, Susan Eliason, Penny Pierson</t>
  </si>
  <si>
    <t>docs on file for CH Wilmington LLC’s DDD appl w/email included all non-proprietary docs and some that had to redact proprietary info</t>
  </si>
  <si>
    <t>email</t>
  </si>
  <si>
    <t>Dan Shortridge</t>
  </si>
  <si>
    <t>Stephen Davis</t>
  </si>
  <si>
    <t xml:space="preserve">Please provide all awarded multifamily bond applications from 2014 to 2016 including the development budget, construction budget, sources and uses, development team, and all pertinent information used to determine feasibility of a project. </t>
  </si>
  <si>
    <t>800 W. St. Clair Avenue, 4th Floor, Cleveland, OH 44113; 216-867-1133; sdavis@pirhl.com</t>
  </si>
  <si>
    <t>Susan Eliason, Cindy Deakyne, Dan Shortridge, Cynthia Karnai</t>
  </si>
  <si>
    <t>n/a</t>
  </si>
  <si>
    <t>Provided records as requested; some nonpublic information redacted.</t>
  </si>
  <si>
    <t>110 Helen Drive, Unit 107, Newark, DE 19702; 302-562-0699; mockdryden@aol.com</t>
  </si>
  <si>
    <t>David Ginzberg</t>
  </si>
  <si>
    <t xml:space="preserve">Last year I submitted a FOIA request to DSHA using a tool called MuckRock. I never saw any acknowledgement or response to the request so I'd like to check whether that request was ever received. The original request was submitted on July 20th, 2016, and the full text of the request is below. I have also submitted follow-up requests every 2 weeks since the original request. These were also managed through MuckRock so if the original message was lost the follow-ups may have missed as well.
Please let me know if there is any more information you need from me to find the status of the original request, or if there is someone else I should reach out to for this. Thank you for your help.
Original text of the request: 
To Whom It May Concern:
Pursuant to Delaware's Freedom of Information Act, I hereby request the following records:
FOIA Logs for Fiscal Years 2015 and 2016.
The requested documents will be made available to the general public, and this request is not being made for commercial purposes.
In the event that there are fees, I would be grateful if you would inform me of the total charges in advance of fulfilling my request. I would prefer the request filled electronically, by e-mail attachment if available or CD-ROM if not.
Thank you in advance for your anticipated cooperation in this matter. I look forward to receiving your response to this request within 15 business days, as the statute requires.
Sincerely,
David Ginzberg
</t>
  </si>
  <si>
    <t>david@davidginzberg.com</t>
  </si>
  <si>
    <t>William Kinnick</t>
  </si>
  <si>
    <t>Housing contracts between St Jones Land LLC, Investor Realty Inc., K-4 Management and Mr. Andy Strine with Stat to support aging, disability, and section 8 housing. I requesting all pertain document or agreements that relates to affordable housing in St Jones landing MHP located in Kent county.</t>
  </si>
  <si>
    <t>William Kinnick, 134 Hitch Pond Circle, Seaford, DE 19973, 443-336-3538, williamkinnick@verizon.net</t>
  </si>
  <si>
    <t>Correspondence with Mr. Ginzberg on 3/10; with Caitlin Russell of Muckrock on 3/14</t>
  </si>
  <si>
    <t>Correspondence with Mr. Davis on 2/15, 3/8</t>
  </si>
  <si>
    <t>Kenneth Dryden, State NAACP Economic Development Chair</t>
  </si>
  <si>
    <t>After reviewing DSHA records and discussing with staff, it was determined that none of Mr. Ginzberg's correspondence sent to DSHA through the MuckRock platform had been received by the agency. FOIA logs for calendar years 2014-2016 and 2017 to date were provided; some nonpublic information redacted. MuckRock was also contacted to inform them of the current FOIA contact information for DSHA.</t>
  </si>
  <si>
    <t>Correspondence with Mr. Kinnick on 3/10 and 3/20; with DSHA staff Chris Whaley and Susan Eliason, 3/10-3/20; and with Jill Fredel, DHSS FOIA Coordinator, on 3/14</t>
  </si>
  <si>
    <t>No such responsive records. Records pertaining to individual clients of the Housing Choice Voucher program or the State Rental Assistance Program are exempt from release under state or federal law.</t>
  </si>
  <si>
    <t>Robert D. Cecil Jr.</t>
  </si>
  <si>
    <t>Robert D. Cecil Jr., P.O. Box 2092, Wilmington, DE 19899, 302-658-6901, rcecil@trplaw.com</t>
  </si>
  <si>
    <t xml:space="preserve">Please provide us your list/record of all businesses, associations and organizations (including government agencies) receiving DSHA funds currently and during FY 2014 to FY 2017. This information will be used for public interest. // Modified on 3/19/17: Because ethnicity is important to the assessment phase of our project, will your records provide documentation of the ethnicity of each vendor, contractor, developer and company providing a service or need for DSHA? </t>
  </si>
  <si>
    <t xml:space="preserve">For public interest we request an electronic copy of your list/records for the period of FY 2014 thru FY 2017 of all profit and non-profit businesses, organizations, associations working on hub funded projects. This information will be used for public interest. // Modified on 3/19/17: Because ethnicity is important to the assessment phase of our project, will your records provide documentation of the ethnicity of each vendor, contractor, developer and company providing a service or need for DSHA? </t>
  </si>
  <si>
    <t>Correspondence with Mr. Dryden on 2/23, 2/27, 2/28, 3/6, 3/8, 3/14, 3/20, 3/24, 3/27 and 4/4</t>
  </si>
  <si>
    <t>Correspondence with Mr. Dryden on 2/28, 3/6, 3/8, 3/14, 3/20, 3/24, 3/27 and 4/4</t>
  </si>
  <si>
    <t>Provided records as requested. DSHA was unable to provide "documentation of the ethnicity of each vendor, contractor, developer and company”, as we do not maintain that level of information in our records. Mr. Dryden was referred to the Office of Supplier Diversity's website for that information. DSHA did provide records identifying vendors as MBEs, WBEs, VBEs and SBFs.</t>
  </si>
  <si>
    <t>Dan Shortridge, Cynthia Karnai</t>
  </si>
  <si>
    <t xml:space="preserve">All applications, correspondence, building permits and related applications, inspection reports, notes of inspectors, certificate(s) of occupancy and related applications, notice of building code violations and/or related citations, and any/all records related to the construction, improvement, repairs, and inspections of the property located at 4966 Dupont Parkway, Smyrna, New Castle County, DE 19977 and Black Diamond Hope House, Inc. from 2005 to present. // CLARIFIED 4/4/2017: As you may be aware, there is currently a construction defect litigation case pending regarding this property. I am looking for all documentation pertaining to plans, construction of the building, inspections, etc. It is also my understanding that the Delaware State Housing Authority conducted inspections of the property and the alleged damage in approximately 2012 or 2013. In that regard, I do not need any documentation regarding the financing of the property nor do I need any documentation regarding the land itself, only the building. 
</t>
  </si>
  <si>
    <t>Correspondence with Mr. Cecil on 3/30/2017, 4/4/17 and 4/21/17; with DSHA staff Susan Eliason, Christopher Whaley, Emily Lanter, Shanna Alicea and Anas Ben Addi, 3/30-4/24</t>
  </si>
  <si>
    <t>Records provided. Additional business day (4/24) needed for legal review.</t>
  </si>
  <si>
    <t>Provided records as requested. DSHA was unable to provide "documentation of the ethnicity of each vendor, contractor, developer and company,” as we do not maintain that level of information in our records. Mr. Dryden was referred to the Office of Supplier Diversity's website for that information. DSHA did provide records identifying vendors as MBEs, WBEs, VBEs and SBFs.</t>
  </si>
  <si>
    <t>Emily Lanter / Dan Shortridge</t>
  </si>
  <si>
    <t>Sandy Francis</t>
  </si>
  <si>
    <t>I was reviewing the 2017 LIHTC Approved General Contractor list on the State of Delaware website and noticed email addresses are not included.  Do you have a list that includes an email address?  If so, would you please email to me?</t>
  </si>
  <si>
    <t>Sandy Francis, Team Manager, Build SMART, LLC, 3701 Greenway Circle, Lawrence, KS 66046, 785-331-1022, sfrancis@buildsmartna.com</t>
  </si>
  <si>
    <t>Correspondence with Emily Lanter (original recipient) and Shanna Alicea on 4/26/2017</t>
  </si>
  <si>
    <t>Delaware.gov / Dan Shortridge</t>
  </si>
  <si>
    <t xml:space="preserve">Would you please either by phone, e-mail or web links, consider letting me know where Delaware State Housing Authority is in the process of the following? • announcing the availability of LIHTC tax credits for projects to be constructed in 2018, • receiving applications, • announcing awardees. Please also provide a list of the projects, developers and contact information relative to the awards announced in 2016 and a list of the applicants for 2017 (as well as a list of 2017 projects, developers and contact information if the 2017 awards have been announced). If this request should be directed to someone else I would ask that you please forward. Thank you for your assistance. Have a great day! </t>
  </si>
  <si>
    <t>Correspondence with Cindy Deakyne on 5/1/17</t>
  </si>
  <si>
    <t>Records provided. Submitted to Delaware.gov contact form on 4/25; received by Deb Whidden on 4/26; forwarded to Dan Shortridge on 5/1.</t>
  </si>
  <si>
    <t>Jacqueline Sessa</t>
  </si>
  <si>
    <t>Onvia is submitting a public records request to the Delaware State Housing Authority. Can you please provide contract award information for the following solicitation in the blank cells below and also provide any bid result/tab information for the bid in the table below? Please confirm receipt of this request and let me know in advance if a fee will be required. If this request was misrouted, please forward to the correct contact person and reply to this communication with the appropriate contact information.  // DSHA note: Form/cells unable to be reproduced in Excel. Information asked for included project name, bid number, submittal date, contract/award number, awarded vendor name, address, phone, award amount, award date, start date, end date, contract terms (ex. 2 year contract with 3 renewals), contract document (link or attach)</t>
  </si>
  <si>
    <t>Jacqueline Sessa, Onvia, 509 Olie Way, Suite 400, Seattle, WA 98101, jsessa@onvia.com</t>
  </si>
  <si>
    <t>Ariel Goldring</t>
  </si>
  <si>
    <t>Under the FOIA, can you please provide me the following market studies submitted for the 2016 LIHTC round:
1) Dunbarton Station
2) Halls Heritage
3) Jefferson Estates II
As well as the following market studies submitted in 2015:
1) Cascades II
2) Jefferson II
And the following market studies submitted in 2014:
1) Chandler Heights II
2) Meadowbridge Apartments
3) East Atlantic, East Atlantic Annex and Savannah West 35694 East Atlantic Circle &amp; 2500 Savannah West Square</t>
  </si>
  <si>
    <t>Ariel Goldring, Associate, S. Patz &amp; Associates, Inc., 46175 Westlake Drive, Suite 400, Potomac Falls, VA 20165; 703-421-8101; ariel.goldring@gmail.com</t>
  </si>
  <si>
    <t>Correspondence with Ms. Sessa on 5/5/2017.</t>
  </si>
  <si>
    <t>Information and records provided (executed contract).</t>
  </si>
  <si>
    <t>Records provided. Request initially sent to Emily Lanter on 4/26; forwarded to Dan Shortridge on 4/26.</t>
  </si>
  <si>
    <t>Correspondence with Ms. Goldring on 5/16, 5/24 and 5/30; with DSHA staff member Cindy Deakyne on 5/16</t>
  </si>
  <si>
    <t>Records provided via Dropbox.</t>
  </si>
  <si>
    <t>William W. Lowry</t>
  </si>
  <si>
    <t>William W. Lowry, CFA, Financial Advisor, The Sterling Group, Merrill Lynch, Pierce Fenner &amp; Smith Inc., 301 Tresser Boulevard, Stamford, CT 06901; william.lowry@ml.com; 203-356-8873 phone, 203-517-0096 fax</t>
  </si>
  <si>
    <t>Jack Stucker, Dan Shortridge</t>
  </si>
  <si>
    <t>I am hereby making a formal Freedom of Information Request.
1) 9% LIHTC applicants and awardees for the years 2012-2017, including the organization's name, complete address, telephone number, contact name and dollar amount of award applied for or received.
2) 4% LIHTC applicants and awardees for the years 2012-2017, including the organization's name, complete address, telephone number, contact name and dollar amount of award applied for or received.
3) Please also provide a list of consultants who work with your organization or applicant organizations on 4% and 9% applications. Please provide organization's name, complete address, telephone number, and contact name.
Ideally it would be in one or more spreadsheets.  
Costs to supply up to $100 are approved.  If over this dollar amount, please contact me at 203-356-8873.</t>
  </si>
  <si>
    <t>Correspondence with Mr. Lowry on 6/14 and 6/23; with Cindy Deakyne and Jack Stucker on 6/15</t>
  </si>
  <si>
    <t>Records provided. While DSHA does not maintain a list of consultants, many developers do act in a consultant role, and a list of active developers was also included.</t>
  </si>
  <si>
    <t>Total Days</t>
  </si>
  <si>
    <t>Business Days</t>
  </si>
  <si>
    <t>4</t>
  </si>
  <si>
    <t>3</t>
  </si>
  <si>
    <t>Sean Kelly</t>
  </si>
  <si>
    <t>The Flats, Phase III 2017 DELAWARE STATE HOUSING AUTHORITY LOW-INCOME-HOUSING TAX CREDIT (LIHTC) APPLICATION All Relevant Exhibits including proforma financial model. Scattered Streets Wilmington, DE 19805</t>
  </si>
  <si>
    <t xml:space="preserve">2016 application- The Flats Phase 3- self score sheet, proforma financial model. Please note this is for the application from 2016 not 2017. </t>
  </si>
  <si>
    <t>Sean Kelly, 4 Denny Road, Wilmington, DE 19809; 302-761-7313; seankelly22@gmail.com</t>
  </si>
  <si>
    <t>Correspondence with Mr. Kelly on 7/10, 7/28, and 8/1; with Jack Stucker on 7/7; with Cindy Deakyne on 7/7 and 7/28.</t>
  </si>
  <si>
    <t>Jack Stucker, Cindy Deakyne, Dan Shortridge</t>
  </si>
  <si>
    <t>Records provided; some records exempt under 10002(l)(2). Two additional business days were needed for legal review. Records provided via DropBox.</t>
  </si>
  <si>
    <t>Records provided via email. Two additional days needed for legal review.</t>
  </si>
  <si>
    <t>USPS</t>
  </si>
  <si>
    <t>Nazir El (Anthony L. Tillman)</t>
  </si>
  <si>
    <t>Original promissory note; allonge, bill of exchange or promissory note with affixations or allocations attached to promissory note for endorsements; bookeeping journal entries; deed of trust; insurance policy; call reports; notes; deposit slip; original order; account number; verification that promissory note was a gift to lender from borrower; name and address of current holder of promissory note; name and address of lender's CPA and auditor.</t>
  </si>
  <si>
    <t>Nazir El (Anthony L. Tillman), 240 Bassett Avenue, New Castle, Delaware Republic [Zip Exempt]</t>
  </si>
  <si>
    <t>Deborah Whidden</t>
  </si>
  <si>
    <t>BidOcean</t>
  </si>
  <si>
    <t xml:space="preserve">On behalf of Delaware contractors, vendors and the people of Delaware were hereby request the list of plan-holders for the Parking Lot Paving Improvements, solicitation number DSHA17201604-PRKLOT,  DE004000008,  with a bid date of 08/31/17.
You may send us the information by email to bids@napc.me or by Fax to 302-450-1925.
If the information is already publicly available online please notify us by email at SourceManagement@napc.me, by TEL at 302-450-1923 or by FAX at 302-450-1925.
PLEASE INCLUDE BIDDER (PLAN-HOLDER) ADDRESS OR TEL TO HELP US IDENTIFY THE CORRECT COMPANY.
We do not need the bid documents, only the list of plan-holders.
In the interests of fair and transparent procurement practices, the information will be made publicly available on the Delaware Bid Network's website at www.delawarebids.com, which is owned by the people of Delaware.
North American Procurement Council
PO Box 40445
Grand Junction, CO 81504
TEL 302-450-1923
FAX 302-450-1925
www.NAPC.pro
</t>
  </si>
  <si>
    <t>North American Procurement Council, PO Box 40445, Grand Junction, CO 81504; 302-450-1923 tel.; 302-450-1925 fax; bids@bidocean.com; bids@napc.me; sourcemanagement@napc.me</t>
  </si>
  <si>
    <t>Correspondence with Deborah Whidden, Dan Shortridge, Steve Gherke and Cynthia Karnai on 8/18; correspondence with requestor on 8/21</t>
  </si>
  <si>
    <t>Requested records do not exist as of date of the request, as the bidding period will not close until August 31, 2017. Per Att. Gen. Op. 96-IB28, "FOIA does not require a public body to produce public records that do not exist." Requestor was advised to make another request or renew this request after the conclusion of the bidding period.</t>
  </si>
  <si>
    <t>Requestor was referred to New Castle County Recorder of Deeds to obtain a copy of the recorded mortgage. The remainder of requested records are exempt (privileged or confidential financial information, Section 10002(l)(2)). A borrower's individual records are releasable directly to said borrower after proof of identity is confirmed by contacting DSHA's Housing Finance Division; instructions on that process were provided.</t>
  </si>
  <si>
    <t>Correspondence (email) with Cindy Deakyne, Cynthia Karnai and Joseph Schoell on 8/8/17; with Susan Eliason on 8/9/17; with Vanessa McCall on 8/14, 8/15, 8/16 and 8/17; and with Vanessa McCall, Brian Rossello, and Gary Hecker on 8/21. Correspondence (USPS) with Nazir El on 8/22.</t>
  </si>
  <si>
    <t>Ted Blaicher, Construction Journal</t>
  </si>
  <si>
    <t>I am seeking the bid tabulation for DSHA17201603-HICKORY, Storage Room and Utility Room Remediation at Hickory Tree, whose bids were due 8/3/2017.</t>
  </si>
  <si>
    <t>Ted Blaicher, 400 SW 7th Street, Stuart, FL 34994; 440-826-4700; ted.blaicher@constructionjournal.com</t>
  </si>
  <si>
    <t>Steve Gherke</t>
  </si>
  <si>
    <t>Catherine Kerr, CIS</t>
  </si>
  <si>
    <t>Storage/RM/Utility Remediation &amp; Hickory Tree. Please forward a list of contractors' names and their bid amounts. Thank you.</t>
  </si>
  <si>
    <t>Catherine Kerr, CIS, 170 Kinnelon Road, Kinnelon, NJ 07405; 973-492-0509; cathyk@cisleads.com</t>
  </si>
  <si>
    <t>Correspondence with Steve Gherke 9/1/17; with Mr. Blaicher 9/11/17.</t>
  </si>
  <si>
    <t>Record provided (one bidder).</t>
  </si>
  <si>
    <t>Correspondence with Steve Gherke 8/28/17 and 9/1/17; with Cathy Kerr 9/11/17</t>
  </si>
  <si>
    <t>Parking Lot Paving Improvements @ Laverty Lane. Please forward a list of contractors' names &amp; their bid amounts. Thank you.</t>
  </si>
  <si>
    <t>I am seeking the Bid Tabulation for DSHA17201604-PRKLOT, Parking Lot Paving Improvements at Laverty Lane, whose bids were due 8/31/2017.</t>
  </si>
  <si>
    <t>Senator Gerald Hocker</t>
  </si>
  <si>
    <t>Senator Hocker requests copies of the 02/28/17 Mold Testing report results performed by Compliance Environmental at the Hauling Cove Apartments in Lewes, Delaware.</t>
  </si>
  <si>
    <t>Senator Gerald Hocker, 411 Legislative Avenue, Dover, DE 19901; 302-744-4078; gerald.hocker@state.de.us</t>
  </si>
  <si>
    <t>Chris Whaley, Dan Shortridge</t>
  </si>
  <si>
    <t>Correspondence between Chris Whaley and Senator Hocker on 9/26/17</t>
  </si>
  <si>
    <t xml:space="preserve"> </t>
  </si>
  <si>
    <t>Correspondence with Steve Gherke 9/13/17 and 10/3; with Ms. Kerr on 10/4</t>
  </si>
  <si>
    <t>Record provided.</t>
  </si>
  <si>
    <t>Correspondence with Mr. Blaicher 10/4/17</t>
  </si>
  <si>
    <t>Chuck Wise</t>
  </si>
  <si>
    <t>I basically am looking to get information on the management companies and owners of multi-family properties that applied for money in 2016 and 2017 from the DSHA.  I also would like their insurance information provided at that time included in my request, also with any contact information for the applicant.</t>
  </si>
  <si>
    <t>Chuck Wise, Associated Insurance Management, Inc., Real Estate Division, 8890 McDonogh Road, Suite 409, Owings Mills, MD 21117; 410-274-3827 cell; 240-638-4064 office; crwise@aimcommercial.com</t>
  </si>
  <si>
    <t>Katherine L. Hemming</t>
  </si>
  <si>
    <t>I am seeking information related to a property located at 21 North New Street, Dover DE 19904. It is my understanding that there was an inspection done by HUD of this property in 2016. I believe there was one inspection in February 2016 and then it was re-inspected in April 2016.  Can you please provide me with any documentation regarding those inspections?  Please let me know if you need any additional information from me.  |  Received 10/12: I am sorry I mistyped the property address it was 29 N. New Street.  According to the property search we have run it was owned by Davana, LLC in 2016 when the property inspections were done.</t>
  </si>
  <si>
    <t>Katherine L. Hemming, Attorney, LundyLaw, LLP, 1600 Pennsylvania Avenue, Suite C, Wilmington, DE 19806; 302-351-0771; khemming@lundylaw.com</t>
  </si>
  <si>
    <t>Record provided, along with additional records of testing since February and background information on the work done at the site.</t>
  </si>
  <si>
    <t>Correspondence with Susan Eliason and Chris Whaley on 10/7; with Ms. Hemming on 10/9 and 10/12; with Chris Whaley on 10/13, 10/24 and 10/25; and with Ms.  Hemming on 10/25.</t>
  </si>
  <si>
    <t>Record provided. Redactions made of name of HCV client pursuant to federal Privacy Act and Delaware FOIA.</t>
  </si>
  <si>
    <t>Records provided; voluminous and legal advice delays. Insurance information deemed exempt pursuant to (l)(2), confidential business and financial information.</t>
  </si>
  <si>
    <t>Correspondence with Mr. Wise on 10/13 requesting clarification; again with Mr. Wise requesting clarification on 10/24; with Susan Eliason on 10/26; with Mr. Wise on 10/27; with Susan Eliason on 11/3; with Mr. Wise on 11/9; with Susan Eliason on 11/9; with Susan Eliason on 11/15; with Joe Schoell on 11/16; with Mr. Wise on 11/17; with Susan Eliason on 11/22; and with Mr. Wise on 11/22 and 12/5.</t>
  </si>
  <si>
    <t>Leah Rodriguez</t>
  </si>
  <si>
    <t xml:space="preserve">We are considering taking over the management responsibilities of a Manufactured Home Community in the state of Delaware. The fulfillment of this request will help us complete our due diligence. Please accept this communication as a request, under the Freedom of Information Act, for any and all documentation or records, past, present or future, relating to the properties listed below. If the scope of the request needs to be narrowed, we are most interested in permits and/or violations that relate to these properties. Regarding the word “future”, we would like to know if there is anything now that may impact this property in the future. Property: Park Place Address: 8 Nebraska Wilmington, DE 19808 PIN: 0805020001 </t>
  </si>
  <si>
    <t>Leah Rodriguez, 31200 Northwestern Highway, Farmington Hills, MI 48334; 248-538-5977; lrodriguez@rhp-properties.com</t>
  </si>
  <si>
    <t>Correspondence with Ms. Rodriguez on 12/8.</t>
  </si>
  <si>
    <t>No such records exist in the custody of DSHA. Requestor was advised that DSHA does not have jurisdiction over manufactured home communities and does not issue permits or violations for such communities. It was suggested that New Castle County, the Delaware Manufactured Home Relocation Authority, the Delaware Department of Justice or other agencies that issue relevant permits or violations may have the records sought.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</si>
</sst>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i/>
      <sz val="10"/>
      <color theme="1"/>
      <name val="Calibri"/>
      <family val="2"/>
      <scheme val="minor"/>
    </font>
    <font>
      <sz val="11"/>
      <name val="Calibri"/>
      <family val="2"/>
      <scheme val="minor"/>
    </font>
    <font>
      <sz val="10"/>
      <color theme="1"/>
      <name val="Arial"/>
      <family val="2"/>
    </font>
  </fonts>
  <fills count="4">
    <fill>
      <patternFill patternType="none"/>
    </fill>
    <fill>
      <patternFill patternType="gray125"/>
    </fill>
    <fill>
      <patternFill patternType="solid">
        <fgColor rgb="FFFABF8F"/>
        <bgColor indexed="64"/>
      </patternFill>
    </fill>
    <fill>
      <patternFill patternType="solid">
        <fgColor theme="4" tint="0.7999816888943144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0" borderId="0" xfId="0" applyAlignment="1"/>
    <xf numFmtId="0" fontId="2" fillId="0" borderId="0" xfId="0" applyFont="1" applyAlignment="1"/>
    <xf numFmtId="0" fontId="2" fillId="2" borderId="2" xfId="0" applyFont="1" applyFill="1" applyBorder="1" applyAlignment="1">
      <alignment horizontal="center" vertical="top" wrapText="1"/>
    </xf>
    <xf numFmtId="14" fontId="2" fillId="0" borderId="0" xfId="0" applyNumberFormat="1" applyFont="1" applyAlignment="1">
      <alignment vertical="top" wrapText="1"/>
    </xf>
    <xf numFmtId="0" fontId="2" fillId="0" borderId="0" xfId="0" applyFont="1" applyAlignment="1">
      <alignment vertical="top" wrapText="1"/>
    </xf>
    <xf numFmtId="0" fontId="3" fillId="0" borderId="0" xfId="1" applyFont="1" applyAlignment="1">
      <alignment vertical="top" wrapText="1"/>
    </xf>
    <xf numFmtId="0" fontId="4" fillId="0" borderId="0" xfId="0" applyFont="1" applyAlignment="1">
      <alignment vertical="top" wrapText="1"/>
    </xf>
    <xf numFmtId="14" fontId="0" fillId="0" borderId="0" xfId="0" applyNumberFormat="1" applyAlignment="1">
      <alignment vertical="top" wrapText="1"/>
    </xf>
    <xf numFmtId="0" fontId="0" fillId="0" borderId="0" xfId="0" applyAlignment="1">
      <alignment vertical="top" wrapText="1"/>
    </xf>
    <xf numFmtId="15" fontId="0" fillId="0" borderId="0" xfId="0" applyNumberFormat="1" applyAlignment="1">
      <alignment vertical="top" wrapText="1"/>
    </xf>
    <xf numFmtId="0" fontId="5" fillId="0" borderId="0" xfId="1" applyFont="1" applyAlignment="1">
      <alignment vertical="top" wrapText="1"/>
    </xf>
    <xf numFmtId="0" fontId="3" fillId="0" borderId="0" xfId="1" applyFont="1" applyFill="1" applyBorder="1" applyAlignment="1">
      <alignment vertical="top" wrapText="1"/>
    </xf>
    <xf numFmtId="0" fontId="6" fillId="0" borderId="0" xfId="0" applyFont="1" applyAlignment="1">
      <alignment vertical="top" wrapText="1"/>
    </xf>
    <xf numFmtId="14" fontId="2" fillId="3" borderId="0" xfId="0" applyNumberFormat="1" applyFont="1" applyFill="1" applyAlignment="1">
      <alignment vertical="top" wrapText="1"/>
    </xf>
    <xf numFmtId="0" fontId="2" fillId="3" borderId="0" xfId="0" applyFont="1" applyFill="1" applyAlignment="1">
      <alignment vertical="top" wrapText="1"/>
    </xf>
    <xf numFmtId="0" fontId="0" fillId="3" borderId="0" xfId="0" applyFill="1" applyAlignment="1"/>
    <xf numFmtId="0" fontId="3" fillId="3" borderId="0" xfId="1" applyFont="1" applyFill="1" applyAlignment="1">
      <alignment vertical="top" wrapText="1"/>
    </xf>
    <xf numFmtId="0" fontId="1" fillId="3" borderId="0" xfId="1" applyFill="1" applyAlignment="1">
      <alignment vertical="top" wrapText="1"/>
    </xf>
    <xf numFmtId="0" fontId="4" fillId="3" borderId="0" xfId="0" applyFont="1" applyFill="1" applyAlignment="1">
      <alignment vertical="top" wrapText="1"/>
    </xf>
    <xf numFmtId="49" fontId="2" fillId="3" borderId="0" xfId="0" applyNumberFormat="1" applyFont="1" applyFill="1" applyAlignment="1">
      <alignment vertical="top" wrapText="1"/>
    </xf>
    <xf numFmtId="49" fontId="0" fillId="3" borderId="0" xfId="0" applyNumberFormat="1" applyFill="1" applyAlignment="1">
      <alignment vertical="top"/>
    </xf>
    <xf numFmtId="164" fontId="2" fillId="2" borderId="2" xfId="0" applyNumberFormat="1" applyFont="1" applyFill="1" applyBorder="1" applyAlignment="1">
      <alignment horizontal="center" vertical="top" wrapText="1"/>
    </xf>
    <xf numFmtId="164" fontId="2" fillId="0" borderId="0" xfId="0" applyNumberFormat="1" applyFont="1" applyAlignment="1">
      <alignment vertical="top" wrapText="1"/>
    </xf>
    <xf numFmtId="164" fontId="2" fillId="3" borderId="0" xfId="0" applyNumberFormat="1" applyFont="1" applyFill="1" applyAlignment="1">
      <alignment vertical="top" wrapText="1"/>
    </xf>
    <xf numFmtId="164" fontId="0" fillId="0" borderId="0" xfId="0" applyNumberFormat="1" applyAlignment="1">
      <alignment vertical="top" wrapText="1"/>
    </xf>
    <xf numFmtId="164" fontId="2" fillId="2" borderId="1" xfId="0" applyNumberFormat="1" applyFont="1" applyFill="1" applyBorder="1" applyAlignment="1">
      <alignment horizontal="center" vertical="top" wrapText="1"/>
    </xf>
    <xf numFmtId="49" fontId="0" fillId="3" borderId="0" xfId="0" applyNumberFormat="1" applyFill="1" applyAlignment="1">
      <alignment vertical="top" wrapText="1"/>
    </xf>
    <xf numFmtId="0" fontId="0" fillId="3" borderId="0" xfId="0" applyNumberFormat="1" applyFill="1" applyAlignment="1">
      <alignment vertical="top"/>
    </xf>
    <xf numFmtId="0" fontId="0" fillId="3" borderId="0" xfId="0" applyNumberFormat="1" applyFill="1" applyAlignment="1">
      <alignment vertical="top" wrapText="1"/>
    </xf>
    <xf numFmtId="0" fontId="2" fillId="2" borderId="0" xfId="0" applyNumberFormat="1" applyFont="1" applyFill="1" applyBorder="1" applyAlignment="1">
      <alignment horizontal="center" vertical="top" wrapText="1"/>
    </xf>
    <xf numFmtId="0" fontId="0" fillId="0" borderId="0" xfId="0" applyNumberFormat="1" applyAlignment="1">
      <alignment vertical="top"/>
    </xf>
    <xf numFmtId="0" fontId="0" fillId="0" borderId="0" xfId="0" applyAlignment="1">
      <alignment vertical="top"/>
    </xf>
    <xf numFmtId="0" fontId="0" fillId="3" borderId="0" xfId="0" applyFill="1" applyAlignment="1">
      <alignment vertical="top"/>
    </xf>
    <xf numFmtId="0" fontId="2" fillId="0" borderId="0" xfId="0" applyNumberFormat="1" applyFont="1" applyAlignment="1">
      <alignment vertical="top"/>
    </xf>
    <xf numFmtId="0" fontId="2" fillId="0" borderId="0" xfId="0" applyFont="1" applyAlignment="1">
      <alignment vertical="top"/>
    </xf>
    <xf numFmtId="0" fontId="2" fillId="3"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vid@davidginzber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abSelected="1" topLeftCell="J25" zoomScale="110" zoomScaleNormal="110" workbookViewId="0">
      <selection activeCell="M34" sqref="M34"/>
    </sheetView>
  </sheetViews>
  <sheetFormatPr defaultColWidth="9.140625" defaultRowHeight="15" x14ac:dyDescent="0.25"/>
  <cols>
    <col min="1" max="2" width="11.7109375" style="25" customWidth="1"/>
    <col min="3" max="3" width="12.28515625" style="9" customWidth="1"/>
    <col min="4" max="4" width="18.85546875" style="9" customWidth="1"/>
    <col min="5" max="5" width="15.85546875" style="9" customWidth="1"/>
    <col min="6" max="6" width="15.28515625" style="9" customWidth="1"/>
    <col min="7" max="7" width="59.42578125" style="9" customWidth="1"/>
    <col min="8" max="8" width="28.85546875" style="9" customWidth="1"/>
    <col min="9" max="9" width="21.42578125" style="25" customWidth="1"/>
    <col min="10" max="10" width="26.42578125" style="9" customWidth="1"/>
    <col min="11" max="11" width="21.5703125" style="9" customWidth="1"/>
    <col min="12" max="12" width="20.5703125" style="25" customWidth="1"/>
    <col min="13" max="13" width="13.85546875" style="9" customWidth="1"/>
    <col min="14" max="14" width="45.28515625" style="9" customWidth="1"/>
    <col min="15" max="15" width="9.140625" style="1"/>
    <col min="16" max="16" width="9.140625" style="31"/>
    <col min="17" max="17" width="9.140625" style="32"/>
    <col min="18" max="16384" width="9.140625" style="1"/>
  </cols>
  <sheetData>
    <row r="1" spans="1:17" ht="26.25" thickBot="1" x14ac:dyDescent="0.3">
      <c r="A1" s="26" t="s">
        <v>0</v>
      </c>
      <c r="B1" s="22" t="s">
        <v>1</v>
      </c>
      <c r="C1" s="3" t="s">
        <v>2</v>
      </c>
      <c r="D1" s="3" t="s">
        <v>3</v>
      </c>
      <c r="E1" s="3" t="s">
        <v>4</v>
      </c>
      <c r="F1" s="3" t="s">
        <v>5</v>
      </c>
      <c r="G1" s="3" t="s">
        <v>6</v>
      </c>
      <c r="H1" s="3" t="s">
        <v>11</v>
      </c>
      <c r="I1" s="22" t="s">
        <v>7</v>
      </c>
      <c r="J1" s="3" t="s">
        <v>12</v>
      </c>
      <c r="K1" s="3" t="s">
        <v>13</v>
      </c>
      <c r="L1" s="22" t="s">
        <v>14</v>
      </c>
      <c r="M1" s="3" t="s">
        <v>8</v>
      </c>
      <c r="N1" s="3" t="s">
        <v>9</v>
      </c>
      <c r="P1" s="30" t="s">
        <v>81</v>
      </c>
      <c r="Q1" s="30" t="s">
        <v>82</v>
      </c>
    </row>
    <row r="2" spans="1:17" x14ac:dyDescent="0.25">
      <c r="A2" s="23"/>
      <c r="B2" s="23"/>
      <c r="C2" s="5"/>
      <c r="D2" s="5"/>
      <c r="E2" s="5"/>
      <c r="F2" s="5"/>
      <c r="G2" s="5"/>
      <c r="H2" s="6"/>
      <c r="I2" s="23"/>
      <c r="J2" s="5"/>
      <c r="K2" s="4"/>
      <c r="L2" s="23"/>
      <c r="M2" s="4"/>
      <c r="N2" s="5"/>
    </row>
    <row r="3" spans="1:17" s="16" customFormat="1" ht="38.25" x14ac:dyDescent="0.25">
      <c r="A3" s="24">
        <v>42746</v>
      </c>
      <c r="B3" s="24">
        <v>42767</v>
      </c>
      <c r="C3" s="15" t="s">
        <v>15</v>
      </c>
      <c r="D3" s="15" t="s">
        <v>16</v>
      </c>
      <c r="E3" s="15" t="s">
        <v>10</v>
      </c>
      <c r="F3" s="15" t="s">
        <v>17</v>
      </c>
      <c r="G3" s="15" t="s">
        <v>18</v>
      </c>
      <c r="H3" s="15" t="s">
        <v>19</v>
      </c>
      <c r="I3" s="24">
        <v>42748</v>
      </c>
      <c r="J3" s="15" t="s">
        <v>20</v>
      </c>
      <c r="K3" s="14">
        <v>42748</v>
      </c>
      <c r="L3" s="24">
        <v>42765</v>
      </c>
      <c r="M3" s="15" t="s">
        <v>28</v>
      </c>
      <c r="N3" s="15" t="s">
        <v>21</v>
      </c>
      <c r="P3" s="28"/>
      <c r="Q3" s="33"/>
    </row>
    <row r="4" spans="1:17" s="16" customFormat="1" ht="51" x14ac:dyDescent="0.25">
      <c r="A4" s="24">
        <v>42781</v>
      </c>
      <c r="B4" s="24">
        <v>42802</v>
      </c>
      <c r="C4" s="15" t="s">
        <v>22</v>
      </c>
      <c r="D4" s="15" t="s">
        <v>23</v>
      </c>
      <c r="E4" s="15" t="s">
        <v>10</v>
      </c>
      <c r="F4" s="15" t="s">
        <v>24</v>
      </c>
      <c r="G4" s="15" t="s">
        <v>25</v>
      </c>
      <c r="H4" s="17" t="s">
        <v>26</v>
      </c>
      <c r="I4" s="24">
        <v>42781</v>
      </c>
      <c r="J4" s="15" t="s">
        <v>27</v>
      </c>
      <c r="K4" s="14" t="s">
        <v>38</v>
      </c>
      <c r="L4" s="24">
        <v>42802</v>
      </c>
      <c r="M4" s="15" t="s">
        <v>28</v>
      </c>
      <c r="N4" s="15" t="s">
        <v>29</v>
      </c>
      <c r="P4" s="28"/>
      <c r="Q4" s="33"/>
    </row>
    <row r="5" spans="1:17" s="16" customFormat="1" ht="102" x14ac:dyDescent="0.25">
      <c r="A5" s="24">
        <v>42789</v>
      </c>
      <c r="B5" s="24">
        <v>42809</v>
      </c>
      <c r="C5" s="15" t="s">
        <v>22</v>
      </c>
      <c r="D5" s="15" t="s">
        <v>23</v>
      </c>
      <c r="E5" s="15" t="s">
        <v>10</v>
      </c>
      <c r="F5" s="15" t="s">
        <v>39</v>
      </c>
      <c r="G5" s="15" t="s">
        <v>46</v>
      </c>
      <c r="H5" s="15" t="s">
        <v>30</v>
      </c>
      <c r="I5" s="24">
        <v>42789</v>
      </c>
      <c r="J5" s="15" t="s">
        <v>50</v>
      </c>
      <c r="K5" s="15" t="s">
        <v>47</v>
      </c>
      <c r="L5" s="24">
        <v>42829</v>
      </c>
      <c r="M5" s="15" t="s">
        <v>28</v>
      </c>
      <c r="N5" s="15" t="s">
        <v>49</v>
      </c>
      <c r="P5" s="28"/>
      <c r="Q5" s="33"/>
    </row>
    <row r="6" spans="1:17" s="16" customFormat="1" ht="102" x14ac:dyDescent="0.25">
      <c r="A6" s="24">
        <v>42794</v>
      </c>
      <c r="B6" s="24">
        <v>42815</v>
      </c>
      <c r="C6" s="15" t="s">
        <v>22</v>
      </c>
      <c r="D6" s="15" t="s">
        <v>23</v>
      </c>
      <c r="E6" s="15" t="s">
        <v>10</v>
      </c>
      <c r="F6" s="15" t="s">
        <v>39</v>
      </c>
      <c r="G6" s="15" t="s">
        <v>45</v>
      </c>
      <c r="H6" s="15" t="s">
        <v>30</v>
      </c>
      <c r="I6" s="24">
        <v>42794</v>
      </c>
      <c r="J6" s="15" t="s">
        <v>50</v>
      </c>
      <c r="K6" s="14" t="s">
        <v>48</v>
      </c>
      <c r="L6" s="24">
        <v>42829</v>
      </c>
      <c r="M6" s="14" t="s">
        <v>28</v>
      </c>
      <c r="N6" s="15" t="s">
        <v>54</v>
      </c>
      <c r="P6" s="28"/>
      <c r="Q6" s="33"/>
    </row>
    <row r="7" spans="1:17" s="16" customFormat="1" ht="382.5" x14ac:dyDescent="0.25">
      <c r="A7" s="24">
        <v>42804</v>
      </c>
      <c r="B7" s="24">
        <v>42825</v>
      </c>
      <c r="C7" s="15" t="s">
        <v>22</v>
      </c>
      <c r="D7" s="15" t="s">
        <v>23</v>
      </c>
      <c r="E7" s="15" t="s">
        <v>10</v>
      </c>
      <c r="F7" s="15" t="s">
        <v>31</v>
      </c>
      <c r="G7" s="15" t="s">
        <v>32</v>
      </c>
      <c r="H7" s="18" t="s">
        <v>33</v>
      </c>
      <c r="I7" s="24">
        <v>42804</v>
      </c>
      <c r="J7" s="15" t="s">
        <v>23</v>
      </c>
      <c r="K7" s="14" t="s">
        <v>37</v>
      </c>
      <c r="L7" s="24">
        <v>42804</v>
      </c>
      <c r="M7" s="14" t="s">
        <v>28</v>
      </c>
      <c r="N7" s="15" t="s">
        <v>40</v>
      </c>
      <c r="P7" s="28">
        <f t="shared" ref="P7:P17" si="0">SUM(L7-A7)</f>
        <v>0</v>
      </c>
      <c r="Q7" s="33">
        <v>1</v>
      </c>
    </row>
    <row r="8" spans="1:17" s="16" customFormat="1" ht="102" x14ac:dyDescent="0.25">
      <c r="A8" s="24">
        <v>42804</v>
      </c>
      <c r="B8" s="24">
        <v>42825</v>
      </c>
      <c r="C8" s="15" t="s">
        <v>22</v>
      </c>
      <c r="D8" s="15" t="s">
        <v>23</v>
      </c>
      <c r="E8" s="15" t="s">
        <v>10</v>
      </c>
      <c r="F8" s="15" t="s">
        <v>34</v>
      </c>
      <c r="G8" s="15" t="s">
        <v>35</v>
      </c>
      <c r="H8" s="15" t="s">
        <v>36</v>
      </c>
      <c r="I8" s="24">
        <v>42804</v>
      </c>
      <c r="J8" s="19" t="s">
        <v>28</v>
      </c>
      <c r="K8" s="14" t="s">
        <v>41</v>
      </c>
      <c r="L8" s="24">
        <v>42814</v>
      </c>
      <c r="M8" s="14" t="s">
        <v>28</v>
      </c>
      <c r="N8" s="15" t="s">
        <v>42</v>
      </c>
      <c r="P8" s="28">
        <f t="shared" si="0"/>
        <v>10</v>
      </c>
      <c r="Q8" s="33">
        <f>P8-4</f>
        <v>6</v>
      </c>
    </row>
    <row r="9" spans="1:17" s="16" customFormat="1" ht="204" x14ac:dyDescent="0.25">
      <c r="A9" s="24">
        <v>42824</v>
      </c>
      <c r="B9" s="24">
        <v>42846</v>
      </c>
      <c r="C9" s="15" t="s">
        <v>22</v>
      </c>
      <c r="D9" s="15" t="s">
        <v>23</v>
      </c>
      <c r="E9" s="15" t="s">
        <v>10</v>
      </c>
      <c r="F9" s="15" t="s">
        <v>43</v>
      </c>
      <c r="G9" s="15" t="s">
        <v>51</v>
      </c>
      <c r="H9" s="15" t="s">
        <v>44</v>
      </c>
      <c r="I9" s="24">
        <v>42824</v>
      </c>
      <c r="J9" s="15"/>
      <c r="K9" s="15" t="s">
        <v>52</v>
      </c>
      <c r="L9" s="24">
        <v>42849</v>
      </c>
      <c r="M9" s="15" t="s">
        <v>28</v>
      </c>
      <c r="N9" s="15" t="s">
        <v>53</v>
      </c>
      <c r="P9" s="28">
        <f t="shared" si="0"/>
        <v>25</v>
      </c>
      <c r="Q9" s="33">
        <f>P9-9</f>
        <v>16</v>
      </c>
    </row>
    <row r="10" spans="1:17" s="21" customFormat="1" ht="67.5" customHeight="1" x14ac:dyDescent="0.25">
      <c r="A10" s="24">
        <v>42850</v>
      </c>
      <c r="B10" s="24">
        <v>42871</v>
      </c>
      <c r="C10" s="20" t="s">
        <v>22</v>
      </c>
      <c r="D10" s="20" t="s">
        <v>60</v>
      </c>
      <c r="E10" s="20" t="s">
        <v>10</v>
      </c>
      <c r="F10" s="20" t="s">
        <v>56</v>
      </c>
      <c r="G10" s="20" t="s">
        <v>61</v>
      </c>
      <c r="H10" s="20" t="s">
        <v>58</v>
      </c>
      <c r="I10" s="24">
        <v>42856</v>
      </c>
      <c r="J10" s="20" t="s">
        <v>23</v>
      </c>
      <c r="K10" s="20" t="s">
        <v>62</v>
      </c>
      <c r="L10" s="24">
        <v>42856</v>
      </c>
      <c r="M10" s="20" t="s">
        <v>28</v>
      </c>
      <c r="N10" s="20" t="s">
        <v>63</v>
      </c>
      <c r="P10" s="28">
        <f t="shared" si="0"/>
        <v>6</v>
      </c>
      <c r="Q10" s="21" t="s">
        <v>83</v>
      </c>
    </row>
    <row r="11" spans="1:17" s="27" customFormat="1" ht="140.25" customHeight="1" x14ac:dyDescent="0.25">
      <c r="A11" s="24">
        <v>42851</v>
      </c>
      <c r="B11" s="24">
        <v>42872</v>
      </c>
      <c r="C11" s="20" t="s">
        <v>22</v>
      </c>
      <c r="D11" s="20" t="s">
        <v>55</v>
      </c>
      <c r="E11" s="20" t="s">
        <v>10</v>
      </c>
      <c r="F11" s="20" t="s">
        <v>56</v>
      </c>
      <c r="G11" s="20" t="s">
        <v>57</v>
      </c>
      <c r="H11" s="20" t="s">
        <v>58</v>
      </c>
      <c r="I11" s="24">
        <v>42856</v>
      </c>
      <c r="J11" s="20" t="s">
        <v>23</v>
      </c>
      <c r="K11" s="20" t="s">
        <v>59</v>
      </c>
      <c r="L11" s="24">
        <v>42856</v>
      </c>
      <c r="M11" s="20" t="s">
        <v>28</v>
      </c>
      <c r="N11" s="20" t="s">
        <v>72</v>
      </c>
      <c r="P11" s="29">
        <f t="shared" si="0"/>
        <v>5</v>
      </c>
      <c r="Q11" s="27" t="s">
        <v>84</v>
      </c>
    </row>
    <row r="12" spans="1:17" s="16" customFormat="1" ht="165.75" x14ac:dyDescent="0.25">
      <c r="A12" s="24">
        <v>42859</v>
      </c>
      <c r="B12" s="24">
        <v>42880</v>
      </c>
      <c r="C12" s="15" t="s">
        <v>22</v>
      </c>
      <c r="D12" s="15" t="s">
        <v>23</v>
      </c>
      <c r="E12" s="15" t="s">
        <v>10</v>
      </c>
      <c r="F12" s="15" t="s">
        <v>64</v>
      </c>
      <c r="G12" s="15" t="s">
        <v>65</v>
      </c>
      <c r="H12" s="15" t="s">
        <v>66</v>
      </c>
      <c r="I12" s="24">
        <v>42860</v>
      </c>
      <c r="J12" s="15" t="s">
        <v>23</v>
      </c>
      <c r="K12" s="14" t="s">
        <v>70</v>
      </c>
      <c r="L12" s="24">
        <v>42879</v>
      </c>
      <c r="M12" s="14" t="s">
        <v>28</v>
      </c>
      <c r="N12" s="15" t="s">
        <v>71</v>
      </c>
      <c r="P12" s="28">
        <f t="shared" si="0"/>
        <v>20</v>
      </c>
      <c r="Q12" s="33">
        <f>SUM(P12-6)</f>
        <v>14</v>
      </c>
    </row>
    <row r="13" spans="1:17" s="16" customFormat="1" ht="242.25" x14ac:dyDescent="0.25">
      <c r="A13" s="24">
        <v>42871</v>
      </c>
      <c r="B13" s="24">
        <v>42893</v>
      </c>
      <c r="C13" s="15" t="s">
        <v>22</v>
      </c>
      <c r="D13" s="15" t="s">
        <v>23</v>
      </c>
      <c r="E13" s="15" t="s">
        <v>10</v>
      </c>
      <c r="F13" s="15" t="s">
        <v>67</v>
      </c>
      <c r="G13" s="15" t="s">
        <v>68</v>
      </c>
      <c r="H13" s="15" t="s">
        <v>69</v>
      </c>
      <c r="I13" s="24">
        <v>42871</v>
      </c>
      <c r="J13" s="15" t="s">
        <v>23</v>
      </c>
      <c r="K13" s="14" t="s">
        <v>73</v>
      </c>
      <c r="L13" s="24">
        <v>42885</v>
      </c>
      <c r="M13" s="14" t="s">
        <v>28</v>
      </c>
      <c r="N13" s="15" t="s">
        <v>74</v>
      </c>
      <c r="P13" s="28">
        <f t="shared" si="0"/>
        <v>14</v>
      </c>
      <c r="Q13" s="33">
        <f>SUM(P13-5)</f>
        <v>9</v>
      </c>
    </row>
    <row r="14" spans="1:17" s="16" customFormat="1" ht="267.75" x14ac:dyDescent="0.25">
      <c r="A14" s="24">
        <v>42900</v>
      </c>
      <c r="B14" s="24">
        <v>42922</v>
      </c>
      <c r="C14" s="15" t="s">
        <v>22</v>
      </c>
      <c r="D14" s="15" t="s">
        <v>23</v>
      </c>
      <c r="E14" s="15" t="s">
        <v>10</v>
      </c>
      <c r="F14" s="15" t="s">
        <v>75</v>
      </c>
      <c r="G14" s="15" t="s">
        <v>78</v>
      </c>
      <c r="H14" s="15" t="s">
        <v>76</v>
      </c>
      <c r="I14" s="24">
        <v>42900</v>
      </c>
      <c r="J14" s="15" t="s">
        <v>77</v>
      </c>
      <c r="K14" s="15" t="s">
        <v>79</v>
      </c>
      <c r="L14" s="24">
        <v>42909</v>
      </c>
      <c r="M14" s="15" t="s">
        <v>28</v>
      </c>
      <c r="N14" s="15" t="s">
        <v>80</v>
      </c>
      <c r="P14" s="28">
        <f t="shared" si="0"/>
        <v>9</v>
      </c>
      <c r="Q14" s="33">
        <f>SUM(P14-2)</f>
        <v>7</v>
      </c>
    </row>
    <row r="15" spans="1:17" s="16" customFormat="1" ht="63.75" x14ac:dyDescent="0.25">
      <c r="A15" s="24">
        <v>42923</v>
      </c>
      <c r="B15" s="24">
        <v>42944</v>
      </c>
      <c r="C15" s="15" t="s">
        <v>22</v>
      </c>
      <c r="D15" s="15" t="s">
        <v>23</v>
      </c>
      <c r="E15" s="15" t="s">
        <v>10</v>
      </c>
      <c r="F15" s="15" t="s">
        <v>85</v>
      </c>
      <c r="G15" s="15" t="s">
        <v>86</v>
      </c>
      <c r="H15" s="15" t="s">
        <v>88</v>
      </c>
      <c r="I15" s="24">
        <v>42926</v>
      </c>
      <c r="J15" s="15" t="s">
        <v>90</v>
      </c>
      <c r="K15" s="14" t="s">
        <v>89</v>
      </c>
      <c r="L15" s="24">
        <v>42948</v>
      </c>
      <c r="M15" s="14" t="s">
        <v>28</v>
      </c>
      <c r="N15" s="15" t="s">
        <v>91</v>
      </c>
      <c r="P15" s="28">
        <f t="shared" si="0"/>
        <v>25</v>
      </c>
      <c r="Q15" s="33"/>
    </row>
    <row r="16" spans="1:17" s="16" customFormat="1" ht="63.75" x14ac:dyDescent="0.25">
      <c r="A16" s="24">
        <v>42923</v>
      </c>
      <c r="B16" s="24">
        <v>42944</v>
      </c>
      <c r="C16" s="15" t="s">
        <v>22</v>
      </c>
      <c r="D16" s="15" t="s">
        <v>23</v>
      </c>
      <c r="E16" s="15" t="s">
        <v>10</v>
      </c>
      <c r="F16" s="15" t="s">
        <v>85</v>
      </c>
      <c r="G16" s="15" t="s">
        <v>87</v>
      </c>
      <c r="H16" s="15" t="s">
        <v>88</v>
      </c>
      <c r="I16" s="24">
        <v>42926</v>
      </c>
      <c r="J16" s="15" t="s">
        <v>90</v>
      </c>
      <c r="K16" s="15" t="s">
        <v>89</v>
      </c>
      <c r="L16" s="24">
        <v>42948</v>
      </c>
      <c r="M16" s="15" t="s">
        <v>28</v>
      </c>
      <c r="N16" s="15" t="s">
        <v>92</v>
      </c>
      <c r="P16" s="28">
        <f t="shared" si="0"/>
        <v>25</v>
      </c>
      <c r="Q16" s="33"/>
    </row>
    <row r="17" spans="1:17" s="16" customFormat="1" ht="165.75" x14ac:dyDescent="0.25">
      <c r="A17" s="24">
        <v>42955</v>
      </c>
      <c r="B17" s="24">
        <v>42977</v>
      </c>
      <c r="C17" s="15" t="s">
        <v>93</v>
      </c>
      <c r="D17" s="15" t="s">
        <v>23</v>
      </c>
      <c r="E17" s="15" t="s">
        <v>10</v>
      </c>
      <c r="F17" s="15" t="s">
        <v>94</v>
      </c>
      <c r="G17" s="15" t="s">
        <v>95</v>
      </c>
      <c r="H17" s="15" t="s">
        <v>96</v>
      </c>
      <c r="I17" s="24">
        <v>42969</v>
      </c>
      <c r="J17" s="15" t="s">
        <v>23</v>
      </c>
      <c r="K17" s="15" t="s">
        <v>104</v>
      </c>
      <c r="L17" s="24">
        <v>42969</v>
      </c>
      <c r="M17" s="15" t="s">
        <v>28</v>
      </c>
      <c r="N17" s="15" t="s">
        <v>103</v>
      </c>
      <c r="P17" s="28">
        <f t="shared" si="0"/>
        <v>14</v>
      </c>
      <c r="Q17" s="33"/>
    </row>
    <row r="18" spans="1:17" s="16" customFormat="1" ht="382.5" x14ac:dyDescent="0.25">
      <c r="A18" s="24">
        <v>42965</v>
      </c>
      <c r="B18" s="24">
        <v>42989</v>
      </c>
      <c r="C18" s="15" t="s">
        <v>22</v>
      </c>
      <c r="D18" s="15" t="s">
        <v>97</v>
      </c>
      <c r="E18" s="15" t="s">
        <v>10</v>
      </c>
      <c r="F18" s="15" t="s">
        <v>98</v>
      </c>
      <c r="G18" s="15" t="s">
        <v>99</v>
      </c>
      <c r="H18" s="15" t="s">
        <v>100</v>
      </c>
      <c r="I18" s="24">
        <v>42968</v>
      </c>
      <c r="J18" s="15" t="s">
        <v>23</v>
      </c>
      <c r="K18" s="14" t="s">
        <v>101</v>
      </c>
      <c r="L18" s="24">
        <v>42968</v>
      </c>
      <c r="M18" s="15" t="s">
        <v>28</v>
      </c>
      <c r="N18" s="15" t="s">
        <v>102</v>
      </c>
      <c r="P18" s="28"/>
      <c r="Q18" s="33"/>
    </row>
    <row r="19" spans="1:17" s="16" customFormat="1" ht="51" x14ac:dyDescent="0.25">
      <c r="A19" s="24">
        <v>42975</v>
      </c>
      <c r="B19" s="24">
        <v>42997</v>
      </c>
      <c r="C19" s="15" t="s">
        <v>22</v>
      </c>
      <c r="D19" s="15" t="s">
        <v>108</v>
      </c>
      <c r="E19" s="15" t="s">
        <v>10</v>
      </c>
      <c r="F19" s="15" t="s">
        <v>109</v>
      </c>
      <c r="G19" s="15" t="s">
        <v>110</v>
      </c>
      <c r="H19" s="15" t="s">
        <v>111</v>
      </c>
      <c r="I19" s="24">
        <v>42989</v>
      </c>
      <c r="J19" s="15" t="s">
        <v>23</v>
      </c>
      <c r="K19" s="14" t="s">
        <v>114</v>
      </c>
      <c r="L19" s="24">
        <v>42989</v>
      </c>
      <c r="M19" s="15" t="s">
        <v>28</v>
      </c>
      <c r="N19" s="15" t="s">
        <v>113</v>
      </c>
      <c r="P19" s="28"/>
      <c r="Q19" s="33"/>
    </row>
    <row r="20" spans="1:17" s="16" customFormat="1" ht="51" x14ac:dyDescent="0.25">
      <c r="A20" s="24">
        <v>42976</v>
      </c>
      <c r="B20" s="24">
        <v>42998</v>
      </c>
      <c r="C20" s="15" t="s">
        <v>22</v>
      </c>
      <c r="D20" s="15" t="s">
        <v>23</v>
      </c>
      <c r="E20" s="15" t="s">
        <v>10</v>
      </c>
      <c r="F20" s="15" t="s">
        <v>105</v>
      </c>
      <c r="G20" s="15" t="s">
        <v>106</v>
      </c>
      <c r="H20" s="15" t="s">
        <v>107</v>
      </c>
      <c r="I20" s="24">
        <v>42989</v>
      </c>
      <c r="J20" s="15" t="s">
        <v>23</v>
      </c>
      <c r="K20" s="36" t="s">
        <v>112</v>
      </c>
      <c r="L20" s="24">
        <v>42989</v>
      </c>
      <c r="M20" s="14" t="s">
        <v>28</v>
      </c>
      <c r="N20" s="15" t="s">
        <v>113</v>
      </c>
      <c r="P20" s="28"/>
      <c r="Q20" s="33"/>
    </row>
    <row r="21" spans="1:17" s="16" customFormat="1" ht="51" x14ac:dyDescent="0.25">
      <c r="A21" s="24">
        <v>42991</v>
      </c>
      <c r="B21" s="24">
        <v>43012</v>
      </c>
      <c r="C21" s="15" t="s">
        <v>22</v>
      </c>
      <c r="D21" s="15" t="s">
        <v>108</v>
      </c>
      <c r="E21" s="15" t="s">
        <v>10</v>
      </c>
      <c r="F21" s="15" t="s">
        <v>109</v>
      </c>
      <c r="G21" s="15" t="s">
        <v>115</v>
      </c>
      <c r="H21" s="15" t="s">
        <v>111</v>
      </c>
      <c r="I21" s="24">
        <v>43012</v>
      </c>
      <c r="J21" s="15" t="s">
        <v>23</v>
      </c>
      <c r="K21" s="14" t="s">
        <v>123</v>
      </c>
      <c r="L21" s="24">
        <v>43012</v>
      </c>
      <c r="M21" s="14" t="s">
        <v>28</v>
      </c>
      <c r="N21" s="15" t="s">
        <v>124</v>
      </c>
      <c r="P21" s="28"/>
      <c r="Q21" s="33"/>
    </row>
    <row r="22" spans="1:17" s="16" customFormat="1" ht="51" x14ac:dyDescent="0.25">
      <c r="A22" s="24">
        <v>43003</v>
      </c>
      <c r="B22" s="24">
        <v>43024</v>
      </c>
      <c r="C22" s="15" t="s">
        <v>22</v>
      </c>
      <c r="D22" s="15" t="s">
        <v>23</v>
      </c>
      <c r="E22" s="15" t="s">
        <v>10</v>
      </c>
      <c r="F22" s="15" t="s">
        <v>105</v>
      </c>
      <c r="G22" s="15" t="s">
        <v>116</v>
      </c>
      <c r="H22" s="15" t="s">
        <v>107</v>
      </c>
      <c r="I22" s="24">
        <v>43012</v>
      </c>
      <c r="J22" s="15" t="s">
        <v>23</v>
      </c>
      <c r="K22" s="14" t="s">
        <v>125</v>
      </c>
      <c r="L22" s="24">
        <v>43012</v>
      </c>
      <c r="M22" s="14" t="s">
        <v>28</v>
      </c>
      <c r="N22" s="15" t="s">
        <v>124</v>
      </c>
      <c r="P22" s="28"/>
      <c r="Q22" s="33"/>
    </row>
    <row r="23" spans="1:17" s="16" customFormat="1" ht="51" x14ac:dyDescent="0.25">
      <c r="A23" s="24">
        <v>43003</v>
      </c>
      <c r="B23" s="24">
        <v>43024</v>
      </c>
      <c r="C23" s="15" t="s">
        <v>22</v>
      </c>
      <c r="D23" s="15" t="s">
        <v>23</v>
      </c>
      <c r="E23" s="15" t="s">
        <v>10</v>
      </c>
      <c r="F23" s="15" t="s">
        <v>117</v>
      </c>
      <c r="G23" s="15" t="s">
        <v>118</v>
      </c>
      <c r="H23" s="15" t="s">
        <v>119</v>
      </c>
      <c r="I23" s="24">
        <v>43004</v>
      </c>
      <c r="J23" s="15" t="s">
        <v>120</v>
      </c>
      <c r="K23" s="14" t="s">
        <v>121</v>
      </c>
      <c r="L23" s="24">
        <v>43024</v>
      </c>
      <c r="M23" s="14" t="s">
        <v>28</v>
      </c>
      <c r="N23" s="15" t="s">
        <v>132</v>
      </c>
      <c r="P23" s="28"/>
      <c r="Q23" s="33"/>
    </row>
    <row r="24" spans="1:17" s="16" customFormat="1" ht="229.5" x14ac:dyDescent="0.25">
      <c r="A24" s="24">
        <v>43012</v>
      </c>
      <c r="B24" s="24">
        <v>43033</v>
      </c>
      <c r="C24" s="15" t="s">
        <v>22</v>
      </c>
      <c r="D24" s="15" t="s">
        <v>97</v>
      </c>
      <c r="E24" s="15" t="s">
        <v>10</v>
      </c>
      <c r="F24" s="15" t="s">
        <v>126</v>
      </c>
      <c r="G24" s="15" t="s">
        <v>127</v>
      </c>
      <c r="H24" s="15" t="s">
        <v>128</v>
      </c>
      <c r="I24" s="24">
        <v>43021</v>
      </c>
      <c r="J24" s="15" t="s">
        <v>23</v>
      </c>
      <c r="K24" s="14" t="s">
        <v>136</v>
      </c>
      <c r="L24" s="24">
        <v>43074</v>
      </c>
      <c r="M24" s="15"/>
      <c r="N24" s="15" t="s">
        <v>135</v>
      </c>
      <c r="P24" s="28"/>
      <c r="Q24" s="33"/>
    </row>
    <row r="25" spans="1:17" s="16" customFormat="1" ht="127.5" x14ac:dyDescent="0.25">
      <c r="A25" s="24">
        <v>43014</v>
      </c>
      <c r="B25" s="24">
        <v>43035</v>
      </c>
      <c r="C25" s="15" t="s">
        <v>22</v>
      </c>
      <c r="D25" s="15" t="s">
        <v>23</v>
      </c>
      <c r="E25" s="15" t="s">
        <v>10</v>
      </c>
      <c r="F25" s="15" t="s">
        <v>129</v>
      </c>
      <c r="G25" s="15" t="s">
        <v>130</v>
      </c>
      <c r="H25" s="15" t="s">
        <v>131</v>
      </c>
      <c r="I25" s="24">
        <v>43017</v>
      </c>
      <c r="J25" s="15" t="s">
        <v>23</v>
      </c>
      <c r="K25" s="14" t="s">
        <v>133</v>
      </c>
      <c r="L25" s="24">
        <v>43034</v>
      </c>
      <c r="M25" s="15" t="s">
        <v>28</v>
      </c>
      <c r="N25" s="15" t="s">
        <v>134</v>
      </c>
      <c r="P25" s="28"/>
      <c r="Q25" s="33"/>
    </row>
    <row r="26" spans="1:17" s="16" customFormat="1" ht="140.25" x14ac:dyDescent="0.25">
      <c r="A26" s="24">
        <v>43077</v>
      </c>
      <c r="B26" s="24">
        <v>43102</v>
      </c>
      <c r="C26" s="15" t="s">
        <v>22</v>
      </c>
      <c r="D26" s="15" t="s">
        <v>23</v>
      </c>
      <c r="E26" s="15" t="s">
        <v>10</v>
      </c>
      <c r="F26" s="15" t="s">
        <v>137</v>
      </c>
      <c r="G26" s="15" t="s">
        <v>138</v>
      </c>
      <c r="H26" s="15" t="s">
        <v>139</v>
      </c>
      <c r="I26" s="24">
        <v>43077</v>
      </c>
      <c r="J26" s="15" t="s">
        <v>23</v>
      </c>
      <c r="K26" s="14" t="s">
        <v>140</v>
      </c>
      <c r="L26" s="24">
        <v>43077</v>
      </c>
      <c r="M26" s="15" t="s">
        <v>28</v>
      </c>
      <c r="N26" s="15" t="s">
        <v>141</v>
      </c>
      <c r="P26" s="28"/>
      <c r="Q26" s="33"/>
    </row>
    <row r="27" spans="1:17" x14ac:dyDescent="0.25">
      <c r="A27" s="23"/>
      <c r="B27" s="23"/>
      <c r="C27" s="5"/>
      <c r="D27" s="5"/>
      <c r="E27" s="5"/>
      <c r="F27" s="5"/>
      <c r="G27" s="5"/>
      <c r="H27" s="5"/>
      <c r="I27" s="23"/>
      <c r="J27" s="7"/>
      <c r="K27" s="4"/>
      <c r="L27" s="23"/>
      <c r="M27" s="5"/>
      <c r="N27" s="5"/>
    </row>
    <row r="28" spans="1:17" x14ac:dyDescent="0.25">
      <c r="A28" s="23" t="s">
        <v>122</v>
      </c>
      <c r="B28" s="23"/>
      <c r="C28" s="5"/>
      <c r="D28" s="5"/>
      <c r="E28" s="5"/>
      <c r="F28" s="5"/>
      <c r="G28" s="5"/>
      <c r="H28" s="5"/>
      <c r="I28" s="23"/>
      <c r="J28" s="7"/>
      <c r="K28" s="5"/>
      <c r="L28" s="23"/>
      <c r="M28" s="5"/>
      <c r="N28" s="5"/>
    </row>
    <row r="29" spans="1:17" x14ac:dyDescent="0.25">
      <c r="A29" s="23"/>
      <c r="B29" s="23"/>
      <c r="C29" s="5"/>
      <c r="D29" s="5"/>
      <c r="E29" s="5"/>
      <c r="F29" s="5"/>
      <c r="G29" s="5"/>
      <c r="H29" s="5"/>
      <c r="I29" s="23"/>
      <c r="J29" s="7"/>
      <c r="K29" s="5"/>
      <c r="L29" s="23"/>
      <c r="M29" s="5"/>
      <c r="N29" s="5"/>
    </row>
    <row r="30" spans="1:17" x14ac:dyDescent="0.25">
      <c r="A30" s="23"/>
      <c r="B30" s="23"/>
      <c r="C30" s="5"/>
      <c r="D30" s="5"/>
      <c r="E30" s="5"/>
      <c r="F30" s="5"/>
      <c r="G30" s="5"/>
      <c r="H30" s="5"/>
      <c r="I30" s="23"/>
      <c r="J30" s="5"/>
      <c r="K30" s="5"/>
      <c r="L30" s="23"/>
      <c r="M30" s="5"/>
      <c r="N30" s="5"/>
    </row>
    <row r="31" spans="1:17" x14ac:dyDescent="0.25">
      <c r="A31" s="23"/>
      <c r="B31" s="23"/>
      <c r="C31" s="5"/>
      <c r="D31" s="5"/>
      <c r="E31" s="5"/>
      <c r="F31" s="5"/>
      <c r="G31" s="5"/>
      <c r="H31" s="5"/>
      <c r="I31" s="23"/>
      <c r="J31" s="7"/>
      <c r="K31" s="4"/>
      <c r="L31" s="23"/>
      <c r="M31" s="5"/>
      <c r="N31" s="5"/>
    </row>
    <row r="32" spans="1:17" x14ac:dyDescent="0.25">
      <c r="A32" s="23"/>
      <c r="B32" s="23"/>
      <c r="C32" s="5"/>
      <c r="D32" s="5"/>
      <c r="E32" s="5"/>
      <c r="F32" s="5"/>
      <c r="G32" s="5"/>
      <c r="H32" s="5"/>
      <c r="I32" s="23"/>
      <c r="J32" s="5"/>
      <c r="K32" s="4"/>
      <c r="L32" s="23"/>
      <c r="M32" s="5"/>
      <c r="N32" s="5"/>
    </row>
    <row r="33" spans="1:17" x14ac:dyDescent="0.25">
      <c r="C33" s="5"/>
      <c r="D33" s="5"/>
      <c r="F33" s="5"/>
      <c r="G33" s="5"/>
      <c r="H33" s="5"/>
      <c r="J33" s="7"/>
      <c r="K33" s="10"/>
      <c r="N33" s="5"/>
    </row>
    <row r="34" spans="1:17" x14ac:dyDescent="0.25">
      <c r="C34" s="5"/>
      <c r="D34" s="5"/>
      <c r="E34" s="5"/>
      <c r="F34" s="5"/>
      <c r="G34" s="5"/>
      <c r="H34" s="5"/>
      <c r="J34" s="5"/>
      <c r="K34" s="8"/>
      <c r="M34" s="8"/>
      <c r="N34" s="5"/>
    </row>
    <row r="35" spans="1:17" x14ac:dyDescent="0.25">
      <c r="C35" s="5"/>
      <c r="D35" s="5"/>
      <c r="E35" s="5"/>
      <c r="F35" s="5"/>
      <c r="J35" s="5"/>
      <c r="K35" s="8"/>
      <c r="M35" s="8"/>
      <c r="N35" s="5"/>
    </row>
    <row r="36" spans="1:17" x14ac:dyDescent="0.25">
      <c r="C36" s="5"/>
      <c r="D36" s="5"/>
      <c r="E36" s="5"/>
      <c r="F36" s="5"/>
      <c r="G36" s="5"/>
      <c r="H36" s="5"/>
      <c r="J36" s="5"/>
      <c r="K36" s="8"/>
      <c r="N36" s="5"/>
    </row>
    <row r="37" spans="1:17" x14ac:dyDescent="0.25">
      <c r="C37" s="5"/>
      <c r="D37" s="5"/>
      <c r="E37" s="5"/>
      <c r="F37" s="5"/>
      <c r="G37" s="5"/>
      <c r="H37" s="11"/>
      <c r="J37" s="5"/>
      <c r="K37" s="5"/>
      <c r="M37" s="8"/>
      <c r="N37" s="5"/>
    </row>
    <row r="38" spans="1:17" s="2" customFormat="1" ht="12.75" x14ac:dyDescent="0.2">
      <c r="A38" s="23"/>
      <c r="B38" s="23"/>
      <c r="C38" s="5"/>
      <c r="D38" s="5"/>
      <c r="E38" s="5"/>
      <c r="F38" s="5"/>
      <c r="G38" s="5"/>
      <c r="H38" s="12"/>
      <c r="I38" s="23"/>
      <c r="J38" s="5"/>
      <c r="K38" s="4"/>
      <c r="L38" s="23"/>
      <c r="M38" s="4"/>
      <c r="N38" s="5"/>
      <c r="P38" s="34"/>
      <c r="Q38" s="35"/>
    </row>
    <row r="39" spans="1:17" x14ac:dyDescent="0.25">
      <c r="C39" s="5"/>
      <c r="D39" s="5"/>
      <c r="E39" s="5"/>
      <c r="F39" s="5"/>
      <c r="G39" s="13"/>
      <c r="H39" s="5"/>
      <c r="J39" s="5"/>
      <c r="K39" s="8"/>
      <c r="M39" s="8"/>
      <c r="N39" s="5"/>
    </row>
    <row r="40" spans="1:17" x14ac:dyDescent="0.25">
      <c r="C40" s="5"/>
      <c r="D40" s="5"/>
      <c r="E40" s="5"/>
      <c r="F40" s="5"/>
      <c r="G40" s="5"/>
      <c r="H40" s="5"/>
      <c r="J40" s="5"/>
      <c r="K40" s="8"/>
      <c r="M40" s="8"/>
      <c r="N40" s="5"/>
    </row>
    <row r="41" spans="1:17" x14ac:dyDescent="0.25">
      <c r="C41" s="5"/>
      <c r="D41" s="5"/>
      <c r="E41" s="5"/>
      <c r="G41" s="5"/>
      <c r="J41" s="5"/>
      <c r="K41" s="8"/>
      <c r="M41" s="8"/>
      <c r="N41" s="5"/>
    </row>
    <row r="42" spans="1:17" x14ac:dyDescent="0.25">
      <c r="C42" s="5"/>
      <c r="D42" s="5"/>
      <c r="E42" s="5"/>
      <c r="F42" s="5"/>
      <c r="G42" s="5"/>
      <c r="H42" s="5"/>
      <c r="J42" s="5"/>
      <c r="K42" s="8"/>
      <c r="M42" s="8"/>
      <c r="N42" s="5"/>
    </row>
    <row r="43" spans="1:17" x14ac:dyDescent="0.25">
      <c r="C43" s="5"/>
      <c r="D43" s="5"/>
      <c r="E43" s="5"/>
      <c r="F43" s="5"/>
      <c r="G43" s="5"/>
      <c r="H43" s="5"/>
      <c r="J43" s="5"/>
      <c r="K43" s="8"/>
      <c r="M43" s="8"/>
      <c r="N43" s="5"/>
    </row>
  </sheetData>
  <sortState ref="A4:N11">
    <sortCondition ref="A4:A11"/>
  </sortState>
  <hyperlinks>
    <hyperlink ref="H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Starkey</dc:creator>
  <cp:lastModifiedBy>Dan Shortridge</cp:lastModifiedBy>
  <dcterms:created xsi:type="dcterms:W3CDTF">2016-03-04T14:56:01Z</dcterms:created>
  <dcterms:modified xsi:type="dcterms:W3CDTF">2018-05-15T17:16:52Z</dcterms:modified>
</cp:coreProperties>
</file>