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ie\Desktop\Documents\`DARLINGTON\Statistics\Annual Statistics\"/>
    </mc:Choice>
  </mc:AlternateContent>
  <bookViews>
    <workbookView xWindow="525" yWindow="4365" windowWidth="17115" windowHeight="8190" firstSheet="5" activeTab="12"/>
  </bookViews>
  <sheets>
    <sheet name="July" sheetId="1" r:id="rId1"/>
    <sheet name="August" sheetId="2" r:id="rId2"/>
    <sheet name="September" sheetId="16" r:id="rId3"/>
    <sheet name="October" sheetId="17" r:id="rId4"/>
    <sheet name="November" sheetId="18" r:id="rId5"/>
    <sheet name="December" sheetId="20" r:id="rId6"/>
    <sheet name="January" sheetId="21" r:id="rId7"/>
    <sheet name="February" sheetId="22" r:id="rId8"/>
    <sheet name="March" sheetId="23" r:id="rId9"/>
    <sheet name="April" sheetId="24" r:id="rId10"/>
    <sheet name="May" sheetId="25" r:id="rId11"/>
    <sheet name="June" sheetId="26" r:id="rId12"/>
    <sheet name="Annual Total" sheetId="27" r:id="rId13"/>
  </sheets>
  <calcPr calcId="162913"/>
</workbook>
</file>

<file path=xl/calcChain.xml><?xml version="1.0" encoding="utf-8"?>
<calcChain xmlns="http://schemas.openxmlformats.org/spreadsheetml/2006/main">
  <c r="H12" i="27" l="1"/>
  <c r="H5" i="1" l="1"/>
  <c r="H32" i="27"/>
  <c r="G12" i="27"/>
  <c r="D20" i="27"/>
  <c r="L22" i="26"/>
  <c r="H5" i="26"/>
  <c r="H4" i="26"/>
  <c r="H3" i="26"/>
  <c r="H6" i="26" s="1"/>
  <c r="H2" i="26"/>
  <c r="L22" i="25"/>
  <c r="H5" i="25"/>
  <c r="H4" i="25"/>
  <c r="H3" i="25"/>
  <c r="H2" i="25"/>
  <c r="H5" i="24"/>
  <c r="H4" i="24"/>
  <c r="H6" i="24" s="1"/>
  <c r="H3" i="24"/>
  <c r="H2" i="24"/>
  <c r="L22" i="24"/>
  <c r="L22" i="23"/>
  <c r="L22" i="22"/>
  <c r="H5" i="23"/>
  <c r="H4" i="23"/>
  <c r="H3" i="23"/>
  <c r="H2" i="23"/>
  <c r="H5" i="22"/>
  <c r="H4" i="22"/>
  <c r="H3" i="22"/>
  <c r="H2" i="22"/>
  <c r="L22" i="1"/>
  <c r="L22" i="2"/>
  <c r="L22" i="16"/>
  <c r="L22" i="17"/>
  <c r="L22" i="18"/>
  <c r="L22" i="20"/>
  <c r="L22" i="21"/>
  <c r="H5" i="21"/>
  <c r="H4" i="21"/>
  <c r="H3" i="21"/>
  <c r="H2" i="21"/>
  <c r="H5" i="20"/>
  <c r="H4" i="20"/>
  <c r="H3" i="20"/>
  <c r="H2" i="20"/>
  <c r="H5" i="18"/>
  <c r="H4" i="18"/>
  <c r="H3" i="18"/>
  <c r="H2" i="18"/>
  <c r="H6" i="18" s="1"/>
  <c r="H5" i="17"/>
  <c r="H4" i="17"/>
  <c r="H3" i="17"/>
  <c r="H2" i="17"/>
  <c r="H5" i="16"/>
  <c r="H4" i="16"/>
  <c r="H3" i="16"/>
  <c r="H2" i="16"/>
  <c r="H5" i="2"/>
  <c r="H4" i="2"/>
  <c r="H3" i="2"/>
  <c r="H2" i="2"/>
  <c r="H4" i="1"/>
  <c r="H3" i="1"/>
  <c r="H2" i="1"/>
  <c r="B2" i="27"/>
  <c r="B3" i="27"/>
  <c r="B4" i="27"/>
  <c r="B5" i="27"/>
  <c r="C2" i="27"/>
  <c r="C3" i="27"/>
  <c r="C4" i="27"/>
  <c r="C5" i="27"/>
  <c r="D2" i="27"/>
  <c r="D3" i="27"/>
  <c r="D4" i="27"/>
  <c r="D5" i="27"/>
  <c r="E2" i="27"/>
  <c r="E3" i="27"/>
  <c r="E4" i="27"/>
  <c r="E5" i="27"/>
  <c r="F2" i="27"/>
  <c r="F3" i="27"/>
  <c r="F4" i="27"/>
  <c r="F5" i="27"/>
  <c r="G2" i="27"/>
  <c r="G3" i="27"/>
  <c r="G4" i="27"/>
  <c r="E32" i="27"/>
  <c r="K32" i="27"/>
  <c r="B32" i="27"/>
  <c r="L29" i="27"/>
  <c r="K29" i="27"/>
  <c r="L28" i="27"/>
  <c r="K28" i="27"/>
  <c r="L27" i="27"/>
  <c r="K27" i="27"/>
  <c r="L26" i="27"/>
  <c r="K26" i="27"/>
  <c r="J29" i="27"/>
  <c r="J28" i="27"/>
  <c r="J27" i="27"/>
  <c r="J26" i="27"/>
  <c r="I29" i="27"/>
  <c r="I28" i="27"/>
  <c r="I27" i="27"/>
  <c r="I26" i="27"/>
  <c r="H29" i="27"/>
  <c r="H28" i="27"/>
  <c r="H27" i="27"/>
  <c r="H26" i="27"/>
  <c r="G29" i="27"/>
  <c r="G28" i="27"/>
  <c r="G27" i="27"/>
  <c r="G26" i="27"/>
  <c r="F29" i="27"/>
  <c r="F28" i="27"/>
  <c r="F27" i="27"/>
  <c r="F26" i="27"/>
  <c r="E29" i="27"/>
  <c r="E28" i="27"/>
  <c r="E27" i="27"/>
  <c r="E26" i="27"/>
  <c r="D29" i="27"/>
  <c r="D28" i="27"/>
  <c r="D27" i="27"/>
  <c r="D26" i="27"/>
  <c r="C29" i="27"/>
  <c r="C28" i="27"/>
  <c r="C27" i="27"/>
  <c r="C26" i="27"/>
  <c r="B29" i="27"/>
  <c r="B28" i="27"/>
  <c r="B27" i="27"/>
  <c r="B26" i="27"/>
  <c r="L21" i="27"/>
  <c r="L20" i="27"/>
  <c r="L19" i="27"/>
  <c r="L18" i="27"/>
  <c r="K21" i="27"/>
  <c r="K20" i="27"/>
  <c r="K19" i="27"/>
  <c r="K18" i="27"/>
  <c r="J21" i="27"/>
  <c r="J20" i="27"/>
  <c r="J19" i="27"/>
  <c r="J18" i="27"/>
  <c r="I21" i="27"/>
  <c r="I20" i="27"/>
  <c r="I19" i="27"/>
  <c r="I18" i="27"/>
  <c r="H21" i="27"/>
  <c r="H20" i="27"/>
  <c r="H19" i="27"/>
  <c r="H18" i="27"/>
  <c r="G21" i="27"/>
  <c r="G20" i="27"/>
  <c r="G19" i="27"/>
  <c r="G18" i="27"/>
  <c r="F21" i="27"/>
  <c r="F20" i="27"/>
  <c r="F19" i="27"/>
  <c r="F18" i="27"/>
  <c r="E21" i="27"/>
  <c r="E20" i="27"/>
  <c r="E19" i="27"/>
  <c r="E18" i="27"/>
  <c r="D21" i="27"/>
  <c r="D19" i="27"/>
  <c r="D18" i="27"/>
  <c r="C21" i="27"/>
  <c r="C20" i="27"/>
  <c r="C19" i="27"/>
  <c r="C18" i="27"/>
  <c r="B21" i="27"/>
  <c r="B20" i="27"/>
  <c r="B19" i="27"/>
  <c r="B18" i="27"/>
  <c r="L13" i="27"/>
  <c r="L12" i="27"/>
  <c r="L11" i="27"/>
  <c r="L10" i="27"/>
  <c r="K13" i="27"/>
  <c r="K12" i="27"/>
  <c r="K11" i="27"/>
  <c r="K10" i="27"/>
  <c r="J13" i="27"/>
  <c r="J12" i="27"/>
  <c r="J11" i="27"/>
  <c r="J10" i="27"/>
  <c r="I13" i="27"/>
  <c r="I12" i="27"/>
  <c r="I11" i="27"/>
  <c r="I10" i="27"/>
  <c r="H13" i="27"/>
  <c r="H11" i="27"/>
  <c r="H10" i="27"/>
  <c r="G13" i="27"/>
  <c r="G11" i="27"/>
  <c r="G10" i="27"/>
  <c r="F13" i="27"/>
  <c r="F12" i="27"/>
  <c r="F11" i="27"/>
  <c r="F10" i="27"/>
  <c r="E13" i="27"/>
  <c r="E12" i="27"/>
  <c r="E11" i="27"/>
  <c r="E10" i="27"/>
  <c r="D13" i="27"/>
  <c r="D12" i="27"/>
  <c r="D11" i="27"/>
  <c r="D10" i="27"/>
  <c r="C13" i="27"/>
  <c r="C12" i="27"/>
  <c r="C11" i="27"/>
  <c r="C10" i="27"/>
  <c r="B13" i="27"/>
  <c r="B12" i="27"/>
  <c r="B11" i="27"/>
  <c r="B10" i="27"/>
  <c r="G5" i="27"/>
  <c r="K30" i="26"/>
  <c r="J30" i="26"/>
  <c r="I30" i="26"/>
  <c r="H30" i="26"/>
  <c r="G30" i="26"/>
  <c r="F30" i="26"/>
  <c r="E30" i="26"/>
  <c r="D30" i="26"/>
  <c r="C30" i="26"/>
  <c r="B30" i="26"/>
  <c r="K22" i="26"/>
  <c r="J22" i="26"/>
  <c r="I22" i="26"/>
  <c r="H22" i="26"/>
  <c r="G22" i="26"/>
  <c r="F22" i="26"/>
  <c r="E22" i="26"/>
  <c r="D22" i="26"/>
  <c r="C22" i="26"/>
  <c r="B22" i="26"/>
  <c r="L14" i="26"/>
  <c r="K14" i="26"/>
  <c r="J14" i="26"/>
  <c r="I14" i="26"/>
  <c r="H14" i="26"/>
  <c r="G14" i="26"/>
  <c r="F14" i="26"/>
  <c r="E14" i="26"/>
  <c r="D14" i="26"/>
  <c r="C14" i="26"/>
  <c r="B14" i="26"/>
  <c r="G6" i="26"/>
  <c r="F6" i="26"/>
  <c r="E6" i="26"/>
  <c r="D6" i="26"/>
  <c r="C6" i="26"/>
  <c r="B6" i="26"/>
  <c r="K30" i="25"/>
  <c r="J30" i="25"/>
  <c r="I30" i="25"/>
  <c r="H30" i="25"/>
  <c r="G30" i="25"/>
  <c r="F30" i="25"/>
  <c r="E30" i="25"/>
  <c r="D30" i="25"/>
  <c r="C30" i="25"/>
  <c r="B30" i="25"/>
  <c r="K22" i="25"/>
  <c r="J22" i="25"/>
  <c r="I22" i="25"/>
  <c r="H22" i="25"/>
  <c r="G22" i="25"/>
  <c r="F22" i="25"/>
  <c r="E22" i="25"/>
  <c r="D22" i="25"/>
  <c r="C22" i="25"/>
  <c r="B22" i="25"/>
  <c r="L14" i="25"/>
  <c r="K14" i="25"/>
  <c r="J14" i="25"/>
  <c r="I14" i="25"/>
  <c r="H14" i="25"/>
  <c r="G14" i="25"/>
  <c r="F14" i="25"/>
  <c r="E14" i="25"/>
  <c r="D14" i="25"/>
  <c r="C14" i="25"/>
  <c r="B14" i="25"/>
  <c r="G6" i="25"/>
  <c r="F6" i="25"/>
  <c r="E6" i="25"/>
  <c r="D6" i="25"/>
  <c r="C6" i="25"/>
  <c r="B6" i="25"/>
  <c r="K30" i="24"/>
  <c r="J30" i="24"/>
  <c r="I30" i="24"/>
  <c r="H30" i="24"/>
  <c r="G30" i="24"/>
  <c r="F30" i="24"/>
  <c r="E30" i="24"/>
  <c r="D30" i="24"/>
  <c r="C30" i="24"/>
  <c r="B30" i="24"/>
  <c r="K22" i="24"/>
  <c r="J22" i="24"/>
  <c r="I22" i="24"/>
  <c r="H22" i="24"/>
  <c r="G22" i="24"/>
  <c r="F22" i="24"/>
  <c r="E22" i="24"/>
  <c r="D22" i="24"/>
  <c r="C22" i="24"/>
  <c r="B22" i="24"/>
  <c r="L14" i="24"/>
  <c r="K14" i="24"/>
  <c r="J14" i="24"/>
  <c r="I14" i="24"/>
  <c r="H14" i="24"/>
  <c r="G14" i="24"/>
  <c r="F14" i="24"/>
  <c r="E14" i="24"/>
  <c r="D14" i="24"/>
  <c r="C14" i="24"/>
  <c r="B14" i="24"/>
  <c r="G6" i="24"/>
  <c r="F6" i="24"/>
  <c r="E6" i="24"/>
  <c r="D6" i="24"/>
  <c r="C6" i="24"/>
  <c r="B6" i="24"/>
  <c r="K30" i="23"/>
  <c r="J30" i="23"/>
  <c r="I30" i="23"/>
  <c r="H30" i="23"/>
  <c r="G30" i="23"/>
  <c r="F30" i="23"/>
  <c r="E30" i="23"/>
  <c r="D30" i="23"/>
  <c r="C30" i="23"/>
  <c r="B30" i="23"/>
  <c r="K22" i="23"/>
  <c r="J22" i="23"/>
  <c r="I22" i="23"/>
  <c r="H22" i="23"/>
  <c r="G22" i="23"/>
  <c r="F22" i="23"/>
  <c r="E22" i="23"/>
  <c r="D22" i="23"/>
  <c r="C22" i="23"/>
  <c r="B22" i="23"/>
  <c r="L14" i="23"/>
  <c r="K14" i="23"/>
  <c r="J14" i="23"/>
  <c r="I14" i="23"/>
  <c r="H14" i="23"/>
  <c r="G14" i="23"/>
  <c r="F14" i="23"/>
  <c r="E14" i="23"/>
  <c r="D14" i="23"/>
  <c r="C14" i="23"/>
  <c r="B14" i="23"/>
  <c r="G6" i="23"/>
  <c r="F6" i="23"/>
  <c r="E6" i="23"/>
  <c r="D6" i="23"/>
  <c r="C6" i="23"/>
  <c r="B6" i="23"/>
  <c r="K30" i="22"/>
  <c r="J30" i="22"/>
  <c r="I30" i="22"/>
  <c r="H30" i="22"/>
  <c r="G30" i="22"/>
  <c r="F30" i="22"/>
  <c r="E30" i="22"/>
  <c r="D30" i="22"/>
  <c r="C30" i="22"/>
  <c r="B30" i="22"/>
  <c r="K22" i="22"/>
  <c r="J22" i="22"/>
  <c r="I22" i="22"/>
  <c r="H22" i="22"/>
  <c r="G22" i="22"/>
  <c r="F22" i="22"/>
  <c r="E22" i="22"/>
  <c r="D22" i="22"/>
  <c r="C22" i="22"/>
  <c r="B22" i="22"/>
  <c r="L14" i="22"/>
  <c r="K14" i="22"/>
  <c r="J14" i="22"/>
  <c r="I14" i="22"/>
  <c r="H14" i="22"/>
  <c r="G14" i="22"/>
  <c r="F14" i="22"/>
  <c r="E14" i="22"/>
  <c r="D14" i="22"/>
  <c r="C14" i="22"/>
  <c r="B14" i="22"/>
  <c r="G6" i="22"/>
  <c r="F6" i="22"/>
  <c r="E6" i="22"/>
  <c r="D6" i="22"/>
  <c r="C6" i="22"/>
  <c r="B6" i="22"/>
  <c r="K30" i="21"/>
  <c r="J30" i="21"/>
  <c r="I30" i="21"/>
  <c r="H30" i="21"/>
  <c r="G30" i="21"/>
  <c r="F30" i="21"/>
  <c r="E30" i="21"/>
  <c r="D30" i="21"/>
  <c r="C30" i="21"/>
  <c r="B30" i="21"/>
  <c r="K22" i="21"/>
  <c r="J22" i="21"/>
  <c r="I22" i="21"/>
  <c r="H22" i="21"/>
  <c r="G22" i="21"/>
  <c r="F22" i="21"/>
  <c r="E22" i="21"/>
  <c r="D22" i="21"/>
  <c r="C22" i="21"/>
  <c r="B22" i="21"/>
  <c r="L14" i="21"/>
  <c r="K14" i="21"/>
  <c r="J14" i="21"/>
  <c r="I14" i="21"/>
  <c r="H14" i="21"/>
  <c r="G14" i="21"/>
  <c r="F14" i="21"/>
  <c r="E14" i="21"/>
  <c r="D14" i="21"/>
  <c r="C14" i="21"/>
  <c r="B14" i="21"/>
  <c r="G6" i="21"/>
  <c r="F6" i="21"/>
  <c r="E6" i="21"/>
  <c r="D6" i="21"/>
  <c r="C6" i="21"/>
  <c r="B6" i="21"/>
  <c r="K30" i="20"/>
  <c r="J30" i="20"/>
  <c r="I30" i="20"/>
  <c r="H30" i="20"/>
  <c r="G30" i="20"/>
  <c r="F30" i="20"/>
  <c r="E30" i="20"/>
  <c r="D30" i="20"/>
  <c r="C30" i="20"/>
  <c r="B30" i="20"/>
  <c r="K22" i="20"/>
  <c r="J22" i="20"/>
  <c r="I22" i="20"/>
  <c r="H22" i="20"/>
  <c r="G22" i="20"/>
  <c r="F22" i="20"/>
  <c r="E22" i="20"/>
  <c r="D22" i="20"/>
  <c r="C22" i="20"/>
  <c r="B22" i="20"/>
  <c r="L14" i="20"/>
  <c r="K14" i="20"/>
  <c r="J14" i="20"/>
  <c r="I14" i="20"/>
  <c r="H14" i="20"/>
  <c r="G14" i="20"/>
  <c r="F14" i="20"/>
  <c r="E14" i="20"/>
  <c r="D14" i="20"/>
  <c r="C14" i="20"/>
  <c r="B14" i="20"/>
  <c r="G6" i="20"/>
  <c r="F6" i="20"/>
  <c r="E6" i="20"/>
  <c r="D6" i="20"/>
  <c r="C6" i="20"/>
  <c r="B6" i="20"/>
  <c r="K30" i="18"/>
  <c r="J30" i="18"/>
  <c r="I30" i="18"/>
  <c r="H30" i="18"/>
  <c r="G30" i="18"/>
  <c r="F30" i="18"/>
  <c r="E30" i="18"/>
  <c r="D30" i="18"/>
  <c r="C30" i="18"/>
  <c r="B30" i="18"/>
  <c r="K22" i="18"/>
  <c r="J22" i="18"/>
  <c r="I22" i="18"/>
  <c r="H22" i="18"/>
  <c r="G22" i="18"/>
  <c r="F22" i="18"/>
  <c r="E22" i="18"/>
  <c r="D22" i="18"/>
  <c r="C22" i="18"/>
  <c r="B22" i="18"/>
  <c r="L14" i="18"/>
  <c r="K14" i="18"/>
  <c r="J14" i="18"/>
  <c r="I14" i="18"/>
  <c r="H14" i="18"/>
  <c r="G14" i="18"/>
  <c r="F14" i="18"/>
  <c r="E14" i="18"/>
  <c r="D14" i="18"/>
  <c r="C14" i="18"/>
  <c r="B14" i="18"/>
  <c r="G6" i="18"/>
  <c r="F6" i="18"/>
  <c r="E6" i="18"/>
  <c r="D6" i="18"/>
  <c r="C6" i="18"/>
  <c r="B6" i="18"/>
  <c r="K30" i="17"/>
  <c r="J30" i="17"/>
  <c r="I30" i="17"/>
  <c r="H30" i="17"/>
  <c r="G30" i="17"/>
  <c r="F30" i="17"/>
  <c r="E30" i="17"/>
  <c r="D30" i="17"/>
  <c r="C30" i="17"/>
  <c r="B30" i="17"/>
  <c r="K22" i="17"/>
  <c r="J22" i="17"/>
  <c r="I22" i="17"/>
  <c r="H22" i="17"/>
  <c r="G22" i="17"/>
  <c r="F22" i="17"/>
  <c r="E22" i="17"/>
  <c r="D22" i="17"/>
  <c r="C22" i="17"/>
  <c r="B22" i="17"/>
  <c r="L14" i="17"/>
  <c r="K14" i="17"/>
  <c r="J14" i="17"/>
  <c r="I14" i="17"/>
  <c r="H14" i="17"/>
  <c r="G14" i="17"/>
  <c r="F14" i="17"/>
  <c r="E14" i="17"/>
  <c r="D14" i="17"/>
  <c r="C14" i="17"/>
  <c r="B14" i="17"/>
  <c r="G6" i="17"/>
  <c r="F6" i="17"/>
  <c r="E6" i="17"/>
  <c r="D6" i="17"/>
  <c r="C6" i="17"/>
  <c r="B6" i="17"/>
  <c r="K30" i="16"/>
  <c r="J30" i="16"/>
  <c r="I30" i="16"/>
  <c r="H30" i="16"/>
  <c r="G30" i="16"/>
  <c r="F30" i="16"/>
  <c r="E30" i="16"/>
  <c r="D30" i="16"/>
  <c r="C30" i="16"/>
  <c r="B30" i="16"/>
  <c r="K22" i="16"/>
  <c r="J22" i="16"/>
  <c r="I22" i="16"/>
  <c r="H22" i="16"/>
  <c r="G22" i="16"/>
  <c r="F22" i="16"/>
  <c r="E22" i="16"/>
  <c r="D22" i="16"/>
  <c r="C22" i="16"/>
  <c r="B22" i="16"/>
  <c r="L14" i="16"/>
  <c r="K14" i="16"/>
  <c r="J14" i="16"/>
  <c r="I14" i="16"/>
  <c r="H14" i="16"/>
  <c r="G14" i="16"/>
  <c r="F14" i="16"/>
  <c r="E14" i="16"/>
  <c r="D14" i="16"/>
  <c r="C14" i="16"/>
  <c r="B14" i="16"/>
  <c r="G6" i="16"/>
  <c r="F6" i="16"/>
  <c r="E6" i="16"/>
  <c r="D6" i="16"/>
  <c r="C6" i="16"/>
  <c r="B6" i="16"/>
  <c r="K30" i="2"/>
  <c r="J30" i="2"/>
  <c r="I30" i="2"/>
  <c r="H30" i="2"/>
  <c r="G30" i="2"/>
  <c r="F30" i="2"/>
  <c r="E30" i="2"/>
  <c r="D30" i="2"/>
  <c r="C30" i="2"/>
  <c r="B30" i="2"/>
  <c r="K22" i="2"/>
  <c r="J22" i="2"/>
  <c r="I22" i="2"/>
  <c r="H22" i="2"/>
  <c r="G22" i="2"/>
  <c r="F22" i="2"/>
  <c r="E22" i="2"/>
  <c r="D22" i="2"/>
  <c r="C22" i="2"/>
  <c r="B22" i="2"/>
  <c r="L14" i="2"/>
  <c r="K14" i="2"/>
  <c r="J14" i="2"/>
  <c r="I14" i="2"/>
  <c r="H14" i="2"/>
  <c r="G14" i="2"/>
  <c r="F14" i="2"/>
  <c r="E14" i="2"/>
  <c r="D14" i="2"/>
  <c r="C14" i="2"/>
  <c r="B14" i="2"/>
  <c r="G6" i="2"/>
  <c r="F6" i="2"/>
  <c r="E6" i="2"/>
  <c r="D6" i="2"/>
  <c r="C6" i="2"/>
  <c r="B6" i="2"/>
  <c r="B6" i="1"/>
  <c r="C6" i="1"/>
  <c r="D6" i="1"/>
  <c r="E6" i="1"/>
  <c r="F6" i="1"/>
  <c r="G6" i="1"/>
  <c r="B14" i="1"/>
  <c r="C14" i="1"/>
  <c r="D14" i="1"/>
  <c r="E14" i="1"/>
  <c r="F14" i="1"/>
  <c r="G14" i="1"/>
  <c r="H14" i="1"/>
  <c r="I14" i="1"/>
  <c r="J14" i="1"/>
  <c r="K14" i="1"/>
  <c r="L14" i="1"/>
  <c r="B22" i="1"/>
  <c r="C22" i="1"/>
  <c r="D22" i="1"/>
  <c r="E22" i="1"/>
  <c r="F22" i="1"/>
  <c r="G22" i="1"/>
  <c r="H22" i="1"/>
  <c r="I22" i="1"/>
  <c r="J22" i="1"/>
  <c r="K22" i="1"/>
  <c r="B30" i="1"/>
  <c r="C30" i="1"/>
  <c r="D30" i="1"/>
  <c r="E30" i="1"/>
  <c r="F30" i="1"/>
  <c r="G30" i="1"/>
  <c r="H30" i="1"/>
  <c r="I30" i="1"/>
  <c r="J30" i="1"/>
  <c r="K30" i="1"/>
  <c r="H6" i="20"/>
  <c r="H6" i="1"/>
  <c r="H6" i="25" l="1"/>
  <c r="H6" i="23"/>
  <c r="H6" i="22"/>
  <c r="H6" i="21"/>
  <c r="G14" i="27"/>
  <c r="H6" i="17"/>
  <c r="H3" i="27"/>
  <c r="J3" i="27" s="1"/>
  <c r="C22" i="27"/>
  <c r="D14" i="27"/>
  <c r="H6" i="16"/>
  <c r="J30" i="27"/>
  <c r="H5" i="27"/>
  <c r="J5" i="27" s="1"/>
  <c r="B6" i="27"/>
  <c r="B22" i="27"/>
  <c r="K22" i="27"/>
  <c r="E14" i="27"/>
  <c r="F14" i="27"/>
  <c r="K14" i="27"/>
  <c r="L14" i="27"/>
  <c r="H4" i="27"/>
  <c r="H6" i="2"/>
  <c r="B14" i="27"/>
  <c r="C14" i="27"/>
  <c r="D30" i="27"/>
  <c r="G30" i="27"/>
  <c r="H30" i="27"/>
  <c r="I30" i="27"/>
  <c r="G22" i="27"/>
  <c r="H14" i="27"/>
  <c r="I14" i="27"/>
  <c r="J14" i="27"/>
  <c r="G6" i="27"/>
  <c r="K30" i="27"/>
  <c r="B30" i="27"/>
  <c r="C30" i="27"/>
  <c r="E30" i="27"/>
  <c r="F30" i="27"/>
  <c r="E22" i="27"/>
  <c r="F22" i="27"/>
  <c r="H22" i="27"/>
  <c r="I22" i="27"/>
  <c r="J22" i="27"/>
  <c r="L22" i="27"/>
  <c r="H2" i="27"/>
  <c r="F6" i="27"/>
  <c r="E6" i="27"/>
  <c r="D6" i="27"/>
  <c r="C6" i="27"/>
  <c r="D22" i="27"/>
  <c r="L3" i="27" l="1"/>
  <c r="I3" i="27"/>
  <c r="H6" i="27"/>
  <c r="K5" i="27" s="1"/>
  <c r="L5" i="27"/>
  <c r="I5" i="27"/>
  <c r="L4" i="27"/>
  <c r="I4" i="27"/>
  <c r="J4" i="27"/>
  <c r="L2" i="27"/>
  <c r="J2" i="27"/>
  <c r="I2" i="27"/>
  <c r="I6" i="27" l="1"/>
  <c r="K3" i="27"/>
  <c r="L6" i="27"/>
  <c r="J6" i="27"/>
  <c r="K4" i="27"/>
  <c r="K2" i="27"/>
</calcChain>
</file>

<file path=xl/sharedStrings.xml><?xml version="1.0" encoding="utf-8"?>
<sst xmlns="http://schemas.openxmlformats.org/spreadsheetml/2006/main" count="1159" uniqueCount="76">
  <si>
    <t xml:space="preserve">Circulation </t>
  </si>
  <si>
    <t>Books</t>
  </si>
  <si>
    <t>Pbk. Exch.</t>
  </si>
  <si>
    <t>Periodical</t>
  </si>
  <si>
    <t>Audios</t>
  </si>
  <si>
    <t>Video</t>
  </si>
  <si>
    <t xml:space="preserve">Other </t>
  </si>
  <si>
    <t>Totals</t>
  </si>
  <si>
    <t>Darlington</t>
  </si>
  <si>
    <t>Hartsville</t>
  </si>
  <si>
    <t xml:space="preserve">Lamar </t>
  </si>
  <si>
    <t xml:space="preserve">Society Hill </t>
  </si>
  <si>
    <t>Programs</t>
  </si>
  <si>
    <t>Children's</t>
  </si>
  <si>
    <t xml:space="preserve"> </t>
  </si>
  <si>
    <t xml:space="preserve">Teen </t>
  </si>
  <si>
    <t>Family Movie</t>
  </si>
  <si>
    <t># Programs</t>
  </si>
  <si>
    <t>Attendance</t>
  </si>
  <si>
    <t># Shown</t>
  </si>
  <si>
    <t>Misc. Statistics</t>
  </si>
  <si>
    <t xml:space="preserve">Mat. Trans. </t>
  </si>
  <si>
    <t>New Patrons</t>
  </si>
  <si>
    <t>Visiting</t>
  </si>
  <si>
    <t xml:space="preserve">Internet </t>
  </si>
  <si>
    <t>Meeting Rm</t>
  </si>
  <si>
    <t>Sent</t>
  </si>
  <si>
    <t xml:space="preserve">Rec'd </t>
  </si>
  <si>
    <t>In County</t>
  </si>
  <si>
    <t>Children</t>
  </si>
  <si>
    <t>Adults</t>
  </si>
  <si>
    <t>Patrons</t>
  </si>
  <si>
    <t>Reservations</t>
  </si>
  <si>
    <t xml:space="preserve">Adult </t>
  </si>
  <si>
    <t>Volunteer</t>
  </si>
  <si>
    <t>Internet</t>
  </si>
  <si>
    <t>Minutes</t>
  </si>
  <si>
    <t>Outreach</t>
  </si>
  <si>
    <t># Reached</t>
  </si>
  <si>
    <t xml:space="preserve">Outreach </t>
  </si>
  <si>
    <t>Hours</t>
  </si>
  <si>
    <t>Sessions</t>
  </si>
  <si>
    <t>Used</t>
  </si>
  <si>
    <t xml:space="preserve">Dial A Story </t>
  </si>
  <si>
    <t>Overdrive</t>
  </si>
  <si>
    <t>Ebooks</t>
  </si>
  <si>
    <t>Audio</t>
  </si>
  <si>
    <t>Adult</t>
  </si>
  <si>
    <t>Computer</t>
  </si>
  <si>
    <t>New Computer Users</t>
  </si>
  <si>
    <t>General</t>
  </si>
  <si>
    <t>Reference Questions</t>
  </si>
  <si>
    <t>1 to 1</t>
  </si>
  <si>
    <t>Group Visits to Library</t>
  </si>
  <si>
    <t># Visits</t>
  </si>
  <si>
    <t>Visitors</t>
  </si>
  <si>
    <t>Bank Deposits</t>
  </si>
  <si>
    <t>Interlibrary Loans</t>
  </si>
  <si>
    <t>July</t>
  </si>
  <si>
    <t xml:space="preserve">Print % </t>
  </si>
  <si>
    <t xml:space="preserve">AV % </t>
  </si>
  <si>
    <t>% System</t>
  </si>
  <si>
    <t>Per Visitor</t>
  </si>
  <si>
    <t>NOTES</t>
  </si>
  <si>
    <t xml:space="preserve">Closed 3 days for the Independence Day holiday.  Summer Reading Program Month 2.  HARTSVILLE: DVD system was out of order for 4 days. LAMAR: Internet down for 1.5 days. </t>
  </si>
  <si>
    <t>L: Circulation up by 16% over last year.  SH: SH - School started Aug 18th. Out reach to School and Headstart to begin in September.</t>
  </si>
  <si>
    <r>
      <rPr>
        <sz val="10"/>
        <color theme="1"/>
        <rFont val="Arial"/>
        <family val="2"/>
      </rPr>
      <t xml:space="preserve">Lamar: The computer session stats are estimates because of a Pharos malfunction. </t>
    </r>
    <r>
      <rPr>
        <sz val="12"/>
        <color theme="1"/>
        <rFont val="Calibri"/>
        <family val="2"/>
        <scheme val="minor"/>
      </rPr>
      <t xml:space="preserve"> </t>
    </r>
  </si>
  <si>
    <t xml:space="preserve">Lamar was closed November 25th, 26th, and 29th due to construction.  The Library system was closed on November 26th at 5 p.m. and was closed November 27th and 28th for the Thanksgiving holiday. </t>
  </si>
  <si>
    <t>The Lamar Branch was closed December 1st due to construction.  The "mini-branch" opened on December 2nd.  The Library system closed December 24th, 25th, and 26th for the Christmas holiday.</t>
  </si>
  <si>
    <t xml:space="preserve">Dial-a-Story Service ended December 2014.  The Lamar Branch operated out of the "mini-branch for the month." The Library system closed January 1st and 17th through 19th for holidays. </t>
  </si>
  <si>
    <t>Lamar - No programs due to construction.</t>
  </si>
  <si>
    <t>Electronic format materials are now included in our circulaton statistics and catalog (H- 310, D – 135, L – 20, S -12).</t>
  </si>
  <si>
    <t xml:space="preserve">The Library was closed April 3rd-5th for the Good Friday and Easter holiday.  Easter was in March in 2014.  </t>
  </si>
  <si>
    <t>The Darlington Branch was closed May 2nd - 4th and until noon on May 5th for renovation.  The Library was closed May 23rd - 25th for the Memorial Day holiday.</t>
  </si>
  <si>
    <t>E-Magazines</t>
  </si>
  <si>
    <t>Dial-A-Story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</si>
</sst>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8" fillId="3" borderId="0" xfId="0" applyFont="1" applyFill="1" applyAlignment="1">
      <alignment horizontal="right"/>
    </xf>
    <xf numFmtId="0" fontId="3" fillId="3" borderId="0" xfId="0" applyFont="1" applyFill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6" fillId="0" borderId="0" xfId="0" applyFont="1" applyAlignment="1"/>
    <xf numFmtId="0" fontId="6" fillId="2" borderId="0" xfId="0" applyFont="1" applyFill="1" applyAlignment="1"/>
    <xf numFmtId="0" fontId="9" fillId="0" borderId="0" xfId="0" applyFont="1"/>
    <xf numFmtId="0" fontId="12" fillId="0" borderId="0" xfId="0" applyFont="1"/>
    <xf numFmtId="0" fontId="3" fillId="0" borderId="0" xfId="0" applyFont="1"/>
    <xf numFmtId="0" fontId="13" fillId="0" borderId="0" xfId="0" applyFont="1"/>
    <xf numFmtId="0" fontId="15" fillId="0" borderId="0" xfId="0" applyFont="1"/>
    <xf numFmtId="0" fontId="2" fillId="0" borderId="0" xfId="0" applyFont="1" applyFill="1"/>
    <xf numFmtId="0" fontId="16" fillId="0" borderId="0" xfId="0" applyFont="1" applyFill="1" applyAlignment="1">
      <alignment horizontal="center"/>
    </xf>
    <xf numFmtId="0" fontId="17" fillId="0" borderId="0" xfId="0" applyFont="1"/>
    <xf numFmtId="3" fontId="7" fillId="0" borderId="0" xfId="0" applyNumberFormat="1" applyFont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0" fillId="4" borderId="0" xfId="0" applyFill="1"/>
    <xf numFmtId="3" fontId="0" fillId="4" borderId="0" xfId="0" applyNumberFormat="1" applyFill="1"/>
    <xf numFmtId="0" fontId="7" fillId="4" borderId="0" xfId="0" applyFont="1" applyFill="1"/>
    <xf numFmtId="0" fontId="5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Alignment="1"/>
    <xf numFmtId="3" fontId="7" fillId="0" borderId="0" xfId="0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14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/>
    <xf numFmtId="3" fontId="6" fillId="3" borderId="0" xfId="0" applyNumberFormat="1" applyFont="1" applyFill="1" applyAlignment="1"/>
    <xf numFmtId="3" fontId="6" fillId="0" borderId="0" xfId="0" applyNumberFormat="1" applyFont="1" applyFill="1" applyAlignment="1">
      <alignment horizontal="right"/>
    </xf>
    <xf numFmtId="2" fontId="7" fillId="0" borderId="0" xfId="0" applyNumberFormat="1" applyFont="1" applyAlignment="1">
      <alignment horizontal="right"/>
    </xf>
    <xf numFmtId="2" fontId="7" fillId="3" borderId="0" xfId="0" applyNumberFormat="1" applyFont="1" applyFill="1" applyAlignment="1">
      <alignment horizontal="right"/>
    </xf>
    <xf numFmtId="2" fontId="7" fillId="3" borderId="0" xfId="0" applyNumberFormat="1" applyFont="1" applyFill="1"/>
    <xf numFmtId="3" fontId="7" fillId="0" borderId="0" xfId="0" applyNumberFormat="1" applyFont="1" applyAlignment="1" applyProtection="1">
      <alignment horizontal="right"/>
      <protection locked="0"/>
    </xf>
    <xf numFmtId="3" fontId="7" fillId="2" borderId="0" xfId="0" applyNumberFormat="1" applyFont="1" applyFill="1" applyAlignment="1" applyProtection="1">
      <alignment horizontal="right"/>
      <protection locked="0"/>
    </xf>
    <xf numFmtId="0" fontId="4" fillId="0" borderId="0" xfId="0" applyFont="1" applyProtection="1"/>
    <xf numFmtId="0" fontId="6" fillId="0" borderId="0" xfId="0" applyFont="1" applyProtection="1"/>
    <xf numFmtId="0" fontId="6" fillId="2" borderId="0" xfId="0" applyFont="1" applyFill="1" applyProtection="1"/>
    <xf numFmtId="0" fontId="8" fillId="3" borderId="0" xfId="0" applyFont="1" applyFill="1" applyAlignment="1" applyProtection="1">
      <alignment horizontal="right"/>
    </xf>
    <xf numFmtId="0" fontId="0" fillId="4" borderId="0" xfId="0" applyFill="1" applyProtection="1"/>
    <xf numFmtId="0" fontId="9" fillId="0" borderId="0" xfId="0" applyFont="1" applyAlignment="1" applyProtection="1"/>
    <xf numFmtId="0" fontId="12" fillId="0" borderId="0" xfId="0" applyFont="1" applyAlignment="1" applyProtection="1"/>
    <xf numFmtId="0" fontId="6" fillId="0" borderId="0" xfId="0" applyFont="1" applyAlignment="1" applyProtection="1"/>
    <xf numFmtId="0" fontId="6" fillId="2" borderId="0" xfId="0" applyFont="1" applyFill="1" applyAlignment="1" applyProtection="1"/>
    <xf numFmtId="0" fontId="9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7" fillId="0" borderId="0" xfId="0" applyFont="1" applyAlignment="1" applyProtection="1">
      <alignment horizontal="right"/>
      <protection locked="0"/>
    </xf>
    <xf numFmtId="0" fontId="7" fillId="2" borderId="0" xfId="0" applyFont="1" applyFill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14" fillId="3" borderId="0" xfId="0" applyFont="1" applyFill="1" applyAlignment="1" applyProtection="1">
      <alignment horizontal="right"/>
      <protection locked="0"/>
    </xf>
    <xf numFmtId="0" fontId="6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alignment horizontal="right"/>
      <protection locked="0"/>
    </xf>
    <xf numFmtId="0" fontId="3" fillId="3" borderId="0" xfId="0" applyFont="1" applyFill="1" applyAlignment="1" applyProtection="1">
      <protection locked="0"/>
    </xf>
    <xf numFmtId="0" fontId="0" fillId="0" borderId="0" xfId="0" applyProtection="1">
      <protection locked="0"/>
    </xf>
    <xf numFmtId="164" fontId="7" fillId="2" borderId="0" xfId="2" applyNumberFormat="1" applyFont="1" applyFill="1" applyAlignment="1" applyProtection="1">
      <alignment horizontal="right"/>
      <protection locked="0"/>
    </xf>
    <xf numFmtId="0" fontId="16" fillId="0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6" fillId="3" borderId="0" xfId="0" applyFont="1" applyFill="1"/>
    <xf numFmtId="0" fontId="15" fillId="0" borderId="0" xfId="0" applyFont="1" applyFill="1"/>
    <xf numFmtId="3" fontId="7" fillId="2" borderId="0" xfId="2" applyNumberFormat="1" applyFont="1" applyFill="1" applyAlignment="1" applyProtection="1">
      <alignment horizontal="right" vertical="center"/>
      <protection locked="0"/>
    </xf>
    <xf numFmtId="0" fontId="19" fillId="0" borderId="4" xfId="0" applyFont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5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0" borderId="7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18" fillId="3" borderId="9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4" fontId="7" fillId="2" borderId="0" xfId="1" applyFont="1" applyFill="1" applyAlignment="1" applyProtection="1">
      <alignment horizontal="right"/>
      <protection locked="0"/>
    </xf>
    <xf numFmtId="44" fontId="6" fillId="3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44" fontId="7" fillId="0" borderId="0" xfId="1" applyFont="1" applyFill="1" applyAlignment="1" applyProtection="1">
      <alignment horizontal="right"/>
      <protection locked="0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44" fontId="7" fillId="0" borderId="0" xfId="1" applyFont="1" applyFill="1" applyAlignment="1">
      <alignment horizontal="right"/>
    </xf>
    <xf numFmtId="44" fontId="7" fillId="2" borderId="0" xfId="1" applyFont="1" applyFill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E26" sqref="E26"/>
    </sheetView>
  </sheetViews>
  <sheetFormatPr defaultRowHeight="15" x14ac:dyDescent="0.25"/>
  <cols>
    <col min="1" max="1" width="19" customWidth="1"/>
    <col min="4" max="4" width="11.5703125" customWidth="1"/>
    <col min="8" max="8" width="10.85546875" customWidth="1"/>
    <col min="9" max="9" width="10.5703125" customWidth="1"/>
    <col min="11" max="11" width="11" customWidth="1"/>
  </cols>
  <sheetData>
    <row r="1" spans="1:12" ht="21.75" thickBot="1" x14ac:dyDescent="0.4">
      <c r="A1" s="4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8" t="s">
        <v>63</v>
      </c>
      <c r="J1" s="79"/>
      <c r="K1" s="79"/>
      <c r="L1" s="80"/>
    </row>
    <row r="2" spans="1:12" ht="15.75" x14ac:dyDescent="0.25">
      <c r="A2" s="45" t="s">
        <v>8</v>
      </c>
      <c r="B2" s="42">
        <v>5815</v>
      </c>
      <c r="C2" s="56">
        <v>339</v>
      </c>
      <c r="D2" s="56">
        <v>209</v>
      </c>
      <c r="E2" s="56">
        <v>195</v>
      </c>
      <c r="F2" s="42">
        <v>2752</v>
      </c>
      <c r="G2" s="56">
        <v>13</v>
      </c>
      <c r="H2" s="32">
        <f>SUM(B2:G2)</f>
        <v>9323</v>
      </c>
      <c r="I2" s="71" t="s">
        <v>64</v>
      </c>
      <c r="J2" s="72"/>
      <c r="K2" s="72"/>
      <c r="L2" s="73"/>
    </row>
    <row r="3" spans="1:12" ht="15.75" x14ac:dyDescent="0.25">
      <c r="A3" s="46" t="s">
        <v>9</v>
      </c>
      <c r="B3" s="43">
        <v>12914</v>
      </c>
      <c r="C3" s="43">
        <v>942</v>
      </c>
      <c r="D3" s="57">
        <v>531</v>
      </c>
      <c r="E3" s="57">
        <v>363</v>
      </c>
      <c r="F3" s="43">
        <v>2590</v>
      </c>
      <c r="G3" s="57">
        <v>128</v>
      </c>
      <c r="H3" s="33">
        <f>SUM(B3:G3)</f>
        <v>17468</v>
      </c>
      <c r="I3" s="74"/>
      <c r="J3" s="72"/>
      <c r="K3" s="72"/>
      <c r="L3" s="73"/>
    </row>
    <row r="4" spans="1:12" ht="15.75" x14ac:dyDescent="0.25">
      <c r="A4" s="45" t="s">
        <v>10</v>
      </c>
      <c r="B4" s="42">
        <v>2617</v>
      </c>
      <c r="C4" s="56">
        <v>141</v>
      </c>
      <c r="D4" s="56">
        <v>34</v>
      </c>
      <c r="E4" s="56">
        <v>114</v>
      </c>
      <c r="F4" s="42">
        <v>1329</v>
      </c>
      <c r="G4" s="56">
        <v>4</v>
      </c>
      <c r="H4" s="38">
        <f>SUM(B4:G4)</f>
        <v>4239</v>
      </c>
      <c r="I4" s="74"/>
      <c r="J4" s="72"/>
      <c r="K4" s="72"/>
      <c r="L4" s="73"/>
    </row>
    <row r="5" spans="1:12" ht="16.5" customHeight="1" x14ac:dyDescent="0.25">
      <c r="A5" s="46" t="s">
        <v>11</v>
      </c>
      <c r="B5" s="57">
        <v>1044</v>
      </c>
      <c r="C5" s="57">
        <v>8</v>
      </c>
      <c r="D5" s="57">
        <v>76</v>
      </c>
      <c r="E5" s="57">
        <v>15</v>
      </c>
      <c r="F5" s="57">
        <v>555</v>
      </c>
      <c r="G5" s="57">
        <v>0</v>
      </c>
      <c r="H5" s="33">
        <f>SUM(B5:G5)</f>
        <v>1698</v>
      </c>
      <c r="I5" s="74"/>
      <c r="J5" s="72"/>
      <c r="K5" s="72"/>
      <c r="L5" s="73"/>
    </row>
    <row r="6" spans="1:12" ht="16.5" thickBot="1" x14ac:dyDescent="0.3">
      <c r="A6" s="47" t="s">
        <v>7</v>
      </c>
      <c r="B6" s="23">
        <f t="shared" ref="B6:H6" si="0">SUM(B2:B5)</f>
        <v>22390</v>
      </c>
      <c r="C6" s="23">
        <f t="shared" si="0"/>
        <v>1430</v>
      </c>
      <c r="D6" s="23">
        <f t="shared" si="0"/>
        <v>850</v>
      </c>
      <c r="E6" s="23">
        <f t="shared" si="0"/>
        <v>687</v>
      </c>
      <c r="F6" s="23">
        <f t="shared" si="0"/>
        <v>7226</v>
      </c>
      <c r="G6" s="23">
        <f t="shared" si="0"/>
        <v>145</v>
      </c>
      <c r="H6" s="23">
        <f t="shared" si="0"/>
        <v>32728</v>
      </c>
      <c r="I6" s="75"/>
      <c r="J6" s="76"/>
      <c r="K6" s="76"/>
      <c r="L6" s="77"/>
    </row>
    <row r="7" spans="1:12" ht="7.5" customHeight="1" x14ac:dyDescent="0.25">
      <c r="A7" s="48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49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5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51" t="s">
        <v>8</v>
      </c>
      <c r="B10" s="56">
        <v>10</v>
      </c>
      <c r="C10" s="56">
        <v>564</v>
      </c>
      <c r="D10" s="56">
        <v>5</v>
      </c>
      <c r="E10" s="56">
        <v>52</v>
      </c>
      <c r="F10" s="56">
        <v>1</v>
      </c>
      <c r="G10" s="56">
        <v>2</v>
      </c>
      <c r="H10" s="56">
        <v>0</v>
      </c>
      <c r="I10" s="56">
        <v>0</v>
      </c>
      <c r="J10" s="56">
        <v>0</v>
      </c>
      <c r="K10" s="56">
        <v>5</v>
      </c>
      <c r="L10" s="56">
        <v>63</v>
      </c>
    </row>
    <row r="11" spans="1:12" ht="15.75" x14ac:dyDescent="0.25">
      <c r="A11" s="52" t="s">
        <v>9</v>
      </c>
      <c r="B11" s="43">
        <v>10</v>
      </c>
      <c r="C11" s="43">
        <v>732</v>
      </c>
      <c r="D11" s="57">
        <v>2</v>
      </c>
      <c r="E11" s="57">
        <v>38</v>
      </c>
      <c r="F11" s="57">
        <v>1</v>
      </c>
      <c r="G11" s="57">
        <v>8</v>
      </c>
      <c r="H11" s="57">
        <v>0</v>
      </c>
      <c r="I11" s="57">
        <v>0</v>
      </c>
      <c r="J11" s="57">
        <v>2</v>
      </c>
      <c r="K11" s="57">
        <v>2</v>
      </c>
      <c r="L11" s="57">
        <v>61</v>
      </c>
    </row>
    <row r="12" spans="1:12" ht="15.75" x14ac:dyDescent="0.25">
      <c r="A12" s="51" t="s">
        <v>10</v>
      </c>
      <c r="B12" s="56">
        <v>14</v>
      </c>
      <c r="C12" s="56">
        <v>273</v>
      </c>
      <c r="D12" s="56">
        <v>4</v>
      </c>
      <c r="E12" s="56">
        <v>22</v>
      </c>
      <c r="F12" s="56">
        <v>8</v>
      </c>
      <c r="G12" s="56">
        <v>56</v>
      </c>
      <c r="H12" s="56">
        <v>0</v>
      </c>
      <c r="I12" s="56">
        <v>0</v>
      </c>
      <c r="J12" s="56">
        <v>2</v>
      </c>
      <c r="K12" s="56">
        <v>5</v>
      </c>
      <c r="L12" s="56">
        <v>38</v>
      </c>
    </row>
    <row r="13" spans="1:12" ht="15.75" customHeight="1" x14ac:dyDescent="0.25">
      <c r="A13" s="52" t="s">
        <v>11</v>
      </c>
      <c r="B13" s="57">
        <v>9</v>
      </c>
      <c r="C13" s="57">
        <v>189</v>
      </c>
      <c r="D13" s="57">
        <v>0</v>
      </c>
      <c r="E13" s="57">
        <v>0</v>
      </c>
      <c r="F13" s="57">
        <v>4</v>
      </c>
      <c r="G13" s="57">
        <v>6</v>
      </c>
      <c r="H13" s="57">
        <v>0</v>
      </c>
      <c r="I13" s="57">
        <v>0</v>
      </c>
      <c r="J13" s="57">
        <v>7</v>
      </c>
      <c r="K13" s="57">
        <v>1</v>
      </c>
      <c r="L13" s="57">
        <v>26</v>
      </c>
    </row>
    <row r="14" spans="1:12" ht="15.75" x14ac:dyDescent="0.25">
      <c r="A14" s="47" t="s">
        <v>7</v>
      </c>
      <c r="B14" s="23">
        <f t="shared" ref="B14:L14" si="1">SUM(B10:B13)</f>
        <v>43</v>
      </c>
      <c r="C14" s="23">
        <f t="shared" si="1"/>
        <v>1758</v>
      </c>
      <c r="D14" s="23">
        <f t="shared" si="1"/>
        <v>11</v>
      </c>
      <c r="E14" s="23">
        <f t="shared" si="1"/>
        <v>112</v>
      </c>
      <c r="F14" s="23">
        <f t="shared" si="1"/>
        <v>14</v>
      </c>
      <c r="G14" s="23">
        <f t="shared" si="1"/>
        <v>72</v>
      </c>
      <c r="H14" s="23">
        <f t="shared" si="1"/>
        <v>0</v>
      </c>
      <c r="I14" s="23">
        <f t="shared" si="1"/>
        <v>0</v>
      </c>
      <c r="J14" s="23">
        <f t="shared" si="1"/>
        <v>11</v>
      </c>
      <c r="K14" s="23">
        <f t="shared" si="1"/>
        <v>13</v>
      </c>
      <c r="L14" s="23">
        <f t="shared" si="1"/>
        <v>188</v>
      </c>
    </row>
    <row r="15" spans="1:12" ht="7.5" customHeight="1" x14ac:dyDescent="0.25">
      <c r="A15" s="48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5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5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45" t="s">
        <v>8</v>
      </c>
      <c r="B18" s="56">
        <v>62</v>
      </c>
      <c r="C18" s="56">
        <v>24</v>
      </c>
      <c r="D18" s="56">
        <v>363</v>
      </c>
      <c r="E18" s="42">
        <v>34</v>
      </c>
      <c r="F18" s="56">
        <v>91</v>
      </c>
      <c r="G18" s="42">
        <v>9482</v>
      </c>
      <c r="H18" s="58">
        <v>650</v>
      </c>
      <c r="I18" s="58">
        <v>500</v>
      </c>
      <c r="J18" s="58">
        <v>27</v>
      </c>
      <c r="K18" s="58">
        <v>0</v>
      </c>
      <c r="L18" s="58">
        <v>0</v>
      </c>
    </row>
    <row r="19" spans="1:12" ht="15.75" x14ac:dyDescent="0.25">
      <c r="A19" s="46" t="s">
        <v>9</v>
      </c>
      <c r="B19" s="57">
        <v>137</v>
      </c>
      <c r="C19" s="57">
        <v>55</v>
      </c>
      <c r="D19" s="57">
        <v>521</v>
      </c>
      <c r="E19" s="57">
        <v>45</v>
      </c>
      <c r="F19" s="57">
        <v>106</v>
      </c>
      <c r="G19" s="43">
        <v>17475</v>
      </c>
      <c r="H19" s="57">
        <v>346</v>
      </c>
      <c r="I19" s="57">
        <v>487</v>
      </c>
      <c r="J19" s="57">
        <v>30</v>
      </c>
      <c r="K19" s="57">
        <v>4</v>
      </c>
      <c r="L19" s="57">
        <v>77</v>
      </c>
    </row>
    <row r="20" spans="1:12" ht="15.75" x14ac:dyDescent="0.25">
      <c r="A20" s="45" t="s">
        <v>10</v>
      </c>
      <c r="B20" s="56">
        <v>34</v>
      </c>
      <c r="C20" s="56">
        <v>12</v>
      </c>
      <c r="D20" s="56">
        <v>265</v>
      </c>
      <c r="E20" s="56">
        <v>17</v>
      </c>
      <c r="F20" s="56">
        <v>20</v>
      </c>
      <c r="G20" s="42">
        <v>3195</v>
      </c>
      <c r="H20" s="58">
        <v>206</v>
      </c>
      <c r="I20" s="58">
        <v>105</v>
      </c>
      <c r="J20" s="58">
        <v>20</v>
      </c>
      <c r="K20" s="58">
        <v>0</v>
      </c>
      <c r="L20" s="58">
        <v>0</v>
      </c>
    </row>
    <row r="21" spans="1:12" ht="17.25" customHeight="1" x14ac:dyDescent="0.25">
      <c r="A21" s="46" t="s">
        <v>11</v>
      </c>
      <c r="B21" s="57">
        <v>26</v>
      </c>
      <c r="C21" s="57">
        <v>9</v>
      </c>
      <c r="D21" s="57">
        <v>176</v>
      </c>
      <c r="E21" s="57">
        <v>3</v>
      </c>
      <c r="F21" s="57">
        <v>8</v>
      </c>
      <c r="G21" s="43">
        <v>1592</v>
      </c>
      <c r="H21" s="57">
        <v>164</v>
      </c>
      <c r="I21" s="57">
        <v>136</v>
      </c>
      <c r="J21" s="57">
        <v>20</v>
      </c>
      <c r="K21" s="57">
        <v>0</v>
      </c>
      <c r="L21" s="57">
        <v>0</v>
      </c>
    </row>
    <row r="22" spans="1:12" ht="15.75" x14ac:dyDescent="0.25">
      <c r="A22" s="47" t="s">
        <v>7</v>
      </c>
      <c r="B22" s="23">
        <f>SUM(B18:B21)</f>
        <v>259</v>
      </c>
      <c r="C22" s="23">
        <f>SUM(C18:C21)</f>
        <v>100</v>
      </c>
      <c r="D22" s="23">
        <f t="shared" ref="D22:I22" si="2">SUM(D18:D21)</f>
        <v>1325</v>
      </c>
      <c r="E22" s="23">
        <f t="shared" si="2"/>
        <v>99</v>
      </c>
      <c r="F22" s="23">
        <f t="shared" si="2"/>
        <v>225</v>
      </c>
      <c r="G22" s="23">
        <f t="shared" si="2"/>
        <v>31744</v>
      </c>
      <c r="H22" s="23">
        <f t="shared" si="2"/>
        <v>1366</v>
      </c>
      <c r="I22" s="23">
        <f t="shared" si="2"/>
        <v>1228</v>
      </c>
      <c r="J22" s="23">
        <f>SUM(J18:J21)</f>
        <v>97</v>
      </c>
      <c r="K22" s="23">
        <f>SUM(K18:K21)</f>
        <v>4</v>
      </c>
      <c r="L22" s="23">
        <f>SUM(L18:L21)</f>
        <v>77</v>
      </c>
    </row>
    <row r="23" spans="1:12" ht="6" customHeight="1" x14ac:dyDescent="0.25">
      <c r="A23" s="48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5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5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45" t="s">
        <v>8</v>
      </c>
      <c r="B26" s="42">
        <v>6</v>
      </c>
      <c r="C26" s="42">
        <v>161</v>
      </c>
      <c r="D26" s="56">
        <v>0</v>
      </c>
      <c r="E26" s="56">
        <v>0</v>
      </c>
      <c r="F26" s="56">
        <v>63</v>
      </c>
      <c r="G26" s="42">
        <v>2349</v>
      </c>
      <c r="H26" s="42">
        <v>116065</v>
      </c>
      <c r="I26" s="58">
        <v>33</v>
      </c>
      <c r="J26" s="58">
        <v>66</v>
      </c>
      <c r="K26" s="85">
        <v>1594.99</v>
      </c>
      <c r="L26" s="85"/>
    </row>
    <row r="27" spans="1:12" ht="15.75" x14ac:dyDescent="0.25">
      <c r="A27" s="46" t="s">
        <v>9</v>
      </c>
      <c r="B27" s="43">
        <v>9</v>
      </c>
      <c r="C27" s="43">
        <v>114</v>
      </c>
      <c r="D27" s="57">
        <v>0</v>
      </c>
      <c r="E27" s="57">
        <v>0</v>
      </c>
      <c r="F27" s="57">
        <v>92</v>
      </c>
      <c r="G27" s="43">
        <v>3358</v>
      </c>
      <c r="H27" s="43">
        <v>123838</v>
      </c>
      <c r="I27" s="57">
        <v>40</v>
      </c>
      <c r="J27" s="57">
        <v>94</v>
      </c>
      <c r="K27" s="82">
        <v>3182.37</v>
      </c>
      <c r="L27" s="82"/>
    </row>
    <row r="28" spans="1:12" ht="15.75" x14ac:dyDescent="0.25">
      <c r="A28" s="45" t="s">
        <v>10</v>
      </c>
      <c r="B28" s="56">
        <v>6</v>
      </c>
      <c r="C28" s="56">
        <v>106</v>
      </c>
      <c r="D28" s="56">
        <v>9</v>
      </c>
      <c r="E28" s="56">
        <v>9</v>
      </c>
      <c r="F28" s="56">
        <v>136</v>
      </c>
      <c r="G28" s="42">
        <v>928</v>
      </c>
      <c r="H28" s="42">
        <v>30752</v>
      </c>
      <c r="I28" s="58">
        <v>10</v>
      </c>
      <c r="J28" s="58">
        <v>17</v>
      </c>
      <c r="K28" s="85">
        <v>455.32</v>
      </c>
      <c r="L28" s="85"/>
    </row>
    <row r="29" spans="1:12" ht="15.75" customHeight="1" x14ac:dyDescent="0.25">
      <c r="A29" s="46" t="s">
        <v>11</v>
      </c>
      <c r="B29" s="57">
        <v>0</v>
      </c>
      <c r="C29" s="57">
        <v>0</v>
      </c>
      <c r="D29" s="57">
        <v>1</v>
      </c>
      <c r="E29" s="57">
        <v>7</v>
      </c>
      <c r="F29" s="57">
        <v>28</v>
      </c>
      <c r="G29" s="57">
        <v>757</v>
      </c>
      <c r="H29" s="43">
        <v>37526</v>
      </c>
      <c r="I29" s="57">
        <v>4</v>
      </c>
      <c r="J29" s="57">
        <v>7</v>
      </c>
      <c r="K29" s="82">
        <v>293.06</v>
      </c>
      <c r="L29" s="82"/>
    </row>
    <row r="30" spans="1:12" ht="15.75" x14ac:dyDescent="0.25">
      <c r="A30" s="47" t="s">
        <v>7</v>
      </c>
      <c r="B30" s="23">
        <f t="shared" ref="B30:K30" si="3">SUM(B26:B29)</f>
        <v>21</v>
      </c>
      <c r="C30" s="23">
        <f t="shared" si="3"/>
        <v>381</v>
      </c>
      <c r="D30" s="23">
        <f t="shared" si="3"/>
        <v>10</v>
      </c>
      <c r="E30" s="23">
        <f t="shared" si="3"/>
        <v>16</v>
      </c>
      <c r="F30" s="23">
        <f t="shared" si="3"/>
        <v>319</v>
      </c>
      <c r="G30" s="23">
        <f t="shared" si="3"/>
        <v>7392</v>
      </c>
      <c r="H30" s="23">
        <f t="shared" si="3"/>
        <v>308181</v>
      </c>
      <c r="I30" s="23">
        <f t="shared" si="3"/>
        <v>87</v>
      </c>
      <c r="J30" s="23">
        <f t="shared" si="3"/>
        <v>184</v>
      </c>
      <c r="K30" s="83">
        <f t="shared" si="3"/>
        <v>5525.74</v>
      </c>
      <c r="L30" s="83"/>
    </row>
    <row r="31" spans="1:12" ht="8.25" customHeight="1" x14ac:dyDescent="0.25">
      <c r="A31" s="48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55" t="s">
        <v>43</v>
      </c>
      <c r="B32" s="59">
        <v>162</v>
      </c>
      <c r="C32" s="15"/>
      <c r="D32" s="17" t="s">
        <v>44</v>
      </c>
      <c r="E32" s="60">
        <v>386</v>
      </c>
      <c r="F32" s="18" t="s">
        <v>58</v>
      </c>
      <c r="G32" s="19" t="s">
        <v>45</v>
      </c>
      <c r="H32" s="61">
        <v>226</v>
      </c>
      <c r="J32" s="20" t="s">
        <v>46</v>
      </c>
      <c r="K32" s="62">
        <v>160</v>
      </c>
      <c r="L32" s="30"/>
    </row>
  </sheetData>
  <sheetProtection password="FD3F" sheet="1" objects="1" scenarios="1" selectLockedCells="1"/>
  <mergeCells count="20">
    <mergeCell ref="K29:L29"/>
    <mergeCell ref="K30:L30"/>
    <mergeCell ref="B16:C16"/>
    <mergeCell ref="I24:J24"/>
    <mergeCell ref="H16:I16"/>
    <mergeCell ref="K16:L16"/>
    <mergeCell ref="K25:L25"/>
    <mergeCell ref="K26:L26"/>
    <mergeCell ref="D24:E24"/>
    <mergeCell ref="B24:C24"/>
    <mergeCell ref="E16:F16"/>
    <mergeCell ref="K27:L27"/>
    <mergeCell ref="K28:L28"/>
    <mergeCell ref="I2:L6"/>
    <mergeCell ref="I1:L1"/>
    <mergeCell ref="B8:C8"/>
    <mergeCell ref="D8:E8"/>
    <mergeCell ref="F8:G8"/>
    <mergeCell ref="K8:L8"/>
    <mergeCell ref="H8:J8"/>
  </mergeCells>
  <pageMargins left="0.5" right="0.5" top="1" bottom="0.5" header="0.3" footer="0.3"/>
  <pageSetup orientation="landscape" r:id="rId1"/>
  <headerFooter>
    <oddHeader>&amp;L&amp;36 2014&amp;C&amp;30July&amp;R&amp;16Darlington County Library System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13" zoomScaleNormal="100" workbookViewId="0">
      <selection activeCell="K28" sqref="K28:L28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3781</v>
      </c>
      <c r="C2" s="42">
        <v>239</v>
      </c>
      <c r="D2" s="42">
        <v>144</v>
      </c>
      <c r="E2" s="42">
        <v>159</v>
      </c>
      <c r="F2" s="42">
        <v>1336</v>
      </c>
      <c r="G2" s="42">
        <v>34</v>
      </c>
      <c r="H2" s="32">
        <f>SUM(B2:G2)</f>
        <v>5693</v>
      </c>
      <c r="I2" s="92" t="s">
        <v>72</v>
      </c>
      <c r="J2" s="93"/>
      <c r="K2" s="93"/>
      <c r="L2" s="94"/>
    </row>
    <row r="3" spans="1:12" ht="15.75" x14ac:dyDescent="0.25">
      <c r="A3" s="4" t="s">
        <v>9</v>
      </c>
      <c r="B3" s="43">
        <v>8054</v>
      </c>
      <c r="C3" s="43">
        <v>571</v>
      </c>
      <c r="D3" s="43">
        <v>440</v>
      </c>
      <c r="E3" s="43">
        <v>370</v>
      </c>
      <c r="F3" s="43">
        <v>1924</v>
      </c>
      <c r="G3" s="43">
        <v>126</v>
      </c>
      <c r="H3" s="33">
        <f>SUM(B3:G3)</f>
        <v>11485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1818</v>
      </c>
      <c r="C4" s="42">
        <v>173</v>
      </c>
      <c r="D4" s="42">
        <v>78</v>
      </c>
      <c r="E4" s="42">
        <v>103</v>
      </c>
      <c r="F4" s="42">
        <v>1008</v>
      </c>
      <c r="G4" s="42">
        <v>0</v>
      </c>
      <c r="H4" s="32">
        <f>SUM(B4:G4)</f>
        <v>3180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338</v>
      </c>
      <c r="C5" s="57">
        <v>5</v>
      </c>
      <c r="D5" s="57">
        <v>40</v>
      </c>
      <c r="E5" s="57">
        <v>18</v>
      </c>
      <c r="F5" s="57">
        <v>361</v>
      </c>
      <c r="G5" s="57">
        <v>0</v>
      </c>
      <c r="H5" s="33">
        <f>SUM(B5:G5)</f>
        <v>762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13991</v>
      </c>
      <c r="C6" s="23">
        <f t="shared" si="0"/>
        <v>988</v>
      </c>
      <c r="D6" s="23">
        <f t="shared" si="0"/>
        <v>702</v>
      </c>
      <c r="E6" s="23">
        <f t="shared" si="0"/>
        <v>650</v>
      </c>
      <c r="F6" s="23">
        <f t="shared" si="0"/>
        <v>4629</v>
      </c>
      <c r="G6" s="23">
        <f t="shared" si="0"/>
        <v>160</v>
      </c>
      <c r="H6" s="23">
        <f t="shared" si="0"/>
        <v>21120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16</v>
      </c>
      <c r="C10" s="42">
        <v>76</v>
      </c>
      <c r="D10" s="42">
        <v>3</v>
      </c>
      <c r="E10" s="42">
        <v>15</v>
      </c>
      <c r="F10" s="42">
        <v>3</v>
      </c>
      <c r="G10" s="42">
        <v>29</v>
      </c>
      <c r="H10" s="42">
        <v>0</v>
      </c>
      <c r="I10" s="42">
        <v>0</v>
      </c>
      <c r="J10" s="42">
        <v>0</v>
      </c>
      <c r="K10" s="42">
        <v>5</v>
      </c>
      <c r="L10" s="42">
        <v>60</v>
      </c>
    </row>
    <row r="11" spans="1:12" ht="15.75" x14ac:dyDescent="0.25">
      <c r="A11" s="12" t="s">
        <v>9</v>
      </c>
      <c r="B11" s="43">
        <v>4</v>
      </c>
      <c r="C11" s="43">
        <v>178</v>
      </c>
      <c r="D11" s="43">
        <v>1</v>
      </c>
      <c r="E11" s="43">
        <v>15</v>
      </c>
      <c r="F11" s="43">
        <v>1</v>
      </c>
      <c r="G11" s="43">
        <v>11</v>
      </c>
      <c r="H11" s="43">
        <v>0</v>
      </c>
      <c r="I11" s="43">
        <v>0</v>
      </c>
      <c r="J11" s="43">
        <v>0</v>
      </c>
      <c r="K11" s="43">
        <v>2</v>
      </c>
      <c r="L11" s="43">
        <v>18</v>
      </c>
    </row>
    <row r="12" spans="1:12" ht="15.75" x14ac:dyDescent="0.25">
      <c r="A12" s="11" t="s">
        <v>10</v>
      </c>
      <c r="B12" s="42">
        <v>15</v>
      </c>
      <c r="C12" s="42">
        <v>101</v>
      </c>
      <c r="D12" s="42">
        <v>1</v>
      </c>
      <c r="E12" s="42">
        <v>3</v>
      </c>
      <c r="F12" s="42">
        <v>8</v>
      </c>
      <c r="G12" s="42">
        <v>110</v>
      </c>
      <c r="H12" s="42">
        <v>0</v>
      </c>
      <c r="I12" s="42">
        <v>0</v>
      </c>
      <c r="J12" s="42">
        <v>0</v>
      </c>
      <c r="K12" s="42">
        <v>4</v>
      </c>
      <c r="L12" s="42">
        <v>39</v>
      </c>
    </row>
    <row r="13" spans="1:12" ht="15.75" x14ac:dyDescent="0.25">
      <c r="A13" s="12" t="s">
        <v>11</v>
      </c>
      <c r="B13" s="57">
        <v>8</v>
      </c>
      <c r="C13" s="57">
        <v>27</v>
      </c>
      <c r="D13" s="57">
        <v>2</v>
      </c>
      <c r="E13" s="57">
        <v>17</v>
      </c>
      <c r="F13" s="57">
        <v>0</v>
      </c>
      <c r="G13" s="57">
        <v>0</v>
      </c>
      <c r="H13" s="57">
        <v>0</v>
      </c>
      <c r="I13" s="57">
        <v>0</v>
      </c>
      <c r="J13" s="57">
        <v>4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43</v>
      </c>
      <c r="C14" s="23">
        <f t="shared" si="1"/>
        <v>382</v>
      </c>
      <c r="D14" s="23">
        <f t="shared" si="1"/>
        <v>7</v>
      </c>
      <c r="E14" s="23">
        <f t="shared" si="1"/>
        <v>50</v>
      </c>
      <c r="F14" s="23">
        <f t="shared" si="1"/>
        <v>12</v>
      </c>
      <c r="G14" s="23">
        <f t="shared" si="1"/>
        <v>150</v>
      </c>
      <c r="H14" s="23">
        <f t="shared" si="1"/>
        <v>0</v>
      </c>
      <c r="I14" s="23">
        <f t="shared" si="1"/>
        <v>0</v>
      </c>
      <c r="J14" s="23">
        <f t="shared" si="1"/>
        <v>4</v>
      </c>
      <c r="K14" s="23">
        <f t="shared" si="1"/>
        <v>11</v>
      </c>
      <c r="L14" s="23">
        <f t="shared" si="1"/>
        <v>117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52</v>
      </c>
      <c r="C18" s="42">
        <v>28</v>
      </c>
      <c r="D18" s="42">
        <v>189</v>
      </c>
      <c r="E18" s="42">
        <v>25</v>
      </c>
      <c r="F18" s="42">
        <v>31</v>
      </c>
      <c r="G18" s="42">
        <v>7075</v>
      </c>
      <c r="H18" s="42">
        <v>369</v>
      </c>
      <c r="I18" s="42">
        <v>383</v>
      </c>
      <c r="J18" s="42">
        <v>42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107</v>
      </c>
      <c r="C19" s="43">
        <v>39</v>
      </c>
      <c r="D19" s="43">
        <v>298</v>
      </c>
      <c r="E19" s="43">
        <v>3</v>
      </c>
      <c r="F19" s="43">
        <v>48</v>
      </c>
      <c r="G19" s="43">
        <v>10261</v>
      </c>
      <c r="H19" s="43">
        <v>487</v>
      </c>
      <c r="I19" s="43">
        <v>465</v>
      </c>
      <c r="J19" s="43">
        <v>40</v>
      </c>
      <c r="K19" s="43">
        <v>0</v>
      </c>
      <c r="L19" s="43">
        <v>0</v>
      </c>
    </row>
    <row r="20" spans="1:12" ht="15.75" x14ac:dyDescent="0.25">
      <c r="A20" s="3" t="s">
        <v>10</v>
      </c>
      <c r="B20" s="42">
        <v>23</v>
      </c>
      <c r="C20" s="42">
        <v>16</v>
      </c>
      <c r="D20" s="42">
        <v>125</v>
      </c>
      <c r="E20" s="42">
        <v>4</v>
      </c>
      <c r="F20" s="42">
        <v>7</v>
      </c>
      <c r="G20" s="42">
        <v>2479</v>
      </c>
      <c r="H20" s="42">
        <v>194</v>
      </c>
      <c r="I20" s="42">
        <v>96</v>
      </c>
      <c r="J20" s="42">
        <v>29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14</v>
      </c>
      <c r="C21" s="57">
        <v>11</v>
      </c>
      <c r="D21" s="57">
        <v>96</v>
      </c>
      <c r="E21" s="57">
        <v>4</v>
      </c>
      <c r="F21" s="57">
        <v>2</v>
      </c>
      <c r="G21" s="57">
        <v>900</v>
      </c>
      <c r="H21" s="57">
        <v>140</v>
      </c>
      <c r="I21" s="57">
        <v>97</v>
      </c>
      <c r="J21" s="57">
        <v>10</v>
      </c>
      <c r="K21" s="57">
        <v>1</v>
      </c>
      <c r="L21" s="57">
        <v>27</v>
      </c>
    </row>
    <row r="22" spans="1:12" ht="15.75" x14ac:dyDescent="0.25">
      <c r="A22" s="5" t="s">
        <v>7</v>
      </c>
      <c r="B22" s="23">
        <f>SUM(B18:B21)</f>
        <v>196</v>
      </c>
      <c r="C22" s="23">
        <f>SUM(C18:C21)</f>
        <v>94</v>
      </c>
      <c r="D22" s="23">
        <f t="shared" ref="D22:I22" si="2">SUM(D18:D21)</f>
        <v>708</v>
      </c>
      <c r="E22" s="23">
        <f t="shared" si="2"/>
        <v>36</v>
      </c>
      <c r="F22" s="23">
        <f t="shared" si="2"/>
        <v>88</v>
      </c>
      <c r="G22" s="23">
        <f t="shared" si="2"/>
        <v>20715</v>
      </c>
      <c r="H22" s="23">
        <f t="shared" si="2"/>
        <v>1190</v>
      </c>
      <c r="I22" s="23">
        <f t="shared" si="2"/>
        <v>1041</v>
      </c>
      <c r="J22" s="23">
        <f>SUM(J18:J21)</f>
        <v>121</v>
      </c>
      <c r="K22" s="23">
        <f>SUM(K18:K21)</f>
        <v>1</v>
      </c>
      <c r="L22" s="23">
        <f>SUM(L18:L21)</f>
        <v>27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19</v>
      </c>
      <c r="C26" s="42">
        <v>381</v>
      </c>
      <c r="D26" s="56">
        <v>0</v>
      </c>
      <c r="E26" s="56">
        <v>0</v>
      </c>
      <c r="F26" s="56">
        <v>30</v>
      </c>
      <c r="G26" s="42">
        <v>2086</v>
      </c>
      <c r="H26" s="42">
        <v>87448</v>
      </c>
      <c r="I26" s="58">
        <v>23</v>
      </c>
      <c r="J26" s="58">
        <v>29</v>
      </c>
      <c r="K26" s="85">
        <v>1071</v>
      </c>
      <c r="L26" s="85"/>
    </row>
    <row r="27" spans="1:12" ht="15.75" x14ac:dyDescent="0.25">
      <c r="A27" s="4" t="s">
        <v>9</v>
      </c>
      <c r="B27" s="43">
        <v>39</v>
      </c>
      <c r="C27" s="43">
        <v>823</v>
      </c>
      <c r="D27" s="57">
        <v>0</v>
      </c>
      <c r="E27" s="57">
        <v>0</v>
      </c>
      <c r="F27" s="57">
        <v>25</v>
      </c>
      <c r="G27" s="43">
        <v>2640</v>
      </c>
      <c r="H27" s="43">
        <v>98125</v>
      </c>
      <c r="I27" s="57">
        <v>1</v>
      </c>
      <c r="J27" s="57">
        <v>52</v>
      </c>
      <c r="K27" s="82">
        <v>2320.4699999999998</v>
      </c>
      <c r="L27" s="82"/>
    </row>
    <row r="28" spans="1:12" ht="15.75" x14ac:dyDescent="0.25">
      <c r="A28" s="3" t="s">
        <v>10</v>
      </c>
      <c r="B28" s="56">
        <v>22</v>
      </c>
      <c r="C28" s="56">
        <v>412</v>
      </c>
      <c r="D28" s="56">
        <v>9</v>
      </c>
      <c r="E28" s="56">
        <v>9</v>
      </c>
      <c r="F28" s="56">
        <v>62</v>
      </c>
      <c r="G28" s="42">
        <v>481</v>
      </c>
      <c r="H28" s="42">
        <v>15648</v>
      </c>
      <c r="I28" s="58">
        <v>4</v>
      </c>
      <c r="J28" s="58">
        <v>9</v>
      </c>
      <c r="K28" s="85">
        <v>414.05</v>
      </c>
      <c r="L28" s="85"/>
    </row>
    <row r="29" spans="1:12" ht="15.75" x14ac:dyDescent="0.25">
      <c r="A29" s="4" t="s">
        <v>11</v>
      </c>
      <c r="B29" s="57">
        <v>6</v>
      </c>
      <c r="C29" s="57">
        <v>154</v>
      </c>
      <c r="D29" s="57">
        <v>1</v>
      </c>
      <c r="E29" s="57">
        <v>10</v>
      </c>
      <c r="F29" s="57">
        <v>35</v>
      </c>
      <c r="G29" s="57">
        <v>416</v>
      </c>
      <c r="H29" s="43">
        <v>23236</v>
      </c>
      <c r="I29" s="57">
        <v>4</v>
      </c>
      <c r="J29" s="57">
        <v>1</v>
      </c>
      <c r="K29" s="82">
        <v>201.45</v>
      </c>
      <c r="L29" s="82"/>
    </row>
    <row r="30" spans="1:12" ht="15.75" x14ac:dyDescent="0.25">
      <c r="A30" s="5" t="s">
        <v>7</v>
      </c>
      <c r="B30" s="23">
        <f t="shared" ref="B30:K30" si="3">SUM(B26:B29)</f>
        <v>86</v>
      </c>
      <c r="C30" s="23">
        <f t="shared" si="3"/>
        <v>1770</v>
      </c>
      <c r="D30" s="23">
        <f t="shared" si="3"/>
        <v>10</v>
      </c>
      <c r="E30" s="23">
        <f t="shared" si="3"/>
        <v>19</v>
      </c>
      <c r="F30" s="23">
        <f t="shared" si="3"/>
        <v>152</v>
      </c>
      <c r="G30" s="23">
        <f t="shared" si="3"/>
        <v>5623</v>
      </c>
      <c r="H30" s="23">
        <f t="shared" si="3"/>
        <v>224457</v>
      </c>
      <c r="I30" s="23">
        <f t="shared" si="3"/>
        <v>32</v>
      </c>
      <c r="J30" s="23">
        <f t="shared" si="3"/>
        <v>91</v>
      </c>
      <c r="K30" s="83">
        <f t="shared" si="3"/>
        <v>4006.97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0</v>
      </c>
      <c r="C32" s="15"/>
      <c r="D32" s="17" t="s">
        <v>44</v>
      </c>
      <c r="E32" s="60">
        <v>403</v>
      </c>
      <c r="F32" s="18" t="s">
        <v>58</v>
      </c>
      <c r="G32" s="19" t="s">
        <v>45</v>
      </c>
      <c r="H32" s="61">
        <v>263</v>
      </c>
      <c r="J32" s="20" t="s">
        <v>46</v>
      </c>
      <c r="K32" s="62">
        <v>140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2015&amp;C&amp;30April&amp;R&amp;16Darlington County Library System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16" zoomScaleNormal="100" workbookViewId="0">
      <selection activeCell="H26" sqref="H26:H29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3113</v>
      </c>
      <c r="C2" s="42">
        <v>179</v>
      </c>
      <c r="D2" s="42">
        <v>126</v>
      </c>
      <c r="E2" s="42">
        <v>162</v>
      </c>
      <c r="F2" s="42">
        <v>1492</v>
      </c>
      <c r="G2" s="42">
        <v>9</v>
      </c>
      <c r="H2" s="32">
        <f>SUM(B2:G2)</f>
        <v>5081</v>
      </c>
      <c r="I2" s="92" t="s">
        <v>73</v>
      </c>
      <c r="J2" s="93"/>
      <c r="K2" s="93"/>
      <c r="L2" s="94"/>
    </row>
    <row r="3" spans="1:12" ht="15.75" x14ac:dyDescent="0.25">
      <c r="A3" s="4" t="s">
        <v>9</v>
      </c>
      <c r="B3" s="43">
        <v>8047</v>
      </c>
      <c r="C3" s="43">
        <v>472</v>
      </c>
      <c r="D3" s="43">
        <v>419</v>
      </c>
      <c r="E3" s="43">
        <v>364</v>
      </c>
      <c r="F3" s="43">
        <v>2288</v>
      </c>
      <c r="G3" s="43">
        <v>116</v>
      </c>
      <c r="H3" s="33">
        <f>SUM(B3:G3)</f>
        <v>11706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1496</v>
      </c>
      <c r="C4" s="42">
        <v>155</v>
      </c>
      <c r="D4" s="42">
        <v>31</v>
      </c>
      <c r="E4" s="42">
        <v>93</v>
      </c>
      <c r="F4" s="42">
        <v>885</v>
      </c>
      <c r="G4" s="42">
        <v>3</v>
      </c>
      <c r="H4" s="32">
        <f>SUM(B4:G4)</f>
        <v>2663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308</v>
      </c>
      <c r="C5" s="57">
        <v>18</v>
      </c>
      <c r="D5" s="57">
        <v>33</v>
      </c>
      <c r="E5" s="57">
        <v>16</v>
      </c>
      <c r="F5" s="57">
        <v>363</v>
      </c>
      <c r="G5" s="57">
        <v>5</v>
      </c>
      <c r="H5" s="33">
        <f>SUM(B5:G5)</f>
        <v>743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12964</v>
      </c>
      <c r="C6" s="23">
        <f t="shared" si="0"/>
        <v>824</v>
      </c>
      <c r="D6" s="23">
        <f t="shared" si="0"/>
        <v>609</v>
      </c>
      <c r="E6" s="23">
        <f t="shared" si="0"/>
        <v>635</v>
      </c>
      <c r="F6" s="23">
        <f t="shared" si="0"/>
        <v>5028</v>
      </c>
      <c r="G6" s="23">
        <f t="shared" si="0"/>
        <v>133</v>
      </c>
      <c r="H6" s="23">
        <f t="shared" si="0"/>
        <v>20193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14</v>
      </c>
      <c r="C10" s="42">
        <v>97</v>
      </c>
      <c r="D10" s="42">
        <v>2</v>
      </c>
      <c r="E10" s="42">
        <v>13</v>
      </c>
      <c r="F10" s="42">
        <v>4</v>
      </c>
      <c r="G10" s="42">
        <v>23</v>
      </c>
      <c r="H10" s="42">
        <v>0</v>
      </c>
      <c r="I10" s="42">
        <v>0</v>
      </c>
      <c r="J10" s="42">
        <v>0</v>
      </c>
      <c r="K10" s="42">
        <v>4</v>
      </c>
      <c r="L10" s="42">
        <v>39</v>
      </c>
    </row>
    <row r="11" spans="1:12" ht="15.75" x14ac:dyDescent="0.25">
      <c r="A11" s="12" t="s">
        <v>9</v>
      </c>
      <c r="B11" s="43">
        <v>5</v>
      </c>
      <c r="C11" s="43">
        <v>235</v>
      </c>
      <c r="D11" s="43">
        <v>1</v>
      </c>
      <c r="E11" s="43">
        <v>5</v>
      </c>
      <c r="F11" s="43">
        <v>2</v>
      </c>
      <c r="G11" s="43">
        <v>15</v>
      </c>
      <c r="H11" s="43">
        <v>0</v>
      </c>
      <c r="I11" s="43">
        <v>0</v>
      </c>
      <c r="J11" s="43">
        <v>0</v>
      </c>
      <c r="K11" s="43">
        <v>2</v>
      </c>
      <c r="L11" s="43">
        <v>13</v>
      </c>
    </row>
    <row r="12" spans="1:12" ht="15.75" x14ac:dyDescent="0.25">
      <c r="A12" s="11" t="s">
        <v>10</v>
      </c>
      <c r="B12" s="42">
        <v>12</v>
      </c>
      <c r="C12" s="42">
        <v>70</v>
      </c>
      <c r="D12" s="42">
        <v>2</v>
      </c>
      <c r="E12" s="42">
        <v>7</v>
      </c>
      <c r="F12" s="42">
        <v>6</v>
      </c>
      <c r="G12" s="42">
        <v>37</v>
      </c>
      <c r="H12" s="42">
        <v>0</v>
      </c>
      <c r="I12" s="42">
        <v>0</v>
      </c>
      <c r="J12" s="42">
        <v>0</v>
      </c>
      <c r="K12" s="42">
        <v>4</v>
      </c>
      <c r="L12" s="42">
        <v>56</v>
      </c>
    </row>
    <row r="13" spans="1:12" ht="15.75" x14ac:dyDescent="0.25">
      <c r="A13" s="12" t="s">
        <v>11</v>
      </c>
      <c r="B13" s="57">
        <v>3</v>
      </c>
      <c r="C13" s="57">
        <v>17</v>
      </c>
      <c r="D13" s="57">
        <v>1</v>
      </c>
      <c r="E13" s="57">
        <v>5</v>
      </c>
      <c r="F13" s="57">
        <v>0</v>
      </c>
      <c r="G13" s="57">
        <v>0</v>
      </c>
      <c r="H13" s="57">
        <v>0</v>
      </c>
      <c r="I13" s="57">
        <v>0</v>
      </c>
      <c r="J13" s="57">
        <v>5</v>
      </c>
      <c r="K13" s="57">
        <v>1</v>
      </c>
      <c r="L13" s="57">
        <v>39</v>
      </c>
    </row>
    <row r="14" spans="1:12" ht="15.75" x14ac:dyDescent="0.25">
      <c r="A14" s="5" t="s">
        <v>7</v>
      </c>
      <c r="B14" s="23">
        <f t="shared" ref="B14:L14" si="1">SUM(B10:B13)</f>
        <v>34</v>
      </c>
      <c r="C14" s="23">
        <f t="shared" si="1"/>
        <v>419</v>
      </c>
      <c r="D14" s="23">
        <f t="shared" si="1"/>
        <v>6</v>
      </c>
      <c r="E14" s="23">
        <f t="shared" si="1"/>
        <v>30</v>
      </c>
      <c r="F14" s="23">
        <f t="shared" si="1"/>
        <v>12</v>
      </c>
      <c r="G14" s="23">
        <f t="shared" si="1"/>
        <v>75</v>
      </c>
      <c r="H14" s="23">
        <f t="shared" si="1"/>
        <v>0</v>
      </c>
      <c r="I14" s="23">
        <f t="shared" si="1"/>
        <v>0</v>
      </c>
      <c r="J14" s="23">
        <f t="shared" si="1"/>
        <v>5</v>
      </c>
      <c r="K14" s="23">
        <f t="shared" si="1"/>
        <v>11</v>
      </c>
      <c r="L14" s="23">
        <f t="shared" si="1"/>
        <v>147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46</v>
      </c>
      <c r="C18" s="42">
        <v>10</v>
      </c>
      <c r="D18" s="42">
        <v>218</v>
      </c>
      <c r="E18" s="42">
        <v>14</v>
      </c>
      <c r="F18" s="42">
        <v>38</v>
      </c>
      <c r="G18" s="42">
        <v>6374</v>
      </c>
      <c r="H18" s="42">
        <v>305</v>
      </c>
      <c r="I18" s="42">
        <v>290</v>
      </c>
      <c r="J18" s="42">
        <v>71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1155</v>
      </c>
      <c r="C19" s="43">
        <v>28</v>
      </c>
      <c r="D19" s="43">
        <v>309</v>
      </c>
      <c r="E19" s="43">
        <v>25</v>
      </c>
      <c r="F19" s="43">
        <v>41</v>
      </c>
      <c r="G19" s="43">
        <v>10324</v>
      </c>
      <c r="H19" s="43">
        <v>367</v>
      </c>
      <c r="I19" s="43">
        <v>389</v>
      </c>
      <c r="J19" s="43">
        <v>41</v>
      </c>
      <c r="K19" s="43">
        <v>0</v>
      </c>
      <c r="L19" s="43">
        <v>0</v>
      </c>
    </row>
    <row r="20" spans="1:12" ht="15.75" x14ac:dyDescent="0.25">
      <c r="A20" s="3" t="s">
        <v>10</v>
      </c>
      <c r="B20" s="42">
        <v>18</v>
      </c>
      <c r="C20" s="42">
        <v>6</v>
      </c>
      <c r="D20" s="42">
        <v>116</v>
      </c>
      <c r="E20" s="42">
        <v>5</v>
      </c>
      <c r="F20" s="42">
        <v>4</v>
      </c>
      <c r="G20" s="42">
        <v>2743</v>
      </c>
      <c r="H20" s="42">
        <v>138</v>
      </c>
      <c r="I20" s="42">
        <v>94</v>
      </c>
      <c r="J20" s="42">
        <v>26</v>
      </c>
      <c r="K20" s="42">
        <v>6</v>
      </c>
      <c r="L20" s="42">
        <v>284</v>
      </c>
    </row>
    <row r="21" spans="1:12" ht="15.75" x14ac:dyDescent="0.25">
      <c r="A21" s="4" t="s">
        <v>11</v>
      </c>
      <c r="B21" s="57">
        <v>3</v>
      </c>
      <c r="C21" s="57">
        <v>17</v>
      </c>
      <c r="D21" s="57">
        <v>1</v>
      </c>
      <c r="E21" s="57">
        <v>5</v>
      </c>
      <c r="F21" s="57">
        <v>0</v>
      </c>
      <c r="G21" s="57">
        <v>0</v>
      </c>
      <c r="H21" s="57">
        <v>0</v>
      </c>
      <c r="I21" s="57">
        <v>0</v>
      </c>
      <c r="J21" s="57">
        <v>5</v>
      </c>
      <c r="K21" s="57">
        <v>1</v>
      </c>
      <c r="L21" s="57">
        <v>39</v>
      </c>
    </row>
    <row r="22" spans="1:12" ht="15.75" x14ac:dyDescent="0.25">
      <c r="A22" s="5" t="s">
        <v>7</v>
      </c>
      <c r="B22" s="23">
        <f>SUM(B18:B21)</f>
        <v>1222</v>
      </c>
      <c r="C22" s="23">
        <f>SUM(C18:C21)</f>
        <v>61</v>
      </c>
      <c r="D22" s="23">
        <f t="shared" ref="D22:I22" si="2">SUM(D18:D21)</f>
        <v>644</v>
      </c>
      <c r="E22" s="23">
        <f t="shared" si="2"/>
        <v>49</v>
      </c>
      <c r="F22" s="23">
        <f t="shared" si="2"/>
        <v>83</v>
      </c>
      <c r="G22" s="23">
        <f t="shared" si="2"/>
        <v>19441</v>
      </c>
      <c r="H22" s="23">
        <f t="shared" si="2"/>
        <v>810</v>
      </c>
      <c r="I22" s="23">
        <f t="shared" si="2"/>
        <v>773</v>
      </c>
      <c r="J22" s="23">
        <f>SUM(J18:J21)</f>
        <v>143</v>
      </c>
      <c r="K22" s="23">
        <f>SUM(K18:K21)</f>
        <v>7</v>
      </c>
      <c r="L22" s="23">
        <f>SUM(L18:L21)</f>
        <v>323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37</v>
      </c>
      <c r="C26" s="42">
        <v>1438</v>
      </c>
      <c r="D26" s="56">
        <v>0</v>
      </c>
      <c r="E26" s="56">
        <v>0</v>
      </c>
      <c r="F26" s="56">
        <v>70</v>
      </c>
      <c r="G26" s="42">
        <v>2376.5</v>
      </c>
      <c r="H26" s="42">
        <v>147169</v>
      </c>
      <c r="I26" s="58">
        <v>13</v>
      </c>
      <c r="J26" s="58">
        <v>73</v>
      </c>
      <c r="K26" s="85">
        <v>1193.5</v>
      </c>
      <c r="L26" s="85"/>
    </row>
    <row r="27" spans="1:12" ht="15.75" x14ac:dyDescent="0.25">
      <c r="A27" s="4" t="s">
        <v>9</v>
      </c>
      <c r="B27" s="43">
        <v>36</v>
      </c>
      <c r="C27" s="43">
        <v>978</v>
      </c>
      <c r="D27" s="57">
        <v>0</v>
      </c>
      <c r="E27" s="57">
        <v>0</v>
      </c>
      <c r="F27" s="57">
        <v>21</v>
      </c>
      <c r="G27" s="43">
        <v>3430.5</v>
      </c>
      <c r="H27" s="43">
        <v>135724</v>
      </c>
      <c r="I27" s="57">
        <v>25</v>
      </c>
      <c r="J27" s="57">
        <v>52</v>
      </c>
      <c r="K27" s="82">
        <v>2652.06</v>
      </c>
      <c r="L27" s="82"/>
    </row>
    <row r="28" spans="1:12" ht="15.75" x14ac:dyDescent="0.25">
      <c r="A28" s="3" t="s">
        <v>10</v>
      </c>
      <c r="B28" s="56">
        <v>11</v>
      </c>
      <c r="C28" s="56">
        <v>756</v>
      </c>
      <c r="D28" s="56">
        <v>8</v>
      </c>
      <c r="E28" s="56">
        <v>8</v>
      </c>
      <c r="F28" s="56">
        <v>31</v>
      </c>
      <c r="G28" s="42">
        <v>896.5</v>
      </c>
      <c r="H28" s="42">
        <v>31527.5</v>
      </c>
      <c r="I28" s="58">
        <v>1</v>
      </c>
      <c r="J28" s="58">
        <v>10</v>
      </c>
      <c r="K28" s="85">
        <v>428.34</v>
      </c>
      <c r="L28" s="85"/>
    </row>
    <row r="29" spans="1:12" ht="15.75" x14ac:dyDescent="0.25">
      <c r="A29" s="4" t="s">
        <v>11</v>
      </c>
      <c r="B29" s="57">
        <v>5</v>
      </c>
      <c r="C29" s="57">
        <v>294</v>
      </c>
      <c r="D29" s="57">
        <v>1</v>
      </c>
      <c r="E29" s="57">
        <v>10</v>
      </c>
      <c r="F29" s="57">
        <v>15</v>
      </c>
      <c r="G29" s="57">
        <v>494.5</v>
      </c>
      <c r="H29" s="43">
        <v>22607.5</v>
      </c>
      <c r="I29" s="57">
        <v>0</v>
      </c>
      <c r="J29" s="57">
        <v>5</v>
      </c>
      <c r="K29" s="82">
        <v>138.19999999999999</v>
      </c>
      <c r="L29" s="82"/>
    </row>
    <row r="30" spans="1:12" ht="15.75" x14ac:dyDescent="0.25">
      <c r="A30" s="5" t="s">
        <v>7</v>
      </c>
      <c r="B30" s="23">
        <f t="shared" ref="B30:K30" si="3">SUM(B26:B29)</f>
        <v>89</v>
      </c>
      <c r="C30" s="23">
        <f t="shared" si="3"/>
        <v>3466</v>
      </c>
      <c r="D30" s="23">
        <f t="shared" si="3"/>
        <v>9</v>
      </c>
      <c r="E30" s="23">
        <f t="shared" si="3"/>
        <v>18</v>
      </c>
      <c r="F30" s="23">
        <f t="shared" si="3"/>
        <v>137</v>
      </c>
      <c r="G30" s="23">
        <f t="shared" si="3"/>
        <v>7198</v>
      </c>
      <c r="H30" s="23">
        <f t="shared" si="3"/>
        <v>337028</v>
      </c>
      <c r="I30" s="23">
        <f t="shared" si="3"/>
        <v>39</v>
      </c>
      <c r="J30" s="23">
        <f t="shared" si="3"/>
        <v>140</v>
      </c>
      <c r="K30" s="83">
        <f t="shared" si="3"/>
        <v>4412.0999999999995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0</v>
      </c>
      <c r="C32" s="15"/>
      <c r="D32" s="17" t="s">
        <v>44</v>
      </c>
      <c r="E32" s="60">
        <v>486</v>
      </c>
      <c r="F32" s="18" t="s">
        <v>58</v>
      </c>
      <c r="G32" s="19" t="s">
        <v>45</v>
      </c>
      <c r="H32" s="61">
        <v>310</v>
      </c>
      <c r="J32" s="20" t="s">
        <v>46</v>
      </c>
      <c r="K32" s="62">
        <v>176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2015&amp;C&amp;30May&amp;R&amp;16Darlington County Library System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0" zoomScaleNormal="100" workbookViewId="0">
      <selection activeCell="K29" sqref="K29:L29"/>
    </sheetView>
  </sheetViews>
  <sheetFormatPr defaultRowHeight="15" x14ac:dyDescent="0.25"/>
  <cols>
    <col min="1" max="1" width="19" customWidth="1"/>
    <col min="4" max="4" width="11.5703125" customWidth="1"/>
    <col min="7" max="7" width="8.8554687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5996</v>
      </c>
      <c r="C2" s="42">
        <v>217</v>
      </c>
      <c r="D2" s="42">
        <v>110</v>
      </c>
      <c r="E2" s="42">
        <v>176</v>
      </c>
      <c r="F2" s="42">
        <v>2173</v>
      </c>
      <c r="G2" s="42">
        <v>36</v>
      </c>
      <c r="H2" s="32">
        <f>SUM(B2:G2)</f>
        <v>8708</v>
      </c>
      <c r="I2" s="92"/>
      <c r="J2" s="93"/>
      <c r="K2" s="93"/>
      <c r="L2" s="94"/>
    </row>
    <row r="3" spans="1:12" ht="15.75" x14ac:dyDescent="0.25">
      <c r="A3" s="4" t="s">
        <v>9</v>
      </c>
      <c r="B3" s="43">
        <v>12426</v>
      </c>
      <c r="C3" s="43">
        <v>604</v>
      </c>
      <c r="D3" s="43">
        <v>545</v>
      </c>
      <c r="E3" s="43">
        <v>376</v>
      </c>
      <c r="F3" s="43">
        <v>3272</v>
      </c>
      <c r="G3" s="43">
        <v>104</v>
      </c>
      <c r="H3" s="33">
        <f>SUM(B3:G3)</f>
        <v>17327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2237</v>
      </c>
      <c r="C4" s="42">
        <v>165</v>
      </c>
      <c r="D4" s="42">
        <v>109</v>
      </c>
      <c r="E4" s="42">
        <v>103</v>
      </c>
      <c r="F4" s="42">
        <v>1148</v>
      </c>
      <c r="G4" s="42">
        <v>4</v>
      </c>
      <c r="H4" s="32">
        <f>SUM(B4:G4)</f>
        <v>3766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606</v>
      </c>
      <c r="C5" s="57">
        <v>13</v>
      </c>
      <c r="D5" s="57">
        <v>42</v>
      </c>
      <c r="E5" s="57">
        <v>10</v>
      </c>
      <c r="F5" s="57">
        <v>619</v>
      </c>
      <c r="G5" s="57">
        <v>5</v>
      </c>
      <c r="H5" s="33">
        <f>SUM(B5:G5)</f>
        <v>1295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21265</v>
      </c>
      <c r="C6" s="23">
        <f t="shared" si="0"/>
        <v>999</v>
      </c>
      <c r="D6" s="23">
        <f t="shared" si="0"/>
        <v>806</v>
      </c>
      <c r="E6" s="23">
        <f t="shared" si="0"/>
        <v>665</v>
      </c>
      <c r="F6" s="23">
        <f t="shared" si="0"/>
        <v>7212</v>
      </c>
      <c r="G6" s="23">
        <f t="shared" si="0"/>
        <v>149</v>
      </c>
      <c r="H6" s="23">
        <f t="shared" si="0"/>
        <v>31096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11</v>
      </c>
      <c r="C10" s="42">
        <v>560</v>
      </c>
      <c r="D10" s="42">
        <v>4</v>
      </c>
      <c r="E10" s="42">
        <v>52</v>
      </c>
      <c r="F10" s="42">
        <v>2</v>
      </c>
      <c r="G10" s="42">
        <v>13</v>
      </c>
      <c r="H10" s="42">
        <v>0</v>
      </c>
      <c r="I10" s="42">
        <v>0</v>
      </c>
      <c r="J10" s="42">
        <v>0</v>
      </c>
      <c r="K10" s="42">
        <v>4</v>
      </c>
      <c r="L10" s="42">
        <v>126</v>
      </c>
    </row>
    <row r="11" spans="1:12" ht="15.75" x14ac:dyDescent="0.25">
      <c r="A11" s="12" t="s">
        <v>9</v>
      </c>
      <c r="B11" s="43">
        <v>12</v>
      </c>
      <c r="C11" s="43">
        <v>924</v>
      </c>
      <c r="D11" s="43">
        <v>1</v>
      </c>
      <c r="E11" s="43">
        <v>5</v>
      </c>
      <c r="F11" s="43">
        <v>1</v>
      </c>
      <c r="G11" s="43">
        <v>8</v>
      </c>
      <c r="H11" s="43">
        <v>0</v>
      </c>
      <c r="I11" s="43">
        <v>0</v>
      </c>
      <c r="J11" s="43">
        <v>0</v>
      </c>
      <c r="K11" s="43">
        <v>2</v>
      </c>
      <c r="L11" s="43">
        <v>19</v>
      </c>
    </row>
    <row r="12" spans="1:12" ht="15.75" x14ac:dyDescent="0.25">
      <c r="A12" s="11" t="s">
        <v>10</v>
      </c>
      <c r="B12" s="42">
        <v>8</v>
      </c>
      <c r="C12" s="42">
        <v>226</v>
      </c>
      <c r="D12" s="42">
        <v>5</v>
      </c>
      <c r="E12" s="42">
        <v>19</v>
      </c>
      <c r="F12" s="42">
        <v>8</v>
      </c>
      <c r="G12" s="42">
        <v>29</v>
      </c>
      <c r="H12" s="42">
        <v>0</v>
      </c>
      <c r="I12" s="42">
        <v>0</v>
      </c>
      <c r="J12" s="42">
        <v>0</v>
      </c>
      <c r="K12" s="42">
        <v>5</v>
      </c>
      <c r="L12" s="42">
        <v>60</v>
      </c>
    </row>
    <row r="13" spans="1:12" ht="15.75" x14ac:dyDescent="0.25">
      <c r="A13" s="12" t="s">
        <v>11</v>
      </c>
      <c r="B13" s="57">
        <v>7</v>
      </c>
      <c r="C13" s="57">
        <v>254</v>
      </c>
      <c r="D13" s="57">
        <v>5</v>
      </c>
      <c r="E13" s="57">
        <v>21</v>
      </c>
      <c r="F13" s="57">
        <v>0</v>
      </c>
      <c r="G13" s="57">
        <v>0</v>
      </c>
      <c r="H13" s="57">
        <v>0</v>
      </c>
      <c r="I13" s="57">
        <v>0</v>
      </c>
      <c r="J13" s="57">
        <v>5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38</v>
      </c>
      <c r="C14" s="23">
        <f t="shared" si="1"/>
        <v>1964</v>
      </c>
      <c r="D14" s="23">
        <f t="shared" si="1"/>
        <v>15</v>
      </c>
      <c r="E14" s="23">
        <f t="shared" si="1"/>
        <v>97</v>
      </c>
      <c r="F14" s="23">
        <f t="shared" si="1"/>
        <v>11</v>
      </c>
      <c r="G14" s="23">
        <f t="shared" si="1"/>
        <v>50</v>
      </c>
      <c r="H14" s="23">
        <f t="shared" si="1"/>
        <v>0</v>
      </c>
      <c r="I14" s="23">
        <f t="shared" si="1"/>
        <v>0</v>
      </c>
      <c r="J14" s="23">
        <f t="shared" si="1"/>
        <v>5</v>
      </c>
      <c r="K14" s="23">
        <f t="shared" si="1"/>
        <v>11</v>
      </c>
      <c r="L14" s="23">
        <f t="shared" si="1"/>
        <v>205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64</v>
      </c>
      <c r="C18" s="42">
        <v>38</v>
      </c>
      <c r="D18" s="42">
        <v>289</v>
      </c>
      <c r="E18" s="42">
        <v>48</v>
      </c>
      <c r="F18" s="42">
        <v>85</v>
      </c>
      <c r="G18" s="42">
        <v>9152</v>
      </c>
      <c r="H18" s="42">
        <v>519</v>
      </c>
      <c r="I18" s="42">
        <v>508</v>
      </c>
      <c r="J18" s="42">
        <v>79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108</v>
      </c>
      <c r="C19" s="43">
        <v>39</v>
      </c>
      <c r="D19" s="43">
        <v>391</v>
      </c>
      <c r="E19" s="43">
        <v>59</v>
      </c>
      <c r="F19" s="43">
        <v>81</v>
      </c>
      <c r="G19" s="43">
        <v>14471</v>
      </c>
      <c r="H19" s="43">
        <v>967</v>
      </c>
      <c r="I19" s="43">
        <v>689</v>
      </c>
      <c r="J19" s="43">
        <v>44</v>
      </c>
      <c r="K19" s="43">
        <v>0</v>
      </c>
      <c r="L19" s="43">
        <v>0</v>
      </c>
    </row>
    <row r="20" spans="1:12" ht="15.75" x14ac:dyDescent="0.25">
      <c r="A20" s="3" t="s">
        <v>10</v>
      </c>
      <c r="B20" s="42">
        <v>29</v>
      </c>
      <c r="C20" s="42">
        <v>8</v>
      </c>
      <c r="D20" s="42">
        <v>200</v>
      </c>
      <c r="E20" s="42">
        <v>22</v>
      </c>
      <c r="F20" s="42">
        <v>12</v>
      </c>
      <c r="G20" s="42">
        <v>2736</v>
      </c>
      <c r="H20" s="42">
        <v>144</v>
      </c>
      <c r="I20" s="42">
        <v>120</v>
      </c>
      <c r="J20" s="42">
        <v>19</v>
      </c>
      <c r="K20" s="42">
        <v>4</v>
      </c>
      <c r="L20" s="42">
        <v>18</v>
      </c>
    </row>
    <row r="21" spans="1:12" ht="15.75" x14ac:dyDescent="0.25">
      <c r="A21" s="4" t="s">
        <v>11</v>
      </c>
      <c r="B21" s="57">
        <v>15</v>
      </c>
      <c r="C21" s="57">
        <v>9</v>
      </c>
      <c r="D21" s="57">
        <v>105</v>
      </c>
      <c r="E21" s="57">
        <v>10</v>
      </c>
      <c r="F21" s="57">
        <v>6</v>
      </c>
      <c r="G21" s="70">
        <v>1275</v>
      </c>
      <c r="H21" s="57">
        <v>182</v>
      </c>
      <c r="I21" s="57">
        <v>163</v>
      </c>
      <c r="J21" s="57">
        <v>11</v>
      </c>
      <c r="K21" s="57">
        <v>1</v>
      </c>
      <c r="L21" s="57">
        <v>51</v>
      </c>
    </row>
    <row r="22" spans="1:12" ht="15.75" x14ac:dyDescent="0.25">
      <c r="A22" s="5" t="s">
        <v>7</v>
      </c>
      <c r="B22" s="23">
        <f>SUM(B18:B21)</f>
        <v>216</v>
      </c>
      <c r="C22" s="23">
        <f>SUM(C18:C21)</f>
        <v>94</v>
      </c>
      <c r="D22" s="23">
        <f t="shared" ref="D22:I22" si="2">SUM(D18:D21)</f>
        <v>985</v>
      </c>
      <c r="E22" s="23">
        <f t="shared" si="2"/>
        <v>139</v>
      </c>
      <c r="F22" s="23">
        <f t="shared" si="2"/>
        <v>184</v>
      </c>
      <c r="G22" s="23">
        <f t="shared" si="2"/>
        <v>27634</v>
      </c>
      <c r="H22" s="23">
        <f t="shared" si="2"/>
        <v>1812</v>
      </c>
      <c r="I22" s="23">
        <f t="shared" si="2"/>
        <v>1480</v>
      </c>
      <c r="J22" s="23">
        <f>SUM(J18:J21)</f>
        <v>153</v>
      </c>
      <c r="K22" s="23">
        <f>SUM(K18:K21)</f>
        <v>5</v>
      </c>
      <c r="L22" s="23">
        <f>SUM(L18:L21)</f>
        <v>69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4</v>
      </c>
      <c r="C26" s="42">
        <v>118</v>
      </c>
      <c r="D26" s="56">
        <v>0</v>
      </c>
      <c r="E26" s="56">
        <v>0</v>
      </c>
      <c r="F26" s="56">
        <v>120</v>
      </c>
      <c r="G26" s="42">
        <v>2531.5</v>
      </c>
      <c r="H26" s="42">
        <v>145071</v>
      </c>
      <c r="I26" s="58">
        <v>40</v>
      </c>
      <c r="J26" s="58">
        <v>75</v>
      </c>
      <c r="K26" s="85">
        <v>1140.4000000000001</v>
      </c>
      <c r="L26" s="85"/>
    </row>
    <row r="27" spans="1:12" ht="15.75" x14ac:dyDescent="0.25">
      <c r="A27" s="4" t="s">
        <v>9</v>
      </c>
      <c r="B27" s="43">
        <v>11</v>
      </c>
      <c r="C27" s="43">
        <v>168</v>
      </c>
      <c r="D27" s="57">
        <v>0</v>
      </c>
      <c r="E27" s="57">
        <v>0</v>
      </c>
      <c r="F27" s="57">
        <v>180</v>
      </c>
      <c r="G27" s="43">
        <v>3361.5</v>
      </c>
      <c r="H27" s="43">
        <v>124408</v>
      </c>
      <c r="I27" s="57">
        <v>57</v>
      </c>
      <c r="J27" s="57">
        <v>91</v>
      </c>
      <c r="K27" s="82">
        <v>2555.4299999999998</v>
      </c>
      <c r="L27" s="82"/>
    </row>
    <row r="28" spans="1:12" ht="15.75" x14ac:dyDescent="0.25">
      <c r="A28" s="3" t="s">
        <v>10</v>
      </c>
      <c r="B28" s="56">
        <v>8</v>
      </c>
      <c r="C28" s="56">
        <v>123</v>
      </c>
      <c r="D28" s="56">
        <v>9</v>
      </c>
      <c r="E28" s="56">
        <v>9</v>
      </c>
      <c r="F28" s="56">
        <v>179</v>
      </c>
      <c r="G28" s="42">
        <v>811</v>
      </c>
      <c r="H28" s="42">
        <v>30022</v>
      </c>
      <c r="I28" s="58">
        <v>17</v>
      </c>
      <c r="J28" s="58">
        <v>18</v>
      </c>
      <c r="K28" s="85">
        <v>571.9</v>
      </c>
      <c r="L28" s="85"/>
    </row>
    <row r="29" spans="1:12" ht="15.75" x14ac:dyDescent="0.25">
      <c r="A29" s="4" t="s">
        <v>11</v>
      </c>
      <c r="B29" s="57">
        <v>0</v>
      </c>
      <c r="C29" s="57">
        <v>0</v>
      </c>
      <c r="D29" s="57">
        <v>1</v>
      </c>
      <c r="E29" s="57">
        <v>7</v>
      </c>
      <c r="F29" s="57">
        <v>76.75</v>
      </c>
      <c r="G29" s="57">
        <v>644</v>
      </c>
      <c r="H29" s="43">
        <v>30216</v>
      </c>
      <c r="I29" s="57">
        <v>10</v>
      </c>
      <c r="J29" s="57">
        <v>6</v>
      </c>
      <c r="K29" s="82">
        <v>241.76</v>
      </c>
      <c r="L29" s="82"/>
    </row>
    <row r="30" spans="1:12" ht="15.75" x14ac:dyDescent="0.25">
      <c r="A30" s="5" t="s">
        <v>7</v>
      </c>
      <c r="B30" s="23">
        <f t="shared" ref="B30:K30" si="3">SUM(B26:B29)</f>
        <v>23</v>
      </c>
      <c r="C30" s="23">
        <f t="shared" si="3"/>
        <v>409</v>
      </c>
      <c r="D30" s="23">
        <f t="shared" si="3"/>
        <v>10</v>
      </c>
      <c r="E30" s="23">
        <f t="shared" si="3"/>
        <v>16</v>
      </c>
      <c r="F30" s="23">
        <f t="shared" si="3"/>
        <v>555.75</v>
      </c>
      <c r="G30" s="23">
        <f t="shared" si="3"/>
        <v>7348</v>
      </c>
      <c r="H30" s="23">
        <f t="shared" si="3"/>
        <v>329717</v>
      </c>
      <c r="I30" s="23">
        <f t="shared" si="3"/>
        <v>124</v>
      </c>
      <c r="J30" s="23">
        <f t="shared" si="3"/>
        <v>190</v>
      </c>
      <c r="K30" s="83">
        <f t="shared" si="3"/>
        <v>4509.49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5.75" x14ac:dyDescent="0.25">
      <c r="A32" s="67" t="s">
        <v>75</v>
      </c>
      <c r="B32" s="59">
        <v>0</v>
      </c>
      <c r="C32" s="15"/>
      <c r="D32" s="67" t="s">
        <v>44</v>
      </c>
      <c r="E32" s="60">
        <v>488</v>
      </c>
      <c r="F32" s="18" t="s">
        <v>58</v>
      </c>
      <c r="G32" s="65" t="s">
        <v>45</v>
      </c>
      <c r="H32" s="61">
        <v>383</v>
      </c>
      <c r="J32" s="66" t="s">
        <v>46</v>
      </c>
      <c r="K32" s="62">
        <v>105</v>
      </c>
      <c r="L32" s="30"/>
    </row>
    <row r="33" spans="1:2" ht="15.75" x14ac:dyDescent="0.25">
      <c r="A33" s="67" t="s">
        <v>74</v>
      </c>
      <c r="B33" s="59">
        <v>7</v>
      </c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2015&amp;C&amp;30June&amp;R&amp;16Darlington County Library System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view="pageLayout" topLeftCell="A10" zoomScaleNormal="100" workbookViewId="0">
      <selection activeCell="F26" sqref="F26"/>
    </sheetView>
  </sheetViews>
  <sheetFormatPr defaultRowHeight="15" x14ac:dyDescent="0.25"/>
  <cols>
    <col min="1" max="1" width="19" customWidth="1"/>
    <col min="4" max="4" width="11.5703125" customWidth="1"/>
    <col min="8" max="8" width="9.85546875" customWidth="1"/>
    <col min="9" max="9" width="10.5703125" customWidth="1"/>
    <col min="11" max="11" width="11" customWidth="1"/>
  </cols>
  <sheetData>
    <row r="1" spans="1:12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59</v>
      </c>
      <c r="J1" s="2" t="s">
        <v>60</v>
      </c>
      <c r="K1" s="2" t="s">
        <v>61</v>
      </c>
      <c r="L1" s="2" t="s">
        <v>62</v>
      </c>
    </row>
    <row r="2" spans="1:12" ht="15.75" x14ac:dyDescent="0.25">
      <c r="A2" s="3" t="s">
        <v>8</v>
      </c>
      <c r="B2" s="21">
        <f>SUM(July!B2,August!B2,September!B2,October!B2,November!B2,December!B2,January!B2,February!B2,March!B2,April!B2,May!B2,June!B2)</f>
        <v>51071</v>
      </c>
      <c r="C2" s="21">
        <f>SUM(July!C2,August!C2,September!C2,October!C2,November!C2,December!C2,January!C2,February!C2,March!C2,April!C2,May!C2,June!C2)</f>
        <v>2876</v>
      </c>
      <c r="D2" s="21">
        <f>SUM(July!D2,August!D2,September!D2,October!D2,November!D2,December!D2,January!D2,February!D2,March!D2,April!D2,May!D2,June!D2)</f>
        <v>1653</v>
      </c>
      <c r="E2" s="21">
        <f>SUM(July!E2,August!E2,September!E2,October!E2,November!E2,December!E2,January!E2,February!E2,March!E2,April!E2,May!E2,June!E2)</f>
        <v>2332</v>
      </c>
      <c r="F2" s="21">
        <f>SUM(July!F2,August!F2,September!F2,October!F2,November!F2,December!F2,January!F2,February!F2,March!F2,April!F2,May!F2,June!F2)</f>
        <v>21862</v>
      </c>
      <c r="G2" s="21">
        <f>SUM(July!G2,August!G2,September!G2,October!G2,November!G2,December!G2,January!G2,February!G2,March!G2,April!G2,May!G2,June!G2)</f>
        <v>349</v>
      </c>
      <c r="H2" s="32">
        <f>SUM(B2:G2)</f>
        <v>80143</v>
      </c>
      <c r="I2" s="39">
        <f>SUM(B2:D2)/H2*100</f>
        <v>69.375990417129387</v>
      </c>
      <c r="J2" s="39">
        <f>SUM(E2:F2)/H2*100</f>
        <v>30.188537988345832</v>
      </c>
      <c r="K2" s="39">
        <f>(H2/H6)*100</f>
        <v>26.894075403949731</v>
      </c>
      <c r="L2" s="39">
        <f>(H2/G18)</f>
        <v>0.8869202421398612</v>
      </c>
    </row>
    <row r="3" spans="1:12" ht="15.75" x14ac:dyDescent="0.25">
      <c r="A3" s="4" t="s">
        <v>9</v>
      </c>
      <c r="B3" s="22">
        <f>SUM(July!B3,August!B3,September!B3,October!B3,November!B3,December!B3,January!B3,February!B3,March!B3,April!B3,May!B3,June!B3)</f>
        <v>116538</v>
      </c>
      <c r="C3" s="22">
        <f>SUM(July!C3,August!C3,September!C3,October!C3,November!C3,December!C3,January!C3,February!C3,March!C3,April!C3,May!C3,June!C3)</f>
        <v>8239</v>
      </c>
      <c r="D3" s="22">
        <f>SUM(July!D3,August!D3,September!D3,October!D3,November!D3,December!D3,January!D3,February!D3,March!D3,April!D3,May!D3,June!D3)</f>
        <v>5699</v>
      </c>
      <c r="E3" s="22">
        <f>SUM(July!E3,August!E3,September!E3,October!E3,November!E3,December!E3,January!E3,February!E3,March!E3,April!E3,May!E3,June!E3)</f>
        <v>4204</v>
      </c>
      <c r="F3" s="22">
        <f>SUM(July!F3,August!F3,September!F3,October!F3,November!F3,December!F3,January!F3,February!F3,March!F3,April!F3,May!F3,June!F3)</f>
        <v>30826</v>
      </c>
      <c r="G3" s="22">
        <f>SUM(July!G3,August!G3,September!G3,October!G3,November!G3,December!G3,January!G3,February!G3,March!G3,April!G3,May!G3,June!G3)</f>
        <v>1364</v>
      </c>
      <c r="H3" s="33">
        <f>SUM(B3:G3)</f>
        <v>166870</v>
      </c>
      <c r="I3" s="24">
        <f>SUM(B3:D3)/H3*100</f>
        <v>78.190207946305506</v>
      </c>
      <c r="J3" s="24">
        <f>SUM(E3:F3)/H3*100</f>
        <v>20.992389285072214</v>
      </c>
      <c r="K3" s="24">
        <f>(H3/H6)*100</f>
        <v>55.997583852078058</v>
      </c>
      <c r="L3" s="24">
        <f>(H3/G19)</f>
        <v>1.1454400680935188</v>
      </c>
    </row>
    <row r="4" spans="1:12" ht="15.75" x14ac:dyDescent="0.25">
      <c r="A4" s="3" t="s">
        <v>10</v>
      </c>
      <c r="B4" s="21">
        <f>SUM(July!B4,August!B4,September!B4,October!B4,November!B4,December!B4,January!B4,February!B4,March!B4,April!B4,May!B4,June!B4)</f>
        <v>22626</v>
      </c>
      <c r="C4" s="21">
        <f>SUM(July!C4,August!C4,September!C4,October!C4,November!C4,December!C4,January!C4,February!C4,March!C4,April!C4,May!C4,June!C4)</f>
        <v>1558</v>
      </c>
      <c r="D4" s="21">
        <f>SUM(July!D4,August!D4,September!D4,October!D4,November!D4,December!D4,January!D4,February!D4,March!D4,April!D4,May!D4,June!D4)</f>
        <v>667</v>
      </c>
      <c r="E4" s="21">
        <f>SUM(July!E4,August!E4,September!E4,October!E4,November!E4,December!E4,January!E4,February!E4,March!E4,April!E4,May!E4,June!E4)</f>
        <v>1301</v>
      </c>
      <c r="F4" s="21">
        <f>SUM(July!F4,August!F4,September!F4,October!F4,November!F4,December!F4,January!F4,February!F4,March!F4,April!F4,May!F4,June!F4)</f>
        <v>12906</v>
      </c>
      <c r="G4" s="21">
        <f>SUM(July!G4,August!G4,September!G4,October!G4,November!G4,December!G4,January!G4,February!G4,March!G4,April!G4,May!G4,June!G4)</f>
        <v>19</v>
      </c>
      <c r="H4" s="32">
        <f>SUM(B4:G4)</f>
        <v>39077</v>
      </c>
      <c r="I4" s="39">
        <f>SUM(B4:D4)/H4*100</f>
        <v>63.594953553241041</v>
      </c>
      <c r="J4" s="39">
        <f>SUM(E4:F4)/H4*100</f>
        <v>36.356424495227373</v>
      </c>
      <c r="K4" s="39">
        <f>(H4/H6)*100</f>
        <v>13.113307270256215</v>
      </c>
      <c r="L4" s="39">
        <f>(H4/G20)</f>
        <v>1.2292230261088393</v>
      </c>
    </row>
    <row r="5" spans="1:12" ht="15.75" x14ac:dyDescent="0.25">
      <c r="A5" s="4" t="s">
        <v>11</v>
      </c>
      <c r="B5" s="22">
        <f>SUM(July!B5,August!B5,September!B5,October!B5,November!B5,December!B5,January!B5,February!B5,March!B5,April!B5,May!B5,June!B5)</f>
        <v>5417</v>
      </c>
      <c r="C5" s="22">
        <f>SUM(July!C5,August!C5,September!C5,October!C5,November!C5,December!C5,January!C5,February!C5,March!C5,April!C5,May!C5,June!C5)</f>
        <v>167</v>
      </c>
      <c r="D5" s="22">
        <f>SUM(July!D5,August!D5,September!D5,October!D5,November!D5,December!D5,January!D5,February!D5,March!D5,April!D5,May!D5,June!D5)</f>
        <v>612</v>
      </c>
      <c r="E5" s="22">
        <f>SUM(July!E5,August!E5,September!E5,October!E5,November!E5,December!E5,January!E5,February!E5,March!E5,April!E5,May!E5,June!E5)</f>
        <v>170</v>
      </c>
      <c r="F5" s="22">
        <f>SUM(July!F5,August!F5,September!F5,October!F5,November!F5,December!F5,January!F5,February!F5,March!F5,April!F5,May!F5,June!F5)</f>
        <v>5523</v>
      </c>
      <c r="G5" s="22">
        <f>SUM(July!G5,August!G5,September!G5,October!G5,November!G5,December!G5,January!G5,February!G5,March!G5,April!G5,May!G5,June!G5)</f>
        <v>16</v>
      </c>
      <c r="H5" s="33">
        <f>SUM(B5:G5)</f>
        <v>11905</v>
      </c>
      <c r="I5" s="24">
        <f>SUM(B5:D5)/H5*100</f>
        <v>52.045359092818146</v>
      </c>
      <c r="J5" s="24">
        <f>SUM(E5:F5)/H5*100</f>
        <v>47.820243595128098</v>
      </c>
      <c r="K5" s="24">
        <f>(H5/H6)*100</f>
        <v>3.9950334737160018</v>
      </c>
      <c r="L5" s="24">
        <f>(H5/G21)</f>
        <v>0.94214941437163657</v>
      </c>
    </row>
    <row r="6" spans="1:12" ht="15.75" x14ac:dyDescent="0.25">
      <c r="A6" s="5" t="s">
        <v>7</v>
      </c>
      <c r="B6" s="23">
        <f t="shared" ref="B6:H6" si="0">SUM(B2:B5)</f>
        <v>195652</v>
      </c>
      <c r="C6" s="23">
        <f t="shared" si="0"/>
        <v>12840</v>
      </c>
      <c r="D6" s="23">
        <f t="shared" si="0"/>
        <v>8631</v>
      </c>
      <c r="E6" s="23">
        <f t="shared" si="0"/>
        <v>8007</v>
      </c>
      <c r="F6" s="23">
        <f t="shared" si="0"/>
        <v>71117</v>
      </c>
      <c r="G6" s="23">
        <f t="shared" si="0"/>
        <v>1748</v>
      </c>
      <c r="H6" s="23">
        <f t="shared" si="0"/>
        <v>297995</v>
      </c>
      <c r="I6" s="40">
        <f>SUM(B6:D6)/H6*100</f>
        <v>72.861289618953336</v>
      </c>
      <c r="J6" s="41">
        <f>SUM(E6:F6)/H6*100</f>
        <v>26.552123357774459</v>
      </c>
      <c r="K6" s="6"/>
      <c r="L6" s="41">
        <f>(H6/G22)</f>
        <v>1.0624881894255693</v>
      </c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21">
        <f>SUM(July!B10,August!B10,September!B10,October!B10,November!B10,December!B10,January!B10,February!B10,March!B10,April!B10,May!B10,June!B10)</f>
        <v>143</v>
      </c>
      <c r="C10" s="21">
        <f>SUM(July!C10,August!C10,September!C10,October!C10,November!C10,December!C10,January!C10,February!C10,March!C10,April!C10,May!C10,June!C10)</f>
        <v>2146</v>
      </c>
      <c r="D10" s="21">
        <f>SUM(July!D10,August!D10,September!D10,October!D10,November!D10,December!D10,January!D10,February!D10,March!D10,April!D10,May!D10,June!D10)</f>
        <v>42</v>
      </c>
      <c r="E10" s="21">
        <f>SUM(July!E10,August!E10,September!E10,October!E10,November!E10,December!E10,January!E10,February!E10,March!E10,April!E10,May!E10,June!E10)</f>
        <v>284</v>
      </c>
      <c r="F10" s="21">
        <f>SUM(July!F10,August!F10,September!F10,October!F10,November!F10,December!F10,January!F10,February!F10,March!F10,April!F10,May!F10,June!F10)</f>
        <v>21</v>
      </c>
      <c r="G10" s="21">
        <f>SUM(July!G10,August!G10,September!G10,October!G10,November!G10,December!G10,January!G10,February!G10,March!G10,April!G10,May!G10,June!G10)</f>
        <v>159</v>
      </c>
      <c r="H10" s="21">
        <f>SUM(July!H10,August!H10,September!H10,October!H10,November!H10,December!H10,January!H10,February!H10,March!H10,April!H10,May!H10,June!H10)</f>
        <v>0</v>
      </c>
      <c r="I10" s="21">
        <f>SUM(July!I10,August!I10,September!I10,October!I10,November!I10,December!I10,January!I10,February!I10,March!I10,April!I10,May!I10,June!I10)</f>
        <v>0</v>
      </c>
      <c r="J10" s="21">
        <f>SUM(July!J10,August!J10,September!J10,October!J10,November!J10,December!J10,January!J10,February!J10,March!J10,April!J10,May!J10,June!J10)</f>
        <v>0</v>
      </c>
      <c r="K10" s="21">
        <f>SUM(July!K10,August!K10,September!K10,October!K10,November!K10,December!K10,January!K10,February!K10,March!K10,April!K10,May!K10,June!K10)</f>
        <v>48</v>
      </c>
      <c r="L10" s="21">
        <f>SUM(July!L10,August!L10,September!L10,October!L10,November!L10,December!L10,January!L10,February!L10,March!L10,April!L10,May!L10,June!L10)</f>
        <v>628</v>
      </c>
    </row>
    <row r="11" spans="1:12" ht="15.75" x14ac:dyDescent="0.25">
      <c r="A11" s="12" t="s">
        <v>9</v>
      </c>
      <c r="B11" s="22">
        <f>SUM(July!B11,August!B11,September!B11,October!B11,November!B11,December!B11,January!B11,February!B11,March!B11,April!B11,May!B11,June!B11)</f>
        <v>67</v>
      </c>
      <c r="C11" s="22">
        <f>SUM(July!C11,August!C11,September!C11,October!C11,November!C11,December!C11,January!C11,February!C11,March!C11,April!C11,May!C11,June!C11)</f>
        <v>3298</v>
      </c>
      <c r="D11" s="22">
        <f>SUM(July!D11,August!D11,September!D11,October!D11,November!D11,December!D11,January!D11,February!D11,March!D11,April!D11,May!D11,June!D11)</f>
        <v>15</v>
      </c>
      <c r="E11" s="22">
        <f>SUM(July!E11,August!E11,September!E11,October!E11,November!E11,December!E11,January!E11,February!E11,March!E11,April!E11,May!E11,June!E11)</f>
        <v>154</v>
      </c>
      <c r="F11" s="22">
        <f>SUM(July!F11,August!F11,September!F11,October!F11,November!F11,December!F11,January!F11,February!F11,March!F11,April!F11,May!F11,June!F11)</f>
        <v>18</v>
      </c>
      <c r="G11" s="22">
        <f>SUM(July!G11,August!G11,September!G11,October!G11,November!G11,December!G11,January!G11,February!G11,March!G11,April!G11,May!G11,June!G11)</f>
        <v>221</v>
      </c>
      <c r="H11" s="22">
        <f>SUM(July!H11,August!H11,September!H11,October!H11,November!H11,December!H11,January!H11,February!H11,March!H11,April!H11,May!H11,June!H11)</f>
        <v>0</v>
      </c>
      <c r="I11" s="22">
        <f>SUM(July!I11,August!I11,September!I11,October!I11,November!I11,December!I11,January!I11,February!I11,March!I11,April!I11,May!I11,June!I11)</f>
        <v>0</v>
      </c>
      <c r="J11" s="22">
        <f>SUM(July!J11,August!J11,September!J11,October!J11,November!J11,December!J11,January!J11,February!J11,March!J11,April!J11,May!J11,June!J11)</f>
        <v>10</v>
      </c>
      <c r="K11" s="22">
        <f>SUM(July!K11,August!K11,September!K11,October!K11,November!K11,December!K11,January!K11,February!K11,March!K11,April!K11,May!K11,June!K11)</f>
        <v>24</v>
      </c>
      <c r="L11" s="22">
        <f>SUM(July!L11,August!L11,September!L11,October!L11,November!L11,December!L11,January!L11,February!L11,March!L11,April!L11,May!L11,June!L11)</f>
        <v>267</v>
      </c>
    </row>
    <row r="12" spans="1:12" ht="15.75" x14ac:dyDescent="0.25">
      <c r="A12" s="11" t="s">
        <v>10</v>
      </c>
      <c r="B12" s="21">
        <f>SUM(July!B12,August!B12,September!B12,October!B12,November!B12,December!B12,January!B12,February!B12,March!B12,April!B12,May!B12,June!B12)</f>
        <v>115</v>
      </c>
      <c r="C12" s="21">
        <f>SUM(July!C12,August!C12,September!C12,October!C12,November!C12,December!C12,January!C12,February!C12,March!C12,April!C12,May!C12,June!C12)</f>
        <v>957</v>
      </c>
      <c r="D12" s="21">
        <f>SUM(July!D12,August!D12,September!D12,October!D12,November!D12,December!D12,January!D12,February!D12,March!D12,April!D12,May!D12,June!D12)</f>
        <v>16</v>
      </c>
      <c r="E12" s="21">
        <f>SUM(July!E12,August!E12,September!E12,October!E12,November!E12,December!E12,January!E12,February!E12,March!E12,April!E12,May!E12,June!E12)</f>
        <v>76</v>
      </c>
      <c r="F12" s="21">
        <f>SUM(July!F12,August!F12,September!F12,October!F12,November!F12,December!F12,January!F12,February!F12,March!F12,April!F12,May!F12,June!F12)</f>
        <v>72</v>
      </c>
      <c r="G12" s="21">
        <f>SUM(July!G12,August!G12,September!G12,October!G12,November!G12,December!G12,January!G12,February!G12,March!M8,April!G12,May!G12,June!G12)</f>
        <v>569</v>
      </c>
      <c r="H12" s="21">
        <f>SUM(July!H12,August!H12,September!H12,October!H12,November!H12,December!H12,January!H12,February!H12,March!H12,April!H12,May!H12,June!H12)</f>
        <v>0</v>
      </c>
      <c r="I12" s="21">
        <f>SUM(July!I12,August!I12,September!I12,October!I12,November!I12,December!I12,January!I12,February!I12,March!H12,April!I12,May!I12,June!I12)</f>
        <v>0</v>
      </c>
      <c r="J12" s="21">
        <f>SUM(July!J12,August!J12,September!J12,October!J12,November!J12,December!J12,January!J12,February!J12,March!J12,April!J12,May!J12,June!J12)</f>
        <v>2</v>
      </c>
      <c r="K12" s="21">
        <f>SUM(July!K12,August!K12,September!K12,October!K12,November!K12,December!K12,January!K12,February!K12,March!K12,April!K12,May!K12,June!K12)</f>
        <v>42</v>
      </c>
      <c r="L12" s="21">
        <f>SUM(July!L12,August!L12,September!L12,October!L12,November!L12,December!L12,January!L12,February!L12,March!L12,April!L12,May!L12,June!L12)</f>
        <v>414</v>
      </c>
    </row>
    <row r="13" spans="1:12" ht="15.75" x14ac:dyDescent="0.25">
      <c r="A13" s="12" t="s">
        <v>11</v>
      </c>
      <c r="B13" s="22">
        <f>SUM(July!B13,August!B13,September!B13,October!B13,November!B13,December!B13,January!B13,February!B13,March!B13,April!B13,May!B13,June!B13)</f>
        <v>82</v>
      </c>
      <c r="C13" s="22">
        <f>SUM(July!C13,August!C13,September!C13,October!C13,November!C13,December!C13,January!C13,February!C13,March!C13,April!C13,May!C13,June!C13)</f>
        <v>814</v>
      </c>
      <c r="D13" s="22">
        <f>SUM(July!D13,August!D13,September!D13,October!D13,November!D13,December!D13,January!D13,February!D13,March!D13,April!D13,May!D13,June!D13)</f>
        <v>20</v>
      </c>
      <c r="E13" s="22">
        <f>SUM(July!E13,August!E13,September!E13,October!E13,November!E13,December!E13,January!E13,February!E13,March!E13,April!E13,May!E13,June!E13)</f>
        <v>116</v>
      </c>
      <c r="F13" s="22">
        <f>SUM(July!F13,August!F13,September!F13,October!F13,November!F13,December!F13,January!F13,February!F13,March!F13,April!F13,May!F13,June!F13)</f>
        <v>24</v>
      </c>
      <c r="G13" s="22">
        <f>SUM(July!G13,August!G13,September!G13,October!G13,November!G13,December!G13,January!G13,February!G13,March!G13,April!G13,May!G13,June!G13)</f>
        <v>72</v>
      </c>
      <c r="H13" s="22">
        <f>SUM(July!H13,August!H13,September!H13,October!H13,November!H13,December!H13,January!H13,February!H13,March!H13,April!H13,May!H13,June!H13)</f>
        <v>0</v>
      </c>
      <c r="I13" s="22">
        <f>SUM(July!I13,August!I13,September!I13,October!I13,November!I13,December!I13,January!I13,February!I13,March!I13,April!I13,May!I13,June!I13)</f>
        <v>0</v>
      </c>
      <c r="J13" s="22">
        <f>SUM(July!J13,August!J13,September!J13,October!J13,November!J13,December!J13,January!J13,February!J13,March!J13,April!J13,May!J13,June!J13)</f>
        <v>48</v>
      </c>
      <c r="K13" s="22">
        <f>SUM(July!K13,August!K13,September!K13,October!K13,November!K13,December!K13,January!K13,February!K13,March!K13,April!K13,May!K13,June!K13)</f>
        <v>7</v>
      </c>
      <c r="L13" s="22">
        <f>SUM(July!L13,August!L13,September!L13,October!L13,November!L13,December!L13,January!L13,February!L13,March!L13,April!L13,May!L13,June!L13)</f>
        <v>191</v>
      </c>
    </row>
    <row r="14" spans="1:12" ht="15.75" x14ac:dyDescent="0.25">
      <c r="A14" s="5" t="s">
        <v>7</v>
      </c>
      <c r="B14" s="23">
        <f t="shared" ref="B14:L14" si="1">SUM(B10:B13)</f>
        <v>407</v>
      </c>
      <c r="C14" s="23">
        <f t="shared" si="1"/>
        <v>7215</v>
      </c>
      <c r="D14" s="23">
        <f t="shared" si="1"/>
        <v>93</v>
      </c>
      <c r="E14" s="23">
        <f t="shared" si="1"/>
        <v>630</v>
      </c>
      <c r="F14" s="23">
        <f t="shared" si="1"/>
        <v>135</v>
      </c>
      <c r="G14" s="23">
        <f t="shared" si="1"/>
        <v>1021</v>
      </c>
      <c r="H14" s="23">
        <f t="shared" si="1"/>
        <v>0</v>
      </c>
      <c r="I14" s="23">
        <f t="shared" si="1"/>
        <v>0</v>
      </c>
      <c r="J14" s="23">
        <f t="shared" si="1"/>
        <v>60</v>
      </c>
      <c r="K14" s="23">
        <f t="shared" si="1"/>
        <v>121</v>
      </c>
      <c r="L14" s="23">
        <f t="shared" si="1"/>
        <v>1500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21">
        <f>SUM(July!B18,August!B18,September!B18,October!B18,November!B18,December!B18,January!B18,February!B18,March!B18,April!B18,May!B18,June!B18)</f>
        <v>636</v>
      </c>
      <c r="C18" s="21">
        <f>SUM(July!C18,August!C18,September!C18,October!C18,November!C18,December!C18,January!C18,February!C18,March!C18,April!C18,May!C18,June!C18)</f>
        <v>286</v>
      </c>
      <c r="D18" s="21">
        <f>SUM(July!D18,August!D18,September!D18,October!D18,November!D18,December!D18,January!D18,February!D18,March!D18,April!D18,May!D18,June!D18)</f>
        <v>3297</v>
      </c>
      <c r="E18" s="21">
        <f>SUM(July!E18,August!E18,September!E18,October!E18,November!E18,December!E18,January!E18,February!E18,March!E18,April!E18,May!E18,June!E18)</f>
        <v>249</v>
      </c>
      <c r="F18" s="21">
        <f>SUM(July!F18,August!F18,September!F18,October!F18,November!F18,December!F18,January!F18,February!F18,March!F18,April!F18,May!F18,June!F18)</f>
        <v>679</v>
      </c>
      <c r="G18" s="21">
        <f>SUM(July!G18,August!G18,September!G18,October!G18,November!G18,December!G18,January!G18,February!G18,March!G18,April!G18,May!G18,June!G18)</f>
        <v>90361</v>
      </c>
      <c r="H18" s="31">
        <f>SUM(July!H18,August!H18,September!H18,October!H18,November!H18,December!H18,January!H18,February!H18,March!H18,April!H18,May!H18,June!H18)</f>
        <v>5534</v>
      </c>
      <c r="I18" s="31">
        <f>SUM(July!I18,August!I18,September!I18,October!I18,November!I18,December!I18,January!I18,February!I18,March!I18,April!I18,May!I18,June!I18)</f>
        <v>4832</v>
      </c>
      <c r="J18" s="31">
        <f>SUM(July!J18,August!J18,September!J18,October!J18,November!J18,December!J18,January!J18,February!J18,March!J18,April!J18,May!J18,June!J18)</f>
        <v>464</v>
      </c>
      <c r="K18" s="31">
        <f>SUM(July!K18,August!K18,September!K18,October!K18,November!K18,December!K18,January!K18,February!K18,March!K18,April!K18,May!K18,June!K18)</f>
        <v>0</v>
      </c>
      <c r="L18" s="31">
        <f>SUM(July!L18,August!L18,September!L18,October!L18,November!L18,December!L18,January!L18,February!L18,March!L18,April!L18,May!L18,June!L18)</f>
        <v>0</v>
      </c>
    </row>
    <row r="19" spans="1:12" ht="15.75" x14ac:dyDescent="0.25">
      <c r="A19" s="4" t="s">
        <v>9</v>
      </c>
      <c r="B19" s="22">
        <f>SUM(July!B19,August!B19,September!B19,October!B19,November!B19,December!B19,January!B19,February!B19,March!B19,April!B19,May!B19,June!B19)</f>
        <v>2317</v>
      </c>
      <c r="C19" s="22">
        <f>SUM(July!C19,August!C19,September!C19,October!C19,November!C19,December!C19,January!C19,February!C19,March!C19,April!C19,May!C19,June!C19)</f>
        <v>667</v>
      </c>
      <c r="D19" s="22">
        <f>SUM(July!D19,August!D19,September!D19,October!D19,November!D19,December!D19,January!D19,February!D19,March!D19,April!D19,May!D19,June!D19)</f>
        <v>4321</v>
      </c>
      <c r="E19" s="22">
        <f>SUM(July!E19,August!E19,September!E19,October!E19,November!E19,December!E19,January!E19,February!E19,March!E19,April!E19,May!E19,June!E19)</f>
        <v>268</v>
      </c>
      <c r="F19" s="22">
        <f>SUM(July!F19,August!F19,September!F19,October!F19,November!F19,December!F19,January!F19,February!F19,March!F19,April!F19,May!F19,June!F19)</f>
        <v>762</v>
      </c>
      <c r="G19" s="22">
        <f>SUM(July!G19,August!G19,September!G19,October!G19,November!G19,December!G19,January!G19,February!G19,March!G19,April!G19,May!G19,June!G19)</f>
        <v>145682</v>
      </c>
      <c r="H19" s="22">
        <f>SUM(July!H19,August!H19,September!H19,October!H19,November!H19,December!H19,January!H19,February!H19,March!H19,April!H19,May!H19,June!H19)</f>
        <v>5491</v>
      </c>
      <c r="I19" s="22">
        <f>SUM(July!I19,August!I19,September!I19,October!I19,November!I19,December!I19,January!I19,February!I19,March!I19,April!I19,May!I19,June!I19)</f>
        <v>5430</v>
      </c>
      <c r="J19" s="22">
        <f>SUM(July!J19,August!J19,September!J19,October!J19,November!J19,December!J19,January!J19,February!J19,March!J19,April!J19,May!J19,June!J19)</f>
        <v>414</v>
      </c>
      <c r="K19" s="22">
        <f>SUM(July!K19,August!K19,September!K19,October!K19,November!K19,December!K19,January!K19,February!K19,March!K19,April!K19,May!K19,June!K19)</f>
        <v>32</v>
      </c>
      <c r="L19" s="22">
        <f>SUM(July!L19,August!L19,September!L19,October!L19,November!L19,December!L19,January!L19,February!L19,March!L19,April!L19,May!L19,June!L19)</f>
        <v>728</v>
      </c>
    </row>
    <row r="20" spans="1:12" ht="15.75" x14ac:dyDescent="0.25">
      <c r="A20" s="3" t="s">
        <v>10</v>
      </c>
      <c r="B20" s="21">
        <f>SUM(July!B20,August!B20,September!B20,October!B20,November!B20,December!B20,January!B20,February!B20,March!B20,April!B20,May!B20,June!B20)</f>
        <v>265</v>
      </c>
      <c r="C20" s="21">
        <f>SUM(July!C20,August!C20,September!C20,October!C20,November!C20,December!C20,January!C20,February!C20,March!C20,April!C20,May!C20,June!C20)</f>
        <v>133</v>
      </c>
      <c r="D20" s="21">
        <f>SUM(July!D20,August!D20,September!D20,October!D20,November!D20,December!D20,January!D20,February!D20,March!D20,April!D20,May!D20,June!D20)</f>
        <v>1747</v>
      </c>
      <c r="E20" s="21">
        <f>SUM(July!E20,August!E20,September!E20,October!E20,November!E20,December!E20,January!E20,February!E20,March!E20,April!E20,May!E20,June!E20)</f>
        <v>89</v>
      </c>
      <c r="F20" s="21">
        <f>SUM(July!F20,August!F20,September!F20,October!F20,November!F20,December!F20,January!F20,February!F20,March!F20,April!F20,May!F20,June!F20)</f>
        <v>107</v>
      </c>
      <c r="G20" s="21">
        <f>SUM(July!G20,August!G20,September!G20,October!G20,November!G20,December!G20,January!G20,February!G20,March!G20,April!G20,May!G20,June!G20)</f>
        <v>31790</v>
      </c>
      <c r="H20" s="31">
        <f>SUM(July!H20,August!H20,September!H20,October!H20,November!H20,December!H20,January!H20,February!H20,March!H20,April!H20,May!H20,June!H20)</f>
        <v>1977</v>
      </c>
      <c r="I20" s="31">
        <f>SUM(July!I20,August!I20,September!I20,October!I20,November!I20,December!I20,January!I20,February!I20,March!I20,April!I20,May!I20,June!I20)</f>
        <v>1128</v>
      </c>
      <c r="J20" s="31">
        <f>SUM(July!J20,August!J20,September!J20,October!J20,November!J20,December!J20,January!J20,February!J20,March!J20,April!J20,May!J20,June!J20)</f>
        <v>207</v>
      </c>
      <c r="K20" s="31">
        <f>SUM(July!K20,August!K20,September!K20,October!K20,November!K20,December!K20,January!K20,February!K20,March!K20,April!K20,May!K20,June!K20)</f>
        <v>13</v>
      </c>
      <c r="L20" s="31">
        <f>SUM(July!L20,August!L20,September!L20,October!L20,November!L20,December!L20,January!L20,February!L20,March!L20,April!L20,May!L20,June!L20)</f>
        <v>401</v>
      </c>
    </row>
    <row r="21" spans="1:12" ht="15.75" x14ac:dyDescent="0.25">
      <c r="A21" s="4" t="s">
        <v>11</v>
      </c>
      <c r="B21" s="22">
        <f>SUM(July!B21,August!B21,September!B21,October!B21,November!B21,December!B21,January!B21,February!B21,March!B21,April!B21,May!B21,June!B21)</f>
        <v>165</v>
      </c>
      <c r="C21" s="22">
        <f>SUM(July!C21,August!C21,September!C21,October!C21,November!C21,December!C21,January!C21,February!C21,March!C21,April!C21,May!C21,June!C21)</f>
        <v>152</v>
      </c>
      <c r="D21" s="22">
        <f>SUM(July!D21,August!D21,September!D21,October!D21,November!D21,December!D21,January!D21,February!D21,March!D21,April!D21,May!D21,June!D21)</f>
        <v>1328</v>
      </c>
      <c r="E21" s="22">
        <f>SUM(July!E21,August!E21,September!E21,October!E21,November!E21,December!E21,January!E21,February!E21,March!E21,April!E21,May!E21,June!E21)</f>
        <v>28</v>
      </c>
      <c r="F21" s="22">
        <f>SUM(July!F21,August!F21,September!F21,October!F21,November!F21,December!F21,January!F21,February!F21,March!F21,April!F21,May!F21,June!F21)</f>
        <v>73</v>
      </c>
      <c r="G21" s="22">
        <f>SUM(July!G21,August!G21,September!G21,October!G21,November!G21,December!G21,January!G21,February!G21,March!G21,April!G21,May!G21,June!G21)</f>
        <v>12636</v>
      </c>
      <c r="H21" s="22">
        <f>SUM(July!H21,August!H21,September!H21,October!H21,November!H21,December!H21,January!H21,February!H21,March!H21,April!H21,May!H21,June!H21)</f>
        <v>1773</v>
      </c>
      <c r="I21" s="22">
        <f>SUM(July!I21,August!I21,September!I21,October!I21,November!I21,December!I21,January!I21,February!I21,March!I21,April!I21,May!I21,June!I21)</f>
        <v>1424</v>
      </c>
      <c r="J21" s="22">
        <f>SUM(July!J21,August!J21,September!J21,October!J21,November!J21,December!J21,January!J21,February!J21,March!J21,April!J21,May!J21,June!J21)</f>
        <v>144</v>
      </c>
      <c r="K21" s="22">
        <f>SUM(July!K21,August!K21,September!K21,October!K21,November!K21,December!K21,January!K21,February!K21,March!K21,April!K21,May!K21,June!K21)</f>
        <v>10</v>
      </c>
      <c r="L21" s="22">
        <f>SUM(July!L21,August!L21,September!L21,October!L21,November!L21,December!L21,January!L21,February!L21,March!L21,April!L21,May!L21,June!L21)</f>
        <v>412</v>
      </c>
    </row>
    <row r="22" spans="1:12" ht="15.75" x14ac:dyDescent="0.25">
      <c r="A22" s="5" t="s">
        <v>7</v>
      </c>
      <c r="B22" s="23">
        <f>SUM(B18:B21)</f>
        <v>3383</v>
      </c>
      <c r="C22" s="23">
        <f>SUM(C18:C21)</f>
        <v>1238</v>
      </c>
      <c r="D22" s="23">
        <f t="shared" ref="D22:I22" si="2">SUM(D18:D21)</f>
        <v>10693</v>
      </c>
      <c r="E22" s="23">
        <f t="shared" si="2"/>
        <v>634</v>
      </c>
      <c r="F22" s="23">
        <f t="shared" si="2"/>
        <v>1621</v>
      </c>
      <c r="G22" s="23">
        <f t="shared" si="2"/>
        <v>280469</v>
      </c>
      <c r="H22" s="23">
        <f t="shared" si="2"/>
        <v>14775</v>
      </c>
      <c r="I22" s="23">
        <f t="shared" si="2"/>
        <v>12814</v>
      </c>
      <c r="J22" s="23">
        <f>SUM(J18:J21)</f>
        <v>1229</v>
      </c>
      <c r="K22" s="23">
        <f>SUM(K18:K21)</f>
        <v>55</v>
      </c>
      <c r="L22" s="23">
        <f>SUM(L18:L21)</f>
        <v>1541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21">
        <f>SUM(July!B26,August!B26,September!B26,October!B26,November!B26,December!B26,January!B26,February!B26,March!B26,April!B26,May!B26,June!B26)</f>
        <v>271</v>
      </c>
      <c r="C26" s="21">
        <f>SUM(July!C26,August!C26,September!C26,October!C26,November!C26,December!C26,January!C26,February!C26,March!C26,April!C26,May!C26,June!C26)</f>
        <v>7173</v>
      </c>
      <c r="D26" s="21">
        <f>SUM(July!D26,August!D26,September!D26,October!D26,November!D26,December!D26,January!D26,February!D26,March!D26,April!D26,May!D26,June!D26)</f>
        <v>0</v>
      </c>
      <c r="E26" s="21">
        <f>SUM(July!E26,August!E26,September!E26,October!E26,November!E26,December!E26,January!E26,February!E26,March!E26,April!E26,May!E26,June!E26)</f>
        <v>0</v>
      </c>
      <c r="F26" s="21">
        <f>SUM(July!F26,August!F26,September!F26,October!F26,November!F26,December!F26,January!F26,February!F26,March!F26,April!F26,May!F26,June!F26)</f>
        <v>425</v>
      </c>
      <c r="G26" s="21">
        <f>SUM(July!G26,August!G26,September!G26,October!G26,November!G26,December!G26,January!G26,February!G26,March!G26,April!G26,May!G26,June!G26)</f>
        <v>27855</v>
      </c>
      <c r="H26" s="21">
        <f>SUM(July!H26,August!H26,September!H26,October!H26,November!H26,December!H26,January!H26,February!H26,March!H26,April!H26,May!H26,June!H26)</f>
        <v>1326728</v>
      </c>
      <c r="I26" s="31">
        <f>SUM(July!I26,August!I26,September!I26,October!I26,November!I26,December!I26,January!I26,February!I26,March!I26,April!I26,May!I26,June!I26)</f>
        <v>234</v>
      </c>
      <c r="J26" s="31">
        <f>SUM(July!J26,August!J26,September!J26,October!J26,November!J26,December!J26,January!J26,February!J26,March!J26,April!J26,May!J26,June!J26)</f>
        <v>724</v>
      </c>
      <c r="K26" s="110">
        <f>SUM(July!K26,August!K26,September!K26,October!K26,November!K26,December!K26,January!K26,February!K26,March!K26,April!K26,May!K26,June!K26)</f>
        <v>18305.910000000003</v>
      </c>
      <c r="L26" s="110">
        <f>SUM(July!L26,August!L26,September!L26,October!L26,November!L26,December!L26,January!L26,February!L26,March!L26,April!L26,May!L26,June!L26)</f>
        <v>0</v>
      </c>
    </row>
    <row r="27" spans="1:12" ht="15.75" x14ac:dyDescent="0.25">
      <c r="A27" s="4" t="s">
        <v>9</v>
      </c>
      <c r="B27" s="22">
        <f>SUM(July!B27,August!B27,September!B27,October!B27,November!B27,December!B27,January!B27,February!B27,March!B27,April!B27,May!B27,June!B27)</f>
        <v>345</v>
      </c>
      <c r="C27" s="22">
        <f>SUM(July!C27,August!C27,September!C27,October!C27,November!C27,December!C27,January!C27,February!C27,March!C27,April!C27,May!C27,June!C27)</f>
        <v>5927</v>
      </c>
      <c r="D27" s="22">
        <f>SUM(July!D27,August!D27,September!D27,October!D27,November!D27,December!D27,January!D27,February!D27,March!D27,April!D27,May!D27,June!D27)</f>
        <v>0</v>
      </c>
      <c r="E27" s="22">
        <f>SUM(July!E27,August!E27,September!E27,October!E27,November!E27,December!E27,January!E27,February!E27,March!E27,April!E27,May!E27,June!E27)</f>
        <v>0</v>
      </c>
      <c r="F27" s="22">
        <f>SUM(July!F27,August!F27,September!F27,October!F27,November!F27,December!F27,January!F27,February!F27,March!F27,April!F27,May!F27,June!F27)</f>
        <v>576</v>
      </c>
      <c r="G27" s="22">
        <f>SUM(July!G27,August!G27,September!G27,October!G27,November!G27,December!G27,January!G27,February!G27,March!G27,April!G27,May!G27,June!G27)</f>
        <v>37930</v>
      </c>
      <c r="H27" s="22">
        <f>SUM(July!H27,August!H27,September!H27,October!H27,November!H27,December!H27,January!H27,February!H27,March!H27,April!H27,May!H27,June!H27)</f>
        <v>1416235</v>
      </c>
      <c r="I27" s="22">
        <f>SUM(July!I27,August!I27,September!I27,October!I27,November!I27,December!I27,January!I27,February!I27,March!I27,April!I27,May!I27,June!I27)</f>
        <v>232</v>
      </c>
      <c r="J27" s="22">
        <f>SUM(July!J27,August!J27,September!J27,October!J27,November!J27,December!J27,January!J27,February!J27,March!J27,April!J27,May!J27,June!J27)</f>
        <v>784</v>
      </c>
      <c r="K27" s="111">
        <f>SUM(July!K27,August!K27,September!K27,October!K27,November!K27,December!K27,January!K27,February!K27,March!K27,April!K27,May!K27,June!K27)</f>
        <v>32094.560000000001</v>
      </c>
      <c r="L27" s="111">
        <f>SUM(July!L27,August!L27,September!L27,October!L27,November!L27,December!L27,January!L27,February!L27,March!L27,April!L27,May!L27,June!L27)</f>
        <v>0</v>
      </c>
    </row>
    <row r="28" spans="1:12" ht="15.75" x14ac:dyDescent="0.25">
      <c r="A28" s="3" t="s">
        <v>10</v>
      </c>
      <c r="B28" s="21">
        <f>SUM(July!B28,August!B28,September!B28,October!B28,November!B28,December!B28,January!B28,February!B28,March!B28,April!B28,May!B28,June!B28)</f>
        <v>143</v>
      </c>
      <c r="C28" s="21">
        <f>SUM(July!C28,August!C28,September!C28,October!C28,November!C28,December!C28,January!C28,February!C28,March!C28,April!C28,May!C28,June!C28)</f>
        <v>3373</v>
      </c>
      <c r="D28" s="21">
        <f>SUM(July!D28,August!D28,September!D28,October!D28,November!D28,December!D28,January!D28,February!D28,March!D28,April!D28,May!D28,June!D28)</f>
        <v>105</v>
      </c>
      <c r="E28" s="21">
        <f>SUM(July!E28,August!E28,September!E28,October!E28,November!E28,December!E28,January!E28,February!E28,March!E28,April!E28,May!E28,June!E28)</f>
        <v>105</v>
      </c>
      <c r="F28" s="21">
        <f>SUM(July!F28,August!F28,September!F28,October!F28,November!F28,December!F28,January!F28,February!F28,March!F28,April!F28,May!F28,June!F28)</f>
        <v>963</v>
      </c>
      <c r="G28" s="21">
        <f>SUM(July!G28,August!G28,September!G28,October!G28,November!G28,December!G28,January!G28,February!G28,March!G28,April!G28,May!G28,June!G28)</f>
        <v>7751.5</v>
      </c>
      <c r="H28" s="21">
        <f>SUM(July!H28,August!H28,September!H28,October!H28,November!H28,December!H28,January!H28,February!H28,March!H28,April!H28,May!H28,June!H28)</f>
        <v>261075.5</v>
      </c>
      <c r="I28" s="31">
        <f>SUM(July!I28,August!I28,September!I28,October!I28,November!I28,December!I28,January!I28,February!I28,March!I28,April!I28,May!I28,June!I28)</f>
        <v>68</v>
      </c>
      <c r="J28" s="31">
        <f>SUM(July!J28,August!J28,September!J28,October!J28,November!J28,December!J28,January!J28,February!J28,March!J28,April!J28,May!J28,June!J28)</f>
        <v>114</v>
      </c>
      <c r="K28" s="110">
        <f>SUM(July!K28,August!K28,September!K28,October!K28,November!K28,December!K28,January!K28,February!K28,March!K28,April!K28,May!K28,June!K28)</f>
        <v>5994.39</v>
      </c>
      <c r="L28" s="110">
        <f>SUM(July!L28,August!L28,September!L28,October!L28,November!L28,December!L28,January!L28,February!L28,March!L28,April!L28,May!L28,June!L28)</f>
        <v>0</v>
      </c>
    </row>
    <row r="29" spans="1:12" ht="15.75" x14ac:dyDescent="0.25">
      <c r="A29" s="4" t="s">
        <v>11</v>
      </c>
      <c r="B29" s="22">
        <f>SUM(July!B29,August!B29,September!B29,October!B29,November!B29,December!B29,January!B29,February!B29,March!B29,April!B29,May!B29,June!B29)</f>
        <v>44</v>
      </c>
      <c r="C29" s="22">
        <f>SUM(July!C29,August!C29,September!C29,October!C29,November!C29,December!C29,January!C29,February!C29,March!C29,April!C29,May!C29,June!C29)</f>
        <v>1250</v>
      </c>
      <c r="D29" s="22">
        <f>SUM(July!D29,August!D29,September!D29,October!D29,November!D29,December!D29,January!D29,February!D29,March!D29,April!D29,May!D29,June!D29)</f>
        <v>12</v>
      </c>
      <c r="E29" s="22">
        <f>SUM(July!E29,August!E29,September!E29,October!E29,November!E29,December!E29,January!E29,February!E29,March!E29,April!E29,May!E29,June!E29)</f>
        <v>107</v>
      </c>
      <c r="F29" s="22">
        <f>SUM(July!F29,August!F29,September!F29,October!F29,November!F29,December!F29,January!F29,February!F29,March!F29,April!F29,May!F29,June!F29)</f>
        <v>321.75</v>
      </c>
      <c r="G29" s="22">
        <f>SUM(July!G29,August!G29,September!G29,October!G29,November!G29,December!G29,January!G29,February!G29,March!G29,April!G29,May!G29,June!G29)</f>
        <v>6499.5</v>
      </c>
      <c r="H29" s="22">
        <f>SUM(July!H29,August!H29,September!H29,October!H29,November!H29,December!H29,January!H29,February!H29,March!H29,April!H29,May!H29,June!H29)</f>
        <v>320405.5</v>
      </c>
      <c r="I29" s="22">
        <f>SUM(July!I29,August!I29,September!I29,October!I29,November!I29,December!I29,January!I29,February!I29,March!I29,April!I29,May!I29,June!I29)</f>
        <v>30</v>
      </c>
      <c r="J29" s="22">
        <f>SUM(July!J29,August!J29,September!J29,October!J29,November!J29,December!J29,January!J29,February!J29,March!J29,April!J29,May!J29,June!J29)</f>
        <v>83</v>
      </c>
      <c r="K29" s="111">
        <f>SUM(July!K29,August!K29,September!K29,October!K29,November!K29,December!K29,January!K29,February!K29,March!K29,April!K29,May!K29,June!K29)</f>
        <v>2440.1400000000003</v>
      </c>
      <c r="L29" s="111">
        <f>SUM(July!L29,August!L29,September!L29,October!L29,November!L29,December!L29,January!L29,February!L29,March!L29,April!L29,May!L29,June!L29)</f>
        <v>0</v>
      </c>
    </row>
    <row r="30" spans="1:12" ht="15.75" x14ac:dyDescent="0.25">
      <c r="A30" s="5" t="s">
        <v>7</v>
      </c>
      <c r="B30" s="23">
        <f t="shared" ref="B30:K30" si="3">SUM(B26:B29)</f>
        <v>803</v>
      </c>
      <c r="C30" s="23">
        <f t="shared" si="3"/>
        <v>17723</v>
      </c>
      <c r="D30" s="23">
        <f t="shared" si="3"/>
        <v>117</v>
      </c>
      <c r="E30" s="23">
        <f t="shared" si="3"/>
        <v>212</v>
      </c>
      <c r="F30" s="23">
        <f t="shared" si="3"/>
        <v>2285.75</v>
      </c>
      <c r="G30" s="23">
        <f t="shared" si="3"/>
        <v>80036</v>
      </c>
      <c r="H30" s="23">
        <f t="shared" si="3"/>
        <v>3324444</v>
      </c>
      <c r="I30" s="23">
        <f t="shared" si="3"/>
        <v>564</v>
      </c>
      <c r="J30" s="23">
        <f t="shared" si="3"/>
        <v>1705</v>
      </c>
      <c r="K30" s="83">
        <f t="shared" si="3"/>
        <v>58835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5.75" x14ac:dyDescent="0.25">
      <c r="A32" s="17" t="s">
        <v>43</v>
      </c>
      <c r="B32" s="34">
        <f>SUM(July!B32,August!B32,September!B32,October!B32,November!B32,December!B32,January!B32,February!B32,March!B32,April!B32,May!B32,June!B32)</f>
        <v>761</v>
      </c>
      <c r="C32" s="15"/>
      <c r="D32" s="17" t="s">
        <v>44</v>
      </c>
      <c r="E32" s="37">
        <f>SUM(July!E32,August!E32,September!E32,October!E32,November!E32,December!E32,January!E32,February!E32,March!E32,April!E32,May!E32,June!E32)</f>
        <v>4825</v>
      </c>
      <c r="F32" s="18" t="s">
        <v>58</v>
      </c>
      <c r="G32" s="19" t="s">
        <v>45</v>
      </c>
      <c r="H32" s="35">
        <f>SUM(July!H32,August!H32,September!H32,October!H32,November!H32,December!H32,January!H32,February!H32,March!H32,April!H32,May!H32,June!H32)</f>
        <v>3013</v>
      </c>
      <c r="J32" s="20" t="s">
        <v>46</v>
      </c>
      <c r="K32" s="36">
        <f>SUM(July!K32,August!K32,September!K32,October!K32,November!K32,December!K32,January!K32,February!K32,March!K32,April!K32,May!K32,June!K32)</f>
        <v>1812</v>
      </c>
      <c r="L32" s="30"/>
    </row>
    <row r="33" spans="1:2" ht="15.75" x14ac:dyDescent="0.25">
      <c r="A33" s="69" t="s">
        <v>74</v>
      </c>
      <c r="B33" s="68">
        <v>7</v>
      </c>
    </row>
  </sheetData>
  <sheetProtection password="FD3F" sheet="1" objects="1" scenarios="1" selectLockedCells="1" selectUnlockedCells="1"/>
  <mergeCells count="18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FY 2014-2015&amp;C&amp;30Annual Total&amp;R&amp;16Darlington County Library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I10" sqref="I10"/>
    </sheetView>
  </sheetViews>
  <sheetFormatPr defaultRowHeight="15" x14ac:dyDescent="0.25"/>
  <cols>
    <col min="1" max="1" width="19" customWidth="1"/>
    <col min="4" max="4" width="11.5703125" customWidth="1"/>
    <col min="7" max="7" width="10.42578125" bestFit="1" customWidth="1"/>
    <col min="8" max="8" width="9.710937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4369</v>
      </c>
      <c r="C2" s="42">
        <v>231</v>
      </c>
      <c r="D2" s="42">
        <v>143</v>
      </c>
      <c r="E2" s="42">
        <v>190</v>
      </c>
      <c r="F2" s="42">
        <v>2408</v>
      </c>
      <c r="G2" s="42">
        <v>31</v>
      </c>
      <c r="H2" s="32">
        <f>SUM(B2:G2)</f>
        <v>7372</v>
      </c>
      <c r="I2" s="89" t="s">
        <v>65</v>
      </c>
      <c r="J2" s="90"/>
      <c r="K2" s="90"/>
      <c r="L2" s="91"/>
    </row>
    <row r="3" spans="1:12" ht="15.75" x14ac:dyDescent="0.25">
      <c r="A3" s="4" t="s">
        <v>9</v>
      </c>
      <c r="B3" s="43">
        <v>9981</v>
      </c>
      <c r="C3" s="43">
        <v>834</v>
      </c>
      <c r="D3" s="43">
        <v>533</v>
      </c>
      <c r="E3" s="43">
        <v>346</v>
      </c>
      <c r="F3" s="43">
        <v>2594</v>
      </c>
      <c r="G3" s="43">
        <v>156</v>
      </c>
      <c r="H3" s="33">
        <f>SUM(B3:G3)</f>
        <v>14444</v>
      </c>
      <c r="I3" s="74"/>
      <c r="J3" s="72"/>
      <c r="K3" s="72"/>
      <c r="L3" s="73"/>
    </row>
    <row r="4" spans="1:12" ht="15.75" x14ac:dyDescent="0.25">
      <c r="A4" s="3" t="s">
        <v>10</v>
      </c>
      <c r="B4" s="42">
        <v>1997</v>
      </c>
      <c r="C4" s="42">
        <v>127</v>
      </c>
      <c r="D4" s="42">
        <v>136</v>
      </c>
      <c r="E4" s="42">
        <v>111</v>
      </c>
      <c r="F4" s="42">
        <v>1235</v>
      </c>
      <c r="G4" s="42">
        <v>6</v>
      </c>
      <c r="H4" s="38">
        <f>SUM(B4:G4)</f>
        <v>3612</v>
      </c>
      <c r="I4" s="74"/>
      <c r="J4" s="72"/>
      <c r="K4" s="72"/>
      <c r="L4" s="73"/>
    </row>
    <row r="5" spans="1:12" ht="15.75" x14ac:dyDescent="0.25">
      <c r="A5" s="4" t="s">
        <v>11</v>
      </c>
      <c r="B5" s="57">
        <v>531</v>
      </c>
      <c r="C5" s="57">
        <v>24</v>
      </c>
      <c r="D5" s="57">
        <v>81</v>
      </c>
      <c r="E5" s="57">
        <v>14</v>
      </c>
      <c r="F5" s="57">
        <v>488</v>
      </c>
      <c r="G5" s="57">
        <v>3</v>
      </c>
      <c r="H5" s="33">
        <f>SUM(B5:G5)</f>
        <v>1141</v>
      </c>
      <c r="I5" s="74"/>
      <c r="J5" s="72"/>
      <c r="K5" s="72"/>
      <c r="L5" s="73"/>
    </row>
    <row r="6" spans="1:12" ht="16.5" thickBot="1" x14ac:dyDescent="0.3">
      <c r="A6" s="5" t="s">
        <v>7</v>
      </c>
      <c r="B6" s="23">
        <f t="shared" ref="B6:H6" si="0">SUM(B2:B5)</f>
        <v>16878</v>
      </c>
      <c r="C6" s="23">
        <f t="shared" si="0"/>
        <v>1216</v>
      </c>
      <c r="D6" s="23">
        <f t="shared" si="0"/>
        <v>893</v>
      </c>
      <c r="E6" s="23">
        <f t="shared" si="0"/>
        <v>661</v>
      </c>
      <c r="F6" s="23">
        <f t="shared" si="0"/>
        <v>6725</v>
      </c>
      <c r="G6" s="23">
        <f t="shared" si="0"/>
        <v>196</v>
      </c>
      <c r="H6" s="23">
        <f t="shared" si="0"/>
        <v>26569</v>
      </c>
      <c r="I6" s="75"/>
      <c r="J6" s="76"/>
      <c r="K6" s="76"/>
      <c r="L6" s="77"/>
    </row>
    <row r="7" spans="1:12" ht="7.5" customHeight="1" x14ac:dyDescent="0.25">
      <c r="A7" s="25"/>
      <c r="B7" s="26"/>
      <c r="C7" s="26"/>
      <c r="D7" s="26"/>
      <c r="E7" s="26"/>
      <c r="F7" s="26"/>
      <c r="G7" s="26"/>
      <c r="H7" s="26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8</v>
      </c>
      <c r="C10" s="42">
        <v>52</v>
      </c>
      <c r="D10" s="42">
        <v>1</v>
      </c>
      <c r="E10" s="42">
        <v>15</v>
      </c>
      <c r="F10" s="42">
        <v>1</v>
      </c>
      <c r="G10" s="42">
        <v>6</v>
      </c>
      <c r="H10" s="42">
        <v>0</v>
      </c>
      <c r="I10" s="42">
        <v>0</v>
      </c>
      <c r="J10" s="42">
        <v>0</v>
      </c>
      <c r="K10" s="42">
        <v>4</v>
      </c>
      <c r="L10" s="42">
        <v>32</v>
      </c>
    </row>
    <row r="11" spans="1:12" ht="15.75" x14ac:dyDescent="0.25">
      <c r="A11" s="12" t="s">
        <v>9</v>
      </c>
      <c r="B11" s="43">
        <v>4</v>
      </c>
      <c r="C11" s="43">
        <v>149</v>
      </c>
      <c r="D11" s="43">
        <v>1</v>
      </c>
      <c r="E11" s="43">
        <v>4</v>
      </c>
      <c r="F11" s="43">
        <v>1</v>
      </c>
      <c r="G11" s="43">
        <v>12</v>
      </c>
      <c r="H11" s="43">
        <v>0</v>
      </c>
      <c r="I11" s="43">
        <v>0</v>
      </c>
      <c r="J11" s="43">
        <v>1</v>
      </c>
      <c r="K11" s="43">
        <v>2</v>
      </c>
      <c r="L11" s="43">
        <v>11</v>
      </c>
    </row>
    <row r="12" spans="1:12" ht="15.75" x14ac:dyDescent="0.25">
      <c r="A12" s="11" t="s">
        <v>10</v>
      </c>
      <c r="B12" s="42">
        <v>4</v>
      </c>
      <c r="C12" s="42">
        <v>15</v>
      </c>
      <c r="D12" s="42">
        <v>1</v>
      </c>
      <c r="E12" s="42">
        <v>7</v>
      </c>
      <c r="F12" s="42">
        <v>8</v>
      </c>
      <c r="G12" s="42">
        <v>75</v>
      </c>
      <c r="H12" s="42">
        <v>0</v>
      </c>
      <c r="I12" s="42">
        <v>0</v>
      </c>
      <c r="J12" s="42">
        <v>0</v>
      </c>
      <c r="K12" s="42">
        <v>4</v>
      </c>
      <c r="L12" s="42">
        <v>34</v>
      </c>
    </row>
    <row r="13" spans="1:12" ht="15.75" x14ac:dyDescent="0.25">
      <c r="A13" s="12" t="s">
        <v>11</v>
      </c>
      <c r="B13" s="57">
        <v>6</v>
      </c>
      <c r="C13" s="57">
        <v>25</v>
      </c>
      <c r="D13" s="57">
        <v>0</v>
      </c>
      <c r="E13" s="57">
        <v>0</v>
      </c>
      <c r="F13" s="57">
        <v>6</v>
      </c>
      <c r="G13" s="57">
        <v>12</v>
      </c>
      <c r="H13" s="57">
        <v>0</v>
      </c>
      <c r="I13" s="57">
        <v>0</v>
      </c>
      <c r="J13" s="57">
        <v>3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22</v>
      </c>
      <c r="C14" s="23">
        <f t="shared" si="1"/>
        <v>241</v>
      </c>
      <c r="D14" s="23">
        <f t="shared" si="1"/>
        <v>3</v>
      </c>
      <c r="E14" s="23">
        <f t="shared" si="1"/>
        <v>26</v>
      </c>
      <c r="F14" s="23">
        <f t="shared" si="1"/>
        <v>16</v>
      </c>
      <c r="G14" s="23">
        <f t="shared" si="1"/>
        <v>105</v>
      </c>
      <c r="H14" s="23">
        <f t="shared" si="1"/>
        <v>0</v>
      </c>
      <c r="I14" s="23">
        <f t="shared" si="1"/>
        <v>0</v>
      </c>
      <c r="J14" s="23">
        <f t="shared" si="1"/>
        <v>4</v>
      </c>
      <c r="K14" s="23">
        <f t="shared" si="1"/>
        <v>10</v>
      </c>
      <c r="L14" s="23">
        <f t="shared" si="1"/>
        <v>77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68</v>
      </c>
      <c r="C18" s="42">
        <v>15</v>
      </c>
      <c r="D18" s="42">
        <v>375</v>
      </c>
      <c r="E18" s="42">
        <v>20</v>
      </c>
      <c r="F18" s="42">
        <v>60</v>
      </c>
      <c r="G18" s="42">
        <v>8419</v>
      </c>
      <c r="H18" s="42">
        <v>525</v>
      </c>
      <c r="I18" s="42">
        <v>650</v>
      </c>
      <c r="J18" s="42">
        <v>17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113</v>
      </c>
      <c r="C19" s="43">
        <v>59</v>
      </c>
      <c r="D19" s="43">
        <v>385</v>
      </c>
      <c r="E19" s="43">
        <v>31</v>
      </c>
      <c r="F19" s="43">
        <v>78</v>
      </c>
      <c r="G19" s="43">
        <v>15470</v>
      </c>
      <c r="H19" s="43">
        <v>423</v>
      </c>
      <c r="I19" s="43">
        <v>576</v>
      </c>
      <c r="J19" s="43">
        <v>31</v>
      </c>
      <c r="K19" s="43">
        <v>3</v>
      </c>
      <c r="L19" s="43">
        <v>84</v>
      </c>
    </row>
    <row r="20" spans="1:12" ht="15.75" x14ac:dyDescent="0.25">
      <c r="A20" s="3" t="s">
        <v>10</v>
      </c>
      <c r="B20" s="42">
        <v>29</v>
      </c>
      <c r="C20" s="42">
        <v>16</v>
      </c>
      <c r="D20" s="42">
        <v>191</v>
      </c>
      <c r="E20" s="42">
        <v>11</v>
      </c>
      <c r="F20" s="42">
        <v>12</v>
      </c>
      <c r="G20" s="42">
        <v>3166</v>
      </c>
      <c r="H20" s="42">
        <v>182</v>
      </c>
      <c r="I20" s="42">
        <v>93</v>
      </c>
      <c r="J20" s="42">
        <v>14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22</v>
      </c>
      <c r="C21" s="57">
        <v>13</v>
      </c>
      <c r="D21" s="57">
        <v>115</v>
      </c>
      <c r="E21" s="57">
        <v>3</v>
      </c>
      <c r="F21" s="57">
        <v>10</v>
      </c>
      <c r="G21" s="57">
        <v>1345</v>
      </c>
      <c r="H21" s="57">
        <v>143</v>
      </c>
      <c r="I21" s="57">
        <v>117</v>
      </c>
      <c r="J21" s="57">
        <v>10</v>
      </c>
      <c r="K21" s="57">
        <v>0</v>
      </c>
      <c r="L21" s="57">
        <v>0</v>
      </c>
    </row>
    <row r="22" spans="1:12" ht="15.75" x14ac:dyDescent="0.25">
      <c r="A22" s="5" t="s">
        <v>7</v>
      </c>
      <c r="B22" s="23">
        <f>SUM(B18:B21)</f>
        <v>232</v>
      </c>
      <c r="C22" s="23">
        <f>SUM(C18:C21)</f>
        <v>103</v>
      </c>
      <c r="D22" s="23">
        <f t="shared" ref="D22:I22" si="2">SUM(D18:D21)</f>
        <v>1066</v>
      </c>
      <c r="E22" s="23">
        <f t="shared" si="2"/>
        <v>65</v>
      </c>
      <c r="F22" s="23">
        <f t="shared" si="2"/>
        <v>160</v>
      </c>
      <c r="G22" s="23">
        <f t="shared" si="2"/>
        <v>28400</v>
      </c>
      <c r="H22" s="23">
        <f t="shared" si="2"/>
        <v>1273</v>
      </c>
      <c r="I22" s="23">
        <f t="shared" si="2"/>
        <v>1436</v>
      </c>
      <c r="J22" s="23">
        <f>SUM(J18:J21)</f>
        <v>72</v>
      </c>
      <c r="K22" s="23">
        <f>SUM(K18:K21)</f>
        <v>3</v>
      </c>
      <c r="L22" s="23">
        <f>SUM(L18:L21)</f>
        <v>84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20</v>
      </c>
      <c r="C26" s="42">
        <v>327</v>
      </c>
      <c r="D26" s="42">
        <v>0</v>
      </c>
      <c r="E26" s="42">
        <v>0</v>
      </c>
      <c r="F26" s="42">
        <v>10</v>
      </c>
      <c r="G26" s="42">
        <v>2521</v>
      </c>
      <c r="H26" s="42">
        <v>108712</v>
      </c>
      <c r="I26" s="42">
        <v>21</v>
      </c>
      <c r="J26" s="42">
        <v>69</v>
      </c>
      <c r="K26" s="85">
        <v>1841.81</v>
      </c>
      <c r="L26" s="85"/>
    </row>
    <row r="27" spans="1:12" ht="15.75" x14ac:dyDescent="0.25">
      <c r="A27" s="4" t="s">
        <v>9</v>
      </c>
      <c r="B27" s="43">
        <v>8</v>
      </c>
      <c r="C27" s="43">
        <v>346</v>
      </c>
      <c r="D27" s="43">
        <v>0</v>
      </c>
      <c r="E27" s="43">
        <v>0</v>
      </c>
      <c r="F27" s="43">
        <v>22</v>
      </c>
      <c r="G27" s="43">
        <v>3390</v>
      </c>
      <c r="H27" s="43">
        <v>116594</v>
      </c>
      <c r="I27" s="43">
        <v>27</v>
      </c>
      <c r="J27" s="43">
        <v>78</v>
      </c>
      <c r="K27" s="82">
        <v>3320.46</v>
      </c>
      <c r="L27" s="82"/>
    </row>
    <row r="28" spans="1:12" ht="15.75" x14ac:dyDescent="0.25">
      <c r="A28" s="3" t="s">
        <v>10</v>
      </c>
      <c r="B28" s="42">
        <v>7</v>
      </c>
      <c r="C28" s="42">
        <v>148</v>
      </c>
      <c r="D28" s="42">
        <v>9</v>
      </c>
      <c r="E28" s="42">
        <v>9</v>
      </c>
      <c r="F28" s="42">
        <v>47</v>
      </c>
      <c r="G28" s="42">
        <v>805</v>
      </c>
      <c r="H28" s="42">
        <v>28581</v>
      </c>
      <c r="I28" s="42">
        <v>8</v>
      </c>
      <c r="J28" s="42">
        <v>15</v>
      </c>
      <c r="K28" s="85">
        <v>556.69000000000005</v>
      </c>
      <c r="L28" s="85"/>
    </row>
    <row r="29" spans="1:12" ht="15.75" x14ac:dyDescent="0.25">
      <c r="A29" s="4" t="s">
        <v>11</v>
      </c>
      <c r="B29" s="57">
        <v>0</v>
      </c>
      <c r="C29" s="57">
        <v>0</v>
      </c>
      <c r="D29" s="57">
        <v>1</v>
      </c>
      <c r="E29" s="57">
        <v>8</v>
      </c>
      <c r="F29" s="57">
        <v>15</v>
      </c>
      <c r="G29" s="57">
        <v>672</v>
      </c>
      <c r="H29" s="64">
        <v>31877</v>
      </c>
      <c r="I29" s="57">
        <v>5</v>
      </c>
      <c r="J29" s="57">
        <v>10</v>
      </c>
      <c r="K29" s="82">
        <v>189.02</v>
      </c>
      <c r="L29" s="82"/>
    </row>
    <row r="30" spans="1:12" ht="15.75" x14ac:dyDescent="0.25">
      <c r="A30" s="5" t="s">
        <v>7</v>
      </c>
      <c r="B30" s="23">
        <f t="shared" ref="B30:K30" si="3">SUM(B26:B29)</f>
        <v>35</v>
      </c>
      <c r="C30" s="23">
        <f t="shared" si="3"/>
        <v>821</v>
      </c>
      <c r="D30" s="23">
        <f t="shared" si="3"/>
        <v>10</v>
      </c>
      <c r="E30" s="23">
        <f t="shared" si="3"/>
        <v>17</v>
      </c>
      <c r="F30" s="23">
        <f t="shared" si="3"/>
        <v>94</v>
      </c>
      <c r="G30" s="23">
        <f t="shared" si="3"/>
        <v>7388</v>
      </c>
      <c r="H30" s="23">
        <f t="shared" si="3"/>
        <v>285764</v>
      </c>
      <c r="I30" s="23">
        <f t="shared" si="3"/>
        <v>61</v>
      </c>
      <c r="J30" s="23">
        <f t="shared" si="3"/>
        <v>172</v>
      </c>
      <c r="K30" s="83">
        <f t="shared" si="3"/>
        <v>5907.9800000000014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144</v>
      </c>
      <c r="C32" s="15"/>
      <c r="D32" s="17" t="s">
        <v>44</v>
      </c>
      <c r="E32" s="60">
        <v>384</v>
      </c>
      <c r="F32" s="18" t="s">
        <v>58</v>
      </c>
      <c r="G32" s="19" t="s">
        <v>45</v>
      </c>
      <c r="H32" s="61">
        <v>233</v>
      </c>
      <c r="J32" s="20" t="s">
        <v>46</v>
      </c>
      <c r="K32" s="62">
        <v>151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2014&amp;C&amp;30August&amp;R&amp;16Darlington County Library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I7" sqref="I7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4518</v>
      </c>
      <c r="C2" s="56">
        <v>206</v>
      </c>
      <c r="D2" s="56">
        <v>180</v>
      </c>
      <c r="E2" s="56">
        <v>208</v>
      </c>
      <c r="F2" s="42">
        <v>1991</v>
      </c>
      <c r="G2" s="56">
        <v>39</v>
      </c>
      <c r="H2" s="32">
        <f>SUM(B2:G2)</f>
        <v>7142</v>
      </c>
      <c r="I2" s="92" t="s">
        <v>66</v>
      </c>
      <c r="J2" s="93"/>
      <c r="K2" s="93"/>
      <c r="L2" s="94"/>
    </row>
    <row r="3" spans="1:12" ht="15.75" x14ac:dyDescent="0.25">
      <c r="A3" s="4" t="s">
        <v>9</v>
      </c>
      <c r="B3" s="43">
        <v>10603</v>
      </c>
      <c r="C3" s="43">
        <v>675</v>
      </c>
      <c r="D3" s="57">
        <v>550</v>
      </c>
      <c r="E3" s="57">
        <v>343</v>
      </c>
      <c r="F3" s="43">
        <v>2429</v>
      </c>
      <c r="G3" s="57">
        <v>119</v>
      </c>
      <c r="H3" s="33">
        <f>SUM(B3:G3)</f>
        <v>14719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2090</v>
      </c>
      <c r="C4" s="56">
        <v>125</v>
      </c>
      <c r="D4" s="56">
        <v>60</v>
      </c>
      <c r="E4" s="56">
        <v>118</v>
      </c>
      <c r="F4" s="42">
        <v>1234</v>
      </c>
      <c r="G4" s="56">
        <v>2</v>
      </c>
      <c r="H4" s="32">
        <f>SUM(B4:G4)</f>
        <v>3629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508</v>
      </c>
      <c r="C5" s="57">
        <v>32</v>
      </c>
      <c r="D5" s="57">
        <v>58</v>
      </c>
      <c r="E5" s="57">
        <v>15</v>
      </c>
      <c r="F5" s="57">
        <v>452</v>
      </c>
      <c r="G5" s="57">
        <v>1</v>
      </c>
      <c r="H5" s="33">
        <f>SUM(B5:G5)</f>
        <v>1066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17719</v>
      </c>
      <c r="C6" s="23">
        <f t="shared" si="0"/>
        <v>1038</v>
      </c>
      <c r="D6" s="23">
        <f t="shared" si="0"/>
        <v>848</v>
      </c>
      <c r="E6" s="23">
        <f t="shared" si="0"/>
        <v>684</v>
      </c>
      <c r="F6" s="23">
        <f t="shared" si="0"/>
        <v>6106</v>
      </c>
      <c r="G6" s="23">
        <f t="shared" si="0"/>
        <v>161</v>
      </c>
      <c r="H6" s="23">
        <f t="shared" si="0"/>
        <v>26556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13</v>
      </c>
      <c r="C10" s="42">
        <v>142</v>
      </c>
      <c r="D10" s="42">
        <v>4</v>
      </c>
      <c r="E10" s="42">
        <v>25</v>
      </c>
      <c r="F10" s="42">
        <v>1</v>
      </c>
      <c r="G10" s="42">
        <v>7</v>
      </c>
      <c r="H10" s="42">
        <v>0</v>
      </c>
      <c r="I10" s="42">
        <v>0</v>
      </c>
      <c r="J10" s="42">
        <v>0</v>
      </c>
      <c r="K10" s="42">
        <v>4</v>
      </c>
      <c r="L10" s="42">
        <v>33</v>
      </c>
    </row>
    <row r="11" spans="1:12" ht="15.75" x14ac:dyDescent="0.25">
      <c r="A11" s="12" t="s">
        <v>9</v>
      </c>
      <c r="B11" s="43">
        <v>5</v>
      </c>
      <c r="C11" s="43">
        <v>153</v>
      </c>
      <c r="D11" s="43">
        <v>1</v>
      </c>
      <c r="E11" s="43">
        <v>7</v>
      </c>
      <c r="F11" s="43">
        <v>2</v>
      </c>
      <c r="G11" s="43">
        <v>24</v>
      </c>
      <c r="H11" s="43">
        <v>0</v>
      </c>
      <c r="I11" s="43">
        <v>0</v>
      </c>
      <c r="J11" s="43">
        <v>2</v>
      </c>
      <c r="K11" s="43">
        <v>2</v>
      </c>
      <c r="L11" s="43">
        <v>11</v>
      </c>
    </row>
    <row r="12" spans="1:12" ht="15.75" x14ac:dyDescent="0.25">
      <c r="A12" s="11" t="s">
        <v>10</v>
      </c>
      <c r="B12" s="42">
        <v>13</v>
      </c>
      <c r="C12" s="42">
        <v>71</v>
      </c>
      <c r="D12" s="42">
        <v>1</v>
      </c>
      <c r="E12" s="42">
        <v>7</v>
      </c>
      <c r="F12" s="42">
        <v>9</v>
      </c>
      <c r="G12" s="42">
        <v>126</v>
      </c>
      <c r="H12" s="42">
        <v>0</v>
      </c>
      <c r="I12" s="42">
        <v>0</v>
      </c>
      <c r="J12" s="42">
        <v>0</v>
      </c>
      <c r="K12" s="42">
        <v>4</v>
      </c>
      <c r="L12" s="42">
        <v>49</v>
      </c>
    </row>
    <row r="13" spans="1:12" ht="15.75" x14ac:dyDescent="0.25">
      <c r="A13" s="12" t="s">
        <v>11</v>
      </c>
      <c r="B13" s="57">
        <v>6</v>
      </c>
      <c r="C13" s="57">
        <v>35</v>
      </c>
      <c r="D13" s="57">
        <v>0</v>
      </c>
      <c r="E13" s="57">
        <v>0</v>
      </c>
      <c r="F13" s="57">
        <v>11</v>
      </c>
      <c r="G13" s="57">
        <v>45</v>
      </c>
      <c r="H13" s="57">
        <v>0</v>
      </c>
      <c r="I13" s="57">
        <v>0</v>
      </c>
      <c r="J13" s="57">
        <v>5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37</v>
      </c>
      <c r="C14" s="23">
        <f t="shared" si="1"/>
        <v>401</v>
      </c>
      <c r="D14" s="23">
        <f t="shared" si="1"/>
        <v>6</v>
      </c>
      <c r="E14" s="23">
        <f t="shared" si="1"/>
        <v>39</v>
      </c>
      <c r="F14" s="23">
        <f t="shared" si="1"/>
        <v>23</v>
      </c>
      <c r="G14" s="23">
        <f t="shared" si="1"/>
        <v>202</v>
      </c>
      <c r="H14" s="23">
        <f t="shared" si="1"/>
        <v>0</v>
      </c>
      <c r="I14" s="23">
        <f t="shared" si="1"/>
        <v>0</v>
      </c>
      <c r="J14" s="23">
        <f t="shared" si="1"/>
        <v>7</v>
      </c>
      <c r="K14" s="23">
        <f t="shared" si="1"/>
        <v>10</v>
      </c>
      <c r="L14" s="23">
        <f t="shared" si="1"/>
        <v>93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49</v>
      </c>
      <c r="C18" s="42">
        <v>21</v>
      </c>
      <c r="D18" s="42">
        <v>329</v>
      </c>
      <c r="E18" s="42">
        <v>26</v>
      </c>
      <c r="F18" s="42">
        <v>62</v>
      </c>
      <c r="G18" s="42">
        <v>5281</v>
      </c>
      <c r="H18" s="42">
        <v>500</v>
      </c>
      <c r="I18" s="42">
        <v>425</v>
      </c>
      <c r="J18" s="42">
        <v>33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119</v>
      </c>
      <c r="C19" s="43">
        <v>77</v>
      </c>
      <c r="D19" s="43">
        <v>404</v>
      </c>
      <c r="E19" s="43">
        <v>22</v>
      </c>
      <c r="F19" s="43">
        <v>64</v>
      </c>
      <c r="G19" s="43">
        <v>12178</v>
      </c>
      <c r="H19" s="43">
        <v>473</v>
      </c>
      <c r="I19" s="43">
        <v>410</v>
      </c>
      <c r="J19" s="43">
        <v>34</v>
      </c>
      <c r="K19" s="43">
        <v>0</v>
      </c>
      <c r="L19" s="43">
        <v>0</v>
      </c>
    </row>
    <row r="20" spans="1:12" ht="15.75" x14ac:dyDescent="0.25">
      <c r="A20" s="3" t="s">
        <v>10</v>
      </c>
      <c r="B20" s="42">
        <v>35</v>
      </c>
      <c r="C20" s="42">
        <v>15</v>
      </c>
      <c r="D20" s="42">
        <v>172</v>
      </c>
      <c r="E20" s="42">
        <v>13</v>
      </c>
      <c r="F20" s="42">
        <v>6</v>
      </c>
      <c r="G20" s="42">
        <v>3443</v>
      </c>
      <c r="H20" s="42">
        <v>234</v>
      </c>
      <c r="I20" s="42">
        <v>120</v>
      </c>
      <c r="J20" s="42">
        <v>25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15</v>
      </c>
      <c r="C21" s="57">
        <v>10</v>
      </c>
      <c r="D21" s="57">
        <v>121</v>
      </c>
      <c r="E21" s="57">
        <v>0</v>
      </c>
      <c r="F21" s="57">
        <v>9</v>
      </c>
      <c r="G21" s="57">
        <v>1267</v>
      </c>
      <c r="H21" s="57">
        <v>157</v>
      </c>
      <c r="I21" s="57">
        <v>131</v>
      </c>
      <c r="J21" s="57">
        <v>19</v>
      </c>
      <c r="K21" s="57">
        <v>0</v>
      </c>
      <c r="L21" s="57">
        <v>0</v>
      </c>
    </row>
    <row r="22" spans="1:12" ht="15.75" x14ac:dyDescent="0.25">
      <c r="A22" s="5" t="s">
        <v>7</v>
      </c>
      <c r="B22" s="23">
        <f>SUM(B18:B21)</f>
        <v>218</v>
      </c>
      <c r="C22" s="23">
        <f>SUM(C18:C21)</f>
        <v>123</v>
      </c>
      <c r="D22" s="23">
        <f t="shared" ref="D22:I22" si="2">SUM(D18:D21)</f>
        <v>1026</v>
      </c>
      <c r="E22" s="23">
        <f t="shared" si="2"/>
        <v>61</v>
      </c>
      <c r="F22" s="23">
        <f t="shared" si="2"/>
        <v>141</v>
      </c>
      <c r="G22" s="23">
        <f t="shared" si="2"/>
        <v>22169</v>
      </c>
      <c r="H22" s="23">
        <f t="shared" si="2"/>
        <v>1364</v>
      </c>
      <c r="I22" s="23">
        <f t="shared" si="2"/>
        <v>1086</v>
      </c>
      <c r="J22" s="23">
        <f>SUM(J18:J21)</f>
        <v>111</v>
      </c>
      <c r="K22" s="23">
        <f>SUM(K18:K21)</f>
        <v>0</v>
      </c>
      <c r="L22" s="23">
        <f>SUM(L18:L21)</f>
        <v>0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35</v>
      </c>
      <c r="C26" s="42">
        <v>722</v>
      </c>
      <c r="D26" s="56">
        <v>0</v>
      </c>
      <c r="E26" s="56">
        <v>0</v>
      </c>
      <c r="F26" s="56">
        <v>15</v>
      </c>
      <c r="G26" s="42">
        <v>2665</v>
      </c>
      <c r="H26" s="42">
        <v>122686</v>
      </c>
      <c r="I26" s="58">
        <v>24</v>
      </c>
      <c r="J26" s="58">
        <v>84</v>
      </c>
      <c r="K26" s="85">
        <v>1794.15</v>
      </c>
      <c r="L26" s="85"/>
    </row>
    <row r="27" spans="1:12" ht="15.75" x14ac:dyDescent="0.25">
      <c r="A27" s="4" t="s">
        <v>9</v>
      </c>
      <c r="B27" s="43">
        <v>20</v>
      </c>
      <c r="C27" s="43">
        <v>342</v>
      </c>
      <c r="D27" s="57">
        <v>0</v>
      </c>
      <c r="E27" s="57">
        <v>0</v>
      </c>
      <c r="F27" s="57">
        <v>66</v>
      </c>
      <c r="G27" s="43">
        <v>3575</v>
      </c>
      <c r="H27" s="43">
        <v>133822</v>
      </c>
      <c r="I27" s="57">
        <v>19</v>
      </c>
      <c r="J27" s="57">
        <v>74</v>
      </c>
      <c r="K27" s="82">
        <v>2751.68</v>
      </c>
      <c r="L27" s="82"/>
    </row>
    <row r="28" spans="1:12" ht="15.75" x14ac:dyDescent="0.25">
      <c r="A28" s="3" t="s">
        <v>10</v>
      </c>
      <c r="B28" s="56">
        <v>11</v>
      </c>
      <c r="C28" s="56">
        <v>225</v>
      </c>
      <c r="D28" s="56">
        <v>8</v>
      </c>
      <c r="E28" s="56">
        <v>8</v>
      </c>
      <c r="F28" s="56">
        <v>117</v>
      </c>
      <c r="G28" s="42">
        <v>800</v>
      </c>
      <c r="H28" s="42">
        <v>28000</v>
      </c>
      <c r="I28" s="58">
        <v>15</v>
      </c>
      <c r="J28" s="58">
        <v>4</v>
      </c>
      <c r="K28" s="85">
        <v>533.16</v>
      </c>
      <c r="L28" s="85"/>
    </row>
    <row r="29" spans="1:12" ht="15.75" x14ac:dyDescent="0.25">
      <c r="A29" s="4" t="s">
        <v>11</v>
      </c>
      <c r="B29" s="57">
        <v>3</v>
      </c>
      <c r="C29" s="57">
        <v>60</v>
      </c>
      <c r="D29" s="57">
        <v>1</v>
      </c>
      <c r="E29" s="57">
        <v>8</v>
      </c>
      <c r="F29" s="57">
        <v>5</v>
      </c>
      <c r="G29" s="57">
        <v>701</v>
      </c>
      <c r="H29" s="43">
        <v>31626</v>
      </c>
      <c r="I29" s="57">
        <v>2</v>
      </c>
      <c r="J29" s="57">
        <v>9</v>
      </c>
      <c r="K29" s="82">
        <v>275.55</v>
      </c>
      <c r="L29" s="82"/>
    </row>
    <row r="30" spans="1:12" ht="15.75" x14ac:dyDescent="0.25">
      <c r="A30" s="5" t="s">
        <v>7</v>
      </c>
      <c r="B30" s="23">
        <f t="shared" ref="B30:K30" si="3">SUM(B26:B29)</f>
        <v>69</v>
      </c>
      <c r="C30" s="23">
        <f t="shared" si="3"/>
        <v>1349</v>
      </c>
      <c r="D30" s="23">
        <f t="shared" si="3"/>
        <v>9</v>
      </c>
      <c r="E30" s="23">
        <f t="shared" si="3"/>
        <v>16</v>
      </c>
      <c r="F30" s="23">
        <f t="shared" si="3"/>
        <v>203</v>
      </c>
      <c r="G30" s="23">
        <f t="shared" si="3"/>
        <v>7741</v>
      </c>
      <c r="H30" s="23">
        <f t="shared" si="3"/>
        <v>316134</v>
      </c>
      <c r="I30" s="23">
        <f t="shared" si="3"/>
        <v>60</v>
      </c>
      <c r="J30" s="23">
        <f t="shared" si="3"/>
        <v>171</v>
      </c>
      <c r="K30" s="83">
        <f t="shared" si="3"/>
        <v>5354.54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89</v>
      </c>
      <c r="C32" s="15"/>
      <c r="D32" s="17" t="s">
        <v>44</v>
      </c>
      <c r="E32" s="60">
        <v>360</v>
      </c>
      <c r="F32" s="18" t="s">
        <v>58</v>
      </c>
      <c r="G32" s="19" t="s">
        <v>45</v>
      </c>
      <c r="H32" s="61">
        <v>209</v>
      </c>
      <c r="J32" s="20" t="s">
        <v>46</v>
      </c>
      <c r="K32" s="62">
        <v>151</v>
      </c>
      <c r="L32" s="30"/>
    </row>
  </sheetData>
  <sheetProtection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2014&amp;C&amp;30September&amp;R&amp;16Darlington County Library System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L11" sqref="L11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4422</v>
      </c>
      <c r="C2" s="42">
        <v>192</v>
      </c>
      <c r="D2" s="42">
        <v>141</v>
      </c>
      <c r="E2" s="42">
        <v>291</v>
      </c>
      <c r="F2" s="42">
        <v>1841</v>
      </c>
      <c r="G2" s="42">
        <v>38</v>
      </c>
      <c r="H2" s="32">
        <f>SUM(B2:G2)</f>
        <v>6925</v>
      </c>
      <c r="I2" s="92"/>
      <c r="J2" s="93"/>
      <c r="K2" s="93"/>
      <c r="L2" s="94"/>
    </row>
    <row r="3" spans="1:12" ht="15.75" x14ac:dyDescent="0.25">
      <c r="A3" s="4" t="s">
        <v>9</v>
      </c>
      <c r="B3" s="43">
        <v>10274</v>
      </c>
      <c r="C3" s="43">
        <v>702</v>
      </c>
      <c r="D3" s="43">
        <v>492</v>
      </c>
      <c r="E3" s="43">
        <v>376</v>
      </c>
      <c r="F3" s="43">
        <v>2505</v>
      </c>
      <c r="G3" s="43">
        <v>85</v>
      </c>
      <c r="H3" s="33">
        <f>SUM(B3:G3)</f>
        <v>14434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2077</v>
      </c>
      <c r="C4" s="42">
        <v>265</v>
      </c>
      <c r="D4" s="42">
        <v>112</v>
      </c>
      <c r="E4" s="42">
        <v>108</v>
      </c>
      <c r="F4" s="42">
        <v>1008</v>
      </c>
      <c r="G4" s="42">
        <v>0</v>
      </c>
      <c r="H4" s="38">
        <f>SUM(B4:G4)</f>
        <v>3570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402</v>
      </c>
      <c r="C5" s="57">
        <v>10</v>
      </c>
      <c r="D5" s="57">
        <v>37</v>
      </c>
      <c r="E5" s="57">
        <v>24</v>
      </c>
      <c r="F5" s="57">
        <v>420</v>
      </c>
      <c r="G5" s="57">
        <v>0</v>
      </c>
      <c r="H5" s="33">
        <f>SUM(B5:G5)</f>
        <v>893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17175</v>
      </c>
      <c r="C6" s="23">
        <f t="shared" si="0"/>
        <v>1169</v>
      </c>
      <c r="D6" s="23">
        <f t="shared" si="0"/>
        <v>782</v>
      </c>
      <c r="E6" s="23">
        <f t="shared" si="0"/>
        <v>799</v>
      </c>
      <c r="F6" s="23">
        <f t="shared" si="0"/>
        <v>5774</v>
      </c>
      <c r="G6" s="23">
        <f t="shared" si="0"/>
        <v>123</v>
      </c>
      <c r="H6" s="23">
        <f t="shared" si="0"/>
        <v>25822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14</v>
      </c>
      <c r="C10" s="42">
        <v>91</v>
      </c>
      <c r="D10" s="42">
        <v>4</v>
      </c>
      <c r="E10" s="42">
        <v>13</v>
      </c>
      <c r="F10" s="42">
        <v>1</v>
      </c>
      <c r="G10" s="42">
        <v>5</v>
      </c>
      <c r="H10" s="42">
        <v>0</v>
      </c>
      <c r="I10" s="42">
        <v>0</v>
      </c>
      <c r="J10" s="42">
        <v>0</v>
      </c>
      <c r="K10" s="42">
        <v>5</v>
      </c>
      <c r="L10" s="42">
        <v>60</v>
      </c>
    </row>
    <row r="11" spans="1:12" ht="15.75" x14ac:dyDescent="0.25">
      <c r="A11" s="12" t="s">
        <v>9</v>
      </c>
      <c r="B11" s="43">
        <v>4</v>
      </c>
      <c r="C11" s="43">
        <v>120</v>
      </c>
      <c r="D11" s="43">
        <v>3</v>
      </c>
      <c r="E11" s="43">
        <v>12</v>
      </c>
      <c r="F11" s="43">
        <v>1</v>
      </c>
      <c r="G11" s="43">
        <v>12</v>
      </c>
      <c r="H11" s="43">
        <v>0</v>
      </c>
      <c r="I11" s="43">
        <v>0</v>
      </c>
      <c r="J11" s="43">
        <v>4</v>
      </c>
      <c r="K11" s="43">
        <v>2</v>
      </c>
      <c r="L11" s="43">
        <v>20</v>
      </c>
    </row>
    <row r="12" spans="1:12" ht="15.75" x14ac:dyDescent="0.25">
      <c r="A12" s="11" t="s">
        <v>10</v>
      </c>
      <c r="B12" s="42">
        <v>15</v>
      </c>
      <c r="C12" s="42">
        <v>61</v>
      </c>
      <c r="D12" s="42">
        <v>1</v>
      </c>
      <c r="E12" s="42">
        <v>4</v>
      </c>
      <c r="F12" s="42">
        <v>7</v>
      </c>
      <c r="G12" s="42">
        <v>43</v>
      </c>
      <c r="H12" s="42">
        <v>0</v>
      </c>
      <c r="I12" s="42">
        <v>0</v>
      </c>
      <c r="J12" s="42">
        <v>0</v>
      </c>
      <c r="K12" s="42">
        <v>4</v>
      </c>
      <c r="L12" s="42">
        <v>36</v>
      </c>
    </row>
    <row r="13" spans="1:12" ht="15.75" x14ac:dyDescent="0.25">
      <c r="A13" s="12" t="s">
        <v>11</v>
      </c>
      <c r="B13" s="57">
        <v>10</v>
      </c>
      <c r="C13" s="57">
        <v>65</v>
      </c>
      <c r="D13" s="57">
        <v>1</v>
      </c>
      <c r="E13" s="57">
        <v>9</v>
      </c>
      <c r="F13" s="57">
        <v>2</v>
      </c>
      <c r="G13" s="57">
        <v>6</v>
      </c>
      <c r="H13" s="57">
        <v>0</v>
      </c>
      <c r="I13" s="57">
        <v>0</v>
      </c>
      <c r="J13" s="57">
        <v>5</v>
      </c>
      <c r="K13" s="57">
        <v>1</v>
      </c>
      <c r="L13" s="57">
        <v>14</v>
      </c>
    </row>
    <row r="14" spans="1:12" ht="15.75" x14ac:dyDescent="0.25">
      <c r="A14" s="5" t="s">
        <v>7</v>
      </c>
      <c r="B14" s="23">
        <f t="shared" ref="B14:L14" si="1">SUM(B10:B13)</f>
        <v>43</v>
      </c>
      <c r="C14" s="23">
        <f t="shared" si="1"/>
        <v>337</v>
      </c>
      <c r="D14" s="23">
        <f t="shared" si="1"/>
        <v>9</v>
      </c>
      <c r="E14" s="23">
        <f t="shared" si="1"/>
        <v>38</v>
      </c>
      <c r="F14" s="23">
        <f t="shared" si="1"/>
        <v>11</v>
      </c>
      <c r="G14" s="23">
        <f t="shared" si="1"/>
        <v>66</v>
      </c>
      <c r="H14" s="23">
        <f t="shared" si="1"/>
        <v>0</v>
      </c>
      <c r="I14" s="23">
        <f t="shared" si="1"/>
        <v>0</v>
      </c>
      <c r="J14" s="23">
        <f t="shared" si="1"/>
        <v>9</v>
      </c>
      <c r="K14" s="23">
        <f t="shared" si="1"/>
        <v>12</v>
      </c>
      <c r="L14" s="23">
        <f t="shared" si="1"/>
        <v>130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70</v>
      </c>
      <c r="C18" s="42">
        <v>20</v>
      </c>
      <c r="D18" s="42">
        <v>305</v>
      </c>
      <c r="E18" s="42">
        <v>16</v>
      </c>
      <c r="F18" s="42">
        <v>60</v>
      </c>
      <c r="G18" s="42">
        <v>9188</v>
      </c>
      <c r="H18" s="42">
        <v>550</v>
      </c>
      <c r="I18" s="42">
        <v>425</v>
      </c>
      <c r="J18" s="42">
        <v>38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127</v>
      </c>
      <c r="C19" s="43">
        <v>82</v>
      </c>
      <c r="D19" s="43">
        <v>352</v>
      </c>
      <c r="E19" s="43">
        <v>15</v>
      </c>
      <c r="F19" s="43">
        <v>79</v>
      </c>
      <c r="G19" s="43">
        <v>12353</v>
      </c>
      <c r="H19" s="43">
        <v>520</v>
      </c>
      <c r="I19" s="43">
        <v>421</v>
      </c>
      <c r="J19" s="43">
        <v>41</v>
      </c>
      <c r="K19" s="43">
        <v>2</v>
      </c>
      <c r="L19" s="43">
        <v>49</v>
      </c>
    </row>
    <row r="20" spans="1:12" ht="15.75" x14ac:dyDescent="0.25">
      <c r="A20" s="3" t="s">
        <v>10</v>
      </c>
      <c r="B20" s="42">
        <v>23</v>
      </c>
      <c r="C20" s="42">
        <v>22</v>
      </c>
      <c r="D20" s="42">
        <v>149</v>
      </c>
      <c r="E20" s="42">
        <v>7</v>
      </c>
      <c r="F20" s="42">
        <v>17</v>
      </c>
      <c r="G20" s="42">
        <v>3021</v>
      </c>
      <c r="H20" s="42">
        <v>219</v>
      </c>
      <c r="I20" s="42">
        <v>127</v>
      </c>
      <c r="J20" s="42">
        <v>23</v>
      </c>
      <c r="K20" s="42">
        <v>3</v>
      </c>
      <c r="L20" s="42">
        <v>99</v>
      </c>
    </row>
    <row r="21" spans="1:12" ht="15.75" x14ac:dyDescent="0.25">
      <c r="A21" s="4" t="s">
        <v>11</v>
      </c>
      <c r="B21" s="57">
        <v>23</v>
      </c>
      <c r="C21" s="57">
        <v>12</v>
      </c>
      <c r="D21" s="57">
        <v>142</v>
      </c>
      <c r="E21" s="57">
        <v>0</v>
      </c>
      <c r="F21" s="57">
        <v>8</v>
      </c>
      <c r="G21" s="57">
        <v>1319</v>
      </c>
      <c r="H21" s="57">
        <v>199</v>
      </c>
      <c r="I21" s="57">
        <v>162</v>
      </c>
      <c r="J21" s="57">
        <v>11</v>
      </c>
      <c r="K21" s="57">
        <v>1</v>
      </c>
      <c r="L21" s="57">
        <v>80</v>
      </c>
    </row>
    <row r="22" spans="1:12" ht="15.75" x14ac:dyDescent="0.25">
      <c r="A22" s="5" t="s">
        <v>7</v>
      </c>
      <c r="B22" s="23">
        <f>SUM(B18:B21)</f>
        <v>243</v>
      </c>
      <c r="C22" s="23">
        <f>SUM(C18:C21)</f>
        <v>136</v>
      </c>
      <c r="D22" s="23">
        <f t="shared" ref="D22:I22" si="2">SUM(D18:D21)</f>
        <v>948</v>
      </c>
      <c r="E22" s="23">
        <f t="shared" si="2"/>
        <v>38</v>
      </c>
      <c r="F22" s="23">
        <f t="shared" si="2"/>
        <v>164</v>
      </c>
      <c r="G22" s="23">
        <f t="shared" si="2"/>
        <v>25881</v>
      </c>
      <c r="H22" s="23">
        <f t="shared" si="2"/>
        <v>1488</v>
      </c>
      <c r="I22" s="23">
        <f t="shared" si="2"/>
        <v>1135</v>
      </c>
      <c r="J22" s="23">
        <f>SUM(J18:J21)</f>
        <v>113</v>
      </c>
      <c r="K22" s="23">
        <f>SUM(K18:K21)</f>
        <v>6</v>
      </c>
      <c r="L22" s="23">
        <f>SUM(L18:L21)</f>
        <v>228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31</v>
      </c>
      <c r="C26" s="42">
        <v>1406</v>
      </c>
      <c r="D26" s="56">
        <v>0</v>
      </c>
      <c r="E26" s="56">
        <v>0</v>
      </c>
      <c r="F26" s="56">
        <v>6</v>
      </c>
      <c r="G26" s="42">
        <v>2427</v>
      </c>
      <c r="H26" s="42">
        <v>110977</v>
      </c>
      <c r="I26" s="58">
        <v>16</v>
      </c>
      <c r="J26" s="58">
        <v>49</v>
      </c>
      <c r="K26" s="85">
        <v>1817.23</v>
      </c>
      <c r="L26" s="85"/>
    </row>
    <row r="27" spans="1:12" ht="15.75" x14ac:dyDescent="0.25">
      <c r="A27" s="4" t="s">
        <v>9</v>
      </c>
      <c r="B27" s="43">
        <v>43</v>
      </c>
      <c r="C27" s="43">
        <v>446</v>
      </c>
      <c r="D27" s="57">
        <v>0</v>
      </c>
      <c r="E27" s="57">
        <v>0</v>
      </c>
      <c r="F27" s="57">
        <v>52</v>
      </c>
      <c r="G27" s="43">
        <v>3489</v>
      </c>
      <c r="H27" s="43">
        <v>132930</v>
      </c>
      <c r="I27" s="57">
        <v>13</v>
      </c>
      <c r="J27" s="57">
        <v>69</v>
      </c>
      <c r="K27" s="82">
        <v>2422.8000000000002</v>
      </c>
      <c r="L27" s="82"/>
    </row>
    <row r="28" spans="1:12" ht="15.75" x14ac:dyDescent="0.25">
      <c r="A28" s="3" t="s">
        <v>10</v>
      </c>
      <c r="B28" s="56">
        <v>13</v>
      </c>
      <c r="C28" s="56">
        <v>262</v>
      </c>
      <c r="D28" s="56">
        <v>8</v>
      </c>
      <c r="E28" s="56">
        <v>8</v>
      </c>
      <c r="F28" s="56">
        <v>79</v>
      </c>
      <c r="G28" s="42">
        <v>837</v>
      </c>
      <c r="H28" s="42">
        <v>26832</v>
      </c>
      <c r="I28" s="58">
        <v>5</v>
      </c>
      <c r="J28" s="58">
        <v>16</v>
      </c>
      <c r="K28" s="85">
        <v>494.9</v>
      </c>
      <c r="L28" s="85"/>
    </row>
    <row r="29" spans="1:12" ht="15.75" x14ac:dyDescent="0.25">
      <c r="A29" s="4" t="s">
        <v>11</v>
      </c>
      <c r="B29" s="57">
        <v>5</v>
      </c>
      <c r="C29" s="57">
        <v>98</v>
      </c>
      <c r="D29" s="57">
        <v>1</v>
      </c>
      <c r="E29" s="57">
        <v>8</v>
      </c>
      <c r="F29" s="57">
        <v>25</v>
      </c>
      <c r="G29" s="57">
        <v>533</v>
      </c>
      <c r="H29" s="43">
        <v>25326</v>
      </c>
      <c r="I29" s="57">
        <v>2</v>
      </c>
      <c r="J29" s="57">
        <v>10</v>
      </c>
      <c r="K29" s="82">
        <v>215.45</v>
      </c>
      <c r="L29" s="82"/>
    </row>
    <row r="30" spans="1:12" ht="15.75" x14ac:dyDescent="0.25">
      <c r="A30" s="5" t="s">
        <v>7</v>
      </c>
      <c r="B30" s="23">
        <f t="shared" ref="B30:K30" si="3">SUM(B26:B29)</f>
        <v>92</v>
      </c>
      <c r="C30" s="23">
        <f t="shared" si="3"/>
        <v>2212</v>
      </c>
      <c r="D30" s="23">
        <f t="shared" si="3"/>
        <v>9</v>
      </c>
      <c r="E30" s="23">
        <f t="shared" si="3"/>
        <v>16</v>
      </c>
      <c r="F30" s="23">
        <f t="shared" si="3"/>
        <v>162</v>
      </c>
      <c r="G30" s="23">
        <f t="shared" si="3"/>
        <v>7286</v>
      </c>
      <c r="H30" s="23">
        <f t="shared" si="3"/>
        <v>296065</v>
      </c>
      <c r="I30" s="23">
        <f t="shared" si="3"/>
        <v>36</v>
      </c>
      <c r="J30" s="23">
        <f t="shared" si="3"/>
        <v>144</v>
      </c>
      <c r="K30" s="83">
        <f t="shared" si="3"/>
        <v>4950.38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100</v>
      </c>
      <c r="C32" s="15"/>
      <c r="D32" s="17" t="s">
        <v>44</v>
      </c>
      <c r="E32" s="60">
        <v>336</v>
      </c>
      <c r="F32" s="18" t="s">
        <v>58</v>
      </c>
      <c r="G32" s="19" t="s">
        <v>45</v>
      </c>
      <c r="H32" s="61">
        <v>180</v>
      </c>
      <c r="J32" s="20" t="s">
        <v>46</v>
      </c>
      <c r="K32" s="62">
        <v>156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2014&amp;C&amp;30October&amp;R&amp;16Darlington County Library System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B3" sqref="B3"/>
    </sheetView>
  </sheetViews>
  <sheetFormatPr defaultRowHeight="15" x14ac:dyDescent="0.25"/>
  <cols>
    <col min="1" max="1" width="19" customWidth="1"/>
    <col min="4" max="4" width="11.5703125" customWidth="1"/>
    <col min="5" max="5" width="10.42578125" bestFit="1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3541</v>
      </c>
      <c r="C2" s="42">
        <v>201</v>
      </c>
      <c r="D2" s="42">
        <v>108</v>
      </c>
      <c r="E2" s="42">
        <v>193</v>
      </c>
      <c r="F2" s="42">
        <v>1725</v>
      </c>
      <c r="G2" s="42">
        <v>19</v>
      </c>
      <c r="H2" s="32">
        <f>SUM(B2:G2)</f>
        <v>5787</v>
      </c>
      <c r="I2" s="101" t="s">
        <v>67</v>
      </c>
      <c r="J2" s="102"/>
      <c r="K2" s="102"/>
      <c r="L2" s="103"/>
    </row>
    <row r="3" spans="1:12" ht="15.75" x14ac:dyDescent="0.25">
      <c r="A3" s="4" t="s">
        <v>9</v>
      </c>
      <c r="B3" s="43">
        <v>8616</v>
      </c>
      <c r="C3" s="43">
        <v>640</v>
      </c>
      <c r="D3" s="43">
        <v>573</v>
      </c>
      <c r="E3" s="43">
        <v>311</v>
      </c>
      <c r="F3" s="43">
        <v>2311</v>
      </c>
      <c r="G3" s="43">
        <v>95</v>
      </c>
      <c r="H3" s="33">
        <f>SUM(B3:G3)</f>
        <v>12546</v>
      </c>
      <c r="I3" s="104"/>
      <c r="J3" s="105"/>
      <c r="K3" s="105"/>
      <c r="L3" s="106"/>
    </row>
    <row r="4" spans="1:12" ht="15.75" x14ac:dyDescent="0.25">
      <c r="A4" s="3" t="s">
        <v>10</v>
      </c>
      <c r="B4" s="42">
        <v>2334</v>
      </c>
      <c r="C4" s="42">
        <v>114</v>
      </c>
      <c r="D4" s="42">
        <v>31</v>
      </c>
      <c r="E4" s="42">
        <v>140</v>
      </c>
      <c r="F4" s="42">
        <v>955</v>
      </c>
      <c r="G4" s="42">
        <v>0</v>
      </c>
      <c r="H4" s="32">
        <f>SUM(B4:G4)</f>
        <v>3574</v>
      </c>
      <c r="I4" s="104"/>
      <c r="J4" s="105"/>
      <c r="K4" s="105"/>
      <c r="L4" s="106"/>
    </row>
    <row r="5" spans="1:12" ht="15.75" x14ac:dyDescent="0.25">
      <c r="A5" s="4" t="s">
        <v>11</v>
      </c>
      <c r="B5" s="57">
        <v>283</v>
      </c>
      <c r="C5" s="57">
        <v>10</v>
      </c>
      <c r="D5" s="57">
        <v>44</v>
      </c>
      <c r="E5" s="57">
        <v>11</v>
      </c>
      <c r="F5" s="57">
        <v>378</v>
      </c>
      <c r="G5" s="57">
        <v>0</v>
      </c>
      <c r="H5" s="33">
        <f>SUM(B5:G5)</f>
        <v>726</v>
      </c>
      <c r="I5" s="104"/>
      <c r="J5" s="105"/>
      <c r="K5" s="105"/>
      <c r="L5" s="106"/>
    </row>
    <row r="6" spans="1:12" ht="16.5" thickBot="1" x14ac:dyDescent="0.3">
      <c r="A6" s="5" t="s">
        <v>7</v>
      </c>
      <c r="B6" s="23">
        <f t="shared" ref="B6:H6" si="0">SUM(B2:B5)</f>
        <v>14774</v>
      </c>
      <c r="C6" s="23">
        <f t="shared" si="0"/>
        <v>965</v>
      </c>
      <c r="D6" s="23">
        <f t="shared" si="0"/>
        <v>756</v>
      </c>
      <c r="E6" s="23">
        <f t="shared" si="0"/>
        <v>655</v>
      </c>
      <c r="F6" s="23">
        <f t="shared" si="0"/>
        <v>5369</v>
      </c>
      <c r="G6" s="23">
        <f t="shared" si="0"/>
        <v>114</v>
      </c>
      <c r="H6" s="23">
        <f t="shared" si="0"/>
        <v>22633</v>
      </c>
      <c r="I6" s="107"/>
      <c r="J6" s="108"/>
      <c r="K6" s="108"/>
      <c r="L6" s="109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7</v>
      </c>
      <c r="C10" s="42">
        <v>76</v>
      </c>
      <c r="D10" s="42">
        <v>3</v>
      </c>
      <c r="E10" s="42">
        <v>13</v>
      </c>
      <c r="F10" s="42">
        <v>1</v>
      </c>
      <c r="G10" s="42">
        <v>7</v>
      </c>
      <c r="H10" s="42">
        <v>0</v>
      </c>
      <c r="I10" s="42">
        <v>0</v>
      </c>
      <c r="J10" s="42">
        <v>0</v>
      </c>
      <c r="K10" s="42">
        <v>2</v>
      </c>
      <c r="L10" s="42">
        <v>20</v>
      </c>
    </row>
    <row r="11" spans="1:12" ht="15.75" x14ac:dyDescent="0.25">
      <c r="A11" s="12" t="s">
        <v>9</v>
      </c>
      <c r="B11" s="43">
        <v>4</v>
      </c>
      <c r="C11" s="43">
        <v>141</v>
      </c>
      <c r="D11" s="43">
        <v>1</v>
      </c>
      <c r="E11" s="43">
        <v>12</v>
      </c>
      <c r="F11" s="43">
        <v>1</v>
      </c>
      <c r="G11" s="43">
        <v>10</v>
      </c>
      <c r="H11" s="43">
        <v>0</v>
      </c>
      <c r="I11" s="43">
        <v>0</v>
      </c>
      <c r="J11" s="43">
        <v>0</v>
      </c>
      <c r="K11" s="43">
        <v>2</v>
      </c>
      <c r="L11" s="43">
        <v>20</v>
      </c>
    </row>
    <row r="12" spans="1:12" ht="15.75" x14ac:dyDescent="0.25">
      <c r="A12" s="11" t="s">
        <v>10</v>
      </c>
      <c r="B12" s="42">
        <v>9</v>
      </c>
      <c r="C12" s="42">
        <v>46</v>
      </c>
      <c r="D12" s="42">
        <v>0</v>
      </c>
      <c r="E12" s="42">
        <v>0</v>
      </c>
      <c r="F12" s="42">
        <v>7</v>
      </c>
      <c r="G12" s="42">
        <v>75</v>
      </c>
      <c r="H12" s="42">
        <v>0</v>
      </c>
      <c r="I12" s="42">
        <v>0</v>
      </c>
      <c r="J12" s="42">
        <v>0</v>
      </c>
      <c r="K12" s="42">
        <v>4</v>
      </c>
      <c r="L12" s="42">
        <v>31</v>
      </c>
    </row>
    <row r="13" spans="1:12" ht="15.75" x14ac:dyDescent="0.25">
      <c r="A13" s="12" t="s">
        <v>11</v>
      </c>
      <c r="B13" s="57">
        <v>7</v>
      </c>
      <c r="C13" s="57">
        <v>60</v>
      </c>
      <c r="D13" s="57">
        <v>3</v>
      </c>
      <c r="E13" s="57">
        <v>16</v>
      </c>
      <c r="F13" s="57">
        <v>1</v>
      </c>
      <c r="G13" s="57">
        <v>3</v>
      </c>
      <c r="H13" s="57">
        <v>0</v>
      </c>
      <c r="I13" s="57">
        <v>0</v>
      </c>
      <c r="J13" s="57">
        <v>3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27</v>
      </c>
      <c r="C14" s="23">
        <f t="shared" si="1"/>
        <v>323</v>
      </c>
      <c r="D14" s="23">
        <f t="shared" si="1"/>
        <v>7</v>
      </c>
      <c r="E14" s="23">
        <f t="shared" si="1"/>
        <v>41</v>
      </c>
      <c r="F14" s="23">
        <f t="shared" si="1"/>
        <v>10</v>
      </c>
      <c r="G14" s="23">
        <f t="shared" si="1"/>
        <v>95</v>
      </c>
      <c r="H14" s="23">
        <f t="shared" si="1"/>
        <v>0</v>
      </c>
      <c r="I14" s="23">
        <f t="shared" si="1"/>
        <v>0</v>
      </c>
      <c r="J14" s="23">
        <f t="shared" si="1"/>
        <v>3</v>
      </c>
      <c r="K14" s="23">
        <f t="shared" si="1"/>
        <v>8</v>
      </c>
      <c r="L14" s="23">
        <f t="shared" si="1"/>
        <v>71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46</v>
      </c>
      <c r="C18" s="42">
        <v>17</v>
      </c>
      <c r="D18" s="42">
        <v>411</v>
      </c>
      <c r="E18" s="42">
        <v>22</v>
      </c>
      <c r="F18" s="42">
        <v>37</v>
      </c>
      <c r="G18" s="42">
        <v>6381</v>
      </c>
      <c r="H18" s="42">
        <v>425</v>
      </c>
      <c r="I18" s="42">
        <v>250</v>
      </c>
      <c r="J18" s="42">
        <v>33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103</v>
      </c>
      <c r="C19" s="43">
        <v>48</v>
      </c>
      <c r="D19" s="43">
        <v>461</v>
      </c>
      <c r="E19" s="43">
        <v>6</v>
      </c>
      <c r="F19" s="43">
        <v>50</v>
      </c>
      <c r="G19" s="43">
        <v>9503</v>
      </c>
      <c r="H19" s="43">
        <v>356</v>
      </c>
      <c r="I19" s="43">
        <v>469</v>
      </c>
      <c r="J19" s="43">
        <v>33</v>
      </c>
      <c r="K19" s="43">
        <v>3</v>
      </c>
      <c r="L19" s="43">
        <v>82</v>
      </c>
    </row>
    <row r="20" spans="1:12" ht="15.75" x14ac:dyDescent="0.25">
      <c r="A20" s="3" t="s">
        <v>10</v>
      </c>
      <c r="B20" s="42">
        <v>28</v>
      </c>
      <c r="C20" s="42">
        <v>5</v>
      </c>
      <c r="D20" s="42">
        <v>128</v>
      </c>
      <c r="E20" s="42">
        <v>0</v>
      </c>
      <c r="F20" s="42">
        <v>7</v>
      </c>
      <c r="G20" s="42">
        <v>2234</v>
      </c>
      <c r="H20" s="42">
        <v>186</v>
      </c>
      <c r="I20" s="42">
        <v>99</v>
      </c>
      <c r="J20" s="42">
        <v>13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8</v>
      </c>
      <c r="C21" s="57">
        <v>13</v>
      </c>
      <c r="D21" s="57">
        <v>104</v>
      </c>
      <c r="E21" s="57">
        <v>0</v>
      </c>
      <c r="F21" s="57">
        <v>8</v>
      </c>
      <c r="G21" s="57">
        <v>1047</v>
      </c>
      <c r="H21" s="57">
        <v>166</v>
      </c>
      <c r="I21" s="57">
        <v>127</v>
      </c>
      <c r="J21" s="57">
        <v>9</v>
      </c>
      <c r="K21" s="57">
        <v>1</v>
      </c>
      <c r="L21" s="57">
        <v>14</v>
      </c>
    </row>
    <row r="22" spans="1:12" ht="15.75" x14ac:dyDescent="0.25">
      <c r="A22" s="5" t="s">
        <v>7</v>
      </c>
      <c r="B22" s="23">
        <f>SUM(B18:B21)</f>
        <v>185</v>
      </c>
      <c r="C22" s="23">
        <f>SUM(C18:C21)</f>
        <v>83</v>
      </c>
      <c r="D22" s="23">
        <f t="shared" ref="D22:I22" si="2">SUM(D18:D21)</f>
        <v>1104</v>
      </c>
      <c r="E22" s="23">
        <f t="shared" si="2"/>
        <v>28</v>
      </c>
      <c r="F22" s="23">
        <f t="shared" si="2"/>
        <v>102</v>
      </c>
      <c r="G22" s="23">
        <f t="shared" si="2"/>
        <v>19165</v>
      </c>
      <c r="H22" s="23">
        <f t="shared" si="2"/>
        <v>1133</v>
      </c>
      <c r="I22" s="23">
        <f t="shared" si="2"/>
        <v>945</v>
      </c>
      <c r="J22" s="23">
        <f>SUM(J18:J21)</f>
        <v>88</v>
      </c>
      <c r="K22" s="23">
        <f>SUM(K18:K21)</f>
        <v>4</v>
      </c>
      <c r="L22" s="23">
        <f>SUM(L18:L21)</f>
        <v>96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19</v>
      </c>
      <c r="C26" s="42">
        <v>500</v>
      </c>
      <c r="D26" s="56">
        <v>0</v>
      </c>
      <c r="E26" s="56">
        <v>0</v>
      </c>
      <c r="F26" s="56">
        <v>6</v>
      </c>
      <c r="G26" s="42">
        <v>2020</v>
      </c>
      <c r="H26" s="42">
        <v>94258</v>
      </c>
      <c r="I26" s="58">
        <v>24</v>
      </c>
      <c r="J26" s="58">
        <v>61</v>
      </c>
      <c r="K26" s="85">
        <v>1397</v>
      </c>
      <c r="L26" s="85"/>
    </row>
    <row r="27" spans="1:12" ht="15.75" x14ac:dyDescent="0.25">
      <c r="A27" s="4" t="s">
        <v>9</v>
      </c>
      <c r="B27" s="43">
        <v>35</v>
      </c>
      <c r="C27" s="43">
        <v>557</v>
      </c>
      <c r="D27" s="57">
        <v>0</v>
      </c>
      <c r="E27" s="57">
        <v>0</v>
      </c>
      <c r="F27" s="57">
        <v>27</v>
      </c>
      <c r="G27" s="43">
        <v>3016</v>
      </c>
      <c r="H27" s="43">
        <v>113971</v>
      </c>
      <c r="I27" s="57">
        <v>1</v>
      </c>
      <c r="J27" s="57">
        <v>48</v>
      </c>
      <c r="K27" s="82">
        <v>2006.96</v>
      </c>
      <c r="L27" s="82"/>
    </row>
    <row r="28" spans="1:12" ht="15.75" x14ac:dyDescent="0.25">
      <c r="A28" s="3" t="s">
        <v>10</v>
      </c>
      <c r="B28" s="56">
        <v>13</v>
      </c>
      <c r="C28" s="56">
        <v>337</v>
      </c>
      <c r="D28" s="56">
        <v>12</v>
      </c>
      <c r="E28" s="56">
        <v>12</v>
      </c>
      <c r="F28" s="56">
        <v>32</v>
      </c>
      <c r="G28" s="42">
        <v>603</v>
      </c>
      <c r="H28" s="42">
        <v>20899</v>
      </c>
      <c r="I28" s="58">
        <v>0</v>
      </c>
      <c r="J28" s="58">
        <v>6</v>
      </c>
      <c r="K28" s="85">
        <v>583.71</v>
      </c>
      <c r="L28" s="85"/>
    </row>
    <row r="29" spans="1:12" ht="15.75" x14ac:dyDescent="0.25">
      <c r="A29" s="4" t="s">
        <v>11</v>
      </c>
      <c r="B29" s="57">
        <v>4</v>
      </c>
      <c r="C29" s="57">
        <v>87</v>
      </c>
      <c r="D29" s="57">
        <v>1</v>
      </c>
      <c r="E29" s="57">
        <v>9</v>
      </c>
      <c r="F29" s="57">
        <v>10</v>
      </c>
      <c r="G29" s="57">
        <v>587</v>
      </c>
      <c r="H29" s="43">
        <v>27099</v>
      </c>
      <c r="I29" s="57">
        <v>0</v>
      </c>
      <c r="J29" s="57">
        <v>7</v>
      </c>
      <c r="K29" s="82">
        <v>141.94999999999999</v>
      </c>
      <c r="L29" s="82"/>
    </row>
    <row r="30" spans="1:12" ht="15.75" x14ac:dyDescent="0.25">
      <c r="A30" s="5" t="s">
        <v>7</v>
      </c>
      <c r="B30" s="23">
        <f t="shared" ref="B30:K30" si="3">SUM(B26:B29)</f>
        <v>71</v>
      </c>
      <c r="C30" s="23">
        <f t="shared" si="3"/>
        <v>1481</v>
      </c>
      <c r="D30" s="23">
        <f t="shared" si="3"/>
        <v>13</v>
      </c>
      <c r="E30" s="23">
        <f t="shared" si="3"/>
        <v>21</v>
      </c>
      <c r="F30" s="23">
        <f t="shared" si="3"/>
        <v>75</v>
      </c>
      <c r="G30" s="23">
        <f t="shared" si="3"/>
        <v>6226</v>
      </c>
      <c r="H30" s="23">
        <f t="shared" si="3"/>
        <v>256227</v>
      </c>
      <c r="I30" s="23">
        <f t="shared" si="3"/>
        <v>25</v>
      </c>
      <c r="J30" s="23">
        <f t="shared" si="3"/>
        <v>122</v>
      </c>
      <c r="K30" s="83">
        <f t="shared" si="3"/>
        <v>4129.62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98</v>
      </c>
      <c r="C32" s="15"/>
      <c r="D32" s="17" t="s">
        <v>44</v>
      </c>
      <c r="E32" s="60">
        <v>342</v>
      </c>
      <c r="F32" s="18" t="s">
        <v>58</v>
      </c>
      <c r="G32" s="19" t="s">
        <v>45</v>
      </c>
      <c r="H32" s="61">
        <v>193</v>
      </c>
      <c r="J32" s="20" t="s">
        <v>46</v>
      </c>
      <c r="K32" s="62">
        <v>149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2014&amp;C&amp;30November&amp;R&amp;16Darlington County Library System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B3" sqref="B3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3356</v>
      </c>
      <c r="C2" s="42">
        <v>269</v>
      </c>
      <c r="D2" s="42">
        <v>165</v>
      </c>
      <c r="E2" s="42">
        <v>209</v>
      </c>
      <c r="F2" s="42">
        <v>1673</v>
      </c>
      <c r="G2" s="42">
        <v>36</v>
      </c>
      <c r="H2" s="32">
        <f>SUM(B2:G2)</f>
        <v>5708</v>
      </c>
      <c r="I2" s="101" t="s">
        <v>68</v>
      </c>
      <c r="J2" s="102"/>
      <c r="K2" s="102"/>
      <c r="L2" s="103"/>
    </row>
    <row r="3" spans="1:12" ht="15.75" x14ac:dyDescent="0.25">
      <c r="A3" s="4" t="s">
        <v>9</v>
      </c>
      <c r="B3" s="43">
        <v>7648</v>
      </c>
      <c r="C3" s="43">
        <v>796</v>
      </c>
      <c r="D3" s="43">
        <v>439</v>
      </c>
      <c r="E3" s="43">
        <v>361</v>
      </c>
      <c r="F3" s="43">
        <v>2541</v>
      </c>
      <c r="G3" s="43">
        <v>78</v>
      </c>
      <c r="H3" s="33">
        <f>SUM(B3:G3)</f>
        <v>11863</v>
      </c>
      <c r="I3" s="104"/>
      <c r="J3" s="105"/>
      <c r="K3" s="105"/>
      <c r="L3" s="106"/>
    </row>
    <row r="4" spans="1:12" ht="15.75" x14ac:dyDescent="0.25">
      <c r="A4" s="3" t="s">
        <v>10</v>
      </c>
      <c r="B4" s="42">
        <v>1495</v>
      </c>
      <c r="C4" s="42">
        <v>54</v>
      </c>
      <c r="D4" s="42">
        <v>37</v>
      </c>
      <c r="E4" s="42">
        <v>157</v>
      </c>
      <c r="F4" s="42">
        <v>1132</v>
      </c>
      <c r="G4" s="42"/>
      <c r="H4" s="32">
        <f>SUM(B4:G4)</f>
        <v>2875</v>
      </c>
      <c r="I4" s="104"/>
      <c r="J4" s="105"/>
      <c r="K4" s="105"/>
      <c r="L4" s="106"/>
    </row>
    <row r="5" spans="1:12" ht="15.75" x14ac:dyDescent="0.25">
      <c r="A5" s="4" t="s">
        <v>11</v>
      </c>
      <c r="B5" s="57">
        <v>297</v>
      </c>
      <c r="C5" s="57">
        <v>27</v>
      </c>
      <c r="D5" s="57">
        <v>56</v>
      </c>
      <c r="E5" s="57">
        <v>10</v>
      </c>
      <c r="F5" s="57">
        <v>479</v>
      </c>
      <c r="G5" s="57">
        <v>0</v>
      </c>
      <c r="H5" s="33">
        <f>SUM(B5:G5)</f>
        <v>869</v>
      </c>
      <c r="I5" s="104"/>
      <c r="J5" s="105"/>
      <c r="K5" s="105"/>
      <c r="L5" s="106"/>
    </row>
    <row r="6" spans="1:12" ht="16.5" thickBot="1" x14ac:dyDescent="0.3">
      <c r="A6" s="5" t="s">
        <v>7</v>
      </c>
      <c r="B6" s="23">
        <f t="shared" ref="B6:H6" si="0">SUM(B2:B5)</f>
        <v>12796</v>
      </c>
      <c r="C6" s="23">
        <f t="shared" si="0"/>
        <v>1146</v>
      </c>
      <c r="D6" s="23">
        <f t="shared" si="0"/>
        <v>697</v>
      </c>
      <c r="E6" s="23">
        <f t="shared" si="0"/>
        <v>737</v>
      </c>
      <c r="F6" s="23">
        <f t="shared" si="0"/>
        <v>5825</v>
      </c>
      <c r="G6" s="23">
        <f t="shared" si="0"/>
        <v>114</v>
      </c>
      <c r="H6" s="23">
        <f t="shared" si="0"/>
        <v>21315</v>
      </c>
      <c r="I6" s="107"/>
      <c r="J6" s="108"/>
      <c r="K6" s="108"/>
      <c r="L6" s="109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14</v>
      </c>
      <c r="C10" s="42">
        <v>212</v>
      </c>
      <c r="D10" s="42">
        <v>4</v>
      </c>
      <c r="E10" s="42">
        <v>25</v>
      </c>
      <c r="F10" s="42">
        <v>1</v>
      </c>
      <c r="G10" s="42">
        <v>7</v>
      </c>
      <c r="H10" s="42">
        <v>0</v>
      </c>
      <c r="I10" s="42">
        <v>0</v>
      </c>
      <c r="J10" s="42">
        <v>0</v>
      </c>
      <c r="K10" s="42">
        <v>3</v>
      </c>
      <c r="L10" s="42">
        <v>28</v>
      </c>
    </row>
    <row r="11" spans="1:12" ht="15.75" x14ac:dyDescent="0.25">
      <c r="A11" s="12" t="s">
        <v>9</v>
      </c>
      <c r="B11" s="43">
        <v>5</v>
      </c>
      <c r="C11" s="43">
        <v>132</v>
      </c>
      <c r="D11" s="43">
        <v>1</v>
      </c>
      <c r="E11" s="43">
        <v>14</v>
      </c>
      <c r="F11" s="43">
        <v>2</v>
      </c>
      <c r="G11" s="43">
        <v>28</v>
      </c>
      <c r="H11" s="43">
        <v>0</v>
      </c>
      <c r="I11" s="43">
        <v>0</v>
      </c>
      <c r="J11" s="43">
        <v>0</v>
      </c>
      <c r="K11" s="43">
        <v>2</v>
      </c>
      <c r="L11" s="43">
        <v>27</v>
      </c>
    </row>
    <row r="12" spans="1:12" ht="15.75" x14ac:dyDescent="0.25">
      <c r="A12" s="11" t="s">
        <v>10</v>
      </c>
      <c r="B12" s="42">
        <v>3</v>
      </c>
      <c r="C12" s="42">
        <v>10</v>
      </c>
      <c r="D12" s="42">
        <v>0</v>
      </c>
      <c r="E12" s="42">
        <v>0</v>
      </c>
      <c r="F12" s="42">
        <v>2</v>
      </c>
      <c r="G12" s="42">
        <v>18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</row>
    <row r="13" spans="1:12" ht="15.75" x14ac:dyDescent="0.25">
      <c r="A13" s="12" t="s">
        <v>11</v>
      </c>
      <c r="B13" s="57">
        <v>6</v>
      </c>
      <c r="C13" s="57">
        <v>42</v>
      </c>
      <c r="D13" s="57">
        <v>1</v>
      </c>
      <c r="E13" s="57">
        <v>7</v>
      </c>
      <c r="F13" s="57">
        <v>0</v>
      </c>
      <c r="G13" s="57">
        <v>0</v>
      </c>
      <c r="H13" s="57">
        <v>0</v>
      </c>
      <c r="I13" s="57">
        <v>0</v>
      </c>
      <c r="J13" s="57">
        <v>3</v>
      </c>
      <c r="K13" s="57">
        <v>4</v>
      </c>
      <c r="L13" s="57">
        <v>112</v>
      </c>
    </row>
    <row r="14" spans="1:12" ht="15.75" x14ac:dyDescent="0.25">
      <c r="A14" s="5" t="s">
        <v>7</v>
      </c>
      <c r="B14" s="23">
        <f t="shared" ref="B14:L14" si="1">SUM(B10:B13)</f>
        <v>28</v>
      </c>
      <c r="C14" s="23">
        <f t="shared" si="1"/>
        <v>396</v>
      </c>
      <c r="D14" s="23">
        <f t="shared" si="1"/>
        <v>6</v>
      </c>
      <c r="E14" s="23">
        <f t="shared" si="1"/>
        <v>46</v>
      </c>
      <c r="F14" s="23">
        <f t="shared" si="1"/>
        <v>5</v>
      </c>
      <c r="G14" s="23">
        <f t="shared" si="1"/>
        <v>53</v>
      </c>
      <c r="H14" s="23">
        <f t="shared" si="1"/>
        <v>0</v>
      </c>
      <c r="I14" s="23">
        <f t="shared" si="1"/>
        <v>0</v>
      </c>
      <c r="J14" s="23">
        <f t="shared" si="1"/>
        <v>3</v>
      </c>
      <c r="K14" s="23">
        <f t="shared" si="1"/>
        <v>9</v>
      </c>
      <c r="L14" s="23">
        <f t="shared" si="1"/>
        <v>167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37</v>
      </c>
      <c r="C18" s="42">
        <v>12</v>
      </c>
      <c r="D18" s="42">
        <v>306</v>
      </c>
      <c r="E18" s="42">
        <v>11</v>
      </c>
      <c r="F18" s="42">
        <v>55</v>
      </c>
      <c r="G18" s="42">
        <v>7093</v>
      </c>
      <c r="H18" s="42">
        <v>396</v>
      </c>
      <c r="I18" s="42">
        <v>254</v>
      </c>
      <c r="J18" s="42">
        <v>26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67</v>
      </c>
      <c r="C19" s="43">
        <v>42</v>
      </c>
      <c r="D19" s="43">
        <v>304</v>
      </c>
      <c r="E19" s="43">
        <v>13</v>
      </c>
      <c r="F19" s="43">
        <v>39</v>
      </c>
      <c r="G19" s="43">
        <v>10070</v>
      </c>
      <c r="H19" s="43">
        <v>357</v>
      </c>
      <c r="I19" s="43">
        <v>293</v>
      </c>
      <c r="J19" s="43">
        <v>29</v>
      </c>
      <c r="K19" s="43">
        <v>13</v>
      </c>
      <c r="L19" s="43">
        <v>258</v>
      </c>
    </row>
    <row r="20" spans="1:12" ht="15.75" x14ac:dyDescent="0.25">
      <c r="A20" s="3" t="s">
        <v>10</v>
      </c>
      <c r="B20" s="42">
        <v>1</v>
      </c>
      <c r="C20" s="42">
        <v>22</v>
      </c>
      <c r="D20" s="42">
        <v>111</v>
      </c>
      <c r="E20" s="42">
        <v>2</v>
      </c>
      <c r="F20" s="42">
        <v>2</v>
      </c>
      <c r="G20" s="42">
        <v>1721</v>
      </c>
      <c r="H20" s="42">
        <v>127</v>
      </c>
      <c r="I20" s="42">
        <v>48</v>
      </c>
      <c r="J20" s="42">
        <v>0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13</v>
      </c>
      <c r="C21" s="57">
        <v>12</v>
      </c>
      <c r="D21" s="57">
        <v>159</v>
      </c>
      <c r="E21" s="57">
        <v>0</v>
      </c>
      <c r="F21" s="57">
        <v>4</v>
      </c>
      <c r="G21" s="57">
        <v>1041</v>
      </c>
      <c r="H21" s="57">
        <v>175</v>
      </c>
      <c r="I21" s="57">
        <v>133</v>
      </c>
      <c r="J21" s="57">
        <v>10</v>
      </c>
      <c r="K21" s="57">
        <v>3</v>
      </c>
      <c r="L21" s="57">
        <v>152</v>
      </c>
    </row>
    <row r="22" spans="1:12" ht="15.75" x14ac:dyDescent="0.25">
      <c r="A22" s="5" t="s">
        <v>7</v>
      </c>
      <c r="B22" s="23">
        <f>SUM(B18:B21)</f>
        <v>118</v>
      </c>
      <c r="C22" s="23">
        <f>SUM(C18:C21)</f>
        <v>88</v>
      </c>
      <c r="D22" s="23">
        <f t="shared" ref="D22:I22" si="2">SUM(D18:D21)</f>
        <v>880</v>
      </c>
      <c r="E22" s="23">
        <f t="shared" si="2"/>
        <v>26</v>
      </c>
      <c r="F22" s="23">
        <f t="shared" si="2"/>
        <v>100</v>
      </c>
      <c r="G22" s="23">
        <f t="shared" si="2"/>
        <v>19925</v>
      </c>
      <c r="H22" s="23">
        <f t="shared" si="2"/>
        <v>1055</v>
      </c>
      <c r="I22" s="23">
        <f t="shared" si="2"/>
        <v>728</v>
      </c>
      <c r="J22" s="23">
        <f>SUM(J18:J21)</f>
        <v>65</v>
      </c>
      <c r="K22" s="23">
        <f>SUM(K18:K21)</f>
        <v>16</v>
      </c>
      <c r="L22" s="23">
        <f>SUM(L18:L21)</f>
        <v>410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17</v>
      </c>
      <c r="C26" s="42">
        <v>285</v>
      </c>
      <c r="D26" s="56">
        <v>0</v>
      </c>
      <c r="E26" s="56">
        <v>0</v>
      </c>
      <c r="F26" s="56">
        <v>27</v>
      </c>
      <c r="G26" s="42">
        <v>2005</v>
      </c>
      <c r="H26" s="42">
        <v>92830</v>
      </c>
      <c r="I26" s="58">
        <v>11</v>
      </c>
      <c r="J26" s="58">
        <v>56</v>
      </c>
      <c r="K26" s="85">
        <v>1267</v>
      </c>
      <c r="L26" s="85"/>
    </row>
    <row r="27" spans="1:12" ht="15.75" x14ac:dyDescent="0.25">
      <c r="A27" s="4" t="s">
        <v>9</v>
      </c>
      <c r="B27" s="43">
        <v>46</v>
      </c>
      <c r="C27" s="43">
        <v>557</v>
      </c>
      <c r="D27" s="57">
        <v>0</v>
      </c>
      <c r="E27" s="57">
        <v>0</v>
      </c>
      <c r="F27" s="57">
        <v>28</v>
      </c>
      <c r="G27" s="43">
        <v>2507</v>
      </c>
      <c r="H27" s="43">
        <v>96055</v>
      </c>
      <c r="I27" s="57">
        <v>9</v>
      </c>
      <c r="J27" s="57">
        <v>34</v>
      </c>
      <c r="K27" s="82">
        <v>2459.2600000000002</v>
      </c>
      <c r="L27" s="82"/>
    </row>
    <row r="28" spans="1:12" ht="15.75" x14ac:dyDescent="0.25">
      <c r="A28" s="3" t="s">
        <v>10</v>
      </c>
      <c r="B28" s="56">
        <v>9</v>
      </c>
      <c r="C28" s="56">
        <v>199</v>
      </c>
      <c r="D28" s="56">
        <v>10</v>
      </c>
      <c r="E28" s="56">
        <v>10</v>
      </c>
      <c r="F28" s="56">
        <v>36</v>
      </c>
      <c r="G28" s="42">
        <v>342</v>
      </c>
      <c r="H28" s="42">
        <v>9991</v>
      </c>
      <c r="I28" s="58">
        <v>1</v>
      </c>
      <c r="J28" s="58">
        <v>3</v>
      </c>
      <c r="K28" s="85">
        <v>583.71</v>
      </c>
      <c r="L28" s="85"/>
    </row>
    <row r="29" spans="1:12" ht="15.75" x14ac:dyDescent="0.25">
      <c r="A29" s="4" t="s">
        <v>11</v>
      </c>
      <c r="B29" s="57">
        <v>3</v>
      </c>
      <c r="C29" s="57">
        <v>55</v>
      </c>
      <c r="D29" s="57">
        <v>1</v>
      </c>
      <c r="E29" s="57">
        <v>9</v>
      </c>
      <c r="F29" s="57">
        <v>20</v>
      </c>
      <c r="G29" s="57">
        <v>392</v>
      </c>
      <c r="H29" s="43">
        <v>19836</v>
      </c>
      <c r="I29" s="57">
        <v>0</v>
      </c>
      <c r="J29" s="57">
        <v>7</v>
      </c>
      <c r="K29" s="82">
        <v>162.15</v>
      </c>
      <c r="L29" s="82"/>
    </row>
    <row r="30" spans="1:12" ht="15.75" x14ac:dyDescent="0.25">
      <c r="A30" s="5" t="s">
        <v>7</v>
      </c>
      <c r="B30" s="23">
        <f t="shared" ref="B30:K30" si="3">SUM(B26:B29)</f>
        <v>75</v>
      </c>
      <c r="C30" s="23">
        <f t="shared" si="3"/>
        <v>1096</v>
      </c>
      <c r="D30" s="23">
        <f t="shared" si="3"/>
        <v>11</v>
      </c>
      <c r="E30" s="23">
        <f t="shared" si="3"/>
        <v>19</v>
      </c>
      <c r="F30" s="23">
        <f t="shared" si="3"/>
        <v>111</v>
      </c>
      <c r="G30" s="23">
        <f t="shared" si="3"/>
        <v>5246</v>
      </c>
      <c r="H30" s="23">
        <f t="shared" si="3"/>
        <v>218712</v>
      </c>
      <c r="I30" s="23">
        <f t="shared" si="3"/>
        <v>21</v>
      </c>
      <c r="J30" s="23">
        <f t="shared" si="3"/>
        <v>100</v>
      </c>
      <c r="K30" s="83">
        <f t="shared" si="3"/>
        <v>4472.12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168</v>
      </c>
      <c r="C32" s="15"/>
      <c r="D32" s="17" t="s">
        <v>44</v>
      </c>
      <c r="E32" s="60">
        <v>380</v>
      </c>
      <c r="F32" s="18" t="s">
        <v>58</v>
      </c>
      <c r="G32" s="19" t="s">
        <v>45</v>
      </c>
      <c r="H32" s="61">
        <v>216</v>
      </c>
      <c r="J32" s="20" t="s">
        <v>46</v>
      </c>
      <c r="K32" s="62">
        <v>164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2014&amp;C&amp;30December&amp;R&amp;16Darlington County Library System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J32" sqref="J32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3728</v>
      </c>
      <c r="C2" s="42">
        <v>345</v>
      </c>
      <c r="D2" s="42">
        <v>75</v>
      </c>
      <c r="E2" s="42">
        <v>155</v>
      </c>
      <c r="F2" s="42">
        <v>1570</v>
      </c>
      <c r="G2" s="42">
        <v>15</v>
      </c>
      <c r="H2" s="32">
        <f>SUM(B2:G2)</f>
        <v>5888</v>
      </c>
      <c r="I2" s="92" t="s">
        <v>69</v>
      </c>
      <c r="J2" s="93"/>
      <c r="K2" s="93"/>
      <c r="L2" s="94"/>
    </row>
    <row r="3" spans="1:12" ht="15.75" x14ac:dyDescent="0.25">
      <c r="A3" s="4" t="s">
        <v>9</v>
      </c>
      <c r="B3" s="43">
        <v>8670</v>
      </c>
      <c r="C3" s="43">
        <v>842</v>
      </c>
      <c r="D3" s="43">
        <v>305</v>
      </c>
      <c r="E3" s="43">
        <v>318</v>
      </c>
      <c r="F3" s="43">
        <v>2965</v>
      </c>
      <c r="G3" s="43">
        <v>117</v>
      </c>
      <c r="H3" s="33">
        <f>SUM(B3:G3)</f>
        <v>13217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1173</v>
      </c>
      <c r="C4" s="42">
        <v>62</v>
      </c>
      <c r="D4" s="42">
        <v>13</v>
      </c>
      <c r="E4" s="42">
        <v>102</v>
      </c>
      <c r="F4" s="42">
        <v>1118</v>
      </c>
      <c r="G4" s="42">
        <v>0</v>
      </c>
      <c r="H4" s="32">
        <f>SUM(B4:G4)</f>
        <v>2468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424</v>
      </c>
      <c r="C5" s="57">
        <v>6</v>
      </c>
      <c r="D5" s="57">
        <v>56</v>
      </c>
      <c r="E5" s="57">
        <v>9</v>
      </c>
      <c r="F5" s="57">
        <v>470</v>
      </c>
      <c r="G5" s="57">
        <v>2</v>
      </c>
      <c r="H5" s="33">
        <f>SUM(B5:G5)</f>
        <v>967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13995</v>
      </c>
      <c r="C6" s="23">
        <f t="shared" si="0"/>
        <v>1255</v>
      </c>
      <c r="D6" s="23">
        <f t="shared" si="0"/>
        <v>449</v>
      </c>
      <c r="E6" s="23">
        <f t="shared" si="0"/>
        <v>584</v>
      </c>
      <c r="F6" s="23">
        <f t="shared" si="0"/>
        <v>6123</v>
      </c>
      <c r="G6" s="23">
        <f t="shared" si="0"/>
        <v>134</v>
      </c>
      <c r="H6" s="23">
        <f t="shared" si="0"/>
        <v>22540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12</v>
      </c>
      <c r="C10" s="42">
        <v>106</v>
      </c>
      <c r="D10" s="42">
        <v>3</v>
      </c>
      <c r="E10" s="42">
        <v>18</v>
      </c>
      <c r="F10" s="42">
        <v>2</v>
      </c>
      <c r="G10" s="42">
        <v>20</v>
      </c>
      <c r="H10" s="42">
        <v>0</v>
      </c>
      <c r="I10" s="42">
        <v>0</v>
      </c>
      <c r="J10" s="42">
        <v>0</v>
      </c>
      <c r="K10" s="42">
        <v>4</v>
      </c>
      <c r="L10" s="42">
        <v>42</v>
      </c>
    </row>
    <row r="11" spans="1:12" ht="15.75" x14ac:dyDescent="0.25">
      <c r="A11" s="12" t="s">
        <v>9</v>
      </c>
      <c r="B11" s="43">
        <v>4</v>
      </c>
      <c r="C11" s="43">
        <v>170</v>
      </c>
      <c r="D11" s="43">
        <v>1</v>
      </c>
      <c r="E11" s="43">
        <v>16</v>
      </c>
      <c r="F11" s="43">
        <v>1</v>
      </c>
      <c r="G11" s="43">
        <v>8</v>
      </c>
      <c r="H11" s="43">
        <v>0</v>
      </c>
      <c r="I11" s="43">
        <v>0</v>
      </c>
      <c r="J11" s="43">
        <v>0</v>
      </c>
      <c r="K11" s="43">
        <v>2</v>
      </c>
      <c r="L11" s="43">
        <v>30</v>
      </c>
    </row>
    <row r="12" spans="1:12" ht="15.75" x14ac:dyDescent="0.25">
      <c r="A12" s="11" t="s">
        <v>10</v>
      </c>
      <c r="B12" s="42">
        <v>4</v>
      </c>
      <c r="C12" s="42">
        <v>18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</row>
    <row r="13" spans="1:12" ht="15.75" x14ac:dyDescent="0.25">
      <c r="A13" s="12" t="s">
        <v>11</v>
      </c>
      <c r="B13" s="57">
        <v>8</v>
      </c>
      <c r="C13" s="57">
        <v>29</v>
      </c>
      <c r="D13" s="57">
        <v>2</v>
      </c>
      <c r="E13" s="57">
        <v>10</v>
      </c>
      <c r="F13" s="57">
        <v>0</v>
      </c>
      <c r="G13" s="57">
        <v>0</v>
      </c>
      <c r="H13" s="57">
        <v>0</v>
      </c>
      <c r="I13" s="57">
        <v>0</v>
      </c>
      <c r="J13" s="57">
        <v>2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28</v>
      </c>
      <c r="C14" s="23">
        <f t="shared" si="1"/>
        <v>323</v>
      </c>
      <c r="D14" s="23">
        <f t="shared" si="1"/>
        <v>6</v>
      </c>
      <c r="E14" s="23">
        <f t="shared" si="1"/>
        <v>44</v>
      </c>
      <c r="F14" s="23">
        <f t="shared" si="1"/>
        <v>3</v>
      </c>
      <c r="G14" s="23">
        <f t="shared" si="1"/>
        <v>28</v>
      </c>
      <c r="H14" s="23">
        <f t="shared" si="1"/>
        <v>0</v>
      </c>
      <c r="I14" s="23">
        <f t="shared" si="1"/>
        <v>0</v>
      </c>
      <c r="J14" s="23">
        <f t="shared" si="1"/>
        <v>2</v>
      </c>
      <c r="K14" s="23">
        <f t="shared" si="1"/>
        <v>6</v>
      </c>
      <c r="L14" s="23">
        <f t="shared" si="1"/>
        <v>72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53</v>
      </c>
      <c r="C18" s="42">
        <v>34</v>
      </c>
      <c r="D18" s="42">
        <v>221</v>
      </c>
      <c r="E18" s="42">
        <v>10</v>
      </c>
      <c r="F18" s="42">
        <v>51</v>
      </c>
      <c r="G18" s="42">
        <v>7938</v>
      </c>
      <c r="H18" s="42">
        <v>472</v>
      </c>
      <c r="I18" s="42">
        <v>411</v>
      </c>
      <c r="J18" s="42">
        <v>30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69</v>
      </c>
      <c r="C19" s="43">
        <v>59</v>
      </c>
      <c r="D19" s="43">
        <v>303</v>
      </c>
      <c r="E19" s="43">
        <v>13</v>
      </c>
      <c r="F19" s="43">
        <v>73</v>
      </c>
      <c r="G19" s="43">
        <v>10774</v>
      </c>
      <c r="H19" s="43">
        <v>341</v>
      </c>
      <c r="I19" s="43">
        <v>415</v>
      </c>
      <c r="J19" s="43">
        <v>25</v>
      </c>
      <c r="K19" s="43">
        <v>2</v>
      </c>
      <c r="L19" s="43">
        <v>58</v>
      </c>
    </row>
    <row r="20" spans="1:12" ht="15.75" x14ac:dyDescent="0.25">
      <c r="A20" s="3" t="s">
        <v>10</v>
      </c>
      <c r="B20" s="42">
        <v>11</v>
      </c>
      <c r="C20" s="42">
        <v>1</v>
      </c>
      <c r="D20" s="42">
        <v>92</v>
      </c>
      <c r="E20" s="42">
        <v>6</v>
      </c>
      <c r="F20" s="42">
        <v>8</v>
      </c>
      <c r="G20" s="42">
        <v>2498</v>
      </c>
      <c r="H20" s="42">
        <v>110</v>
      </c>
      <c r="I20" s="42">
        <v>62</v>
      </c>
      <c r="J20" s="42">
        <v>0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6</v>
      </c>
      <c r="C21" s="57">
        <v>13</v>
      </c>
      <c r="D21" s="57">
        <v>115</v>
      </c>
      <c r="E21" s="57">
        <v>2</v>
      </c>
      <c r="F21" s="57">
        <v>8</v>
      </c>
      <c r="G21" s="57">
        <v>1032</v>
      </c>
      <c r="H21" s="57">
        <v>178</v>
      </c>
      <c r="I21" s="57">
        <v>128</v>
      </c>
      <c r="J21" s="57">
        <v>14</v>
      </c>
      <c r="K21" s="57">
        <v>1</v>
      </c>
      <c r="L21" s="57">
        <v>24</v>
      </c>
    </row>
    <row r="22" spans="1:12" ht="15.75" x14ac:dyDescent="0.25">
      <c r="A22" s="5" t="s">
        <v>7</v>
      </c>
      <c r="B22" s="23">
        <f>SUM(B18:B21)</f>
        <v>139</v>
      </c>
      <c r="C22" s="23">
        <f>SUM(C18:C21)</f>
        <v>107</v>
      </c>
      <c r="D22" s="23">
        <f t="shared" ref="D22:I22" si="2">SUM(D18:D21)</f>
        <v>731</v>
      </c>
      <c r="E22" s="23">
        <f t="shared" si="2"/>
        <v>31</v>
      </c>
      <c r="F22" s="23">
        <f t="shared" si="2"/>
        <v>140</v>
      </c>
      <c r="G22" s="23">
        <f t="shared" si="2"/>
        <v>22242</v>
      </c>
      <c r="H22" s="23">
        <f t="shared" si="2"/>
        <v>1101</v>
      </c>
      <c r="I22" s="23">
        <f t="shared" si="2"/>
        <v>1016</v>
      </c>
      <c r="J22" s="23">
        <f>SUM(J18:J21)</f>
        <v>69</v>
      </c>
      <c r="K22" s="23">
        <f>SUM(K18:K21)</f>
        <v>3</v>
      </c>
      <c r="L22" s="23">
        <f>SUM(L18:L21)</f>
        <v>82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24</v>
      </c>
      <c r="C26" s="42">
        <v>594</v>
      </c>
      <c r="D26" s="56">
        <v>0</v>
      </c>
      <c r="E26" s="56">
        <v>0</v>
      </c>
      <c r="F26" s="56">
        <v>23</v>
      </c>
      <c r="G26" s="42">
        <v>2236</v>
      </c>
      <c r="H26" s="42">
        <v>99635</v>
      </c>
      <c r="I26" s="58">
        <v>6</v>
      </c>
      <c r="J26" s="58">
        <v>52</v>
      </c>
      <c r="K26" s="85">
        <v>1482.73</v>
      </c>
      <c r="L26" s="85"/>
    </row>
    <row r="27" spans="1:12" ht="15.75" x14ac:dyDescent="0.25">
      <c r="A27" s="4" t="s">
        <v>9</v>
      </c>
      <c r="B27" s="43">
        <v>35</v>
      </c>
      <c r="C27" s="43">
        <v>494</v>
      </c>
      <c r="D27" s="57">
        <v>0</v>
      </c>
      <c r="E27" s="57">
        <v>0</v>
      </c>
      <c r="F27" s="57">
        <v>43</v>
      </c>
      <c r="G27" s="43">
        <v>3119</v>
      </c>
      <c r="H27" s="43">
        <v>117151</v>
      </c>
      <c r="I27" s="57">
        <v>11</v>
      </c>
      <c r="J27" s="57">
        <v>65</v>
      </c>
      <c r="K27" s="82">
        <v>2514.7399999999998</v>
      </c>
      <c r="L27" s="82"/>
    </row>
    <row r="28" spans="1:12" ht="15.75" x14ac:dyDescent="0.25">
      <c r="A28" s="3" t="s">
        <v>10</v>
      </c>
      <c r="B28" s="56">
        <v>13</v>
      </c>
      <c r="C28" s="56">
        <v>284</v>
      </c>
      <c r="D28" s="56">
        <v>9</v>
      </c>
      <c r="E28" s="56">
        <v>9</v>
      </c>
      <c r="F28" s="56">
        <v>62</v>
      </c>
      <c r="G28" s="42">
        <v>353</v>
      </c>
      <c r="H28" s="42">
        <v>11222</v>
      </c>
      <c r="I28" s="58">
        <v>5</v>
      </c>
      <c r="J28" s="58">
        <v>6</v>
      </c>
      <c r="K28" s="85">
        <v>334.94</v>
      </c>
      <c r="L28" s="85"/>
    </row>
    <row r="29" spans="1:12" ht="15.75" x14ac:dyDescent="0.25">
      <c r="A29" s="4" t="s">
        <v>11</v>
      </c>
      <c r="B29" s="57">
        <v>4</v>
      </c>
      <c r="C29" s="57">
        <v>47</v>
      </c>
      <c r="D29" s="57">
        <v>1</v>
      </c>
      <c r="E29" s="57">
        <v>7</v>
      </c>
      <c r="F29" s="57">
        <v>62</v>
      </c>
      <c r="G29" s="57">
        <v>455</v>
      </c>
      <c r="H29" s="43">
        <v>25323</v>
      </c>
      <c r="I29" s="57">
        <v>2</v>
      </c>
      <c r="J29" s="57">
        <v>10</v>
      </c>
      <c r="K29" s="82">
        <v>173.6</v>
      </c>
      <c r="L29" s="82"/>
    </row>
    <row r="30" spans="1:12" ht="15.75" x14ac:dyDescent="0.25">
      <c r="A30" s="5" t="s">
        <v>7</v>
      </c>
      <c r="B30" s="23">
        <f t="shared" ref="B30:K30" si="3">SUM(B26:B29)</f>
        <v>76</v>
      </c>
      <c r="C30" s="23">
        <f t="shared" si="3"/>
        <v>1419</v>
      </c>
      <c r="D30" s="23">
        <f t="shared" si="3"/>
        <v>10</v>
      </c>
      <c r="E30" s="23">
        <f t="shared" si="3"/>
        <v>16</v>
      </c>
      <c r="F30" s="23">
        <f t="shared" si="3"/>
        <v>190</v>
      </c>
      <c r="G30" s="23">
        <f t="shared" si="3"/>
        <v>6163</v>
      </c>
      <c r="H30" s="23">
        <f t="shared" si="3"/>
        <v>253331</v>
      </c>
      <c r="I30" s="23">
        <f t="shared" si="3"/>
        <v>24</v>
      </c>
      <c r="J30" s="23">
        <f t="shared" si="3"/>
        <v>133</v>
      </c>
      <c r="K30" s="83">
        <f t="shared" si="3"/>
        <v>4506.01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0</v>
      </c>
      <c r="C32" s="15"/>
      <c r="D32" s="17" t="s">
        <v>44</v>
      </c>
      <c r="E32" s="60">
        <v>416</v>
      </c>
      <c r="F32" s="18" t="s">
        <v>58</v>
      </c>
      <c r="G32" s="19" t="s">
        <v>45</v>
      </c>
      <c r="H32" s="61">
        <v>252</v>
      </c>
      <c r="J32" s="20" t="s">
        <v>46</v>
      </c>
      <c r="K32" s="62">
        <v>164</v>
      </c>
      <c r="L32" s="30"/>
    </row>
  </sheetData>
  <sheetProtection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2015&amp;C&amp;30January&amp;R&amp;16Darlington County Library System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K29" sqref="K29:L29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3878</v>
      </c>
      <c r="C2" s="42">
        <v>247</v>
      </c>
      <c r="D2" s="42">
        <v>121</v>
      </c>
      <c r="E2" s="42">
        <v>187</v>
      </c>
      <c r="F2" s="42">
        <v>1332</v>
      </c>
      <c r="G2" s="42">
        <v>23</v>
      </c>
      <c r="H2" s="32">
        <f>SUM(B2:G2)</f>
        <v>5788</v>
      </c>
      <c r="I2" s="92" t="s">
        <v>70</v>
      </c>
      <c r="J2" s="93"/>
      <c r="K2" s="93"/>
      <c r="L2" s="94"/>
    </row>
    <row r="3" spans="1:12" ht="15.75" x14ac:dyDescent="0.25">
      <c r="A3" s="4" t="s">
        <v>9</v>
      </c>
      <c r="B3" s="43">
        <v>9063</v>
      </c>
      <c r="C3" s="43">
        <v>528</v>
      </c>
      <c r="D3" s="43">
        <v>417</v>
      </c>
      <c r="E3" s="43">
        <v>290</v>
      </c>
      <c r="F3" s="43">
        <v>2511</v>
      </c>
      <c r="G3" s="43">
        <v>84</v>
      </c>
      <c r="H3" s="33">
        <f>SUM(B3:G3)</f>
        <v>12893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1227</v>
      </c>
      <c r="C4" s="42">
        <v>76</v>
      </c>
      <c r="D4" s="42">
        <v>2</v>
      </c>
      <c r="E4" s="42">
        <v>80</v>
      </c>
      <c r="F4" s="42">
        <v>890</v>
      </c>
      <c r="G4" s="42">
        <v>0</v>
      </c>
      <c r="H4" s="32">
        <f>SUM(B4:G4)</f>
        <v>2275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307</v>
      </c>
      <c r="C5" s="57">
        <v>4</v>
      </c>
      <c r="D5" s="57">
        <v>49</v>
      </c>
      <c r="E5" s="57">
        <v>8</v>
      </c>
      <c r="F5" s="57">
        <v>458</v>
      </c>
      <c r="G5" s="57">
        <v>0</v>
      </c>
      <c r="H5" s="33">
        <f>SUM(B5:G5)</f>
        <v>826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14475</v>
      </c>
      <c r="C6" s="23">
        <f t="shared" si="0"/>
        <v>855</v>
      </c>
      <c r="D6" s="23">
        <f t="shared" si="0"/>
        <v>589</v>
      </c>
      <c r="E6" s="23">
        <f t="shared" si="0"/>
        <v>565</v>
      </c>
      <c r="F6" s="23">
        <f t="shared" si="0"/>
        <v>5191</v>
      </c>
      <c r="G6" s="23">
        <f t="shared" si="0"/>
        <v>107</v>
      </c>
      <c r="H6" s="23">
        <f t="shared" si="0"/>
        <v>21782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11</v>
      </c>
      <c r="C10" s="42">
        <v>77</v>
      </c>
      <c r="D10" s="42">
        <v>4</v>
      </c>
      <c r="E10" s="42">
        <v>18</v>
      </c>
      <c r="F10" s="42">
        <v>1</v>
      </c>
      <c r="G10" s="42">
        <v>14</v>
      </c>
      <c r="H10" s="42">
        <v>0</v>
      </c>
      <c r="I10" s="42">
        <v>0</v>
      </c>
      <c r="J10" s="42">
        <v>0</v>
      </c>
      <c r="K10" s="42">
        <v>4</v>
      </c>
      <c r="L10" s="42">
        <v>63</v>
      </c>
    </row>
    <row r="11" spans="1:12" ht="15.75" x14ac:dyDescent="0.25">
      <c r="A11" s="12" t="s">
        <v>9</v>
      </c>
      <c r="B11" s="43">
        <v>5</v>
      </c>
      <c r="C11" s="43">
        <v>147</v>
      </c>
      <c r="D11" s="43">
        <v>1</v>
      </c>
      <c r="E11" s="43">
        <v>14</v>
      </c>
      <c r="F11" s="43">
        <v>1</v>
      </c>
      <c r="G11" s="43">
        <v>4</v>
      </c>
      <c r="H11" s="43">
        <v>0</v>
      </c>
      <c r="I11" s="43">
        <v>0</v>
      </c>
      <c r="J11" s="43">
        <v>0</v>
      </c>
      <c r="K11" s="43">
        <v>2</v>
      </c>
      <c r="L11" s="43">
        <v>15</v>
      </c>
    </row>
    <row r="12" spans="1:12" ht="15.75" x14ac:dyDescent="0.25">
      <c r="A12" s="11" t="s">
        <v>10</v>
      </c>
      <c r="B12" s="42">
        <v>6</v>
      </c>
      <c r="C12" s="42">
        <v>17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3</v>
      </c>
      <c r="L12" s="42">
        <v>20</v>
      </c>
    </row>
    <row r="13" spans="1:12" ht="15.75" x14ac:dyDescent="0.25">
      <c r="A13" s="12" t="s">
        <v>11</v>
      </c>
      <c r="B13" s="57">
        <v>2</v>
      </c>
      <c r="C13" s="57">
        <v>16</v>
      </c>
      <c r="D13" s="57">
        <v>2</v>
      </c>
      <c r="E13" s="57">
        <v>16</v>
      </c>
      <c r="F13" s="57">
        <v>0</v>
      </c>
      <c r="G13" s="57">
        <v>0</v>
      </c>
      <c r="H13" s="57">
        <v>0</v>
      </c>
      <c r="I13" s="57">
        <v>0</v>
      </c>
      <c r="J13" s="57">
        <v>3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24</v>
      </c>
      <c r="C14" s="23">
        <f t="shared" si="1"/>
        <v>257</v>
      </c>
      <c r="D14" s="23">
        <f t="shared" si="1"/>
        <v>7</v>
      </c>
      <c r="E14" s="23">
        <f t="shared" si="1"/>
        <v>48</v>
      </c>
      <c r="F14" s="23">
        <f t="shared" si="1"/>
        <v>2</v>
      </c>
      <c r="G14" s="23">
        <f t="shared" si="1"/>
        <v>18</v>
      </c>
      <c r="H14" s="23">
        <f t="shared" si="1"/>
        <v>0</v>
      </c>
      <c r="I14" s="23">
        <f t="shared" si="1"/>
        <v>0</v>
      </c>
      <c r="J14" s="23">
        <f t="shared" si="1"/>
        <v>3</v>
      </c>
      <c r="K14" s="23">
        <f t="shared" si="1"/>
        <v>9</v>
      </c>
      <c r="L14" s="23">
        <f t="shared" si="1"/>
        <v>98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50</v>
      </c>
      <c r="C18" s="42">
        <v>36</v>
      </c>
      <c r="D18" s="42">
        <v>291</v>
      </c>
      <c r="E18" s="42">
        <v>5</v>
      </c>
      <c r="F18" s="42">
        <v>71</v>
      </c>
      <c r="G18" s="42">
        <v>6690</v>
      </c>
      <c r="H18" s="42">
        <v>441</v>
      </c>
      <c r="I18" s="42">
        <v>361</v>
      </c>
      <c r="J18" s="42">
        <v>35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92</v>
      </c>
      <c r="C19" s="43">
        <v>69</v>
      </c>
      <c r="D19" s="43">
        <v>300</v>
      </c>
      <c r="E19" s="43">
        <v>17</v>
      </c>
      <c r="F19" s="43">
        <v>52</v>
      </c>
      <c r="G19" s="43">
        <v>10915</v>
      </c>
      <c r="H19" s="43">
        <v>463</v>
      </c>
      <c r="I19" s="43">
        <v>405</v>
      </c>
      <c r="J19" s="43">
        <v>28</v>
      </c>
      <c r="K19" s="43">
        <v>2</v>
      </c>
      <c r="L19" s="43">
        <v>56</v>
      </c>
    </row>
    <row r="20" spans="1:12" ht="15.75" x14ac:dyDescent="0.25">
      <c r="A20" s="3" t="s">
        <v>10</v>
      </c>
      <c r="B20" s="42">
        <v>8</v>
      </c>
      <c r="C20" s="42">
        <v>3</v>
      </c>
      <c r="D20" s="42">
        <v>91</v>
      </c>
      <c r="E20" s="42">
        <v>2</v>
      </c>
      <c r="F20" s="42">
        <v>3</v>
      </c>
      <c r="G20" s="42">
        <v>1939</v>
      </c>
      <c r="H20" s="42">
        <v>86</v>
      </c>
      <c r="I20" s="42">
        <v>52</v>
      </c>
      <c r="J20" s="42">
        <v>17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10</v>
      </c>
      <c r="C21" s="57">
        <v>14</v>
      </c>
      <c r="D21" s="57">
        <v>111</v>
      </c>
      <c r="E21" s="57">
        <v>0</v>
      </c>
      <c r="F21" s="57">
        <v>3</v>
      </c>
      <c r="G21" s="43">
        <v>804</v>
      </c>
      <c r="H21" s="57">
        <v>131</v>
      </c>
      <c r="I21" s="57">
        <v>122</v>
      </c>
      <c r="J21" s="57">
        <v>10</v>
      </c>
      <c r="K21" s="57">
        <v>0</v>
      </c>
      <c r="L21" s="57">
        <v>0</v>
      </c>
    </row>
    <row r="22" spans="1:12" ht="15.75" x14ac:dyDescent="0.25">
      <c r="A22" s="5" t="s">
        <v>7</v>
      </c>
      <c r="B22" s="23">
        <f>SUM(B18:B21)</f>
        <v>160</v>
      </c>
      <c r="C22" s="23">
        <f>SUM(C18:C21)</f>
        <v>122</v>
      </c>
      <c r="D22" s="23">
        <f t="shared" ref="D22:I22" si="2">SUM(D18:D21)</f>
        <v>793</v>
      </c>
      <c r="E22" s="23">
        <f t="shared" si="2"/>
        <v>24</v>
      </c>
      <c r="F22" s="23">
        <f t="shared" si="2"/>
        <v>129</v>
      </c>
      <c r="G22" s="23">
        <f t="shared" si="2"/>
        <v>20348</v>
      </c>
      <c r="H22" s="23">
        <f t="shared" si="2"/>
        <v>1121</v>
      </c>
      <c r="I22" s="23">
        <f t="shared" si="2"/>
        <v>940</v>
      </c>
      <c r="J22" s="23">
        <f>SUM(J18:J21)</f>
        <v>90</v>
      </c>
      <c r="K22" s="23">
        <f>SUM(K18:K21)</f>
        <v>2</v>
      </c>
      <c r="L22" s="23">
        <f>SUM(L18:L21)</f>
        <v>56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27</v>
      </c>
      <c r="C26" s="42">
        <v>619</v>
      </c>
      <c r="D26" s="56">
        <v>0</v>
      </c>
      <c r="E26" s="56">
        <v>0</v>
      </c>
      <c r="F26" s="56">
        <v>26</v>
      </c>
      <c r="G26" s="42">
        <v>2207</v>
      </c>
      <c r="H26" s="42">
        <v>94258</v>
      </c>
      <c r="I26" s="58">
        <v>5</v>
      </c>
      <c r="J26" s="58">
        <v>70</v>
      </c>
      <c r="K26" s="85">
        <v>1658.1</v>
      </c>
      <c r="L26" s="85"/>
    </row>
    <row r="27" spans="1:12" ht="15.75" x14ac:dyDescent="0.25">
      <c r="A27" s="4" t="s">
        <v>9</v>
      </c>
      <c r="B27" s="43">
        <v>33</v>
      </c>
      <c r="C27" s="43">
        <v>568</v>
      </c>
      <c r="D27" s="57">
        <v>0</v>
      </c>
      <c r="E27" s="57">
        <v>0</v>
      </c>
      <c r="F27" s="57">
        <v>8</v>
      </c>
      <c r="G27" s="43">
        <v>2883</v>
      </c>
      <c r="H27" s="43">
        <v>109272</v>
      </c>
      <c r="I27" s="57">
        <v>12</v>
      </c>
      <c r="J27" s="57">
        <v>60</v>
      </c>
      <c r="K27" s="82">
        <v>3106.23</v>
      </c>
      <c r="L27" s="82"/>
    </row>
    <row r="28" spans="1:12" ht="15.75" x14ac:dyDescent="0.25">
      <c r="A28" s="3" t="s">
        <v>10</v>
      </c>
      <c r="B28" s="56">
        <v>18</v>
      </c>
      <c r="C28" s="56">
        <v>300</v>
      </c>
      <c r="D28" s="56">
        <v>8</v>
      </c>
      <c r="E28" s="56">
        <v>8</v>
      </c>
      <c r="F28" s="56">
        <v>86</v>
      </c>
      <c r="G28" s="42">
        <v>339</v>
      </c>
      <c r="H28" s="42">
        <v>10338</v>
      </c>
      <c r="I28" s="58">
        <v>2</v>
      </c>
      <c r="J28" s="58">
        <v>3</v>
      </c>
      <c r="K28" s="85">
        <v>390.71</v>
      </c>
      <c r="L28" s="85"/>
    </row>
    <row r="29" spans="1:12" ht="15.75" x14ac:dyDescent="0.25">
      <c r="A29" s="4" t="s">
        <v>11</v>
      </c>
      <c r="B29" s="57">
        <v>6</v>
      </c>
      <c r="C29" s="57">
        <v>141</v>
      </c>
      <c r="D29" s="57">
        <v>1</v>
      </c>
      <c r="E29" s="57">
        <v>12</v>
      </c>
      <c r="F29" s="57">
        <v>10</v>
      </c>
      <c r="G29" s="57">
        <v>390</v>
      </c>
      <c r="H29" s="43">
        <v>22162</v>
      </c>
      <c r="I29" s="57">
        <v>0</v>
      </c>
      <c r="J29" s="57">
        <v>3</v>
      </c>
      <c r="K29" s="82">
        <v>203.27</v>
      </c>
      <c r="L29" s="82"/>
    </row>
    <row r="30" spans="1:12" ht="15.75" x14ac:dyDescent="0.25">
      <c r="A30" s="5" t="s">
        <v>7</v>
      </c>
      <c r="B30" s="23">
        <f t="shared" ref="B30:K30" si="3">SUM(B26:B29)</f>
        <v>84</v>
      </c>
      <c r="C30" s="23">
        <f t="shared" si="3"/>
        <v>1628</v>
      </c>
      <c r="D30" s="23">
        <f t="shared" si="3"/>
        <v>9</v>
      </c>
      <c r="E30" s="23">
        <f t="shared" si="3"/>
        <v>20</v>
      </c>
      <c r="F30" s="23">
        <f t="shared" si="3"/>
        <v>130</v>
      </c>
      <c r="G30" s="23">
        <f t="shared" si="3"/>
        <v>5819</v>
      </c>
      <c r="H30" s="23">
        <f t="shared" si="3"/>
        <v>236030</v>
      </c>
      <c r="I30" s="23">
        <f t="shared" si="3"/>
        <v>19</v>
      </c>
      <c r="J30" s="23">
        <f t="shared" si="3"/>
        <v>136</v>
      </c>
      <c r="K30" s="83">
        <f t="shared" si="3"/>
        <v>5358.31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0</v>
      </c>
      <c r="C32" s="15"/>
      <c r="D32" s="17" t="s">
        <v>44</v>
      </c>
      <c r="E32" s="60">
        <v>419</v>
      </c>
      <c r="F32" s="18" t="s">
        <v>58</v>
      </c>
      <c r="G32" s="19" t="s">
        <v>45</v>
      </c>
      <c r="H32" s="61">
        <v>277</v>
      </c>
      <c r="J32" s="20" t="s">
        <v>46</v>
      </c>
      <c r="K32" s="62">
        <v>142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2015&amp;C&amp;30February&amp;R&amp;16Darlington County Library System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zoomScaleNormal="100" workbookViewId="0">
      <selection activeCell="G12" sqref="G12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6" t="s">
        <v>63</v>
      </c>
      <c r="J1" s="87"/>
      <c r="K1" s="87"/>
      <c r="L1" s="88"/>
    </row>
    <row r="2" spans="1:12" ht="15.75" x14ac:dyDescent="0.25">
      <c r="A2" s="3" t="s">
        <v>8</v>
      </c>
      <c r="B2" s="42">
        <v>4554</v>
      </c>
      <c r="C2" s="42">
        <v>211</v>
      </c>
      <c r="D2" s="42">
        <v>131</v>
      </c>
      <c r="E2" s="42">
        <v>207</v>
      </c>
      <c r="F2" s="42">
        <v>1569</v>
      </c>
      <c r="G2" s="42">
        <v>56</v>
      </c>
      <c r="H2" s="32">
        <f>SUM(B2:G2)</f>
        <v>6728</v>
      </c>
      <c r="I2" s="92" t="s">
        <v>71</v>
      </c>
      <c r="J2" s="93"/>
      <c r="K2" s="93"/>
      <c r="L2" s="94"/>
    </row>
    <row r="3" spans="1:12" ht="15.75" x14ac:dyDescent="0.25">
      <c r="A3" s="4" t="s">
        <v>9</v>
      </c>
      <c r="B3" s="43">
        <v>10242</v>
      </c>
      <c r="C3" s="43">
        <v>633</v>
      </c>
      <c r="D3" s="43">
        <v>455</v>
      </c>
      <c r="E3" s="43">
        <v>386</v>
      </c>
      <c r="F3" s="43">
        <v>2896</v>
      </c>
      <c r="G3" s="43">
        <v>156</v>
      </c>
      <c r="H3" s="33">
        <f>SUM(B3:G3)</f>
        <v>14768</v>
      </c>
      <c r="I3" s="95"/>
      <c r="J3" s="96"/>
      <c r="K3" s="96"/>
      <c r="L3" s="97"/>
    </row>
    <row r="4" spans="1:12" ht="15.75" x14ac:dyDescent="0.25">
      <c r="A4" s="3" t="s">
        <v>10</v>
      </c>
      <c r="B4" s="42">
        <v>2065</v>
      </c>
      <c r="C4" s="42">
        <v>101</v>
      </c>
      <c r="D4" s="42">
        <v>24</v>
      </c>
      <c r="E4" s="42">
        <v>72</v>
      </c>
      <c r="F4" s="42">
        <v>964</v>
      </c>
      <c r="G4" s="42">
        <v>0</v>
      </c>
      <c r="H4" s="32">
        <f>SUM(B4:G4)</f>
        <v>3226</v>
      </c>
      <c r="I4" s="95"/>
      <c r="J4" s="96"/>
      <c r="K4" s="96"/>
      <c r="L4" s="97"/>
    </row>
    <row r="5" spans="1:12" ht="15.75" x14ac:dyDescent="0.25">
      <c r="A5" s="4" t="s">
        <v>11</v>
      </c>
      <c r="B5" s="57">
        <v>369</v>
      </c>
      <c r="C5" s="57">
        <v>10</v>
      </c>
      <c r="D5" s="57">
        <v>40</v>
      </c>
      <c r="E5" s="57">
        <v>20</v>
      </c>
      <c r="F5" s="57">
        <v>480</v>
      </c>
      <c r="G5" s="57">
        <v>0</v>
      </c>
      <c r="H5" s="33">
        <f>SUM(B5:G5)</f>
        <v>919</v>
      </c>
      <c r="I5" s="95"/>
      <c r="J5" s="96"/>
      <c r="K5" s="96"/>
      <c r="L5" s="97"/>
    </row>
    <row r="6" spans="1:12" ht="16.5" thickBot="1" x14ac:dyDescent="0.3">
      <c r="A6" s="5" t="s">
        <v>7</v>
      </c>
      <c r="B6" s="23">
        <f t="shared" ref="B6:H6" si="0">SUM(B2:B5)</f>
        <v>17230</v>
      </c>
      <c r="C6" s="23">
        <f t="shared" si="0"/>
        <v>955</v>
      </c>
      <c r="D6" s="23">
        <f t="shared" si="0"/>
        <v>650</v>
      </c>
      <c r="E6" s="23">
        <f t="shared" si="0"/>
        <v>685</v>
      </c>
      <c r="F6" s="23">
        <f t="shared" si="0"/>
        <v>5909</v>
      </c>
      <c r="G6" s="23">
        <f t="shared" si="0"/>
        <v>212</v>
      </c>
      <c r="H6" s="23">
        <f t="shared" si="0"/>
        <v>25641</v>
      </c>
      <c r="I6" s="98"/>
      <c r="J6" s="99"/>
      <c r="K6" s="99"/>
      <c r="L6" s="100"/>
    </row>
    <row r="7" spans="1:12" ht="7.5" customHeight="1" x14ac:dyDescent="0.25">
      <c r="A7" s="25"/>
      <c r="B7" s="25"/>
      <c r="C7" s="25"/>
      <c r="D7" s="25"/>
      <c r="E7" s="25"/>
      <c r="F7" s="26"/>
      <c r="G7" s="25"/>
      <c r="H7" s="25"/>
      <c r="I7" s="25"/>
      <c r="J7" s="25"/>
      <c r="K7" s="25"/>
      <c r="L7" s="25"/>
    </row>
    <row r="8" spans="1:12" ht="18.75" x14ac:dyDescent="0.3">
      <c r="A8" s="7" t="s">
        <v>12</v>
      </c>
      <c r="B8" s="81" t="s">
        <v>13</v>
      </c>
      <c r="C8" s="81"/>
      <c r="D8" s="81" t="s">
        <v>15</v>
      </c>
      <c r="E8" s="81"/>
      <c r="F8" s="81" t="s">
        <v>47</v>
      </c>
      <c r="G8" s="81"/>
      <c r="H8" s="81" t="s">
        <v>48</v>
      </c>
      <c r="I8" s="81"/>
      <c r="J8" s="81"/>
      <c r="K8" s="81" t="s">
        <v>16</v>
      </c>
      <c r="L8" s="81"/>
    </row>
    <row r="9" spans="1:12" ht="18.75" x14ac:dyDescent="0.3">
      <c r="A9" s="10"/>
      <c r="B9" s="2" t="s">
        <v>17</v>
      </c>
      <c r="C9" s="2" t="s">
        <v>18</v>
      </c>
      <c r="D9" s="2" t="s">
        <v>17</v>
      </c>
      <c r="E9" s="2" t="s">
        <v>18</v>
      </c>
      <c r="F9" s="2" t="s">
        <v>17</v>
      </c>
      <c r="G9" s="2" t="s">
        <v>18</v>
      </c>
      <c r="H9" s="2" t="s">
        <v>17</v>
      </c>
      <c r="I9" s="2" t="s">
        <v>18</v>
      </c>
      <c r="J9" s="2" t="s">
        <v>52</v>
      </c>
      <c r="K9" s="2" t="s">
        <v>19</v>
      </c>
      <c r="L9" s="2" t="s">
        <v>18</v>
      </c>
    </row>
    <row r="10" spans="1:12" ht="15.75" x14ac:dyDescent="0.25">
      <c r="A10" s="11" t="s">
        <v>8</v>
      </c>
      <c r="B10" s="42">
        <v>13</v>
      </c>
      <c r="C10" s="42">
        <v>93</v>
      </c>
      <c r="D10" s="42">
        <v>5</v>
      </c>
      <c r="E10" s="42">
        <v>25</v>
      </c>
      <c r="F10" s="42">
        <v>3</v>
      </c>
      <c r="G10" s="42">
        <v>26</v>
      </c>
      <c r="H10" s="42">
        <v>0</v>
      </c>
      <c r="I10" s="42">
        <v>0</v>
      </c>
      <c r="J10" s="42">
        <v>0</v>
      </c>
      <c r="K10" s="42">
        <v>4</v>
      </c>
      <c r="L10" s="42">
        <v>62</v>
      </c>
    </row>
    <row r="11" spans="1:12" ht="15.75" x14ac:dyDescent="0.25">
      <c r="A11" s="12" t="s">
        <v>9</v>
      </c>
      <c r="B11" s="43">
        <v>5</v>
      </c>
      <c r="C11" s="43">
        <v>217</v>
      </c>
      <c r="D11" s="43">
        <v>1</v>
      </c>
      <c r="E11" s="43">
        <v>12</v>
      </c>
      <c r="F11" s="43">
        <v>4</v>
      </c>
      <c r="G11" s="43">
        <v>81</v>
      </c>
      <c r="H11" s="43">
        <v>0</v>
      </c>
      <c r="I11" s="43">
        <v>0</v>
      </c>
      <c r="J11" s="43">
        <v>1</v>
      </c>
      <c r="K11" s="43">
        <v>2</v>
      </c>
      <c r="L11" s="43">
        <v>22</v>
      </c>
    </row>
    <row r="12" spans="1:12" ht="15.75" x14ac:dyDescent="0.25">
      <c r="A12" s="11" t="s">
        <v>10</v>
      </c>
      <c r="B12" s="42">
        <v>12</v>
      </c>
      <c r="C12" s="42">
        <v>49</v>
      </c>
      <c r="D12" s="42">
        <v>1</v>
      </c>
      <c r="E12" s="42">
        <v>7</v>
      </c>
      <c r="F12" s="42">
        <v>9</v>
      </c>
      <c r="G12" s="42">
        <v>79</v>
      </c>
      <c r="H12" s="42">
        <v>0</v>
      </c>
      <c r="I12" s="63">
        <v>0</v>
      </c>
      <c r="J12" s="42">
        <v>0</v>
      </c>
      <c r="K12" s="42">
        <v>5</v>
      </c>
      <c r="L12" s="42">
        <v>51</v>
      </c>
    </row>
    <row r="13" spans="1:12" ht="15.75" x14ac:dyDescent="0.25">
      <c r="A13" s="12" t="s">
        <v>11</v>
      </c>
      <c r="B13" s="57">
        <v>10</v>
      </c>
      <c r="C13" s="57">
        <v>55</v>
      </c>
      <c r="D13" s="57">
        <v>3</v>
      </c>
      <c r="E13" s="57">
        <v>15</v>
      </c>
      <c r="F13" s="57">
        <v>0</v>
      </c>
      <c r="G13" s="57">
        <v>0</v>
      </c>
      <c r="H13" s="57">
        <v>0</v>
      </c>
      <c r="I13" s="57">
        <v>0</v>
      </c>
      <c r="J13" s="57">
        <v>3</v>
      </c>
      <c r="K13" s="57">
        <v>0</v>
      </c>
      <c r="L13" s="57">
        <v>0</v>
      </c>
    </row>
    <row r="14" spans="1:12" ht="15.75" x14ac:dyDescent="0.25">
      <c r="A14" s="5" t="s">
        <v>7</v>
      </c>
      <c r="B14" s="23">
        <f t="shared" ref="B14:L14" si="1">SUM(B10:B13)</f>
        <v>40</v>
      </c>
      <c r="C14" s="23">
        <f t="shared" si="1"/>
        <v>414</v>
      </c>
      <c r="D14" s="23">
        <f t="shared" si="1"/>
        <v>10</v>
      </c>
      <c r="E14" s="23">
        <f t="shared" si="1"/>
        <v>59</v>
      </c>
      <c r="F14" s="23">
        <f t="shared" si="1"/>
        <v>16</v>
      </c>
      <c r="G14" s="23">
        <f t="shared" si="1"/>
        <v>186</v>
      </c>
      <c r="H14" s="23">
        <f t="shared" si="1"/>
        <v>0</v>
      </c>
      <c r="I14" s="23">
        <f t="shared" si="1"/>
        <v>0</v>
      </c>
      <c r="J14" s="23">
        <f t="shared" si="1"/>
        <v>4</v>
      </c>
      <c r="K14" s="23">
        <f t="shared" si="1"/>
        <v>11</v>
      </c>
      <c r="L14" s="23">
        <f t="shared" si="1"/>
        <v>135</v>
      </c>
    </row>
    <row r="15" spans="1:12" ht="9" customHeight="1" x14ac:dyDescent="0.25">
      <c r="A15" s="25"/>
      <c r="B15" s="27"/>
      <c r="C15" s="27"/>
      <c r="D15" s="25"/>
      <c r="E15" s="27"/>
      <c r="F15" s="27"/>
      <c r="G15" s="27"/>
      <c r="H15" s="27"/>
      <c r="I15" s="27"/>
      <c r="J15" s="27"/>
      <c r="K15" s="27"/>
      <c r="L15" s="27"/>
    </row>
    <row r="16" spans="1:12" ht="18.75" x14ac:dyDescent="0.3">
      <c r="A16" s="13" t="s">
        <v>20</v>
      </c>
      <c r="B16" s="84" t="s">
        <v>57</v>
      </c>
      <c r="C16" s="84"/>
      <c r="D16" s="8" t="s">
        <v>21</v>
      </c>
      <c r="E16" s="81" t="s">
        <v>22</v>
      </c>
      <c r="F16" s="81"/>
      <c r="G16" s="2" t="s">
        <v>23</v>
      </c>
      <c r="H16" s="81" t="s">
        <v>51</v>
      </c>
      <c r="I16" s="81"/>
      <c r="J16" s="9" t="s">
        <v>25</v>
      </c>
      <c r="K16" s="81" t="s">
        <v>53</v>
      </c>
      <c r="L16" s="81"/>
    </row>
    <row r="17" spans="1:12" ht="18.75" x14ac:dyDescent="0.3">
      <c r="A17" s="14"/>
      <c r="B17" s="2" t="s">
        <v>26</v>
      </c>
      <c r="C17" s="2" t="s">
        <v>27</v>
      </c>
      <c r="D17" s="9" t="s">
        <v>28</v>
      </c>
      <c r="E17" s="8" t="s">
        <v>29</v>
      </c>
      <c r="F17" s="2" t="s">
        <v>30</v>
      </c>
      <c r="G17" s="2" t="s">
        <v>31</v>
      </c>
      <c r="H17" s="2" t="s">
        <v>50</v>
      </c>
      <c r="I17" s="2" t="s">
        <v>24</v>
      </c>
      <c r="J17" s="9" t="s">
        <v>32</v>
      </c>
      <c r="K17" s="2" t="s">
        <v>54</v>
      </c>
      <c r="L17" s="2" t="s">
        <v>55</v>
      </c>
    </row>
    <row r="18" spans="1:12" ht="15.75" x14ac:dyDescent="0.25">
      <c r="A18" s="3" t="s">
        <v>8</v>
      </c>
      <c r="B18" s="42">
        <v>39</v>
      </c>
      <c r="C18" s="42">
        <v>31</v>
      </c>
      <c r="D18" s="42"/>
      <c r="E18" s="42">
        <v>18</v>
      </c>
      <c r="F18" s="42">
        <v>38</v>
      </c>
      <c r="G18" s="42">
        <v>7288</v>
      </c>
      <c r="H18" s="42">
        <v>382</v>
      </c>
      <c r="I18" s="42">
        <v>375</v>
      </c>
      <c r="J18" s="42">
        <v>33</v>
      </c>
      <c r="K18" s="42">
        <v>0</v>
      </c>
      <c r="L18" s="42">
        <v>0</v>
      </c>
    </row>
    <row r="19" spans="1:12" ht="15.75" x14ac:dyDescent="0.25">
      <c r="A19" s="4" t="s">
        <v>9</v>
      </c>
      <c r="B19" s="43">
        <v>120</v>
      </c>
      <c r="C19" s="43">
        <v>70</v>
      </c>
      <c r="D19" s="43">
        <v>293</v>
      </c>
      <c r="E19" s="43">
        <v>19</v>
      </c>
      <c r="F19" s="43">
        <v>51</v>
      </c>
      <c r="G19" s="43">
        <v>11888</v>
      </c>
      <c r="H19" s="43">
        <v>391</v>
      </c>
      <c r="I19" s="43">
        <v>411</v>
      </c>
      <c r="J19" s="43">
        <v>38</v>
      </c>
      <c r="K19" s="43">
        <v>3</v>
      </c>
      <c r="L19" s="43">
        <v>64</v>
      </c>
    </row>
    <row r="20" spans="1:12" ht="15.75" x14ac:dyDescent="0.25">
      <c r="A20" s="3" t="s">
        <v>10</v>
      </c>
      <c r="B20" s="42">
        <v>26</v>
      </c>
      <c r="C20" s="42">
        <v>7</v>
      </c>
      <c r="D20" s="42">
        <v>107</v>
      </c>
      <c r="E20" s="42">
        <v>0</v>
      </c>
      <c r="F20" s="42">
        <v>9</v>
      </c>
      <c r="G20" s="42">
        <v>2615</v>
      </c>
      <c r="H20" s="42">
        <v>151</v>
      </c>
      <c r="I20" s="42">
        <v>112</v>
      </c>
      <c r="J20" s="42">
        <v>21</v>
      </c>
      <c r="K20" s="42">
        <v>0</v>
      </c>
      <c r="L20" s="42">
        <v>0</v>
      </c>
    </row>
    <row r="21" spans="1:12" ht="15.75" x14ac:dyDescent="0.25">
      <c r="A21" s="4" t="s">
        <v>11</v>
      </c>
      <c r="B21" s="57">
        <v>10</v>
      </c>
      <c r="C21" s="57">
        <v>19</v>
      </c>
      <c r="D21" s="57">
        <v>83</v>
      </c>
      <c r="E21" s="57">
        <v>1</v>
      </c>
      <c r="F21" s="57">
        <v>7</v>
      </c>
      <c r="G21" s="43">
        <v>1014</v>
      </c>
      <c r="H21" s="57">
        <v>138</v>
      </c>
      <c r="I21" s="57">
        <v>108</v>
      </c>
      <c r="J21" s="57">
        <v>15</v>
      </c>
      <c r="K21" s="57">
        <v>1</v>
      </c>
      <c r="L21" s="57">
        <v>25</v>
      </c>
    </row>
    <row r="22" spans="1:12" ht="15.75" x14ac:dyDescent="0.25">
      <c r="A22" s="5" t="s">
        <v>7</v>
      </c>
      <c r="B22" s="23">
        <f>SUM(B18:B21)</f>
        <v>195</v>
      </c>
      <c r="C22" s="23">
        <f>SUM(C18:C21)</f>
        <v>127</v>
      </c>
      <c r="D22" s="23">
        <f t="shared" ref="D22:I22" si="2">SUM(D18:D21)</f>
        <v>483</v>
      </c>
      <c r="E22" s="23">
        <f t="shared" si="2"/>
        <v>38</v>
      </c>
      <c r="F22" s="23">
        <f t="shared" si="2"/>
        <v>105</v>
      </c>
      <c r="G22" s="23">
        <f t="shared" si="2"/>
        <v>22805</v>
      </c>
      <c r="H22" s="23">
        <f t="shared" si="2"/>
        <v>1062</v>
      </c>
      <c r="I22" s="23">
        <f t="shared" si="2"/>
        <v>1006</v>
      </c>
      <c r="J22" s="23">
        <f>SUM(J18:J21)</f>
        <v>107</v>
      </c>
      <c r="K22" s="23">
        <f>SUM(K18:K21)</f>
        <v>4</v>
      </c>
      <c r="L22" s="23">
        <f>SUM(L18:L21)</f>
        <v>89</v>
      </c>
    </row>
    <row r="23" spans="1:12" ht="8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8" t="s">
        <v>14</v>
      </c>
    </row>
    <row r="24" spans="1:12" ht="18.75" x14ac:dyDescent="0.3">
      <c r="A24" s="13" t="s">
        <v>20</v>
      </c>
      <c r="B24" s="81" t="s">
        <v>29</v>
      </c>
      <c r="C24" s="81"/>
      <c r="D24" s="81" t="s">
        <v>33</v>
      </c>
      <c r="E24" s="81"/>
      <c r="F24" s="8" t="s">
        <v>34</v>
      </c>
      <c r="G24" s="2" t="s">
        <v>35</v>
      </c>
      <c r="H24" s="2" t="s">
        <v>36</v>
      </c>
      <c r="I24" s="81" t="s">
        <v>49</v>
      </c>
      <c r="J24" s="81"/>
      <c r="K24" s="2"/>
      <c r="L24" s="2"/>
    </row>
    <row r="25" spans="1:12" ht="18.75" x14ac:dyDescent="0.3">
      <c r="A25" s="14"/>
      <c r="B25" s="2" t="s">
        <v>37</v>
      </c>
      <c r="C25" s="2" t="s">
        <v>38</v>
      </c>
      <c r="D25" s="2" t="s">
        <v>39</v>
      </c>
      <c r="E25" s="2" t="s">
        <v>38</v>
      </c>
      <c r="F25" s="2" t="s">
        <v>40</v>
      </c>
      <c r="G25" s="2" t="s">
        <v>41</v>
      </c>
      <c r="H25" s="2" t="s">
        <v>42</v>
      </c>
      <c r="I25" s="2" t="s">
        <v>29</v>
      </c>
      <c r="J25" s="2" t="s">
        <v>30</v>
      </c>
      <c r="K25" s="81" t="s">
        <v>56</v>
      </c>
      <c r="L25" s="81"/>
    </row>
    <row r="26" spans="1:12" ht="15.75" x14ac:dyDescent="0.25">
      <c r="A26" s="3" t="s">
        <v>8</v>
      </c>
      <c r="B26" s="42">
        <v>32</v>
      </c>
      <c r="C26" s="42">
        <v>622</v>
      </c>
      <c r="D26" s="56">
        <v>0</v>
      </c>
      <c r="E26" s="56">
        <v>0</v>
      </c>
      <c r="F26" s="56">
        <v>29</v>
      </c>
      <c r="G26" s="42">
        <v>2431</v>
      </c>
      <c r="H26" s="42">
        <v>107619</v>
      </c>
      <c r="I26" s="58">
        <v>18</v>
      </c>
      <c r="J26" s="58">
        <v>40</v>
      </c>
      <c r="K26" s="85">
        <v>2048</v>
      </c>
      <c r="L26" s="85"/>
    </row>
    <row r="27" spans="1:12" ht="15.75" x14ac:dyDescent="0.25">
      <c r="A27" s="4" t="s">
        <v>9</v>
      </c>
      <c r="B27" s="43">
        <v>30</v>
      </c>
      <c r="C27" s="43">
        <v>534</v>
      </c>
      <c r="D27" s="57">
        <v>0</v>
      </c>
      <c r="E27" s="57">
        <v>0</v>
      </c>
      <c r="F27" s="57">
        <v>12</v>
      </c>
      <c r="G27" s="43">
        <v>3161</v>
      </c>
      <c r="H27" s="43">
        <v>114345</v>
      </c>
      <c r="I27" s="57">
        <v>17</v>
      </c>
      <c r="J27" s="57">
        <v>67</v>
      </c>
      <c r="K27" s="82">
        <v>2802.1</v>
      </c>
      <c r="L27" s="82"/>
    </row>
    <row r="28" spans="1:12" ht="15.75" x14ac:dyDescent="0.25">
      <c r="A28" s="3" t="s">
        <v>10</v>
      </c>
      <c r="B28" s="56">
        <v>12</v>
      </c>
      <c r="C28" s="56">
        <v>221</v>
      </c>
      <c r="D28" s="56">
        <v>6</v>
      </c>
      <c r="E28" s="56">
        <v>6</v>
      </c>
      <c r="F28" s="56">
        <v>96</v>
      </c>
      <c r="G28" s="42">
        <v>556</v>
      </c>
      <c r="H28" s="42">
        <v>17263</v>
      </c>
      <c r="I28" s="58">
        <v>0</v>
      </c>
      <c r="J28" s="58">
        <v>7</v>
      </c>
      <c r="K28" s="85">
        <v>646.96</v>
      </c>
      <c r="L28" s="85"/>
    </row>
    <row r="29" spans="1:12" ht="15.75" x14ac:dyDescent="0.25">
      <c r="A29" s="4" t="s">
        <v>11</v>
      </c>
      <c r="B29" s="57">
        <v>8</v>
      </c>
      <c r="C29" s="57">
        <v>314</v>
      </c>
      <c r="D29" s="57">
        <v>1</v>
      </c>
      <c r="E29" s="57">
        <v>12</v>
      </c>
      <c r="F29" s="57">
        <v>20</v>
      </c>
      <c r="G29" s="57">
        <v>458</v>
      </c>
      <c r="H29" s="43">
        <v>23571</v>
      </c>
      <c r="I29" s="57">
        <v>1</v>
      </c>
      <c r="J29" s="57">
        <v>8</v>
      </c>
      <c r="K29" s="82">
        <v>204.68</v>
      </c>
      <c r="L29" s="82"/>
    </row>
    <row r="30" spans="1:12" ht="15.75" x14ac:dyDescent="0.25">
      <c r="A30" s="5" t="s">
        <v>7</v>
      </c>
      <c r="B30" s="23">
        <f t="shared" ref="B30:K30" si="3">SUM(B26:B29)</f>
        <v>82</v>
      </c>
      <c r="C30" s="23">
        <f t="shared" si="3"/>
        <v>1691</v>
      </c>
      <c r="D30" s="23">
        <f t="shared" si="3"/>
        <v>7</v>
      </c>
      <c r="E30" s="23">
        <f t="shared" si="3"/>
        <v>18</v>
      </c>
      <c r="F30" s="23">
        <f t="shared" si="3"/>
        <v>157</v>
      </c>
      <c r="G30" s="23">
        <f t="shared" si="3"/>
        <v>6606</v>
      </c>
      <c r="H30" s="23">
        <f t="shared" si="3"/>
        <v>262798</v>
      </c>
      <c r="I30" s="23">
        <f t="shared" si="3"/>
        <v>36</v>
      </c>
      <c r="J30" s="23">
        <f t="shared" si="3"/>
        <v>122</v>
      </c>
      <c r="K30" s="83">
        <f t="shared" si="3"/>
        <v>5701.7400000000007</v>
      </c>
      <c r="L30" s="83"/>
    </row>
    <row r="31" spans="1:12" ht="8.25" customHeight="1" x14ac:dyDescent="0.25">
      <c r="A31" s="25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18.75" x14ac:dyDescent="0.3">
      <c r="A32" s="16" t="s">
        <v>43</v>
      </c>
      <c r="B32" s="59">
        <v>0</v>
      </c>
      <c r="C32" s="15"/>
      <c r="D32" s="17" t="s">
        <v>44</v>
      </c>
      <c r="E32" s="60">
        <v>425</v>
      </c>
      <c r="F32" s="18" t="s">
        <v>58</v>
      </c>
      <c r="G32" s="19" t="s">
        <v>45</v>
      </c>
      <c r="H32" s="61">
        <v>271</v>
      </c>
      <c r="J32" s="20" t="s">
        <v>46</v>
      </c>
      <c r="K32" s="62">
        <v>154</v>
      </c>
      <c r="L32" s="30"/>
    </row>
  </sheetData>
  <sheetProtection password="FD3F" sheet="1" objects="1" scenarios="1" selectLockedCells="1"/>
  <mergeCells count="20">
    <mergeCell ref="K28:L28"/>
    <mergeCell ref="K29:L29"/>
    <mergeCell ref="K30:L30"/>
    <mergeCell ref="B24:C24"/>
    <mergeCell ref="D24:E24"/>
    <mergeCell ref="I24:J24"/>
    <mergeCell ref="K25:L25"/>
    <mergeCell ref="K26:L26"/>
    <mergeCell ref="K27:L27"/>
    <mergeCell ref="I1:L1"/>
    <mergeCell ref="I2:L6"/>
    <mergeCell ref="B16:C16"/>
    <mergeCell ref="E16:F16"/>
    <mergeCell ref="H16:I16"/>
    <mergeCell ref="K16:L16"/>
    <mergeCell ref="B8:C8"/>
    <mergeCell ref="D8:E8"/>
    <mergeCell ref="F8:G8"/>
    <mergeCell ref="H8:J8"/>
    <mergeCell ref="K8:L8"/>
  </mergeCells>
  <pageMargins left="0.5" right="0.5" top="1" bottom="0.5" header="0.3" footer="0.3"/>
  <pageSetup orientation="landscape" r:id="rId1"/>
  <headerFooter>
    <oddHeader>&amp;L&amp;36 2015&amp;C&amp;30March&amp;R&amp;16Darlington County Library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Annual Total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Jimmie</dc:creator>
  <cp:lastModifiedBy>Jimmie</cp:lastModifiedBy>
  <cp:lastPrinted>2015-05-13T19:17:21Z</cp:lastPrinted>
  <dcterms:created xsi:type="dcterms:W3CDTF">2012-10-29T18:21:58Z</dcterms:created>
  <dcterms:modified xsi:type="dcterms:W3CDTF">2017-11-09T21:25:41Z</dcterms:modified>
</cp:coreProperties>
</file>