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ie\Desktop\Documents\`DARLINGTON\Statistics\Annual Statistics\"/>
    </mc:Choice>
  </mc:AlternateContent>
  <workbookProtection workbookPassword="FD3F" lockStructure="1"/>
  <bookViews>
    <workbookView xWindow="615" yWindow="1155" windowWidth="17490" windowHeight="6195" firstSheet="2" activeTab="2"/>
  </bookViews>
  <sheets>
    <sheet name="July" sheetId="1" r:id="rId1"/>
    <sheet name="August" sheetId="2" r:id="rId2"/>
    <sheet name="September" sheetId="16" r:id="rId3"/>
    <sheet name="October" sheetId="17" r:id="rId4"/>
    <sheet name="November" sheetId="18" r:id="rId5"/>
    <sheet name="December" sheetId="20" r:id="rId6"/>
    <sheet name="January" sheetId="21" r:id="rId7"/>
    <sheet name="February" sheetId="22" r:id="rId8"/>
    <sheet name="March" sheetId="23" r:id="rId9"/>
    <sheet name="April" sheetId="24" r:id="rId10"/>
    <sheet name="May" sheetId="25" r:id="rId11"/>
    <sheet name="June" sheetId="26" r:id="rId12"/>
    <sheet name="Annual Total" sheetId="27" r:id="rId13"/>
  </sheets>
  <calcPr calcId="162913"/>
</workbook>
</file>

<file path=xl/calcChain.xml><?xml version="1.0" encoding="utf-8"?>
<calcChain xmlns="http://schemas.openxmlformats.org/spreadsheetml/2006/main">
  <c r="K32" i="27" l="1"/>
  <c r="H32" i="27"/>
  <c r="B32" i="27"/>
  <c r="E32" i="26" l="1"/>
  <c r="E32" i="25"/>
  <c r="E32" i="24"/>
  <c r="E32" i="23"/>
  <c r="E32" i="22"/>
  <c r="E32" i="21"/>
  <c r="E32" i="20"/>
  <c r="E32" i="1"/>
  <c r="E32" i="2"/>
  <c r="E32" i="16"/>
  <c r="E32" i="17"/>
  <c r="E32" i="18"/>
  <c r="E32" i="27" l="1"/>
  <c r="G12" i="27"/>
  <c r="D20" i="27" l="1"/>
  <c r="L22" i="26"/>
  <c r="H5" i="26"/>
  <c r="H4" i="26"/>
  <c r="H3" i="26"/>
  <c r="H2" i="26"/>
  <c r="L22" i="25"/>
  <c r="H5" i="25"/>
  <c r="H4" i="25"/>
  <c r="H3" i="25"/>
  <c r="H2" i="25"/>
  <c r="H5" i="24"/>
  <c r="H4" i="24"/>
  <c r="H3" i="24"/>
  <c r="H2" i="24"/>
  <c r="L22" i="24"/>
  <c r="L22" i="23"/>
  <c r="L22" i="22"/>
  <c r="H5" i="23"/>
  <c r="H4" i="23"/>
  <c r="H3" i="23"/>
  <c r="H2" i="23"/>
  <c r="H5" i="22"/>
  <c r="H4" i="22"/>
  <c r="H3" i="22"/>
  <c r="H2" i="22"/>
  <c r="L22" i="1"/>
  <c r="L22" i="2"/>
  <c r="L22" i="16"/>
  <c r="L22" i="17"/>
  <c r="L22" i="18"/>
  <c r="L22" i="20"/>
  <c r="L22" i="21"/>
  <c r="H5" i="21"/>
  <c r="H4" i="21"/>
  <c r="H3" i="21"/>
  <c r="H2" i="21"/>
  <c r="H5" i="20"/>
  <c r="H4" i="20"/>
  <c r="H3" i="20"/>
  <c r="H2" i="20"/>
  <c r="H5" i="18"/>
  <c r="H4" i="18"/>
  <c r="H3" i="18"/>
  <c r="H2" i="18"/>
  <c r="H5" i="17"/>
  <c r="H4" i="17"/>
  <c r="H3" i="17"/>
  <c r="H2" i="17"/>
  <c r="H5" i="16"/>
  <c r="H4" i="16"/>
  <c r="H3" i="16"/>
  <c r="H2" i="16"/>
  <c r="H5" i="2"/>
  <c r="H4" i="2"/>
  <c r="H3" i="2"/>
  <c r="H2" i="2"/>
  <c r="H4" i="1"/>
  <c r="H5" i="1"/>
  <c r="H3" i="1"/>
  <c r="H2" i="1"/>
  <c r="B2" i="27"/>
  <c r="B3" i="27"/>
  <c r="B4" i="27"/>
  <c r="B5" i="27"/>
  <c r="C2" i="27"/>
  <c r="C3" i="27"/>
  <c r="C4" i="27"/>
  <c r="C5" i="27"/>
  <c r="D2" i="27"/>
  <c r="D3" i="27"/>
  <c r="D4" i="27"/>
  <c r="D5" i="27"/>
  <c r="E2" i="27"/>
  <c r="E3" i="27"/>
  <c r="E4" i="27"/>
  <c r="E5" i="27"/>
  <c r="F2" i="27"/>
  <c r="F3" i="27"/>
  <c r="F4" i="27"/>
  <c r="F5" i="27"/>
  <c r="G2" i="27"/>
  <c r="G3" i="27"/>
  <c r="G4" i="27"/>
  <c r="L29" i="27"/>
  <c r="K29" i="27"/>
  <c r="L28" i="27"/>
  <c r="K28" i="27"/>
  <c r="L27" i="27"/>
  <c r="K27" i="27"/>
  <c r="L26" i="27"/>
  <c r="K26" i="27"/>
  <c r="J29" i="27"/>
  <c r="J28" i="27"/>
  <c r="J27" i="27"/>
  <c r="J26" i="27"/>
  <c r="I29" i="27"/>
  <c r="I28" i="27"/>
  <c r="I27" i="27"/>
  <c r="I26" i="27"/>
  <c r="H29" i="27"/>
  <c r="H28" i="27"/>
  <c r="H27" i="27"/>
  <c r="H26" i="27"/>
  <c r="G29" i="27"/>
  <c r="G28" i="27"/>
  <c r="G27" i="27"/>
  <c r="G26" i="27"/>
  <c r="F29" i="27"/>
  <c r="F28" i="27"/>
  <c r="F27" i="27"/>
  <c r="F26" i="27"/>
  <c r="E29" i="27"/>
  <c r="E28" i="27"/>
  <c r="E27" i="27"/>
  <c r="E26" i="27"/>
  <c r="D29" i="27"/>
  <c r="D28" i="27"/>
  <c r="D27" i="27"/>
  <c r="D26" i="27"/>
  <c r="C29" i="27"/>
  <c r="C28" i="27"/>
  <c r="C27" i="27"/>
  <c r="C26" i="27"/>
  <c r="B29" i="27"/>
  <c r="B28" i="27"/>
  <c r="B27" i="27"/>
  <c r="B26" i="27"/>
  <c r="L21" i="27"/>
  <c r="L20" i="27"/>
  <c r="L19" i="27"/>
  <c r="L18" i="27"/>
  <c r="K21" i="27"/>
  <c r="K20" i="27"/>
  <c r="K19" i="27"/>
  <c r="K18" i="27"/>
  <c r="J21" i="27"/>
  <c r="J20" i="27"/>
  <c r="J19" i="27"/>
  <c r="J18" i="27"/>
  <c r="I21" i="27"/>
  <c r="I20" i="27"/>
  <c r="I19" i="27"/>
  <c r="I18" i="27"/>
  <c r="H21" i="27"/>
  <c r="H20" i="27"/>
  <c r="H19" i="27"/>
  <c r="H18" i="27"/>
  <c r="G21" i="27"/>
  <c r="G20" i="27"/>
  <c r="G19" i="27"/>
  <c r="G18" i="27"/>
  <c r="F21" i="27"/>
  <c r="F20" i="27"/>
  <c r="F19" i="27"/>
  <c r="F18" i="27"/>
  <c r="E21" i="27"/>
  <c r="E20" i="27"/>
  <c r="E19" i="27"/>
  <c r="E18" i="27"/>
  <c r="D21" i="27"/>
  <c r="D19" i="27"/>
  <c r="D18" i="27"/>
  <c r="C21" i="27"/>
  <c r="C20" i="27"/>
  <c r="C19" i="27"/>
  <c r="C18" i="27"/>
  <c r="B21" i="27"/>
  <c r="B20" i="27"/>
  <c r="B19" i="27"/>
  <c r="B18" i="27"/>
  <c r="L13" i="27"/>
  <c r="L12" i="27"/>
  <c r="L11" i="27"/>
  <c r="L10" i="27"/>
  <c r="K13" i="27"/>
  <c r="K12" i="27"/>
  <c r="K11" i="27"/>
  <c r="K10" i="27"/>
  <c r="J13" i="27"/>
  <c r="J12" i="27"/>
  <c r="J11" i="27"/>
  <c r="J10" i="27"/>
  <c r="I13" i="27"/>
  <c r="I12" i="27"/>
  <c r="I11" i="27"/>
  <c r="I10" i="27"/>
  <c r="H13" i="27"/>
  <c r="H12" i="27"/>
  <c r="H11" i="27"/>
  <c r="H10" i="27"/>
  <c r="G13" i="27"/>
  <c r="G11" i="27"/>
  <c r="G10" i="27"/>
  <c r="F13" i="27"/>
  <c r="F12" i="27"/>
  <c r="F11" i="27"/>
  <c r="F10" i="27"/>
  <c r="E13" i="27"/>
  <c r="E12" i="27"/>
  <c r="E11" i="27"/>
  <c r="E10" i="27"/>
  <c r="D13" i="27"/>
  <c r="D12" i="27"/>
  <c r="D11" i="27"/>
  <c r="D10" i="27"/>
  <c r="C13" i="27"/>
  <c r="C12" i="27"/>
  <c r="C11" i="27"/>
  <c r="C10" i="27"/>
  <c r="B13" i="27"/>
  <c r="B12" i="27"/>
  <c r="B11" i="27"/>
  <c r="B10" i="27"/>
  <c r="G5" i="27"/>
  <c r="K30" i="26"/>
  <c r="J30" i="26"/>
  <c r="I30" i="26"/>
  <c r="H30" i="26"/>
  <c r="G30" i="26"/>
  <c r="F30" i="26"/>
  <c r="E30" i="26"/>
  <c r="D30" i="26"/>
  <c r="C30" i="26"/>
  <c r="B30" i="26"/>
  <c r="K22" i="26"/>
  <c r="J22" i="26"/>
  <c r="I22" i="26"/>
  <c r="H22" i="26"/>
  <c r="G22" i="26"/>
  <c r="F22" i="26"/>
  <c r="E22" i="26"/>
  <c r="D22" i="26"/>
  <c r="C22" i="26"/>
  <c r="B22" i="26"/>
  <c r="L14" i="26"/>
  <c r="K14" i="26"/>
  <c r="J14" i="26"/>
  <c r="I14" i="26"/>
  <c r="H14" i="26"/>
  <c r="G14" i="26"/>
  <c r="F14" i="26"/>
  <c r="E14" i="26"/>
  <c r="D14" i="26"/>
  <c r="C14" i="26"/>
  <c r="B14" i="26"/>
  <c r="G6" i="26"/>
  <c r="F6" i="26"/>
  <c r="E6" i="26"/>
  <c r="D6" i="26"/>
  <c r="C6" i="26"/>
  <c r="B6" i="26"/>
  <c r="K30" i="25"/>
  <c r="J30" i="25"/>
  <c r="I30" i="25"/>
  <c r="H30" i="25"/>
  <c r="G30" i="25"/>
  <c r="F30" i="25"/>
  <c r="E30" i="25"/>
  <c r="D30" i="25"/>
  <c r="C30" i="25"/>
  <c r="B30" i="25"/>
  <c r="K22" i="25"/>
  <c r="J22" i="25"/>
  <c r="I22" i="25"/>
  <c r="H22" i="25"/>
  <c r="G22" i="25"/>
  <c r="F22" i="25"/>
  <c r="E22" i="25"/>
  <c r="D22" i="25"/>
  <c r="C22" i="25"/>
  <c r="B22" i="25"/>
  <c r="L14" i="25"/>
  <c r="K14" i="25"/>
  <c r="J14" i="25"/>
  <c r="I14" i="25"/>
  <c r="H14" i="25"/>
  <c r="G14" i="25"/>
  <c r="F14" i="25"/>
  <c r="E14" i="25"/>
  <c r="D14" i="25"/>
  <c r="C14" i="25"/>
  <c r="B14" i="25"/>
  <c r="G6" i="25"/>
  <c r="F6" i="25"/>
  <c r="E6" i="25"/>
  <c r="D6" i="25"/>
  <c r="C6" i="25"/>
  <c r="B6" i="25"/>
  <c r="K30" i="24"/>
  <c r="J30" i="24"/>
  <c r="I30" i="24"/>
  <c r="H30" i="24"/>
  <c r="G30" i="24"/>
  <c r="F30" i="24"/>
  <c r="E30" i="24"/>
  <c r="D30" i="24"/>
  <c r="C30" i="24"/>
  <c r="B30" i="24"/>
  <c r="K22" i="24"/>
  <c r="J22" i="24"/>
  <c r="I22" i="24"/>
  <c r="H22" i="24"/>
  <c r="G22" i="24"/>
  <c r="F22" i="24"/>
  <c r="E22" i="24"/>
  <c r="D22" i="24"/>
  <c r="C22" i="24"/>
  <c r="B22" i="24"/>
  <c r="L14" i="24"/>
  <c r="K14" i="24"/>
  <c r="J14" i="24"/>
  <c r="I14" i="24"/>
  <c r="H14" i="24"/>
  <c r="G14" i="24"/>
  <c r="F14" i="24"/>
  <c r="E14" i="24"/>
  <c r="D14" i="24"/>
  <c r="C14" i="24"/>
  <c r="B14" i="24"/>
  <c r="G6" i="24"/>
  <c r="F6" i="24"/>
  <c r="E6" i="24"/>
  <c r="D6" i="24"/>
  <c r="C6" i="24"/>
  <c r="B6" i="24"/>
  <c r="K30" i="23"/>
  <c r="J30" i="23"/>
  <c r="I30" i="23"/>
  <c r="H30" i="23"/>
  <c r="G30" i="23"/>
  <c r="F30" i="23"/>
  <c r="E30" i="23"/>
  <c r="D30" i="23"/>
  <c r="C30" i="23"/>
  <c r="B30" i="23"/>
  <c r="K22" i="23"/>
  <c r="J22" i="23"/>
  <c r="I22" i="23"/>
  <c r="H22" i="23"/>
  <c r="G22" i="23"/>
  <c r="F22" i="23"/>
  <c r="E22" i="23"/>
  <c r="D22" i="23"/>
  <c r="C22" i="23"/>
  <c r="B22" i="23"/>
  <c r="L14" i="23"/>
  <c r="K14" i="23"/>
  <c r="J14" i="23"/>
  <c r="I14" i="23"/>
  <c r="H14" i="23"/>
  <c r="G14" i="23"/>
  <c r="F14" i="23"/>
  <c r="E14" i="23"/>
  <c r="D14" i="23"/>
  <c r="C14" i="23"/>
  <c r="B14" i="23"/>
  <c r="G6" i="23"/>
  <c r="F6" i="23"/>
  <c r="E6" i="23"/>
  <c r="D6" i="23"/>
  <c r="C6" i="23"/>
  <c r="B6" i="23"/>
  <c r="K30" i="22"/>
  <c r="J30" i="22"/>
  <c r="I30" i="22"/>
  <c r="H30" i="22"/>
  <c r="G30" i="22"/>
  <c r="F30" i="22"/>
  <c r="E30" i="22"/>
  <c r="D30" i="22"/>
  <c r="C30" i="22"/>
  <c r="B30" i="22"/>
  <c r="K22" i="22"/>
  <c r="J22" i="22"/>
  <c r="I22" i="22"/>
  <c r="H22" i="22"/>
  <c r="G22" i="22"/>
  <c r="F22" i="22"/>
  <c r="E22" i="22"/>
  <c r="D22" i="22"/>
  <c r="C22" i="22"/>
  <c r="B22" i="22"/>
  <c r="L14" i="22"/>
  <c r="K14" i="22"/>
  <c r="J14" i="22"/>
  <c r="I14" i="22"/>
  <c r="H14" i="22"/>
  <c r="G14" i="22"/>
  <c r="F14" i="22"/>
  <c r="E14" i="22"/>
  <c r="D14" i="22"/>
  <c r="C14" i="22"/>
  <c r="B14" i="22"/>
  <c r="G6" i="22"/>
  <c r="F6" i="22"/>
  <c r="E6" i="22"/>
  <c r="D6" i="22"/>
  <c r="C6" i="22"/>
  <c r="B6" i="22"/>
  <c r="K30" i="21"/>
  <c r="J30" i="21"/>
  <c r="I30" i="21"/>
  <c r="H30" i="21"/>
  <c r="G30" i="21"/>
  <c r="F30" i="21"/>
  <c r="E30" i="21"/>
  <c r="D30" i="21"/>
  <c r="C30" i="21"/>
  <c r="B30" i="21"/>
  <c r="K22" i="21"/>
  <c r="J22" i="21"/>
  <c r="I22" i="21"/>
  <c r="H22" i="21"/>
  <c r="G22" i="21"/>
  <c r="F22" i="21"/>
  <c r="E22" i="21"/>
  <c r="D22" i="21"/>
  <c r="C22" i="21"/>
  <c r="B22" i="21"/>
  <c r="L14" i="21"/>
  <c r="K14" i="21"/>
  <c r="J14" i="21"/>
  <c r="I14" i="21"/>
  <c r="H14" i="21"/>
  <c r="G14" i="21"/>
  <c r="F14" i="21"/>
  <c r="E14" i="21"/>
  <c r="D14" i="21"/>
  <c r="C14" i="21"/>
  <c r="B14" i="21"/>
  <c r="G6" i="21"/>
  <c r="F6" i="21"/>
  <c r="E6" i="21"/>
  <c r="D6" i="21"/>
  <c r="C6" i="21"/>
  <c r="B6" i="21"/>
  <c r="K30" i="20"/>
  <c r="J30" i="20"/>
  <c r="I30" i="20"/>
  <c r="H30" i="20"/>
  <c r="G30" i="20"/>
  <c r="F30" i="20"/>
  <c r="E30" i="20"/>
  <c r="D30" i="20"/>
  <c r="C30" i="20"/>
  <c r="B30" i="20"/>
  <c r="K22" i="20"/>
  <c r="J22" i="20"/>
  <c r="I22" i="20"/>
  <c r="H22" i="20"/>
  <c r="G22" i="20"/>
  <c r="F22" i="20"/>
  <c r="E22" i="20"/>
  <c r="D22" i="20"/>
  <c r="C22" i="20"/>
  <c r="B22" i="20"/>
  <c r="L14" i="20"/>
  <c r="K14" i="20"/>
  <c r="J14" i="20"/>
  <c r="I14" i="20"/>
  <c r="H14" i="20"/>
  <c r="G14" i="20"/>
  <c r="F14" i="20"/>
  <c r="E14" i="20"/>
  <c r="D14" i="20"/>
  <c r="C14" i="20"/>
  <c r="B14" i="20"/>
  <c r="G6" i="20"/>
  <c r="F6" i="20"/>
  <c r="E6" i="20"/>
  <c r="D6" i="20"/>
  <c r="C6" i="20"/>
  <c r="B6" i="20"/>
  <c r="K30" i="18"/>
  <c r="J30" i="18"/>
  <c r="I30" i="18"/>
  <c r="H30" i="18"/>
  <c r="G30" i="18"/>
  <c r="F30" i="18"/>
  <c r="E30" i="18"/>
  <c r="D30" i="18"/>
  <c r="C30" i="18"/>
  <c r="B30" i="18"/>
  <c r="K22" i="18"/>
  <c r="J22" i="18"/>
  <c r="I22" i="18"/>
  <c r="H22" i="18"/>
  <c r="G22" i="18"/>
  <c r="F22" i="18"/>
  <c r="E22" i="18"/>
  <c r="D22" i="18"/>
  <c r="C22" i="18"/>
  <c r="B22" i="18"/>
  <c r="L14" i="18"/>
  <c r="K14" i="18"/>
  <c r="J14" i="18"/>
  <c r="I14" i="18"/>
  <c r="H14" i="18"/>
  <c r="G14" i="18"/>
  <c r="F14" i="18"/>
  <c r="E14" i="18"/>
  <c r="D14" i="18"/>
  <c r="C14" i="18"/>
  <c r="B14" i="18"/>
  <c r="G6" i="18"/>
  <c r="F6" i="18"/>
  <c r="E6" i="18"/>
  <c r="D6" i="18"/>
  <c r="C6" i="18"/>
  <c r="B6" i="18"/>
  <c r="K30" i="17"/>
  <c r="J30" i="17"/>
  <c r="I30" i="17"/>
  <c r="H30" i="17"/>
  <c r="G30" i="17"/>
  <c r="F30" i="17"/>
  <c r="E30" i="17"/>
  <c r="D30" i="17"/>
  <c r="C30" i="17"/>
  <c r="B30" i="17"/>
  <c r="K22" i="17"/>
  <c r="J22" i="17"/>
  <c r="I22" i="17"/>
  <c r="H22" i="17"/>
  <c r="G22" i="17"/>
  <c r="F22" i="17"/>
  <c r="E22" i="17"/>
  <c r="D22" i="17"/>
  <c r="C22" i="17"/>
  <c r="B22" i="17"/>
  <c r="L14" i="17"/>
  <c r="K14" i="17"/>
  <c r="J14" i="17"/>
  <c r="I14" i="17"/>
  <c r="H14" i="17"/>
  <c r="G14" i="17"/>
  <c r="F14" i="17"/>
  <c r="E14" i="17"/>
  <c r="D14" i="17"/>
  <c r="C14" i="17"/>
  <c r="B14" i="17"/>
  <c r="G6" i="17"/>
  <c r="F6" i="17"/>
  <c r="E6" i="17"/>
  <c r="D6" i="17"/>
  <c r="C6" i="17"/>
  <c r="B6" i="17"/>
  <c r="K30" i="16"/>
  <c r="J30" i="16"/>
  <c r="I30" i="16"/>
  <c r="H30" i="16"/>
  <c r="G30" i="16"/>
  <c r="F30" i="16"/>
  <c r="E30" i="16"/>
  <c r="D30" i="16"/>
  <c r="C30" i="16"/>
  <c r="B30" i="16"/>
  <c r="K22" i="16"/>
  <c r="J22" i="16"/>
  <c r="I22" i="16"/>
  <c r="H22" i="16"/>
  <c r="G22" i="16"/>
  <c r="F22" i="16"/>
  <c r="E22" i="16"/>
  <c r="D22" i="16"/>
  <c r="C22" i="16"/>
  <c r="B22" i="16"/>
  <c r="L14" i="16"/>
  <c r="K14" i="16"/>
  <c r="J14" i="16"/>
  <c r="I14" i="16"/>
  <c r="H14" i="16"/>
  <c r="G14" i="16"/>
  <c r="F14" i="16"/>
  <c r="E14" i="16"/>
  <c r="D14" i="16"/>
  <c r="C14" i="16"/>
  <c r="B14" i="16"/>
  <c r="G6" i="16"/>
  <c r="F6" i="16"/>
  <c r="E6" i="16"/>
  <c r="D6" i="16"/>
  <c r="C6" i="16"/>
  <c r="B6" i="16"/>
  <c r="K30" i="2"/>
  <c r="J30" i="2"/>
  <c r="I30" i="2"/>
  <c r="H30" i="2"/>
  <c r="G30" i="2"/>
  <c r="F30" i="2"/>
  <c r="E30" i="2"/>
  <c r="D30" i="2"/>
  <c r="C30" i="2"/>
  <c r="B30" i="2"/>
  <c r="K22" i="2"/>
  <c r="J22" i="2"/>
  <c r="I22" i="2"/>
  <c r="H22" i="2"/>
  <c r="G22" i="2"/>
  <c r="F22" i="2"/>
  <c r="E22" i="2"/>
  <c r="D22" i="2"/>
  <c r="C22" i="2"/>
  <c r="B22" i="2"/>
  <c r="L14" i="2"/>
  <c r="K14" i="2"/>
  <c r="J14" i="2"/>
  <c r="I14" i="2"/>
  <c r="H14" i="2"/>
  <c r="G14" i="2"/>
  <c r="F14" i="2"/>
  <c r="E14" i="2"/>
  <c r="D14" i="2"/>
  <c r="C14" i="2"/>
  <c r="B14" i="2"/>
  <c r="G6" i="2"/>
  <c r="F6" i="2"/>
  <c r="E6" i="2"/>
  <c r="D6" i="2"/>
  <c r="C6" i="2"/>
  <c r="B6" i="2"/>
  <c r="B6" i="1"/>
  <c r="C6" i="1"/>
  <c r="D6" i="1"/>
  <c r="E6" i="1"/>
  <c r="F6" i="1"/>
  <c r="G6" i="1"/>
  <c r="B14" i="1"/>
  <c r="C14" i="1"/>
  <c r="D14" i="1"/>
  <c r="E14" i="1"/>
  <c r="F14" i="1"/>
  <c r="G14" i="1"/>
  <c r="H14" i="1"/>
  <c r="I14" i="1"/>
  <c r="J14" i="1"/>
  <c r="K14" i="1"/>
  <c r="L14" i="1"/>
  <c r="B22" i="1"/>
  <c r="C22" i="1"/>
  <c r="D22" i="1"/>
  <c r="E22" i="1"/>
  <c r="F22" i="1"/>
  <c r="G22" i="1"/>
  <c r="H22" i="1"/>
  <c r="I22" i="1"/>
  <c r="J22" i="1"/>
  <c r="K22" i="1"/>
  <c r="B30" i="1"/>
  <c r="C30" i="1"/>
  <c r="D30" i="1"/>
  <c r="E30" i="1"/>
  <c r="F30" i="1"/>
  <c r="G30" i="1"/>
  <c r="H30" i="1"/>
  <c r="I30" i="1"/>
  <c r="J30" i="1"/>
  <c r="K30" i="1"/>
  <c r="H6" i="20" l="1"/>
  <c r="H6" i="26"/>
  <c r="H6" i="22"/>
  <c r="L22" i="27"/>
  <c r="H6" i="2"/>
  <c r="C30" i="27"/>
  <c r="J14" i="27"/>
  <c r="H6" i="25"/>
  <c r="H6" i="24"/>
  <c r="H6" i="23"/>
  <c r="H6" i="21"/>
  <c r="H6" i="18"/>
  <c r="K22" i="27"/>
  <c r="H6" i="17"/>
  <c r="I14" i="27"/>
  <c r="H14" i="27"/>
  <c r="H5" i="27"/>
  <c r="E30" i="27"/>
  <c r="D30" i="27"/>
  <c r="G14" i="27"/>
  <c r="K30" i="27"/>
  <c r="J30" i="27"/>
  <c r="I30" i="27"/>
  <c r="H30" i="27"/>
  <c r="G30" i="27"/>
  <c r="F30" i="27"/>
  <c r="B30" i="27"/>
  <c r="J22" i="27"/>
  <c r="I22" i="27"/>
  <c r="H22" i="27"/>
  <c r="G22" i="27"/>
  <c r="F22" i="27"/>
  <c r="E22" i="27"/>
  <c r="D22" i="27"/>
  <c r="C22" i="27"/>
  <c r="B22" i="27"/>
  <c r="L14" i="27"/>
  <c r="K14" i="27"/>
  <c r="F14" i="27"/>
  <c r="E14" i="27"/>
  <c r="D14" i="27"/>
  <c r="C14" i="27"/>
  <c r="B14" i="27"/>
  <c r="G6" i="27"/>
  <c r="F6" i="27"/>
  <c r="E6" i="27"/>
  <c r="H3" i="27"/>
  <c r="H2" i="27"/>
  <c r="C6" i="27"/>
  <c r="D6" i="27"/>
  <c r="H4" i="27"/>
  <c r="B6" i="27"/>
  <c r="J5" i="27" l="1"/>
  <c r="I5" i="27"/>
  <c r="L5" i="27"/>
  <c r="L4" i="27"/>
  <c r="I4" i="27"/>
  <c r="J4" i="27"/>
  <c r="J3" i="27"/>
  <c r="L3" i="27"/>
  <c r="I3" i="27"/>
  <c r="L2" i="27"/>
  <c r="J2" i="27"/>
  <c r="I2" i="27"/>
  <c r="H6" i="27"/>
  <c r="K2" i="27" s="1"/>
  <c r="H6" i="1"/>
  <c r="H6" i="16"/>
  <c r="L6" i="27" l="1"/>
  <c r="K4" i="27"/>
  <c r="J6" i="27"/>
  <c r="K3" i="27"/>
  <c r="I6" i="27"/>
  <c r="K5" i="27"/>
</calcChain>
</file>

<file path=xl/sharedStrings.xml><?xml version="1.0" encoding="utf-8"?>
<sst xmlns="http://schemas.openxmlformats.org/spreadsheetml/2006/main" count="1140" uniqueCount="69">
  <si>
    <t xml:space="preserve">Circulation </t>
  </si>
  <si>
    <t>Books</t>
  </si>
  <si>
    <t>Pbk. Exch.</t>
  </si>
  <si>
    <t>Periodical</t>
  </si>
  <si>
    <t>Audios</t>
  </si>
  <si>
    <t>Video</t>
  </si>
  <si>
    <t xml:space="preserve">Other </t>
  </si>
  <si>
    <t>Totals</t>
  </si>
  <si>
    <t>Darlington</t>
  </si>
  <si>
    <t>Hartsville</t>
  </si>
  <si>
    <t xml:space="preserve">Lamar </t>
  </si>
  <si>
    <t xml:space="preserve">Society Hill </t>
  </si>
  <si>
    <t>Programs</t>
  </si>
  <si>
    <t>Children's</t>
  </si>
  <si>
    <t xml:space="preserve"> </t>
  </si>
  <si>
    <t xml:space="preserve">Teen </t>
  </si>
  <si>
    <t>Family Movie</t>
  </si>
  <si>
    <t># Programs</t>
  </si>
  <si>
    <t>Attendance</t>
  </si>
  <si>
    <t># Shown</t>
  </si>
  <si>
    <t>Misc. Statistics</t>
  </si>
  <si>
    <t xml:space="preserve">Mat. Trans. </t>
  </si>
  <si>
    <t>New Patrons</t>
  </si>
  <si>
    <t>Visiting</t>
  </si>
  <si>
    <t xml:space="preserve">Internet </t>
  </si>
  <si>
    <t>Meeting Rm</t>
  </si>
  <si>
    <t>Sent</t>
  </si>
  <si>
    <t xml:space="preserve">Rec'd </t>
  </si>
  <si>
    <t>In County</t>
  </si>
  <si>
    <t>Children</t>
  </si>
  <si>
    <t>Adults</t>
  </si>
  <si>
    <t>Patrons</t>
  </si>
  <si>
    <t>Reservations</t>
  </si>
  <si>
    <t xml:space="preserve">Adult </t>
  </si>
  <si>
    <t>Volunteer</t>
  </si>
  <si>
    <t>Internet</t>
  </si>
  <si>
    <t>Minutes</t>
  </si>
  <si>
    <t>Outreach</t>
  </si>
  <si>
    <t># Reached</t>
  </si>
  <si>
    <t xml:space="preserve">Outreach </t>
  </si>
  <si>
    <t>Hours</t>
  </si>
  <si>
    <t>Sessions</t>
  </si>
  <si>
    <t>Used</t>
  </si>
  <si>
    <t>Overdrive</t>
  </si>
  <si>
    <t>Audio</t>
  </si>
  <si>
    <t>Adult</t>
  </si>
  <si>
    <t>Computer</t>
  </si>
  <si>
    <t>New Computer Users</t>
  </si>
  <si>
    <t>General</t>
  </si>
  <si>
    <t>Reference Questions</t>
  </si>
  <si>
    <t>1 to 1</t>
  </si>
  <si>
    <t>Group Visits to Library</t>
  </si>
  <si>
    <t># Visits</t>
  </si>
  <si>
    <t>Visitors</t>
  </si>
  <si>
    <t>Bank Deposits</t>
  </si>
  <si>
    <t>Interlibrary Loans</t>
  </si>
  <si>
    <t xml:space="preserve">Print % </t>
  </si>
  <si>
    <t xml:space="preserve">AV % </t>
  </si>
  <si>
    <t>% System</t>
  </si>
  <si>
    <t>Per Visitor</t>
  </si>
  <si>
    <t>NOTES</t>
  </si>
  <si>
    <t>E-books</t>
  </si>
  <si>
    <t>E-magazines</t>
  </si>
  <si>
    <t>Summer Reading program month 2.  Three day July 4th holiday.</t>
  </si>
  <si>
    <t>Society Hill - Aug 1st Super Soaker SRP Splash (138 people) &amp; Aug 3rd GED/Work Keys classes resumed.</t>
  </si>
  <si>
    <t>The Library closed at 5 p.m. on Nov. 25th and for the Thanksgiving holiday Nov. 26th &amp; 27th.</t>
  </si>
  <si>
    <t xml:space="preserve">Closed Dec. 24th-27th and 31st (5 p.m.) for holidays. </t>
  </si>
  <si>
    <t>The County Administrator ordered all county offices closed at noon on February 24th due to inclement weather.</t>
  </si>
  <si>
    <t xml:space="preserve">The Library was closed Jan. 1st (News Year's Day) and Jan. 18th (MLK Jr Birthday).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</si>
</sst>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8" fillId="3" borderId="0" xfId="0" applyFont="1" applyFill="1" applyAlignment="1">
      <alignment horizontal="right"/>
    </xf>
    <xf numFmtId="0" fontId="3" fillId="3" borderId="0" xfId="0" applyFont="1" applyFill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6" fillId="0" borderId="0" xfId="0" applyFont="1" applyAlignment="1"/>
    <xf numFmtId="0" fontId="6" fillId="2" borderId="0" xfId="0" applyFont="1" applyFill="1" applyAlignment="1"/>
    <xf numFmtId="0" fontId="9" fillId="0" borderId="0" xfId="0" applyFont="1"/>
    <xf numFmtId="0" fontId="12" fillId="0" borderId="0" xfId="0" applyFont="1"/>
    <xf numFmtId="0" fontId="3" fillId="0" borderId="0" xfId="0" applyFont="1"/>
    <xf numFmtId="0" fontId="2" fillId="0" borderId="0" xfId="0" applyFont="1" applyFill="1"/>
    <xf numFmtId="3" fontId="7" fillId="0" borderId="0" xfId="0" applyNumberFormat="1" applyFont="1" applyAlignment="1">
      <alignment horizontal="right"/>
    </xf>
    <xf numFmtId="3" fontId="7" fillId="2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0" fillId="4" borderId="0" xfId="0" applyFill="1"/>
    <xf numFmtId="3" fontId="0" fillId="4" borderId="0" xfId="0" applyNumberFormat="1" applyFill="1"/>
    <xf numFmtId="0" fontId="7" fillId="4" borderId="0" xfId="0" applyFont="1" applyFill="1"/>
    <xf numFmtId="0" fontId="5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Fill="1" applyAlignment="1"/>
    <xf numFmtId="3" fontId="7" fillId="0" borderId="0" xfId="0" applyNumberFormat="1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2" fontId="7" fillId="0" borderId="0" xfId="0" applyNumberFormat="1" applyFont="1" applyAlignment="1">
      <alignment horizontal="right"/>
    </xf>
    <xf numFmtId="2" fontId="7" fillId="3" borderId="0" xfId="0" applyNumberFormat="1" applyFont="1" applyFill="1" applyAlignment="1">
      <alignment horizontal="right"/>
    </xf>
    <xf numFmtId="2" fontId="7" fillId="3" borderId="0" xfId="0" applyNumberFormat="1" applyFont="1" applyFill="1"/>
    <xf numFmtId="3" fontId="7" fillId="0" borderId="0" xfId="0" applyNumberFormat="1" applyFont="1" applyAlignment="1" applyProtection="1">
      <alignment horizontal="right"/>
      <protection locked="0"/>
    </xf>
    <xf numFmtId="3" fontId="7" fillId="2" borderId="0" xfId="0" applyNumberFormat="1" applyFont="1" applyFill="1" applyAlignment="1" applyProtection="1">
      <alignment horizontal="right"/>
      <protection locked="0"/>
    </xf>
    <xf numFmtId="0" fontId="4" fillId="0" borderId="0" xfId="0" applyFont="1" applyProtection="1"/>
    <xf numFmtId="0" fontId="6" fillId="0" borderId="0" xfId="0" applyFont="1" applyProtection="1"/>
    <xf numFmtId="0" fontId="6" fillId="2" borderId="0" xfId="0" applyFont="1" applyFill="1" applyProtection="1"/>
    <xf numFmtId="0" fontId="8" fillId="3" borderId="0" xfId="0" applyFont="1" applyFill="1" applyAlignment="1" applyProtection="1">
      <alignment horizontal="right"/>
    </xf>
    <xf numFmtId="0" fontId="0" fillId="4" borderId="0" xfId="0" applyFill="1" applyProtection="1"/>
    <xf numFmtId="0" fontId="9" fillId="0" borderId="0" xfId="0" applyFont="1" applyAlignment="1" applyProtection="1"/>
    <xf numFmtId="0" fontId="12" fillId="0" borderId="0" xfId="0" applyFont="1" applyAlignment="1" applyProtection="1"/>
    <xf numFmtId="0" fontId="6" fillId="0" borderId="0" xfId="0" applyFont="1" applyAlignment="1" applyProtection="1"/>
    <xf numFmtId="0" fontId="6" fillId="2" borderId="0" xfId="0" applyFont="1" applyFill="1" applyAlignment="1" applyProtection="1"/>
    <xf numFmtId="0" fontId="9" fillId="0" borderId="0" xfId="0" applyFont="1" applyProtection="1"/>
    <xf numFmtId="0" fontId="12" fillId="0" borderId="0" xfId="0" applyFont="1" applyProtection="1"/>
    <xf numFmtId="0" fontId="7" fillId="0" borderId="0" xfId="0" applyFont="1" applyAlignment="1" applyProtection="1">
      <alignment horizontal="right"/>
      <protection locked="0"/>
    </xf>
    <xf numFmtId="0" fontId="7" fillId="2" borderId="0" xfId="0" applyFont="1" applyFill="1" applyAlignment="1" applyProtection="1">
      <alignment horizontal="right"/>
      <protection locked="0"/>
    </xf>
    <xf numFmtId="0" fontId="7" fillId="0" borderId="0" xfId="0" applyFont="1" applyFill="1" applyAlignment="1" applyProtection="1">
      <alignment horizontal="right"/>
      <protection locked="0"/>
    </xf>
    <xf numFmtId="0" fontId="13" fillId="3" borderId="0" xfId="0" applyFont="1" applyFill="1" applyAlignment="1" applyProtection="1">
      <alignment horizontal="right"/>
      <protection locked="0"/>
    </xf>
    <xf numFmtId="0" fontId="6" fillId="3" borderId="0" xfId="0" applyFont="1" applyFill="1" applyAlignment="1" applyProtection="1">
      <protection locked="0"/>
    </xf>
    <xf numFmtId="0" fontId="3" fillId="3" borderId="0" xfId="0" applyFont="1" applyFill="1" applyAlignment="1" applyProtection="1">
      <alignment horizontal="right"/>
      <protection locked="0"/>
    </xf>
    <xf numFmtId="0" fontId="3" fillId="3" borderId="0" xfId="0" applyFont="1" applyFill="1" applyAlignment="1" applyProtection="1">
      <protection locked="0"/>
    </xf>
    <xf numFmtId="0" fontId="0" fillId="0" borderId="0" xfId="0" applyProtection="1">
      <protection locked="0"/>
    </xf>
    <xf numFmtId="0" fontId="7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3" fontId="7" fillId="0" borderId="0" xfId="0" applyNumberFormat="1" applyFont="1" applyAlignment="1" applyProtection="1">
      <alignment horizontal="right"/>
      <protection locked="0"/>
    </xf>
    <xf numFmtId="3" fontId="7" fillId="2" borderId="0" xfId="0" applyNumberFormat="1" applyFont="1" applyFill="1" applyAlignment="1" applyProtection="1">
      <alignment horizontal="right"/>
      <protection locked="0"/>
    </xf>
    <xf numFmtId="0" fontId="7" fillId="2" borderId="0" xfId="0" applyFont="1" applyFill="1" applyAlignment="1" applyProtection="1">
      <alignment horizontal="right"/>
      <protection locked="0"/>
    </xf>
    <xf numFmtId="3" fontId="7" fillId="2" borderId="0" xfId="0" applyNumberFormat="1" applyFont="1" applyFill="1" applyAlignment="1" applyProtection="1">
      <alignment horizontal="right"/>
      <protection locked="0"/>
    </xf>
    <xf numFmtId="3" fontId="13" fillId="3" borderId="0" xfId="0" applyNumberFormat="1" applyFont="1" applyFill="1" applyAlignment="1" applyProtection="1">
      <alignment horizontal="right"/>
      <protection locked="0"/>
    </xf>
    <xf numFmtId="44" fontId="7" fillId="2" borderId="0" xfId="1" applyFont="1" applyFill="1" applyAlignment="1" applyProtection="1">
      <alignment horizontal="right"/>
      <protection locked="0"/>
    </xf>
    <xf numFmtId="44" fontId="6" fillId="3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7" fillId="0" borderId="0" xfId="1" applyFont="1" applyFill="1" applyAlignment="1" applyProtection="1">
      <alignment horizontal="right"/>
      <protection locked="0"/>
    </xf>
    <xf numFmtId="0" fontId="17" fillId="0" borderId="4" xfId="0" applyFont="1" applyBorder="1" applyAlignment="1" applyProtection="1">
      <alignment horizontal="left" vertical="top" wrapText="1"/>
      <protection locked="0"/>
    </xf>
    <xf numFmtId="0" fontId="7" fillId="0" borderId="0" xfId="0" applyFont="1" applyBorder="1" applyAlignment="1" applyProtection="1">
      <alignment horizontal="left" vertical="top" wrapText="1"/>
      <protection locked="0"/>
    </xf>
    <xf numFmtId="0" fontId="7" fillId="0" borderId="5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7" fillId="0" borderId="6" xfId="0" applyFont="1" applyBorder="1" applyAlignment="1" applyProtection="1">
      <alignment horizontal="left" vertical="top" wrapText="1"/>
      <protection locked="0"/>
    </xf>
    <xf numFmtId="0" fontId="7" fillId="0" borderId="7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16" fillId="3" borderId="9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3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44" fontId="7" fillId="0" borderId="0" xfId="1" applyFont="1" applyFill="1" applyAlignment="1">
      <alignment horizontal="right"/>
    </xf>
    <xf numFmtId="44" fontId="7" fillId="2" borderId="0" xfId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A13" zoomScaleNormal="100" workbookViewId="0">
      <selection activeCell="I2" sqref="I2:L6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3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7" t="s">
        <v>60</v>
      </c>
      <c r="J1" s="78"/>
      <c r="K1" s="78"/>
      <c r="L1" s="79"/>
    </row>
    <row r="2" spans="1:12" ht="15.75" x14ac:dyDescent="0.25">
      <c r="A2" s="38" t="s">
        <v>8</v>
      </c>
      <c r="B2" s="35">
        <v>5734</v>
      </c>
      <c r="C2" s="48">
        <v>205</v>
      </c>
      <c r="D2" s="48">
        <v>139</v>
      </c>
      <c r="E2" s="48">
        <v>221</v>
      </c>
      <c r="F2" s="35">
        <v>1871</v>
      </c>
      <c r="G2" s="48">
        <v>17</v>
      </c>
      <c r="H2" s="28">
        <f>SUM(B2:G2)</f>
        <v>8187</v>
      </c>
      <c r="I2" s="70" t="s">
        <v>63</v>
      </c>
      <c r="J2" s="71"/>
      <c r="K2" s="71"/>
      <c r="L2" s="72"/>
    </row>
    <row r="3" spans="1:12" ht="15.75" x14ac:dyDescent="0.25">
      <c r="A3" s="39" t="s">
        <v>9</v>
      </c>
      <c r="B3" s="36">
        <v>12769</v>
      </c>
      <c r="C3" s="36">
        <v>622</v>
      </c>
      <c r="D3" s="49">
        <v>559</v>
      </c>
      <c r="E3" s="49">
        <v>342</v>
      </c>
      <c r="F3" s="36">
        <v>3670</v>
      </c>
      <c r="G3" s="49">
        <v>86</v>
      </c>
      <c r="H3" s="29">
        <f>SUM(B3:G3)</f>
        <v>18048</v>
      </c>
      <c r="I3" s="73"/>
      <c r="J3" s="71"/>
      <c r="K3" s="71"/>
      <c r="L3" s="72"/>
    </row>
    <row r="4" spans="1:12" ht="15.75" x14ac:dyDescent="0.25">
      <c r="A4" s="38" t="s">
        <v>10</v>
      </c>
      <c r="B4" s="35">
        <v>2361</v>
      </c>
      <c r="C4" s="48">
        <v>115</v>
      </c>
      <c r="D4" s="48">
        <v>66</v>
      </c>
      <c r="E4" s="48">
        <v>111</v>
      </c>
      <c r="F4" s="35">
        <v>1287</v>
      </c>
      <c r="G4" s="48">
        <v>2</v>
      </c>
      <c r="H4" s="31">
        <f>SUM(B4:G4)</f>
        <v>3942</v>
      </c>
      <c r="I4" s="73"/>
      <c r="J4" s="71"/>
      <c r="K4" s="71"/>
      <c r="L4" s="72"/>
    </row>
    <row r="5" spans="1:12" ht="16.5" customHeight="1" x14ac:dyDescent="0.25">
      <c r="A5" s="39" t="s">
        <v>11</v>
      </c>
      <c r="B5" s="49">
        <v>602</v>
      </c>
      <c r="C5" s="49">
        <v>14</v>
      </c>
      <c r="D5" s="49">
        <v>50</v>
      </c>
      <c r="E5" s="49">
        <v>9</v>
      </c>
      <c r="F5" s="49">
        <v>563</v>
      </c>
      <c r="G5" s="49">
        <v>3</v>
      </c>
      <c r="H5" s="30">
        <f>SUM(B5:G5)</f>
        <v>1241</v>
      </c>
      <c r="I5" s="73"/>
      <c r="J5" s="71"/>
      <c r="K5" s="71"/>
      <c r="L5" s="72"/>
    </row>
    <row r="6" spans="1:12" ht="16.5" thickBot="1" x14ac:dyDescent="0.3">
      <c r="A6" s="40" t="s">
        <v>7</v>
      </c>
      <c r="B6" s="19">
        <f>SUM(B2:B5)</f>
        <v>21466</v>
      </c>
      <c r="C6" s="19">
        <f>SUM(C2:C5)</f>
        <v>956</v>
      </c>
      <c r="D6" s="19">
        <f t="shared" ref="D6" si="0">SUM(D2:D5)</f>
        <v>814</v>
      </c>
      <c r="E6" s="19">
        <f>SUM(E2:E5)</f>
        <v>683</v>
      </c>
      <c r="F6" s="19">
        <f>SUM(F2:F5)</f>
        <v>7391</v>
      </c>
      <c r="G6" s="19">
        <f>SUM(G2:G5)</f>
        <v>108</v>
      </c>
      <c r="H6" s="19">
        <f>SUM(H2:H5)</f>
        <v>31418</v>
      </c>
      <c r="I6" s="74"/>
      <c r="J6" s="75"/>
      <c r="K6" s="75"/>
      <c r="L6" s="76"/>
    </row>
    <row r="7" spans="1:12" ht="7.5" customHeight="1" x14ac:dyDescent="0.25">
      <c r="A7" s="4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42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43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44" t="s">
        <v>8</v>
      </c>
      <c r="B10" s="48">
        <v>11</v>
      </c>
      <c r="C10" s="48">
        <v>598</v>
      </c>
      <c r="D10" s="48">
        <v>6</v>
      </c>
      <c r="E10" s="48">
        <v>72</v>
      </c>
      <c r="F10" s="48">
        <v>4</v>
      </c>
      <c r="G10" s="48">
        <v>58</v>
      </c>
      <c r="H10" s="48">
        <v>0</v>
      </c>
      <c r="I10" s="48">
        <v>0</v>
      </c>
      <c r="J10" s="48">
        <v>0</v>
      </c>
      <c r="K10" s="48">
        <v>5</v>
      </c>
      <c r="L10" s="48">
        <v>146</v>
      </c>
    </row>
    <row r="11" spans="1:12" ht="15.75" x14ac:dyDescent="0.25">
      <c r="A11" s="45" t="s">
        <v>9</v>
      </c>
      <c r="B11" s="36">
        <v>14</v>
      </c>
      <c r="C11" s="36">
        <v>782</v>
      </c>
      <c r="D11" s="49">
        <v>3</v>
      </c>
      <c r="E11" s="49">
        <v>17</v>
      </c>
      <c r="F11" s="49">
        <v>2</v>
      </c>
      <c r="G11" s="49">
        <v>60</v>
      </c>
      <c r="H11" s="49">
        <v>0</v>
      </c>
      <c r="I11" s="49">
        <v>0</v>
      </c>
      <c r="J11" s="49">
        <v>0</v>
      </c>
      <c r="K11" s="49">
        <v>2</v>
      </c>
      <c r="L11" s="49">
        <v>22</v>
      </c>
    </row>
    <row r="12" spans="1:12" ht="15.75" x14ac:dyDescent="0.25">
      <c r="A12" s="44" t="s">
        <v>10</v>
      </c>
      <c r="B12" s="48">
        <v>10</v>
      </c>
      <c r="C12" s="48">
        <v>240</v>
      </c>
      <c r="D12" s="48">
        <v>4</v>
      </c>
      <c r="E12" s="48">
        <v>18</v>
      </c>
      <c r="F12" s="48">
        <v>8</v>
      </c>
      <c r="G12" s="48">
        <v>41</v>
      </c>
      <c r="H12" s="48">
        <v>0</v>
      </c>
      <c r="I12" s="48">
        <v>0</v>
      </c>
      <c r="J12" s="48">
        <v>0</v>
      </c>
      <c r="K12" s="48">
        <v>5</v>
      </c>
      <c r="L12" s="48">
        <v>71</v>
      </c>
    </row>
    <row r="13" spans="1:12" ht="15.75" customHeight="1" x14ac:dyDescent="0.25">
      <c r="A13" s="45" t="s">
        <v>11</v>
      </c>
      <c r="B13" s="49">
        <v>7</v>
      </c>
      <c r="C13" s="49">
        <v>198</v>
      </c>
      <c r="D13" s="49">
        <v>4</v>
      </c>
      <c r="E13" s="49">
        <v>33</v>
      </c>
      <c r="F13" s="49">
        <v>0</v>
      </c>
      <c r="G13" s="49">
        <v>0</v>
      </c>
      <c r="H13" s="49">
        <v>0</v>
      </c>
      <c r="I13" s="49">
        <v>0</v>
      </c>
      <c r="J13" s="49">
        <v>5</v>
      </c>
      <c r="K13" s="49">
        <v>2</v>
      </c>
      <c r="L13" s="49">
        <v>41</v>
      </c>
    </row>
    <row r="14" spans="1:12" ht="15.75" x14ac:dyDescent="0.25">
      <c r="A14" s="40" t="s">
        <v>7</v>
      </c>
      <c r="B14" s="19">
        <f t="shared" ref="B14:C14" si="1">SUM(B10:B13)</f>
        <v>42</v>
      </c>
      <c r="C14" s="19">
        <f t="shared" si="1"/>
        <v>1818</v>
      </c>
      <c r="D14" s="19">
        <f>SUM(D10:D13)</f>
        <v>17</v>
      </c>
      <c r="E14" s="19">
        <f t="shared" ref="E14:I14" si="2">SUM(E10:E13)</f>
        <v>140</v>
      </c>
      <c r="F14" s="19">
        <f t="shared" si="2"/>
        <v>14</v>
      </c>
      <c r="G14" s="19">
        <f t="shared" si="2"/>
        <v>159</v>
      </c>
      <c r="H14" s="19">
        <f t="shared" si="2"/>
        <v>0</v>
      </c>
      <c r="I14" s="19">
        <f t="shared" si="2"/>
        <v>0</v>
      </c>
      <c r="J14" s="19">
        <f>SUM(J10:J13)</f>
        <v>5</v>
      </c>
      <c r="K14" s="19">
        <f>SUM(K10:K13)</f>
        <v>14</v>
      </c>
      <c r="L14" s="19">
        <f>SUM(L10:L13)</f>
        <v>280</v>
      </c>
    </row>
    <row r="15" spans="1:12" ht="7.5" customHeight="1" x14ac:dyDescent="0.25">
      <c r="A15" s="4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46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47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8" t="s">
        <v>8</v>
      </c>
      <c r="B18" s="48">
        <v>73</v>
      </c>
      <c r="C18" s="48">
        <v>24</v>
      </c>
      <c r="D18" s="48">
        <v>375</v>
      </c>
      <c r="E18" s="35">
        <v>26</v>
      </c>
      <c r="F18" s="48">
        <v>51</v>
      </c>
      <c r="G18" s="35">
        <v>9045</v>
      </c>
      <c r="H18" s="50">
        <v>369</v>
      </c>
      <c r="I18" s="50">
        <v>325</v>
      </c>
      <c r="J18" s="50">
        <v>62</v>
      </c>
      <c r="K18" s="50">
        <v>0</v>
      </c>
      <c r="L18" s="50">
        <v>0</v>
      </c>
    </row>
    <row r="19" spans="1:12" ht="15.75" x14ac:dyDescent="0.25">
      <c r="A19" s="39" t="s">
        <v>9</v>
      </c>
      <c r="B19" s="49">
        <v>91</v>
      </c>
      <c r="C19" s="49">
        <v>73</v>
      </c>
      <c r="D19" s="49">
        <v>483</v>
      </c>
      <c r="E19" s="49">
        <v>55</v>
      </c>
      <c r="F19" s="49">
        <v>104</v>
      </c>
      <c r="G19" s="36">
        <v>18622</v>
      </c>
      <c r="H19" s="49">
        <v>1423</v>
      </c>
      <c r="I19" s="49">
        <v>622</v>
      </c>
      <c r="J19" s="49">
        <v>36</v>
      </c>
      <c r="K19" s="49">
        <v>0</v>
      </c>
      <c r="L19" s="49">
        <v>0</v>
      </c>
    </row>
    <row r="20" spans="1:12" ht="15.75" x14ac:dyDescent="0.25">
      <c r="A20" s="38" t="s">
        <v>10</v>
      </c>
      <c r="B20" s="48">
        <v>22</v>
      </c>
      <c r="C20" s="48">
        <v>2</v>
      </c>
      <c r="D20" s="48">
        <v>209</v>
      </c>
      <c r="E20" s="48">
        <v>6</v>
      </c>
      <c r="F20" s="48">
        <v>12</v>
      </c>
      <c r="G20" s="35">
        <v>3211</v>
      </c>
      <c r="H20" s="50">
        <v>243</v>
      </c>
      <c r="I20" s="50">
        <v>181</v>
      </c>
      <c r="J20" s="50">
        <v>25</v>
      </c>
      <c r="K20" s="50">
        <v>2</v>
      </c>
      <c r="L20" s="50">
        <v>28</v>
      </c>
    </row>
    <row r="21" spans="1:12" ht="17.25" customHeight="1" x14ac:dyDescent="0.25">
      <c r="A21" s="39" t="s">
        <v>11</v>
      </c>
      <c r="B21" s="49">
        <v>19</v>
      </c>
      <c r="C21" s="49">
        <v>13</v>
      </c>
      <c r="D21" s="49">
        <v>175</v>
      </c>
      <c r="E21" s="49">
        <v>1</v>
      </c>
      <c r="F21" s="49">
        <v>7</v>
      </c>
      <c r="G21" s="36">
        <v>1242</v>
      </c>
      <c r="H21" s="49">
        <v>175</v>
      </c>
      <c r="I21" s="49">
        <v>139</v>
      </c>
      <c r="J21" s="49">
        <v>7</v>
      </c>
      <c r="K21" s="49">
        <v>2</v>
      </c>
      <c r="L21" s="49">
        <v>46</v>
      </c>
    </row>
    <row r="22" spans="1:12" ht="15.75" x14ac:dyDescent="0.25">
      <c r="A22" s="40" t="s">
        <v>7</v>
      </c>
      <c r="B22" s="19">
        <f t="shared" ref="B22" si="3">SUM(B18:B21)</f>
        <v>205</v>
      </c>
      <c r="C22" s="19">
        <f>SUM(C18:C21)</f>
        <v>112</v>
      </c>
      <c r="D22" s="19">
        <f t="shared" ref="D22:I22" si="4">SUM(D18:D21)</f>
        <v>1242</v>
      </c>
      <c r="E22" s="19">
        <f t="shared" si="4"/>
        <v>88</v>
      </c>
      <c r="F22" s="19">
        <f t="shared" si="4"/>
        <v>174</v>
      </c>
      <c r="G22" s="19">
        <f t="shared" si="4"/>
        <v>32120</v>
      </c>
      <c r="H22" s="19">
        <f t="shared" si="4"/>
        <v>2210</v>
      </c>
      <c r="I22" s="19">
        <f t="shared" si="4"/>
        <v>1267</v>
      </c>
      <c r="J22" s="19">
        <f>SUM(J18:J21)</f>
        <v>130</v>
      </c>
      <c r="K22" s="19">
        <f>SUM(K18:K21)</f>
        <v>4</v>
      </c>
      <c r="L22" s="19">
        <f>SUM(L18:L21)</f>
        <v>74</v>
      </c>
    </row>
    <row r="23" spans="1:12" ht="6" customHeight="1" x14ac:dyDescent="0.25">
      <c r="A23" s="4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46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47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8" t="s">
        <v>8</v>
      </c>
      <c r="B26" s="35">
        <v>4</v>
      </c>
      <c r="C26" s="35">
        <v>69</v>
      </c>
      <c r="D26" s="48">
        <v>0</v>
      </c>
      <c r="E26" s="48">
        <v>0</v>
      </c>
      <c r="F26" s="48">
        <v>97</v>
      </c>
      <c r="G26" s="35">
        <v>2039</v>
      </c>
      <c r="H26" s="35">
        <v>87676</v>
      </c>
      <c r="I26" s="50">
        <v>29</v>
      </c>
      <c r="J26" s="50">
        <v>71</v>
      </c>
      <c r="K26" s="69">
        <v>2043.8</v>
      </c>
      <c r="L26" s="69"/>
    </row>
    <row r="27" spans="1:12" ht="15.75" x14ac:dyDescent="0.25">
      <c r="A27" s="39" t="s">
        <v>9</v>
      </c>
      <c r="B27" s="36">
        <v>10</v>
      </c>
      <c r="C27" s="36">
        <v>170</v>
      </c>
      <c r="D27" s="49">
        <v>0</v>
      </c>
      <c r="E27" s="49">
        <v>0</v>
      </c>
      <c r="F27" s="49">
        <v>147</v>
      </c>
      <c r="G27" s="36">
        <v>2967</v>
      </c>
      <c r="H27" s="36">
        <v>109856</v>
      </c>
      <c r="I27" s="49">
        <v>51</v>
      </c>
      <c r="J27" s="49">
        <v>128</v>
      </c>
      <c r="K27" s="65">
        <v>3218.32</v>
      </c>
      <c r="L27" s="65"/>
    </row>
    <row r="28" spans="1:12" ht="15.75" x14ac:dyDescent="0.25">
      <c r="A28" s="38" t="s">
        <v>10</v>
      </c>
      <c r="B28" s="48">
        <v>12</v>
      </c>
      <c r="C28" s="48">
        <v>194</v>
      </c>
      <c r="D28" s="48">
        <v>8</v>
      </c>
      <c r="E28" s="48">
        <v>8</v>
      </c>
      <c r="F28" s="48">
        <v>146</v>
      </c>
      <c r="G28" s="35">
        <v>751</v>
      </c>
      <c r="H28" s="35">
        <v>24468</v>
      </c>
      <c r="I28" s="50">
        <v>5</v>
      </c>
      <c r="J28" s="50">
        <v>14</v>
      </c>
      <c r="K28" s="69">
        <v>558.42999999999995</v>
      </c>
      <c r="L28" s="69"/>
    </row>
    <row r="29" spans="1:12" ht="15.75" customHeight="1" x14ac:dyDescent="0.25">
      <c r="A29" s="39" t="s">
        <v>11</v>
      </c>
      <c r="B29" s="49">
        <v>0</v>
      </c>
      <c r="C29" s="49">
        <v>0</v>
      </c>
      <c r="D29" s="49">
        <v>1</v>
      </c>
      <c r="E29" s="49">
        <v>6</v>
      </c>
      <c r="F29" s="49">
        <v>68.25</v>
      </c>
      <c r="G29" s="49">
        <v>446</v>
      </c>
      <c r="H29" s="36">
        <v>22548</v>
      </c>
      <c r="I29" s="49">
        <v>3</v>
      </c>
      <c r="J29" s="49">
        <v>6</v>
      </c>
      <c r="K29" s="65">
        <v>251.32</v>
      </c>
      <c r="L29" s="65"/>
    </row>
    <row r="30" spans="1:12" ht="15.75" x14ac:dyDescent="0.25">
      <c r="A30" s="40" t="s">
        <v>7</v>
      </c>
      <c r="B30" s="19">
        <f>SUM(B26:B29)</f>
        <v>26</v>
      </c>
      <c r="C30" s="19">
        <f>SUM(C26:C29)</f>
        <v>433</v>
      </c>
      <c r="D30" s="19">
        <f>SUM(D26:D29)</f>
        <v>9</v>
      </c>
      <c r="E30" s="19">
        <f t="shared" ref="E30:H30" si="5">SUM(E26:E29)</f>
        <v>14</v>
      </c>
      <c r="F30" s="19">
        <f t="shared" si="5"/>
        <v>458.25</v>
      </c>
      <c r="G30" s="19">
        <f t="shared" si="5"/>
        <v>6203</v>
      </c>
      <c r="H30" s="19">
        <f t="shared" si="5"/>
        <v>244548</v>
      </c>
      <c r="I30" s="19">
        <f>SUM(I26:I29)</f>
        <v>88</v>
      </c>
      <c r="J30" s="19">
        <f>SUM(J26:J29)</f>
        <v>219</v>
      </c>
      <c r="K30" s="66">
        <f>SUM(K26:K29)</f>
        <v>6071.87</v>
      </c>
      <c r="L30" s="66"/>
    </row>
    <row r="31" spans="1:12" ht="8.25" customHeight="1" x14ac:dyDescent="0.25">
      <c r="A31" s="4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27</v>
      </c>
      <c r="C32" s="15"/>
      <c r="D32" s="57" t="s">
        <v>43</v>
      </c>
      <c r="E32" s="52">
        <f>SUM(H32,K32)</f>
        <v>522</v>
      </c>
      <c r="F32" s="16"/>
      <c r="G32" s="58" t="s">
        <v>61</v>
      </c>
      <c r="H32" s="53">
        <v>325</v>
      </c>
      <c r="J32" s="59" t="s">
        <v>44</v>
      </c>
      <c r="K32" s="54">
        <v>197</v>
      </c>
      <c r="L32" s="26"/>
    </row>
    <row r="33" spans="1:1" ht="15.75" x14ac:dyDescent="0.25">
      <c r="A33" s="56"/>
    </row>
  </sheetData>
  <sheetProtection password="FD3F" sheet="1" objects="1" scenarios="1" selectLockedCells="1"/>
  <mergeCells count="20">
    <mergeCell ref="I2:L6"/>
    <mergeCell ref="I1:L1"/>
    <mergeCell ref="B8:C8"/>
    <mergeCell ref="D8:E8"/>
    <mergeCell ref="F8:G8"/>
    <mergeCell ref="K8:L8"/>
    <mergeCell ref="H8:J8"/>
    <mergeCell ref="K29:L29"/>
    <mergeCell ref="K30:L30"/>
    <mergeCell ref="B16:C16"/>
    <mergeCell ref="I24:J24"/>
    <mergeCell ref="H16:I16"/>
    <mergeCell ref="K16:L16"/>
    <mergeCell ref="K25:L25"/>
    <mergeCell ref="K26:L26"/>
    <mergeCell ref="D24:E24"/>
    <mergeCell ref="B24:C24"/>
    <mergeCell ref="E16:F16"/>
    <mergeCell ref="K27:L27"/>
    <mergeCell ref="K28:L28"/>
  </mergeCells>
  <pageMargins left="0.5" right="0.5" top="1" bottom="0.5" header="0.3" footer="0.3"/>
  <pageSetup orientation="landscape" r:id="rId1"/>
  <headerFooter>
    <oddHeader>&amp;L&amp;36 2015&amp;C&amp;30July&amp;R&amp;16Darlington County Library System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D26" sqref="D26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3603</v>
      </c>
      <c r="C2" s="35">
        <v>208</v>
      </c>
      <c r="D2" s="35">
        <v>134</v>
      </c>
      <c r="E2" s="35">
        <v>185</v>
      </c>
      <c r="F2" s="35">
        <v>1398</v>
      </c>
      <c r="G2" s="35">
        <v>37</v>
      </c>
      <c r="H2" s="28">
        <f>SUM(B2:G2)</f>
        <v>5565</v>
      </c>
      <c r="I2" s="86"/>
      <c r="J2" s="87"/>
      <c r="K2" s="87"/>
      <c r="L2" s="88"/>
    </row>
    <row r="3" spans="1:12" ht="15.75" x14ac:dyDescent="0.25">
      <c r="A3" s="4" t="s">
        <v>9</v>
      </c>
      <c r="B3" s="36">
        <v>8762</v>
      </c>
      <c r="C3" s="36">
        <v>450</v>
      </c>
      <c r="D3" s="36">
        <v>392</v>
      </c>
      <c r="E3" s="36">
        <v>305</v>
      </c>
      <c r="F3" s="36">
        <v>2443</v>
      </c>
      <c r="G3" s="36">
        <v>44</v>
      </c>
      <c r="H3" s="29">
        <f>SUM(B3:G3)</f>
        <v>12396</v>
      </c>
      <c r="I3" s="89"/>
      <c r="J3" s="90"/>
      <c r="K3" s="90"/>
      <c r="L3" s="91"/>
    </row>
    <row r="4" spans="1:12" ht="15.75" x14ac:dyDescent="0.25">
      <c r="A4" s="3" t="s">
        <v>10</v>
      </c>
      <c r="B4" s="35">
        <v>1719</v>
      </c>
      <c r="C4" s="35">
        <v>190</v>
      </c>
      <c r="D4" s="35">
        <v>11</v>
      </c>
      <c r="E4" s="35">
        <v>130</v>
      </c>
      <c r="F4" s="35">
        <v>981</v>
      </c>
      <c r="G4" s="35">
        <v>1</v>
      </c>
      <c r="H4" s="28">
        <f>SUM(B4:G4)</f>
        <v>3032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317</v>
      </c>
      <c r="C5" s="49">
        <v>1</v>
      </c>
      <c r="D5" s="49">
        <v>22</v>
      </c>
      <c r="E5" s="49">
        <v>15</v>
      </c>
      <c r="F5" s="49">
        <v>345</v>
      </c>
      <c r="G5" s="49">
        <v>0</v>
      </c>
      <c r="H5" s="29">
        <f>SUM(B5:G5)</f>
        <v>700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14401</v>
      </c>
      <c r="C6" s="19">
        <f>SUM(C2:C5)</f>
        <v>849</v>
      </c>
      <c r="D6" s="19">
        <f t="shared" ref="D6" si="0">SUM(D2:D5)</f>
        <v>559</v>
      </c>
      <c r="E6" s="19">
        <f>SUM(E2:E5)</f>
        <v>635</v>
      </c>
      <c r="F6" s="19">
        <f>SUM(F2:F5)</f>
        <v>5167</v>
      </c>
      <c r="G6" s="19">
        <f>SUM(G2:G5)</f>
        <v>82</v>
      </c>
      <c r="H6" s="19">
        <f>SUM(H2:H5)</f>
        <v>21693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14</v>
      </c>
      <c r="C10" s="35">
        <v>150</v>
      </c>
      <c r="D10" s="35">
        <v>4</v>
      </c>
      <c r="E10" s="35">
        <v>15</v>
      </c>
      <c r="F10" s="35">
        <v>3</v>
      </c>
      <c r="G10" s="35">
        <v>28</v>
      </c>
      <c r="H10" s="35">
        <v>0</v>
      </c>
      <c r="I10" s="35">
        <v>0</v>
      </c>
      <c r="J10" s="35">
        <v>5</v>
      </c>
      <c r="K10" s="35">
        <v>4</v>
      </c>
      <c r="L10" s="35">
        <v>49</v>
      </c>
    </row>
    <row r="11" spans="1:12" ht="15.75" x14ac:dyDescent="0.25">
      <c r="A11" s="12" t="s">
        <v>9</v>
      </c>
      <c r="B11" s="36">
        <v>8</v>
      </c>
      <c r="C11" s="36">
        <v>222</v>
      </c>
      <c r="D11" s="36">
        <v>1</v>
      </c>
      <c r="E11" s="36">
        <v>6</v>
      </c>
      <c r="F11" s="36">
        <v>7</v>
      </c>
      <c r="G11" s="36">
        <v>27</v>
      </c>
      <c r="H11" s="36">
        <v>6</v>
      </c>
      <c r="I11" s="36">
        <v>9</v>
      </c>
      <c r="J11" s="36"/>
      <c r="K11" s="36">
        <v>2</v>
      </c>
      <c r="L11" s="36">
        <v>14</v>
      </c>
    </row>
    <row r="12" spans="1:12" ht="15.75" x14ac:dyDescent="0.25">
      <c r="A12" s="11" t="s">
        <v>10</v>
      </c>
      <c r="B12" s="35">
        <v>10</v>
      </c>
      <c r="C12" s="35">
        <v>112</v>
      </c>
      <c r="D12" s="35">
        <v>4</v>
      </c>
      <c r="E12" s="35">
        <v>23</v>
      </c>
      <c r="F12" s="35">
        <v>10</v>
      </c>
      <c r="G12" s="35">
        <v>75</v>
      </c>
      <c r="H12" s="35">
        <v>0</v>
      </c>
      <c r="I12" s="35">
        <v>0</v>
      </c>
      <c r="J12" s="35">
        <v>0</v>
      </c>
      <c r="K12" s="35">
        <v>4</v>
      </c>
      <c r="L12" s="35">
        <v>48</v>
      </c>
    </row>
    <row r="13" spans="1:12" ht="15.75" x14ac:dyDescent="0.25">
      <c r="A13" s="12" t="s">
        <v>11</v>
      </c>
      <c r="B13" s="49">
        <v>8</v>
      </c>
      <c r="C13" s="49">
        <v>41</v>
      </c>
      <c r="D13" s="49">
        <v>2</v>
      </c>
      <c r="E13" s="49">
        <v>10</v>
      </c>
      <c r="F13" s="49">
        <v>4</v>
      </c>
      <c r="G13" s="49">
        <v>24</v>
      </c>
      <c r="H13" s="49">
        <v>0</v>
      </c>
      <c r="I13" s="49">
        <v>0</v>
      </c>
      <c r="J13" s="49">
        <v>5</v>
      </c>
      <c r="K13" s="49">
        <v>2</v>
      </c>
      <c r="L13" s="49">
        <v>19</v>
      </c>
    </row>
    <row r="14" spans="1:12" ht="15.75" x14ac:dyDescent="0.25">
      <c r="A14" s="5" t="s">
        <v>7</v>
      </c>
      <c r="B14" s="19">
        <f t="shared" ref="B14:C14" si="1">SUM(B10:B13)</f>
        <v>40</v>
      </c>
      <c r="C14" s="19">
        <f t="shared" si="1"/>
        <v>525</v>
      </c>
      <c r="D14" s="19">
        <f>SUM(D10:D13)</f>
        <v>11</v>
      </c>
      <c r="E14" s="19">
        <f t="shared" ref="E14:I14" si="2">SUM(E10:E13)</f>
        <v>54</v>
      </c>
      <c r="F14" s="19">
        <f t="shared" si="2"/>
        <v>24</v>
      </c>
      <c r="G14" s="19">
        <f t="shared" si="2"/>
        <v>154</v>
      </c>
      <c r="H14" s="19">
        <f t="shared" si="2"/>
        <v>6</v>
      </c>
      <c r="I14" s="19">
        <f t="shared" si="2"/>
        <v>9</v>
      </c>
      <c r="J14" s="19">
        <f>SUM(J10:J13)</f>
        <v>10</v>
      </c>
      <c r="K14" s="19">
        <f>SUM(K10:K13)</f>
        <v>12</v>
      </c>
      <c r="L14" s="19">
        <f>SUM(L10:L13)</f>
        <v>130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38</v>
      </c>
      <c r="C18" s="35">
        <v>24</v>
      </c>
      <c r="D18" s="35">
        <v>257</v>
      </c>
      <c r="E18" s="35">
        <v>17</v>
      </c>
      <c r="F18" s="35">
        <v>39</v>
      </c>
      <c r="G18" s="35">
        <v>6800</v>
      </c>
      <c r="H18" s="35">
        <v>295</v>
      </c>
      <c r="I18" s="35">
        <v>329</v>
      </c>
      <c r="J18" s="35">
        <v>87</v>
      </c>
      <c r="K18" s="35">
        <v>1</v>
      </c>
      <c r="L18" s="35">
        <v>10</v>
      </c>
    </row>
    <row r="19" spans="1:12" ht="15.75" x14ac:dyDescent="0.25">
      <c r="A19" s="4" t="s">
        <v>9</v>
      </c>
      <c r="B19" s="36">
        <v>113</v>
      </c>
      <c r="C19" s="36">
        <v>64</v>
      </c>
      <c r="D19" s="36">
        <v>394</v>
      </c>
      <c r="E19" s="36">
        <v>57</v>
      </c>
      <c r="F19" s="36">
        <v>17</v>
      </c>
      <c r="G19" s="36">
        <v>12083</v>
      </c>
      <c r="H19" s="36">
        <v>531</v>
      </c>
      <c r="I19" s="36">
        <v>543</v>
      </c>
      <c r="J19" s="36">
        <v>47</v>
      </c>
      <c r="K19" s="36">
        <v>0</v>
      </c>
      <c r="L19" s="36">
        <v>0</v>
      </c>
    </row>
    <row r="20" spans="1:12" ht="15.75" x14ac:dyDescent="0.25">
      <c r="A20" s="3" t="s">
        <v>10</v>
      </c>
      <c r="B20" s="35">
        <v>17</v>
      </c>
      <c r="C20" s="35">
        <v>32</v>
      </c>
      <c r="D20" s="35">
        <v>167</v>
      </c>
      <c r="E20" s="35">
        <v>7</v>
      </c>
      <c r="F20" s="35">
        <v>8</v>
      </c>
      <c r="G20" s="35">
        <v>2401</v>
      </c>
      <c r="H20" s="35">
        <v>113</v>
      </c>
      <c r="I20" s="35">
        <v>77</v>
      </c>
      <c r="J20" s="35">
        <v>27</v>
      </c>
      <c r="K20" s="35">
        <v>1</v>
      </c>
      <c r="L20" s="35">
        <v>8</v>
      </c>
    </row>
    <row r="21" spans="1:12" ht="15.75" x14ac:dyDescent="0.25">
      <c r="A21" s="4" t="s">
        <v>11</v>
      </c>
      <c r="B21" s="49">
        <v>22</v>
      </c>
      <c r="C21" s="49">
        <v>9</v>
      </c>
      <c r="D21" s="49">
        <v>134</v>
      </c>
      <c r="E21" s="49">
        <v>0</v>
      </c>
      <c r="F21" s="49">
        <v>6</v>
      </c>
      <c r="G21" s="49">
        <v>748</v>
      </c>
      <c r="H21" s="49">
        <v>135</v>
      </c>
      <c r="I21" s="49">
        <v>94</v>
      </c>
      <c r="J21" s="49">
        <v>16</v>
      </c>
      <c r="K21" s="49">
        <v>2</v>
      </c>
      <c r="L21" s="49">
        <v>56</v>
      </c>
    </row>
    <row r="22" spans="1:12" ht="15.75" x14ac:dyDescent="0.25">
      <c r="A22" s="5" t="s">
        <v>7</v>
      </c>
      <c r="B22" s="19">
        <f t="shared" ref="B22" si="3">SUM(B18:B21)</f>
        <v>190</v>
      </c>
      <c r="C22" s="19">
        <f>SUM(C18:C21)</f>
        <v>129</v>
      </c>
      <c r="D22" s="19">
        <f t="shared" ref="D22:I22" si="4">SUM(D18:D21)</f>
        <v>952</v>
      </c>
      <c r="E22" s="19">
        <f t="shared" si="4"/>
        <v>81</v>
      </c>
      <c r="F22" s="19">
        <f t="shared" si="4"/>
        <v>70</v>
      </c>
      <c r="G22" s="19">
        <f t="shared" si="4"/>
        <v>22032</v>
      </c>
      <c r="H22" s="19">
        <f t="shared" si="4"/>
        <v>1074</v>
      </c>
      <c r="I22" s="19">
        <f t="shared" si="4"/>
        <v>1043</v>
      </c>
      <c r="J22" s="19">
        <f>SUM(J18:J21)</f>
        <v>177</v>
      </c>
      <c r="K22" s="19">
        <f>SUM(K18:K21)</f>
        <v>4</v>
      </c>
      <c r="L22" s="19">
        <f>SUM(L18:L21)</f>
        <v>74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28</v>
      </c>
      <c r="C26" s="35">
        <v>717</v>
      </c>
      <c r="D26" s="48">
        <v>1</v>
      </c>
      <c r="E26" s="48">
        <v>500</v>
      </c>
      <c r="F26" s="48">
        <v>58</v>
      </c>
      <c r="G26" s="35">
        <v>1691</v>
      </c>
      <c r="H26" s="35">
        <v>73297</v>
      </c>
      <c r="I26" s="50">
        <v>16</v>
      </c>
      <c r="J26" s="50">
        <v>59</v>
      </c>
      <c r="K26" s="69">
        <v>2035.69</v>
      </c>
      <c r="L26" s="69"/>
    </row>
    <row r="27" spans="1:12" ht="15.75" x14ac:dyDescent="0.25">
      <c r="A27" s="4" t="s">
        <v>9</v>
      </c>
      <c r="B27" s="36">
        <v>53</v>
      </c>
      <c r="C27" s="36">
        <v>933</v>
      </c>
      <c r="D27" s="49">
        <v>2</v>
      </c>
      <c r="E27" s="49">
        <v>2</v>
      </c>
      <c r="F27" s="49">
        <v>83</v>
      </c>
      <c r="G27" s="36">
        <v>2804</v>
      </c>
      <c r="H27" s="36">
        <v>105105</v>
      </c>
      <c r="I27" s="49">
        <v>17</v>
      </c>
      <c r="J27" s="49">
        <v>74</v>
      </c>
      <c r="K27" s="65">
        <v>3269.62</v>
      </c>
      <c r="L27" s="65"/>
    </row>
    <row r="28" spans="1:12" ht="15.75" x14ac:dyDescent="0.25">
      <c r="A28" s="3" t="s">
        <v>10</v>
      </c>
      <c r="B28" s="48">
        <v>15</v>
      </c>
      <c r="C28" s="48">
        <v>259</v>
      </c>
      <c r="D28" s="48">
        <v>5</v>
      </c>
      <c r="E28" s="48">
        <v>5</v>
      </c>
      <c r="F28" s="48">
        <v>50</v>
      </c>
      <c r="G28" s="35">
        <v>676</v>
      </c>
      <c r="H28" s="35">
        <v>21488</v>
      </c>
      <c r="I28" s="50">
        <v>5</v>
      </c>
      <c r="J28" s="50">
        <v>12</v>
      </c>
      <c r="K28" s="69">
        <v>400.34</v>
      </c>
      <c r="L28" s="69"/>
    </row>
    <row r="29" spans="1:12" ht="15.75" x14ac:dyDescent="0.25">
      <c r="A29" s="4" t="s">
        <v>11</v>
      </c>
      <c r="B29" s="49">
        <v>10</v>
      </c>
      <c r="C29" s="49">
        <v>311</v>
      </c>
      <c r="D29" s="49">
        <v>1</v>
      </c>
      <c r="E29" s="49">
        <v>9</v>
      </c>
      <c r="F29" s="49">
        <v>25</v>
      </c>
      <c r="G29" s="49">
        <v>281</v>
      </c>
      <c r="H29" s="36">
        <v>12213</v>
      </c>
      <c r="I29" s="49">
        <v>0</v>
      </c>
      <c r="J29" s="49">
        <v>5</v>
      </c>
      <c r="K29" s="65">
        <v>247.75</v>
      </c>
      <c r="L29" s="65"/>
    </row>
    <row r="30" spans="1:12" ht="15.75" x14ac:dyDescent="0.25">
      <c r="A30" s="5" t="s">
        <v>7</v>
      </c>
      <c r="B30" s="19">
        <f>SUM(B26:B29)</f>
        <v>106</v>
      </c>
      <c r="C30" s="19">
        <f>SUM(C26:C29)</f>
        <v>2220</v>
      </c>
      <c r="D30" s="19">
        <f>SUM(D26:D29)</f>
        <v>9</v>
      </c>
      <c r="E30" s="19">
        <f t="shared" ref="E30:H30" si="5">SUM(E26:E29)</f>
        <v>516</v>
      </c>
      <c r="F30" s="19">
        <f t="shared" si="5"/>
        <v>216</v>
      </c>
      <c r="G30" s="19">
        <f t="shared" si="5"/>
        <v>5452</v>
      </c>
      <c r="H30" s="19">
        <f t="shared" si="5"/>
        <v>212103</v>
      </c>
      <c r="I30" s="19">
        <f>SUM(I26:I29)</f>
        <v>38</v>
      </c>
      <c r="J30" s="19">
        <f>SUM(J26:J29)</f>
        <v>150</v>
      </c>
      <c r="K30" s="66">
        <f>SUM(K26:K29)</f>
        <v>5953.4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69</v>
      </c>
      <c r="C32" s="15"/>
      <c r="D32" s="57" t="s">
        <v>43</v>
      </c>
      <c r="E32" s="52">
        <f>SUM(H32,K32)</f>
        <v>546</v>
      </c>
      <c r="F32" s="16"/>
      <c r="G32" s="58" t="s">
        <v>61</v>
      </c>
      <c r="H32" s="53">
        <v>380</v>
      </c>
      <c r="J32" s="59" t="s">
        <v>44</v>
      </c>
      <c r="K32" s="54">
        <v>166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2016&amp;C&amp;30April&amp;R&amp;16Darlington County Library System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D2" sqref="D2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3641</v>
      </c>
      <c r="C2" s="35">
        <v>221</v>
      </c>
      <c r="D2" s="35">
        <v>124</v>
      </c>
      <c r="E2" s="35">
        <v>231</v>
      </c>
      <c r="F2" s="35">
        <v>1621</v>
      </c>
      <c r="G2" s="35">
        <v>67</v>
      </c>
      <c r="H2" s="28">
        <f>SUM(B2:G2)</f>
        <v>5905</v>
      </c>
      <c r="I2" s="86"/>
      <c r="J2" s="87"/>
      <c r="K2" s="87"/>
      <c r="L2" s="88"/>
    </row>
    <row r="3" spans="1:12" ht="15.75" x14ac:dyDescent="0.25">
      <c r="A3" s="4" t="s">
        <v>9</v>
      </c>
      <c r="B3" s="36">
        <v>8975</v>
      </c>
      <c r="C3" s="36">
        <v>477</v>
      </c>
      <c r="D3" s="36">
        <v>284</v>
      </c>
      <c r="E3" s="36">
        <v>365</v>
      </c>
      <c r="F3" s="36">
        <v>2586</v>
      </c>
      <c r="G3" s="36">
        <v>63</v>
      </c>
      <c r="H3" s="29">
        <f>SUM(B3:G3)</f>
        <v>12750</v>
      </c>
      <c r="I3" s="89"/>
      <c r="J3" s="90"/>
      <c r="K3" s="90"/>
      <c r="L3" s="91"/>
    </row>
    <row r="4" spans="1:12" ht="15.75" x14ac:dyDescent="0.25">
      <c r="A4" s="3" t="s">
        <v>10</v>
      </c>
      <c r="B4" s="60">
        <v>2035</v>
      </c>
      <c r="C4" s="60">
        <v>175</v>
      </c>
      <c r="D4" s="60">
        <v>11</v>
      </c>
      <c r="E4" s="60">
        <v>92</v>
      </c>
      <c r="F4" s="60">
        <v>1043</v>
      </c>
      <c r="G4" s="60">
        <v>4</v>
      </c>
      <c r="H4" s="28">
        <f>SUM(B4:G4)</f>
        <v>3360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331</v>
      </c>
      <c r="C5" s="49">
        <v>30</v>
      </c>
      <c r="D5" s="49">
        <v>12</v>
      </c>
      <c r="E5" s="49">
        <v>7</v>
      </c>
      <c r="F5" s="49">
        <v>437</v>
      </c>
      <c r="G5" s="49">
        <v>2</v>
      </c>
      <c r="H5" s="29">
        <f>SUM(B5:G5)</f>
        <v>819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14982</v>
      </c>
      <c r="C6" s="19">
        <f>SUM(C2:C5)</f>
        <v>903</v>
      </c>
      <c r="D6" s="19">
        <f t="shared" ref="D6" si="0">SUM(D2:D5)</f>
        <v>431</v>
      </c>
      <c r="E6" s="19">
        <f>SUM(E2:E5)</f>
        <v>695</v>
      </c>
      <c r="F6" s="19">
        <f>SUM(F2:F5)</f>
        <v>5687</v>
      </c>
      <c r="G6" s="19">
        <f>SUM(G2:G5)</f>
        <v>136</v>
      </c>
      <c r="H6" s="19">
        <f>SUM(H2:H5)</f>
        <v>22834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14</v>
      </c>
      <c r="C10" s="35">
        <v>164</v>
      </c>
      <c r="D10" s="35">
        <v>4</v>
      </c>
      <c r="E10" s="35">
        <v>23</v>
      </c>
      <c r="F10" s="35">
        <v>4</v>
      </c>
      <c r="G10" s="35">
        <v>41</v>
      </c>
      <c r="H10" s="35">
        <v>0</v>
      </c>
      <c r="I10" s="35">
        <v>0</v>
      </c>
      <c r="J10" s="35">
        <v>12</v>
      </c>
      <c r="K10" s="35">
        <v>4</v>
      </c>
      <c r="L10" s="35">
        <v>33</v>
      </c>
    </row>
    <row r="11" spans="1:12" ht="15.75" x14ac:dyDescent="0.25">
      <c r="A11" s="12" t="s">
        <v>9</v>
      </c>
      <c r="B11" s="36">
        <v>10</v>
      </c>
      <c r="C11" s="36">
        <v>411</v>
      </c>
      <c r="D11" s="36">
        <v>0</v>
      </c>
      <c r="E11" s="36">
        <v>0</v>
      </c>
      <c r="F11" s="36">
        <v>6</v>
      </c>
      <c r="G11" s="36">
        <v>25</v>
      </c>
      <c r="H11" s="36">
        <v>4</v>
      </c>
      <c r="I11" s="36">
        <v>9</v>
      </c>
      <c r="J11" s="36">
        <v>0</v>
      </c>
      <c r="K11" s="36">
        <v>2</v>
      </c>
      <c r="L11" s="36">
        <v>20</v>
      </c>
    </row>
    <row r="12" spans="1:12" ht="15.75" x14ac:dyDescent="0.25">
      <c r="A12" s="11" t="s">
        <v>10</v>
      </c>
      <c r="B12" s="60">
        <v>11</v>
      </c>
      <c r="C12" s="60">
        <v>197</v>
      </c>
      <c r="D12" s="60">
        <v>3</v>
      </c>
      <c r="E12" s="60">
        <v>35</v>
      </c>
      <c r="F12" s="60">
        <v>9</v>
      </c>
      <c r="G12" s="60">
        <v>83</v>
      </c>
      <c r="H12" s="60">
        <v>0</v>
      </c>
      <c r="I12" s="60">
        <v>0</v>
      </c>
      <c r="J12" s="60">
        <v>0</v>
      </c>
      <c r="K12" s="60">
        <v>5</v>
      </c>
      <c r="L12" s="60">
        <v>58</v>
      </c>
    </row>
    <row r="13" spans="1:12" ht="15.75" x14ac:dyDescent="0.25">
      <c r="A13" s="12" t="s">
        <v>11</v>
      </c>
      <c r="B13" s="49">
        <v>4</v>
      </c>
      <c r="C13" s="49">
        <v>20</v>
      </c>
      <c r="D13" s="49">
        <v>2</v>
      </c>
      <c r="E13" s="49">
        <v>19</v>
      </c>
      <c r="F13" s="49">
        <v>4</v>
      </c>
      <c r="G13" s="49">
        <v>26</v>
      </c>
      <c r="H13" s="49">
        <v>0</v>
      </c>
      <c r="I13" s="49">
        <v>0</v>
      </c>
      <c r="J13" s="49">
        <v>5</v>
      </c>
      <c r="K13" s="49">
        <v>0</v>
      </c>
      <c r="L13" s="49">
        <v>0</v>
      </c>
    </row>
    <row r="14" spans="1:12" ht="15.75" x14ac:dyDescent="0.25">
      <c r="A14" s="5" t="s">
        <v>7</v>
      </c>
      <c r="B14" s="19">
        <f t="shared" ref="B14:C14" si="1">SUM(B10:B13)</f>
        <v>39</v>
      </c>
      <c r="C14" s="19">
        <f t="shared" si="1"/>
        <v>792</v>
      </c>
      <c r="D14" s="19">
        <f>SUM(D10:D13)</f>
        <v>9</v>
      </c>
      <c r="E14" s="19">
        <f t="shared" ref="E14:I14" si="2">SUM(E10:E13)</f>
        <v>77</v>
      </c>
      <c r="F14" s="19">
        <f t="shared" si="2"/>
        <v>23</v>
      </c>
      <c r="G14" s="19">
        <f t="shared" si="2"/>
        <v>175</v>
      </c>
      <c r="H14" s="19">
        <f t="shared" si="2"/>
        <v>4</v>
      </c>
      <c r="I14" s="19">
        <f t="shared" si="2"/>
        <v>9</v>
      </c>
      <c r="J14" s="19">
        <f>SUM(J10:J13)</f>
        <v>17</v>
      </c>
      <c r="K14" s="19">
        <f>SUM(K10:K13)</f>
        <v>11</v>
      </c>
      <c r="L14" s="19">
        <f>SUM(L10:L13)</f>
        <v>111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53</v>
      </c>
      <c r="C18" s="35">
        <v>15</v>
      </c>
      <c r="D18" s="35">
        <v>301</v>
      </c>
      <c r="E18" s="35">
        <v>8</v>
      </c>
      <c r="F18" s="35">
        <v>30</v>
      </c>
      <c r="G18" s="35">
        <v>6954</v>
      </c>
      <c r="H18" s="35">
        <v>295</v>
      </c>
      <c r="I18" s="35">
        <v>274</v>
      </c>
      <c r="J18" s="35">
        <v>91</v>
      </c>
      <c r="K18" s="35">
        <v>0</v>
      </c>
      <c r="L18" s="35">
        <v>0</v>
      </c>
    </row>
    <row r="19" spans="1:12" ht="15.75" x14ac:dyDescent="0.25">
      <c r="A19" s="4" t="s">
        <v>9</v>
      </c>
      <c r="B19" s="36">
        <v>101</v>
      </c>
      <c r="C19" s="36">
        <v>42</v>
      </c>
      <c r="D19" s="36">
        <v>386</v>
      </c>
      <c r="E19" s="36">
        <v>18</v>
      </c>
      <c r="F19" s="36">
        <v>52</v>
      </c>
      <c r="G19" s="36">
        <v>11525</v>
      </c>
      <c r="H19" s="36">
        <v>412</v>
      </c>
      <c r="I19" s="36">
        <v>467</v>
      </c>
      <c r="J19" s="36">
        <v>63</v>
      </c>
      <c r="K19" s="36">
        <v>1</v>
      </c>
      <c r="L19" s="36">
        <v>19</v>
      </c>
    </row>
    <row r="20" spans="1:12" ht="15.75" x14ac:dyDescent="0.25">
      <c r="A20" s="3" t="s">
        <v>10</v>
      </c>
      <c r="B20" s="60">
        <v>33</v>
      </c>
      <c r="C20" s="60">
        <v>21</v>
      </c>
      <c r="D20" s="60">
        <v>160</v>
      </c>
      <c r="E20" s="60">
        <v>11</v>
      </c>
      <c r="F20" s="60">
        <v>15</v>
      </c>
      <c r="G20" s="60">
        <v>2487</v>
      </c>
      <c r="H20" s="60">
        <v>147</v>
      </c>
      <c r="I20" s="60">
        <v>76</v>
      </c>
      <c r="J20" s="60">
        <v>23</v>
      </c>
      <c r="K20" s="60">
        <v>0</v>
      </c>
      <c r="L20" s="60">
        <v>0</v>
      </c>
    </row>
    <row r="21" spans="1:12" ht="15.75" x14ac:dyDescent="0.25">
      <c r="A21" s="4" t="s">
        <v>11</v>
      </c>
      <c r="B21" s="49">
        <v>12</v>
      </c>
      <c r="C21" s="49">
        <v>9</v>
      </c>
      <c r="D21" s="49">
        <v>153</v>
      </c>
      <c r="E21" s="49">
        <v>0</v>
      </c>
      <c r="F21" s="49">
        <v>0</v>
      </c>
      <c r="G21" s="49">
        <v>726</v>
      </c>
      <c r="H21" s="49">
        <v>124</v>
      </c>
      <c r="I21" s="49">
        <v>92</v>
      </c>
      <c r="J21" s="49">
        <v>14</v>
      </c>
      <c r="K21" s="49">
        <v>1</v>
      </c>
      <c r="L21" s="49">
        <v>43</v>
      </c>
    </row>
    <row r="22" spans="1:12" ht="15.75" x14ac:dyDescent="0.25">
      <c r="A22" s="5" t="s">
        <v>7</v>
      </c>
      <c r="B22" s="19">
        <f t="shared" ref="B22" si="3">SUM(B18:B21)</f>
        <v>199</v>
      </c>
      <c r="C22" s="19">
        <f>SUM(C18:C21)</f>
        <v>87</v>
      </c>
      <c r="D22" s="19">
        <f t="shared" ref="D22:I22" si="4">SUM(D18:D21)</f>
        <v>1000</v>
      </c>
      <c r="E22" s="19">
        <f t="shared" si="4"/>
        <v>37</v>
      </c>
      <c r="F22" s="19">
        <f t="shared" si="4"/>
        <v>97</v>
      </c>
      <c r="G22" s="19">
        <f t="shared" si="4"/>
        <v>21692</v>
      </c>
      <c r="H22" s="19">
        <f t="shared" si="4"/>
        <v>978</v>
      </c>
      <c r="I22" s="19">
        <f t="shared" si="4"/>
        <v>909</v>
      </c>
      <c r="J22" s="19">
        <f>SUM(J18:J21)</f>
        <v>191</v>
      </c>
      <c r="K22" s="19">
        <f>SUM(K18:K21)</f>
        <v>2</v>
      </c>
      <c r="L22" s="19">
        <f>SUM(L18:L21)</f>
        <v>62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39</v>
      </c>
      <c r="C26" s="35">
        <v>1769</v>
      </c>
      <c r="D26" s="48">
        <v>0</v>
      </c>
      <c r="E26" s="48">
        <v>0</v>
      </c>
      <c r="F26" s="48">
        <v>29</v>
      </c>
      <c r="G26" s="35">
        <v>1952</v>
      </c>
      <c r="H26" s="35">
        <v>83698</v>
      </c>
      <c r="I26" s="50">
        <v>7</v>
      </c>
      <c r="J26" s="50">
        <v>52</v>
      </c>
      <c r="K26" s="69">
        <v>1626.4</v>
      </c>
      <c r="L26" s="69"/>
    </row>
    <row r="27" spans="1:12" ht="15.75" x14ac:dyDescent="0.25">
      <c r="A27" s="4" t="s">
        <v>9</v>
      </c>
      <c r="B27" s="36">
        <v>52</v>
      </c>
      <c r="C27" s="36">
        <v>933</v>
      </c>
      <c r="D27" s="49">
        <v>1</v>
      </c>
      <c r="E27" s="49">
        <v>1</v>
      </c>
      <c r="F27" s="49">
        <v>52</v>
      </c>
      <c r="G27" s="36">
        <v>2606</v>
      </c>
      <c r="H27" s="36">
        <v>98400</v>
      </c>
      <c r="I27" s="49">
        <v>14</v>
      </c>
      <c r="J27" s="49">
        <v>63</v>
      </c>
      <c r="K27" s="65">
        <v>2658.6</v>
      </c>
      <c r="L27" s="65"/>
    </row>
    <row r="28" spans="1:12" ht="15.75" x14ac:dyDescent="0.25">
      <c r="A28" s="3" t="s">
        <v>10</v>
      </c>
      <c r="B28" s="48">
        <v>10</v>
      </c>
      <c r="C28" s="48">
        <v>195</v>
      </c>
      <c r="D28" s="48">
        <v>5</v>
      </c>
      <c r="E28" s="48">
        <v>5</v>
      </c>
      <c r="F28" s="48">
        <v>36</v>
      </c>
      <c r="G28" s="60">
        <v>498</v>
      </c>
      <c r="H28" s="60">
        <v>16142</v>
      </c>
      <c r="I28" s="50">
        <v>13</v>
      </c>
      <c r="J28" s="50">
        <v>8</v>
      </c>
      <c r="K28" s="69">
        <v>385.74</v>
      </c>
      <c r="L28" s="69"/>
    </row>
    <row r="29" spans="1:12" ht="15.75" x14ac:dyDescent="0.25">
      <c r="A29" s="4" t="s">
        <v>11</v>
      </c>
      <c r="B29" s="49">
        <v>12</v>
      </c>
      <c r="C29" s="49">
        <v>476</v>
      </c>
      <c r="D29" s="49">
        <v>1</v>
      </c>
      <c r="E29" s="49">
        <v>9</v>
      </c>
      <c r="F29" s="49">
        <v>25</v>
      </c>
      <c r="G29" s="49">
        <v>294</v>
      </c>
      <c r="H29" s="36">
        <v>11441</v>
      </c>
      <c r="I29" s="49">
        <v>0</v>
      </c>
      <c r="J29" s="49">
        <v>0</v>
      </c>
      <c r="K29" s="65">
        <v>223.85</v>
      </c>
      <c r="L29" s="65"/>
    </row>
    <row r="30" spans="1:12" ht="15.75" x14ac:dyDescent="0.25">
      <c r="A30" s="5" t="s">
        <v>7</v>
      </c>
      <c r="B30" s="19">
        <f>SUM(B26:B29)</f>
        <v>113</v>
      </c>
      <c r="C30" s="19">
        <f>SUM(C26:C29)</f>
        <v>3373</v>
      </c>
      <c r="D30" s="19">
        <f>SUM(D26:D29)</f>
        <v>7</v>
      </c>
      <c r="E30" s="19">
        <f t="shared" ref="E30:H30" si="5">SUM(E26:E29)</f>
        <v>15</v>
      </c>
      <c r="F30" s="19">
        <f t="shared" si="5"/>
        <v>142</v>
      </c>
      <c r="G30" s="19">
        <f t="shared" si="5"/>
        <v>5350</v>
      </c>
      <c r="H30" s="19">
        <f t="shared" si="5"/>
        <v>209681</v>
      </c>
      <c r="I30" s="19">
        <f>SUM(I26:I29)</f>
        <v>34</v>
      </c>
      <c r="J30" s="19">
        <f>SUM(J26:J29)</f>
        <v>123</v>
      </c>
      <c r="K30" s="66">
        <f>SUM(K26:K29)</f>
        <v>4894.59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46</v>
      </c>
      <c r="C32" s="15"/>
      <c r="D32" s="57" t="s">
        <v>43</v>
      </c>
      <c r="E32" s="52">
        <f>SUM(H32,K32)</f>
        <v>562</v>
      </c>
      <c r="F32" s="16"/>
      <c r="G32" s="58" t="s">
        <v>61</v>
      </c>
      <c r="H32" s="53">
        <v>390</v>
      </c>
      <c r="J32" s="59" t="s">
        <v>44</v>
      </c>
      <c r="K32" s="54">
        <v>172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2016&amp;C&amp;30May&amp;R&amp;16Darlington County Library System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K26" sqref="K26:L26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5976</v>
      </c>
      <c r="C2" s="35">
        <v>305</v>
      </c>
      <c r="D2" s="35">
        <v>232</v>
      </c>
      <c r="E2" s="35">
        <v>240</v>
      </c>
      <c r="F2" s="35">
        <v>1970</v>
      </c>
      <c r="G2" s="35">
        <v>73</v>
      </c>
      <c r="H2" s="28">
        <f>SUM(B2:G2)</f>
        <v>8796</v>
      </c>
      <c r="I2" s="86"/>
      <c r="J2" s="87"/>
      <c r="K2" s="87"/>
      <c r="L2" s="88"/>
    </row>
    <row r="3" spans="1:12" ht="15.75" x14ac:dyDescent="0.25">
      <c r="A3" s="4" t="s">
        <v>9</v>
      </c>
      <c r="B3" s="36">
        <v>11913</v>
      </c>
      <c r="C3" s="36">
        <v>512</v>
      </c>
      <c r="D3" s="36">
        <v>338</v>
      </c>
      <c r="E3" s="36">
        <v>402</v>
      </c>
      <c r="F3" s="36">
        <v>3336</v>
      </c>
      <c r="G3" s="36">
        <v>54</v>
      </c>
      <c r="H3" s="29">
        <f>SUM(B3:G3)</f>
        <v>16555</v>
      </c>
      <c r="I3" s="89"/>
      <c r="J3" s="90"/>
      <c r="K3" s="90"/>
      <c r="L3" s="91"/>
    </row>
    <row r="4" spans="1:12" ht="15.75" x14ac:dyDescent="0.25">
      <c r="A4" s="3" t="s">
        <v>10</v>
      </c>
      <c r="B4" s="35">
        <v>2704</v>
      </c>
      <c r="C4" s="35">
        <v>217</v>
      </c>
      <c r="D4" s="35">
        <v>46</v>
      </c>
      <c r="E4" s="35">
        <v>107</v>
      </c>
      <c r="F4" s="35">
        <v>1214</v>
      </c>
      <c r="G4" s="35">
        <v>4</v>
      </c>
      <c r="H4" s="28">
        <f>SUM(B4:G4)</f>
        <v>4292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482</v>
      </c>
      <c r="C5" s="49">
        <v>19</v>
      </c>
      <c r="D5" s="49">
        <v>6</v>
      </c>
      <c r="E5" s="49">
        <v>25</v>
      </c>
      <c r="F5" s="49">
        <v>444</v>
      </c>
      <c r="G5" s="49">
        <v>0</v>
      </c>
      <c r="H5" s="29">
        <f>SUM(B5:G5)</f>
        <v>976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21075</v>
      </c>
      <c r="C6" s="19">
        <f>SUM(C2:C5)</f>
        <v>1053</v>
      </c>
      <c r="D6" s="19">
        <f t="shared" ref="D6" si="0">SUM(D2:D5)</f>
        <v>622</v>
      </c>
      <c r="E6" s="19">
        <f>SUM(E2:E5)</f>
        <v>774</v>
      </c>
      <c r="F6" s="19">
        <f>SUM(F2:F5)</f>
        <v>6964</v>
      </c>
      <c r="G6" s="19">
        <f>SUM(G2:G5)</f>
        <v>131</v>
      </c>
      <c r="H6" s="19">
        <f>SUM(H2:H5)</f>
        <v>30619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10</v>
      </c>
      <c r="C10" s="35">
        <v>582</v>
      </c>
      <c r="D10" s="35">
        <v>4</v>
      </c>
      <c r="E10" s="35">
        <v>36</v>
      </c>
      <c r="F10" s="35">
        <v>8</v>
      </c>
      <c r="G10" s="35">
        <v>190</v>
      </c>
      <c r="H10" s="35">
        <v>0</v>
      </c>
      <c r="I10" s="35">
        <v>0</v>
      </c>
      <c r="J10" s="35">
        <v>20</v>
      </c>
      <c r="K10" s="35">
        <v>5</v>
      </c>
      <c r="L10" s="35">
        <v>89</v>
      </c>
    </row>
    <row r="11" spans="1:12" ht="15.75" x14ac:dyDescent="0.25">
      <c r="A11" s="12" t="s">
        <v>9</v>
      </c>
      <c r="B11" s="36">
        <v>17</v>
      </c>
      <c r="C11" s="36">
        <v>1050</v>
      </c>
      <c r="D11" s="36">
        <v>1</v>
      </c>
      <c r="E11" s="36">
        <v>10</v>
      </c>
      <c r="F11" s="36">
        <v>6</v>
      </c>
      <c r="G11" s="36">
        <v>71</v>
      </c>
      <c r="H11" s="36">
        <v>9</v>
      </c>
      <c r="I11" s="36">
        <v>10</v>
      </c>
      <c r="J11" s="36">
        <v>0</v>
      </c>
      <c r="K11" s="36">
        <v>2</v>
      </c>
      <c r="L11" s="36">
        <v>50</v>
      </c>
    </row>
    <row r="12" spans="1:12" ht="15.75" x14ac:dyDescent="0.25">
      <c r="A12" s="11" t="s">
        <v>10</v>
      </c>
      <c r="B12" s="35">
        <v>8</v>
      </c>
      <c r="C12" s="35">
        <v>297</v>
      </c>
      <c r="D12" s="35">
        <v>4</v>
      </c>
      <c r="E12" s="35">
        <v>42</v>
      </c>
      <c r="F12" s="35">
        <v>8</v>
      </c>
      <c r="G12" s="35">
        <v>42</v>
      </c>
      <c r="H12" s="35">
        <v>0</v>
      </c>
      <c r="I12" s="35">
        <v>0</v>
      </c>
      <c r="J12" s="35">
        <v>0</v>
      </c>
      <c r="K12" s="35">
        <v>4</v>
      </c>
      <c r="L12" s="35">
        <v>46</v>
      </c>
    </row>
    <row r="13" spans="1:12" ht="15.75" x14ac:dyDescent="0.25">
      <c r="A13" s="12" t="s">
        <v>11</v>
      </c>
      <c r="B13" s="49">
        <v>5</v>
      </c>
      <c r="C13" s="49">
        <v>289</v>
      </c>
      <c r="D13" s="49">
        <v>5</v>
      </c>
      <c r="E13" s="49">
        <v>66</v>
      </c>
      <c r="F13" s="49">
        <v>4</v>
      </c>
      <c r="G13" s="49">
        <v>26</v>
      </c>
      <c r="H13" s="49">
        <v>0</v>
      </c>
      <c r="I13" s="49">
        <v>0</v>
      </c>
      <c r="J13" s="49">
        <v>5</v>
      </c>
      <c r="K13" s="49">
        <v>1</v>
      </c>
      <c r="L13" s="49">
        <v>13</v>
      </c>
    </row>
    <row r="14" spans="1:12" ht="15.75" x14ac:dyDescent="0.25">
      <c r="A14" s="5" t="s">
        <v>7</v>
      </c>
      <c r="B14" s="19">
        <f t="shared" ref="B14:C14" si="1">SUM(B10:B13)</f>
        <v>40</v>
      </c>
      <c r="C14" s="19">
        <f t="shared" si="1"/>
        <v>2218</v>
      </c>
      <c r="D14" s="19">
        <f>SUM(D10:D13)</f>
        <v>14</v>
      </c>
      <c r="E14" s="19">
        <f t="shared" ref="E14:I14" si="2">SUM(E10:E13)</f>
        <v>154</v>
      </c>
      <c r="F14" s="19">
        <f t="shared" si="2"/>
        <v>26</v>
      </c>
      <c r="G14" s="19">
        <f t="shared" si="2"/>
        <v>329</v>
      </c>
      <c r="H14" s="19">
        <f t="shared" si="2"/>
        <v>9</v>
      </c>
      <c r="I14" s="19">
        <f t="shared" si="2"/>
        <v>10</v>
      </c>
      <c r="J14" s="19">
        <f>SUM(J10:J13)</f>
        <v>25</v>
      </c>
      <c r="K14" s="19">
        <f>SUM(K10:K13)</f>
        <v>12</v>
      </c>
      <c r="L14" s="19">
        <f>SUM(L10:L13)</f>
        <v>198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81</v>
      </c>
      <c r="C18" s="35">
        <v>12</v>
      </c>
      <c r="D18" s="35">
        <v>340</v>
      </c>
      <c r="E18" s="35">
        <v>48</v>
      </c>
      <c r="F18" s="35">
        <v>77</v>
      </c>
      <c r="G18" s="35">
        <v>9023</v>
      </c>
      <c r="H18" s="35">
        <v>481</v>
      </c>
      <c r="I18" s="35">
        <v>367</v>
      </c>
      <c r="J18" s="35">
        <v>121</v>
      </c>
      <c r="K18" s="35">
        <v>0</v>
      </c>
      <c r="L18" s="35">
        <v>0</v>
      </c>
    </row>
    <row r="19" spans="1:12" ht="15.75" x14ac:dyDescent="0.25">
      <c r="A19" s="4" t="s">
        <v>9</v>
      </c>
      <c r="B19" s="36">
        <v>102</v>
      </c>
      <c r="C19" s="36">
        <v>71</v>
      </c>
      <c r="D19" s="36">
        <v>307</v>
      </c>
      <c r="E19" s="36">
        <v>26</v>
      </c>
      <c r="F19" s="36">
        <v>75</v>
      </c>
      <c r="G19" s="36">
        <v>13309</v>
      </c>
      <c r="H19" s="36">
        <v>1021</v>
      </c>
      <c r="I19" s="36">
        <v>693</v>
      </c>
      <c r="J19" s="36">
        <v>70</v>
      </c>
      <c r="K19" s="36">
        <v>10</v>
      </c>
      <c r="L19" s="36">
        <v>194</v>
      </c>
    </row>
    <row r="20" spans="1:12" ht="15.75" x14ac:dyDescent="0.25">
      <c r="A20" s="3" t="s">
        <v>10</v>
      </c>
      <c r="B20" s="35">
        <v>18</v>
      </c>
      <c r="C20" s="35">
        <v>12</v>
      </c>
      <c r="D20" s="35">
        <v>145</v>
      </c>
      <c r="E20" s="35">
        <v>15</v>
      </c>
      <c r="F20" s="35">
        <v>16</v>
      </c>
      <c r="G20" s="35">
        <v>3047</v>
      </c>
      <c r="H20" s="35">
        <v>119</v>
      </c>
      <c r="I20" s="35">
        <v>52</v>
      </c>
      <c r="J20" s="35">
        <v>31</v>
      </c>
      <c r="K20" s="35">
        <v>0</v>
      </c>
      <c r="L20" s="35">
        <v>0</v>
      </c>
    </row>
    <row r="21" spans="1:12" ht="15.75" x14ac:dyDescent="0.25">
      <c r="A21" s="4" t="s">
        <v>11</v>
      </c>
      <c r="B21" s="49">
        <v>16</v>
      </c>
      <c r="C21" s="49">
        <v>7</v>
      </c>
      <c r="D21" s="49">
        <v>164</v>
      </c>
      <c r="E21" s="49">
        <v>4</v>
      </c>
      <c r="F21" s="49">
        <v>6</v>
      </c>
      <c r="G21" s="49">
        <v>1209</v>
      </c>
      <c r="H21" s="49">
        <v>158</v>
      </c>
      <c r="I21" s="49">
        <v>131</v>
      </c>
      <c r="J21" s="49">
        <v>14</v>
      </c>
      <c r="K21" s="49">
        <v>0</v>
      </c>
      <c r="L21" s="49">
        <v>0</v>
      </c>
    </row>
    <row r="22" spans="1:12" ht="15.75" x14ac:dyDescent="0.25">
      <c r="A22" s="5" t="s">
        <v>7</v>
      </c>
      <c r="B22" s="19">
        <f t="shared" ref="B22" si="3">SUM(B18:B21)</f>
        <v>217</v>
      </c>
      <c r="C22" s="19">
        <f>SUM(C18:C21)</f>
        <v>102</v>
      </c>
      <c r="D22" s="19">
        <f t="shared" ref="D22:I22" si="4">SUM(D18:D21)</f>
        <v>956</v>
      </c>
      <c r="E22" s="19">
        <f t="shared" si="4"/>
        <v>93</v>
      </c>
      <c r="F22" s="19">
        <f t="shared" si="4"/>
        <v>174</v>
      </c>
      <c r="G22" s="19">
        <f t="shared" si="4"/>
        <v>26588</v>
      </c>
      <c r="H22" s="19">
        <f t="shared" si="4"/>
        <v>1779</v>
      </c>
      <c r="I22" s="19">
        <f t="shared" si="4"/>
        <v>1243</v>
      </c>
      <c r="J22" s="19">
        <f>SUM(J18:J21)</f>
        <v>236</v>
      </c>
      <c r="K22" s="19">
        <f>SUM(K18:K21)</f>
        <v>10</v>
      </c>
      <c r="L22" s="19">
        <f>SUM(L18:L21)</f>
        <v>194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4</v>
      </c>
      <c r="C26" s="35">
        <v>49</v>
      </c>
      <c r="D26" s="48">
        <v>0</v>
      </c>
      <c r="E26" s="48">
        <v>0</v>
      </c>
      <c r="F26" s="48">
        <v>223</v>
      </c>
      <c r="G26" s="35">
        <v>1952</v>
      </c>
      <c r="H26" s="35">
        <v>87361</v>
      </c>
      <c r="I26" s="50">
        <v>42</v>
      </c>
      <c r="J26" s="50">
        <v>106</v>
      </c>
      <c r="K26" s="69">
        <v>1756.9</v>
      </c>
      <c r="L26" s="69"/>
    </row>
    <row r="27" spans="1:12" ht="15.75" x14ac:dyDescent="0.25">
      <c r="A27" s="4" t="s">
        <v>9</v>
      </c>
      <c r="B27" s="36">
        <v>14</v>
      </c>
      <c r="C27" s="36">
        <v>170</v>
      </c>
      <c r="D27" s="49">
        <v>0</v>
      </c>
      <c r="E27" s="49">
        <v>0</v>
      </c>
      <c r="F27" s="49">
        <v>198</v>
      </c>
      <c r="G27" s="36">
        <v>2870</v>
      </c>
      <c r="H27" s="36">
        <v>113127</v>
      </c>
      <c r="I27" s="49">
        <v>21</v>
      </c>
      <c r="J27" s="49">
        <v>91</v>
      </c>
      <c r="K27" s="65">
        <v>3403.91</v>
      </c>
      <c r="L27" s="65"/>
    </row>
    <row r="28" spans="1:12" ht="15.75" x14ac:dyDescent="0.25">
      <c r="A28" s="3" t="s">
        <v>10</v>
      </c>
      <c r="B28" s="48">
        <v>13</v>
      </c>
      <c r="C28" s="48">
        <v>36</v>
      </c>
      <c r="D28" s="48">
        <v>4</v>
      </c>
      <c r="E28" s="48">
        <v>4</v>
      </c>
      <c r="F28" s="48">
        <v>174</v>
      </c>
      <c r="G28" s="35">
        <v>571</v>
      </c>
      <c r="H28" s="35">
        <v>16538</v>
      </c>
      <c r="I28" s="50">
        <v>14</v>
      </c>
      <c r="J28" s="50">
        <v>11</v>
      </c>
      <c r="K28" s="69">
        <v>369.16</v>
      </c>
      <c r="L28" s="69"/>
    </row>
    <row r="29" spans="1:12" ht="15.75" x14ac:dyDescent="0.25">
      <c r="A29" s="4" t="s">
        <v>11</v>
      </c>
      <c r="B29" s="49">
        <v>10</v>
      </c>
      <c r="C29" s="49">
        <v>447</v>
      </c>
      <c r="D29" s="49">
        <v>1</v>
      </c>
      <c r="E29" s="49">
        <v>11</v>
      </c>
      <c r="F29" s="49">
        <v>30</v>
      </c>
      <c r="G29" s="49">
        <v>363</v>
      </c>
      <c r="H29" s="36">
        <v>16284</v>
      </c>
      <c r="I29" s="49">
        <v>5</v>
      </c>
      <c r="J29" s="49">
        <v>7</v>
      </c>
      <c r="K29" s="65">
        <v>210.15</v>
      </c>
      <c r="L29" s="65"/>
    </row>
    <row r="30" spans="1:12" ht="15.75" x14ac:dyDescent="0.25">
      <c r="A30" s="5" t="s">
        <v>7</v>
      </c>
      <c r="B30" s="19">
        <f>SUM(B26:B29)</f>
        <v>41</v>
      </c>
      <c r="C30" s="19">
        <f>SUM(C26:C29)</f>
        <v>702</v>
      </c>
      <c r="D30" s="19">
        <f>SUM(D26:D29)</f>
        <v>5</v>
      </c>
      <c r="E30" s="19">
        <f t="shared" ref="E30:H30" si="5">SUM(E26:E29)</f>
        <v>15</v>
      </c>
      <c r="F30" s="19">
        <f t="shared" si="5"/>
        <v>625</v>
      </c>
      <c r="G30" s="19">
        <f t="shared" si="5"/>
        <v>5756</v>
      </c>
      <c r="H30" s="19">
        <f t="shared" si="5"/>
        <v>233310</v>
      </c>
      <c r="I30" s="19">
        <f>SUM(I26:I29)</f>
        <v>82</v>
      </c>
      <c r="J30" s="19">
        <f>SUM(J26:J29)</f>
        <v>215</v>
      </c>
      <c r="K30" s="66">
        <f>SUM(K26:K29)</f>
        <v>5740.119999999999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42</v>
      </c>
      <c r="C32" s="15"/>
      <c r="D32" s="57" t="s">
        <v>43</v>
      </c>
      <c r="E32" s="52">
        <f>SUM(H32,K32)</f>
        <v>623</v>
      </c>
      <c r="F32" s="16"/>
      <c r="G32" s="58" t="s">
        <v>61</v>
      </c>
      <c r="H32" s="53">
        <v>426</v>
      </c>
      <c r="J32" s="59" t="s">
        <v>44</v>
      </c>
      <c r="K32" s="54">
        <v>197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2016&amp;C&amp;30June&amp;R&amp;16Darlington County Library System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topLeftCell="A13" zoomScaleNormal="100" workbookViewId="0">
      <selection activeCell="H6" sqref="H6"/>
    </sheetView>
  </sheetViews>
  <sheetFormatPr defaultRowHeight="15" x14ac:dyDescent="0.25"/>
  <cols>
    <col min="1" max="1" width="19" customWidth="1"/>
    <col min="4" max="4" width="11.5703125" customWidth="1"/>
    <col min="8" max="8" width="9.85546875" customWidth="1"/>
    <col min="9" max="9" width="10.5703125" customWidth="1"/>
    <col min="11" max="11" width="11" customWidth="1"/>
  </cols>
  <sheetData>
    <row r="1" spans="1:12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56</v>
      </c>
      <c r="J1" s="2" t="s">
        <v>57</v>
      </c>
      <c r="K1" s="2" t="s">
        <v>58</v>
      </c>
      <c r="L1" s="2" t="s">
        <v>59</v>
      </c>
    </row>
    <row r="2" spans="1:12" ht="15.75" x14ac:dyDescent="0.25">
      <c r="A2" s="3" t="s">
        <v>8</v>
      </c>
      <c r="B2" s="17">
        <f>SUM(July!B2,August!B2,September!B2,October!B2,November!B2,December!B2,January!B2,February!B2,March!B2,April!B2,May!B2,June!B2)</f>
        <v>54224</v>
      </c>
      <c r="C2" s="17">
        <f>SUM(July!C2,August!C2,September!C2,October!C2,November!C2,December!C2,January!C2,February!C2,March!C2,April!C2,May!C2,June!C2)</f>
        <v>2873</v>
      </c>
      <c r="D2" s="17">
        <f>SUM(July!D2,August!D2,September!D2,October!D2,November!D2,December!D2,January!D2,February!D2,March!D2,April!D2,May!D2,June!D2)</f>
        <v>1700</v>
      </c>
      <c r="E2" s="17">
        <f>SUM(July!E2,August!E2,September!E2,October!E2,November!E2,December!E2,January!E2,February!E2,March!E2,April!E2,May!E2,June!E2)</f>
        <v>2721</v>
      </c>
      <c r="F2" s="17">
        <f>SUM(July!F2,August!F2,September!F2,October!F2,November!F2,December!F2,January!F2,February!F2,March!F2,April!F2,May!F2,June!F2)</f>
        <v>18890</v>
      </c>
      <c r="G2" s="17">
        <f>SUM(July!G2,August!G2,September!G2,October!G2,November!G2,December!G2,January!G2,February!G2,March!G2,April!G2,May!G2,June!G2)</f>
        <v>354</v>
      </c>
      <c r="H2" s="28">
        <f>SUM(B2:G2)</f>
        <v>80762</v>
      </c>
      <c r="I2" s="32">
        <f>SUM(B2:D2)/H2*100</f>
        <v>72.802803298581026</v>
      </c>
      <c r="J2" s="32">
        <f>SUM(E2:F2)/H2*100</f>
        <v>26.758871746613504</v>
      </c>
      <c r="K2" s="32">
        <f>(H2/H6)*100</f>
        <v>27.226694715266259</v>
      </c>
      <c r="L2" s="32">
        <f>(H2/G18)</f>
        <v>0.90412645814208625</v>
      </c>
    </row>
    <row r="3" spans="1:12" ht="15.75" x14ac:dyDescent="0.25">
      <c r="A3" s="4" t="s">
        <v>9</v>
      </c>
      <c r="B3" s="18">
        <f>SUM(July!B3,August!B3,September!B3,October!B3,November!B3,December!B3,January!B3,February!B3,March!B3,April!B3,May!B3,June!B3)</f>
        <v>115445</v>
      </c>
      <c r="C3" s="18">
        <f>SUM(July!C3,August!C3,September!C3,October!C3,November!C3,December!C3,January!C3,February!C3,March!C3,April!C3,May!C3,June!C3)</f>
        <v>6358</v>
      </c>
      <c r="D3" s="18">
        <f>SUM(July!D3,August!D3,September!D3,October!D3,November!D3,December!D3,January!D3,February!D3,March!D3,April!D3,May!D3,June!D3)</f>
        <v>4670</v>
      </c>
      <c r="E3" s="18">
        <f>SUM(July!E3,August!E3,September!E3,October!E3,November!E3,December!E3,January!E3,February!E3,March!E3,April!E3,May!E3,June!E3)</f>
        <v>4141</v>
      </c>
      <c r="F3" s="18">
        <f>SUM(July!F3,August!F3,September!F3,October!F3,November!F3,December!F3,January!F3,February!F3,March!F3,April!F3,May!F3,June!F3)</f>
        <v>33461</v>
      </c>
      <c r="G3" s="18">
        <f>SUM(July!G3,August!G3,September!G3,October!G3,November!G3,December!G3,January!G3,February!G3,March!G3,April!G3,May!G3,June!G3)</f>
        <v>902</v>
      </c>
      <c r="H3" s="29">
        <f>SUM(B3:G3)</f>
        <v>164977</v>
      </c>
      <c r="I3" s="20">
        <f>SUM(B3:D3)/H3*100</f>
        <v>76.660989107572576</v>
      </c>
      <c r="J3" s="20">
        <f>SUM(E3:F3)/H3*100</f>
        <v>22.792268013116978</v>
      </c>
      <c r="K3" s="20">
        <f>(H3/H6)*100</f>
        <v>55.617473738150139</v>
      </c>
      <c r="L3" s="20">
        <f>(H3/G19)</f>
        <v>1.1024779139546383</v>
      </c>
    </row>
    <row r="4" spans="1:12" ht="15.75" x14ac:dyDescent="0.25">
      <c r="A4" s="3" t="s">
        <v>10</v>
      </c>
      <c r="B4" s="17">
        <f>SUM(July!B4,August!B4,September!B4,October!B4,November!B4,December!B4,January!B4,February!B4,March!B4,April!B4,May!B4,June!B4)</f>
        <v>23738</v>
      </c>
      <c r="C4" s="17">
        <f>SUM(July!C4,August!C4,September!C4,October!C4,November!C4,December!C4,January!C4,February!C4,March!C4,April!C4,May!C4,June!C4)</f>
        <v>1805</v>
      </c>
      <c r="D4" s="17">
        <f>SUM(July!D4,August!D4,September!D4,October!D4,November!D4,December!D4,January!D4,February!D4,March!D4,April!D4,May!D4,June!D4)</f>
        <v>558</v>
      </c>
      <c r="E4" s="17">
        <f>SUM(July!E4,August!E4,September!E4,October!E4,November!E4,December!E4,January!E4,February!E4,March!E4,April!E4,May!E4,June!E4)</f>
        <v>1314</v>
      </c>
      <c r="F4" s="17">
        <f>SUM(July!F4,August!F4,September!F4,October!F4,November!F4,December!F4,January!F4,February!F4,March!F4,April!F4,May!F4,June!F4)</f>
        <v>12833</v>
      </c>
      <c r="G4" s="17">
        <f>SUM(July!G4,August!G4,September!G4,October!G4,November!G4,December!G4,January!G4,February!G4,March!G4,April!G4,May!G4,June!G4)</f>
        <v>31</v>
      </c>
      <c r="H4" s="28">
        <f>SUM(B4:G4)</f>
        <v>40279</v>
      </c>
      <c r="I4" s="32">
        <f>SUM(B4:D4)/H4*100</f>
        <v>64.800516398123094</v>
      </c>
      <c r="J4" s="32">
        <f>SUM(E4:F4)/H4*100</f>
        <v>35.122520420070011</v>
      </c>
      <c r="K4" s="32">
        <f>(H4/H6)*100</f>
        <v>13.578960853324704</v>
      </c>
      <c r="L4" s="32">
        <f>(H4/G20)</f>
        <v>1.2354763511441016</v>
      </c>
    </row>
    <row r="5" spans="1:12" ht="15.75" x14ac:dyDescent="0.25">
      <c r="A5" s="4" t="s">
        <v>11</v>
      </c>
      <c r="B5" s="18">
        <f>SUM(July!B5,August!B5,September!B5,October!B5,November!B5,December!B5,January!B5,February!B5,March!B5,April!B5,May!B5,June!B5)</f>
        <v>4827</v>
      </c>
      <c r="C5" s="18">
        <f>SUM(July!C5,August!C5,September!C5,October!C5,November!C5,December!C5,January!C5,February!C5,March!C5,April!C5,May!C5,June!C5)</f>
        <v>144</v>
      </c>
      <c r="D5" s="18">
        <f>SUM(July!D5,August!D5,September!D5,October!D5,November!D5,December!D5,January!D5,February!D5,March!D5,April!D5,May!D5,June!D5)</f>
        <v>321</v>
      </c>
      <c r="E5" s="18">
        <f>SUM(July!E5,August!E5,September!E5,October!E5,November!E5,December!E5,January!E5,February!E5,March!E5,April!E5,May!E5,June!E5)</f>
        <v>177</v>
      </c>
      <c r="F5" s="18">
        <f>SUM(July!F5,August!F5,September!F5,October!F5,November!F5,December!F5,January!F5,February!F5,March!F5,April!F5,May!F5,June!F5)</f>
        <v>5123</v>
      </c>
      <c r="G5" s="18">
        <f>SUM(July!G5,August!G5,September!G5,October!G5,November!G5,December!G5,January!G5,February!G5,March!G5,April!G5,May!G5,June!G5)</f>
        <v>18</v>
      </c>
      <c r="H5" s="29">
        <f>SUM(B5:G5)</f>
        <v>10610</v>
      </c>
      <c r="I5" s="20">
        <f>SUM(B5:D5)/H5*100</f>
        <v>49.87747408105561</v>
      </c>
      <c r="J5" s="20">
        <f>SUM(E5:F5)/H5*100</f>
        <v>49.952874646559849</v>
      </c>
      <c r="K5" s="20">
        <f>(H5/H6)*100</f>
        <v>3.5768706932588969</v>
      </c>
      <c r="L5" s="20">
        <f>(H5/G21)</f>
        <v>0.95233821021452292</v>
      </c>
    </row>
    <row r="6" spans="1:12" ht="15.75" x14ac:dyDescent="0.25">
      <c r="A6" s="5" t="s">
        <v>7</v>
      </c>
      <c r="B6" s="19">
        <f>SUM(B2:B5)</f>
        <v>198234</v>
      </c>
      <c r="C6" s="19">
        <f>SUM(C2:C5)</f>
        <v>11180</v>
      </c>
      <c r="D6" s="19">
        <f t="shared" ref="D6" si="0">SUM(D2:D5)</f>
        <v>7249</v>
      </c>
      <c r="E6" s="19">
        <f>SUM(E2:E5)</f>
        <v>8353</v>
      </c>
      <c r="F6" s="19">
        <f>SUM(F2:F5)</f>
        <v>70307</v>
      </c>
      <c r="G6" s="19">
        <f>SUM(G2:G5)</f>
        <v>1305</v>
      </c>
      <c r="H6" s="19">
        <f>SUM(H2:H5)</f>
        <v>296628</v>
      </c>
      <c r="I6" s="33">
        <f>SUM(B6:D6)/H6*100</f>
        <v>73.041991989967244</v>
      </c>
      <c r="J6" s="34">
        <f>SUM(E6:F6)/H6*100</f>
        <v>26.518063028439663</v>
      </c>
      <c r="K6" s="6"/>
      <c r="L6" s="34">
        <f>(H6/G22)</f>
        <v>1.049226949075204</v>
      </c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17">
        <f>SUM(July!B10,August!B10,September!B10,October!B10,November!B10,December!B10,January!B10,February!B10,March!B10,April!B10,May!B10,June!B10)</f>
        <v>158</v>
      </c>
      <c r="C10" s="17">
        <f>SUM(July!C10,August!C10,September!C10,October!C10,November!C10,December!C10,January!C10,February!C10,March!C10,April!C10,May!C10,June!C10)</f>
        <v>2694</v>
      </c>
      <c r="D10" s="17">
        <f>SUM(July!D10,August!D10,September!D10,October!D10,November!D10,December!D10,January!D10,February!D10,March!D10,April!D10,May!D10,June!D10)</f>
        <v>45</v>
      </c>
      <c r="E10" s="17">
        <f>SUM(July!E10,August!E10,September!E10,October!E10,November!E10,December!E10,January!E10,February!E10,March!E10,April!E10,May!E10,June!E10)</f>
        <v>268</v>
      </c>
      <c r="F10" s="17">
        <f>SUM(July!F10,August!F10,September!F10,October!F10,November!F10,December!F10,January!F10,February!F10,March!F10,April!F10,May!F10,June!F10)</f>
        <v>39</v>
      </c>
      <c r="G10" s="17">
        <f>SUM(July!G10,August!G10,September!G10,October!G10,November!G10,December!G10,January!G10,February!G10,March!G10,April!G10,May!G10,June!G10)</f>
        <v>618</v>
      </c>
      <c r="H10" s="17">
        <f>SUM(July!H10,August!H10,September!H10,October!H10,November!H10,December!H10,January!H10,February!H10,March!H10,April!H10,May!H10,June!H10)</f>
        <v>0</v>
      </c>
      <c r="I10" s="17">
        <f>SUM(July!I10,August!I10,September!I10,October!I10,November!I10,December!I10,January!I10,February!I10,March!I10,April!I10,May!I10,June!I10)</f>
        <v>0</v>
      </c>
      <c r="J10" s="17">
        <f>SUM(July!J10,August!J10,September!J10,October!J10,November!J10,December!J10,January!J10,February!J10,March!J10,April!J10,May!J10,June!J10)</f>
        <v>45</v>
      </c>
      <c r="K10" s="17">
        <f>SUM(July!K10,August!K10,September!K10,October!K10,November!K10,December!K10,January!K10,February!K10,March!K10,April!K10,May!K10,June!K10)</f>
        <v>52</v>
      </c>
      <c r="L10" s="17">
        <f>SUM(July!L10,August!L10,September!L10,October!L10,November!L10,December!L10,January!L10,February!L10,March!L10,April!L10,May!L10,June!L10)</f>
        <v>763</v>
      </c>
    </row>
    <row r="11" spans="1:12" ht="15.75" x14ac:dyDescent="0.25">
      <c r="A11" s="12" t="s">
        <v>9</v>
      </c>
      <c r="B11" s="18">
        <f>SUM(July!B11,August!B11,September!B11,October!B11,November!B11,December!B11,January!B11,February!B11,March!B11,April!B11,May!B11,June!B11)</f>
        <v>92</v>
      </c>
      <c r="C11" s="18">
        <f>SUM(July!C11,August!C11,September!C11,October!C11,November!C11,December!C11,January!C11,February!C11,March!C11,April!C11,May!C11,June!C11)</f>
        <v>4242</v>
      </c>
      <c r="D11" s="18">
        <f>SUM(July!D11,August!D11,September!D11,October!D11,November!D11,December!D11,January!D11,February!D11,March!D11,April!D11,May!D11,June!D11)</f>
        <v>13</v>
      </c>
      <c r="E11" s="18">
        <f>SUM(July!E11,August!E11,September!E11,October!E11,November!E11,December!E11,January!E11,February!E11,March!E11,April!E11,May!E11,June!E11)</f>
        <v>114</v>
      </c>
      <c r="F11" s="18">
        <f>SUM(July!F11,August!F11,September!F11,October!F11,November!F11,December!F11,January!F11,February!F11,March!F11,April!F11,May!F11,June!F11)</f>
        <v>35</v>
      </c>
      <c r="G11" s="18">
        <f>SUM(July!G11,August!G11,September!G11,October!G11,November!G11,December!G11,January!G11,February!G11,March!G11,April!G11,May!G11,June!G11)</f>
        <v>325</v>
      </c>
      <c r="H11" s="18">
        <f>SUM(July!H11,August!H11,September!H11,October!H11,November!H11,December!H11,January!H11,February!H11,March!H11,April!H11,May!H11,June!H11)</f>
        <v>39</v>
      </c>
      <c r="I11" s="18">
        <f>SUM(July!I11,August!I11,September!I11,October!I11,November!I11,December!I11,January!I11,February!I11,March!I11,April!I11,May!I11,June!I11)</f>
        <v>73</v>
      </c>
      <c r="J11" s="18">
        <f>SUM(July!J11,August!J11,September!J11,October!J11,November!J11,December!J11,January!J11,February!J11,March!J11,April!J11,May!J11,June!J11)</f>
        <v>0</v>
      </c>
      <c r="K11" s="18">
        <f>SUM(July!K11,August!K11,September!K11,October!K11,November!K11,December!K11,January!K11,February!K11,March!K11,April!K11,May!K11,June!K11)</f>
        <v>24</v>
      </c>
      <c r="L11" s="18">
        <f>SUM(July!L11,August!L11,September!L11,October!L11,November!L11,December!L11,January!L11,February!L11,March!L11,April!L11,May!L11,June!L11)</f>
        <v>306</v>
      </c>
    </row>
    <row r="12" spans="1:12" ht="15.75" x14ac:dyDescent="0.25">
      <c r="A12" s="11" t="s">
        <v>10</v>
      </c>
      <c r="B12" s="17">
        <f>SUM(July!B12,August!B12,September!B12,October!B12,November!B12,December!B12,January!B12,February!B12,March!B12,April!B12,May!B12,June!B12)</f>
        <v>120</v>
      </c>
      <c r="C12" s="17">
        <f>SUM(July!C12,August!C12,September!C12,October!C12,November!C12,December!C12,January!C12,February!C12,March!C12,April!C12,May!C12,June!C12)</f>
        <v>1519</v>
      </c>
      <c r="D12" s="17">
        <f>SUM(July!D12,August!D12,September!D12,October!D12,November!D12,December!D12,January!D12,February!D12,March!D12,April!D12,May!D12,June!D12)</f>
        <v>42</v>
      </c>
      <c r="E12" s="17">
        <f>SUM(July!E12,August!E12,September!E12,October!E12,November!E12,December!E12,January!E12,February!E12,March!E12,April!E12,May!E12,June!E12)</f>
        <v>243</v>
      </c>
      <c r="F12" s="17">
        <f>SUM(July!F12,August!F12,September!F12,October!F12,November!F12,December!F12,January!F12,February!F12,March!F12,April!F12,May!F12,June!F12)</f>
        <v>99</v>
      </c>
      <c r="G12" s="17">
        <f>SUM(July!G12,August!G12,September!G12,October!G12,November!G12,December!G12,January!G12,February!G12,March!M8,April!G12,May!G12,June!G12)</f>
        <v>542</v>
      </c>
      <c r="H12" s="17">
        <f>SUM(July!H12,August!H12,September!H12,October!H12,November!H12,December!H12,January!H12,February!H12,March!G12,April!H12,May!H12,June!H12)</f>
        <v>87</v>
      </c>
      <c r="I12" s="17">
        <f>SUM(July!I12,August!I12,September!I12,October!I12,November!I12,December!I12,January!I12,February!I12,March!H12,April!I12,May!I12,June!I12)</f>
        <v>20</v>
      </c>
      <c r="J12" s="17">
        <f>SUM(July!J12,August!J12,September!J12,October!J12,November!J12,December!J12,January!J12,February!J12,March!J12,April!J12,May!J12,June!J12)</f>
        <v>4</v>
      </c>
      <c r="K12" s="17">
        <f>SUM(July!K12,August!K12,September!K12,October!K12,November!K12,December!K12,January!K12,February!K12,March!K12,April!K12,May!K12,June!K12)</f>
        <v>53</v>
      </c>
      <c r="L12" s="17">
        <f>SUM(July!L12,August!L12,September!L12,October!L12,November!L12,December!L12,January!L12,February!L12,March!L12,April!L12,May!L12,June!L12)</f>
        <v>618</v>
      </c>
    </row>
    <row r="13" spans="1:12" ht="15.75" x14ac:dyDescent="0.25">
      <c r="A13" s="12" t="s">
        <v>11</v>
      </c>
      <c r="B13" s="18">
        <f>SUM(July!B13,August!B13,September!B13,October!B13,November!B13,December!B13,January!B13,February!B13,March!B13,April!B13,May!B13,June!B13)</f>
        <v>95</v>
      </c>
      <c r="C13" s="18">
        <f>SUM(July!C13,August!C13,September!C13,October!C13,November!C13,December!C13,January!C13,February!C13,March!C13,April!C13,May!C13,June!C13)</f>
        <v>1137</v>
      </c>
      <c r="D13" s="18">
        <f>SUM(July!D13,August!D13,September!D13,October!D13,November!D13,December!D13,January!D13,February!D13,March!D13,April!D13,May!D13,June!D13)</f>
        <v>35</v>
      </c>
      <c r="E13" s="18">
        <f>SUM(July!E13,August!E13,September!E13,October!E13,November!E13,December!E13,January!E13,February!E13,March!E13,April!E13,May!E13,June!E13)</f>
        <v>237</v>
      </c>
      <c r="F13" s="18">
        <f>SUM(July!F13,August!F13,September!F13,October!F13,November!F13,December!F13,January!F13,February!F13,March!F13,April!F13,May!F13,June!F13)</f>
        <v>17</v>
      </c>
      <c r="G13" s="18">
        <f>SUM(July!G13,August!G13,September!G13,October!G13,November!G13,December!G13,January!G13,February!G13,March!G13,April!G13,May!G13,June!G13)</f>
        <v>106</v>
      </c>
      <c r="H13" s="18">
        <f>SUM(July!H13,August!H13,September!H13,October!H13,November!H13,December!H13,January!H13,February!H13,March!H13,April!H13,May!H13,June!H13)</f>
        <v>0</v>
      </c>
      <c r="I13" s="18">
        <f>SUM(July!I13,August!I13,September!I13,October!I13,November!I13,December!I13,January!I13,February!I13,March!I13,April!I13,May!I13,June!I13)</f>
        <v>0</v>
      </c>
      <c r="J13" s="18">
        <f>SUM(July!J13,August!J13,September!J13,October!J13,November!J13,December!J13,January!J13,February!J13,March!J13,April!J13,May!J13,June!J13)</f>
        <v>67</v>
      </c>
      <c r="K13" s="18">
        <f>SUM(July!K13,August!K13,September!K13,October!K13,November!K13,December!K13,January!K13,February!K13,March!K13,April!K13,May!K13,June!K13)</f>
        <v>22</v>
      </c>
      <c r="L13" s="18">
        <f>SUM(July!L13,August!L13,September!L13,October!L13,November!L13,December!L13,January!L13,February!L13,March!L13,April!L13,May!L13,June!L13)</f>
        <v>256</v>
      </c>
    </row>
    <row r="14" spans="1:12" ht="15.75" x14ac:dyDescent="0.25">
      <c r="A14" s="5" t="s">
        <v>7</v>
      </c>
      <c r="B14" s="19">
        <f t="shared" ref="B14:C14" si="1">SUM(B10:B13)</f>
        <v>465</v>
      </c>
      <c r="C14" s="19">
        <f t="shared" si="1"/>
        <v>9592</v>
      </c>
      <c r="D14" s="19">
        <f>SUM(D10:D13)</f>
        <v>135</v>
      </c>
      <c r="E14" s="19">
        <f t="shared" ref="E14:I14" si="2">SUM(E10:E13)</f>
        <v>862</v>
      </c>
      <c r="F14" s="19">
        <f t="shared" si="2"/>
        <v>190</v>
      </c>
      <c r="G14" s="19">
        <f t="shared" si="2"/>
        <v>1591</v>
      </c>
      <c r="H14" s="19">
        <f t="shared" si="2"/>
        <v>126</v>
      </c>
      <c r="I14" s="19">
        <f t="shared" si="2"/>
        <v>93</v>
      </c>
      <c r="J14" s="19">
        <f>SUM(J10:J13)</f>
        <v>116</v>
      </c>
      <c r="K14" s="19">
        <f>SUM(K10:K13)</f>
        <v>151</v>
      </c>
      <c r="L14" s="19">
        <f>SUM(L10:L13)</f>
        <v>1943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17">
        <f>SUM(July!B18,August!B18,September!B18,October!B18,November!B18,December!B18,January!B18,February!B18,March!B18,April!B18,May!B18,June!B18)</f>
        <v>679</v>
      </c>
      <c r="C18" s="17">
        <f>SUM(July!C18,August!C18,September!C18,October!C18,November!C18,December!C18,January!C18,February!C18,March!C18,April!C18,May!C18,June!C18)</f>
        <v>219</v>
      </c>
      <c r="D18" s="17">
        <f>SUM(July!D18,August!D18,September!D18,October!D18,November!D18,December!D18,January!D18,February!D18,March!D18,April!D18,May!D18,June!D18)</f>
        <v>3337</v>
      </c>
      <c r="E18" s="17">
        <f>SUM(July!E18,August!E18,September!E18,October!E18,November!E18,December!E18,January!E18,February!E18,March!E18,April!E18,May!E18,June!E18)</f>
        <v>218</v>
      </c>
      <c r="F18" s="17">
        <f>SUM(July!F18,August!F18,September!F18,October!F18,November!F18,December!F18,January!F18,February!F18,March!F18,April!F18,May!F18,June!F18)</f>
        <v>568</v>
      </c>
      <c r="G18" s="17">
        <f>SUM(July!G18,August!G18,September!G18,October!G18,November!G18,December!G18,January!G18,February!G18,March!G18,April!G18,May!G18,June!G18)</f>
        <v>89326</v>
      </c>
      <c r="H18" s="27">
        <f>SUM(July!H18,August!H18,September!H18,October!H18,November!H18,December!H18,January!H18,February!H18,March!H18,April!H18,May!H18,June!H18)</f>
        <v>4056</v>
      </c>
      <c r="I18" s="27">
        <f>SUM(July!I18,August!I18,September!I18,October!I18,November!I18,December!I18,January!I18,February!I18,March!I18,April!I18,May!I18,June!I18)</f>
        <v>3742</v>
      </c>
      <c r="J18" s="27">
        <f>SUM(July!J18,August!J18,September!J18,October!J18,November!J18,December!J18,January!J18,February!J18,March!J18,April!J18,May!J18,June!J18)</f>
        <v>969</v>
      </c>
      <c r="K18" s="27">
        <f>SUM(July!K18,August!K18,September!K18,October!K18,November!K18,December!K18,January!K18,February!K18,March!K18,April!K18,May!K18,June!K18)</f>
        <v>3</v>
      </c>
      <c r="L18" s="27">
        <f>SUM(July!L18,August!L18,September!L18,October!L18,November!L18,December!L18,January!L18,February!L18,March!L18,April!L18,May!L18,June!L18)</f>
        <v>171</v>
      </c>
    </row>
    <row r="19" spans="1:12" ht="15.75" x14ac:dyDescent="0.25">
      <c r="A19" s="4" t="s">
        <v>9</v>
      </c>
      <c r="B19" s="18">
        <f>SUM(July!B19,August!B19,September!B19,October!B19,November!B19,December!B19,January!B19,February!B19,March!B19,April!B19,May!B19,June!B19)</f>
        <v>1263</v>
      </c>
      <c r="C19" s="18">
        <f>SUM(July!C19,August!C19,September!C19,October!C19,November!C19,December!C19,January!C19,February!C19,March!C19,April!C19,May!C19,June!C19)</f>
        <v>636</v>
      </c>
      <c r="D19" s="18">
        <f>SUM(July!D19,August!D19,September!D19,October!D19,November!D19,December!D19,January!D19,February!D19,March!D19,April!D19,May!D19,June!D19)</f>
        <v>4619</v>
      </c>
      <c r="E19" s="18">
        <f>SUM(July!E19,August!E19,September!E19,October!E19,November!E19,December!E19,January!E19,February!E19,March!E19,April!E19,May!E19,June!E19)</f>
        <v>286</v>
      </c>
      <c r="F19" s="18">
        <f>SUM(July!F19,August!F19,September!F19,October!F19,November!F19,December!F19,January!F19,February!F19,March!F19,April!F19,May!F19,June!F19)</f>
        <v>736</v>
      </c>
      <c r="G19" s="18">
        <f>SUM(July!G19,August!G19,September!G19,October!G19,November!G19,December!G19,January!G19,February!G19,March!G19,April!G19,May!G19,June!G19)</f>
        <v>149642</v>
      </c>
      <c r="H19" s="18">
        <f>SUM(July!H19,August!H19,September!H19,October!H19,November!H19,December!H19,January!H19,February!H19,March!H19,April!H19,May!H19,June!H19)</f>
        <v>7019</v>
      </c>
      <c r="I19" s="18">
        <f>SUM(July!I19,August!I19,September!I19,October!I19,November!I19,December!I19,January!I19,February!I19,March!I19,April!I19,May!I19,June!I19)</f>
        <v>6138</v>
      </c>
      <c r="J19" s="18">
        <f>SUM(July!J19,August!J19,September!J19,October!J19,November!J19,December!J19,January!J19,February!J19,March!J19,April!J19,May!J19,June!J19)</f>
        <v>567</v>
      </c>
      <c r="K19" s="18">
        <f>SUM(July!K19,August!K19,September!K19,October!K19,November!K19,December!K19,January!K19,February!K19,March!K19,April!K19,May!K19,June!K19)</f>
        <v>36</v>
      </c>
      <c r="L19" s="18">
        <f>SUM(July!L19,August!L19,September!L19,October!L19,November!L19,December!L19,January!L19,February!L19,March!L19,April!L19,May!L19,June!L19)</f>
        <v>807</v>
      </c>
    </row>
    <row r="20" spans="1:12" ht="15.75" x14ac:dyDescent="0.25">
      <c r="A20" s="3" t="s">
        <v>10</v>
      </c>
      <c r="B20" s="17">
        <f>SUM(July!B20,August!B20,September!B20,October!B20,November!B20,December!B20,January!B20,February!B20,March!B20,April!B20,May!B20,June!B20)</f>
        <v>264</v>
      </c>
      <c r="C20" s="17">
        <f>SUM(July!C20,August!C20,September!C20,October!C20,November!C20,December!C20,January!C20,February!C20,March!C20,April!C20,May!C20,June!C20)</f>
        <v>186</v>
      </c>
      <c r="D20" s="17">
        <f>SUM(July!D20,August!D20,September!D20,October!D20,November!D20,December!D20,January!D20,February!D20,March!D20,April!D20,May!D20,June!D20)</f>
        <v>1939</v>
      </c>
      <c r="E20" s="17">
        <f>SUM(July!E20,August!E20,September!E20,October!E20,November!E20,December!E20,January!E20,February!E20,March!E20,April!E20,May!E20,June!E20)</f>
        <v>88</v>
      </c>
      <c r="F20" s="17">
        <f>SUM(July!F20,August!F20,September!F20,October!F20,November!F20,December!F20,January!F20,February!F20,March!F20,April!F20,May!F20,June!F20)</f>
        <v>125</v>
      </c>
      <c r="G20" s="17">
        <f>SUM(July!G20,August!G20,September!G20,October!G20,November!G20,December!G20,January!G20,February!G20,March!G20,April!G20,May!G20,June!G20)</f>
        <v>32602</v>
      </c>
      <c r="H20" s="27">
        <f>SUM(July!H20,August!H20,September!H20,October!H20,November!H20,December!H20,January!H20,February!H20,March!H20,April!H20,May!H20,June!H20)</f>
        <v>1821</v>
      </c>
      <c r="I20" s="27">
        <f>SUM(July!I20,August!I20,September!I20,October!I20,November!I20,December!I20,January!I20,February!I20,March!I20,April!I20,May!I20,June!I20)</f>
        <v>1214</v>
      </c>
      <c r="J20" s="27">
        <f>SUM(July!J20,August!J20,September!J20,October!J20,November!J20,December!J20,January!J20,February!J20,March!J20,April!J20,May!J20,June!J20)</f>
        <v>345</v>
      </c>
      <c r="K20" s="27">
        <f>SUM(July!K20,August!K20,September!K20,October!K20,November!K20,December!K20,January!K20,February!K20,March!K20,April!K20,May!K20,June!K20)</f>
        <v>8</v>
      </c>
      <c r="L20" s="27">
        <f>SUM(July!L20,August!L20,September!L20,October!L20,November!L20,December!L20,January!L20,February!L20,March!L20,April!L20,May!L20,June!L20)</f>
        <v>171</v>
      </c>
    </row>
    <row r="21" spans="1:12" ht="15.75" x14ac:dyDescent="0.25">
      <c r="A21" s="4" t="s">
        <v>11</v>
      </c>
      <c r="B21" s="18">
        <f>SUM(July!B21,August!B21,September!B21,October!B21,November!B21,December!B21,January!B21,February!B21,March!B21,April!B21,May!B21,June!B21)</f>
        <v>194</v>
      </c>
      <c r="C21" s="18">
        <f>SUM(July!C21,August!C21,September!C21,October!C21,November!C21,December!C21,January!C21,February!C21,March!C21,April!C21,May!C21,June!C21)</f>
        <v>99</v>
      </c>
      <c r="D21" s="18">
        <f>SUM(July!D21,August!D21,September!D21,October!D21,November!D21,December!D21,January!D21,February!D21,March!D21,April!D21,May!D21,June!D21)</f>
        <v>1680</v>
      </c>
      <c r="E21" s="18">
        <f>SUM(July!E21,August!E21,September!E21,October!E21,November!E21,December!E21,January!E21,February!E21,March!E21,April!E21,May!E21,June!E21)</f>
        <v>13</v>
      </c>
      <c r="F21" s="18">
        <f>SUM(July!F21,August!F21,September!F21,October!F21,November!F21,December!F21,January!F21,February!F21,March!F21,April!F21,May!F21,June!F21)</f>
        <v>53</v>
      </c>
      <c r="G21" s="18">
        <f>SUM(July!G21,August!G21,September!G21,October!G21,November!G21,December!G21,January!G21,February!G21,March!G21,April!G21,May!G21,June!G21)</f>
        <v>11141</v>
      </c>
      <c r="H21" s="18">
        <f>SUM(July!H21,August!H21,September!H21,October!H21,November!H21,December!H21,January!H21,February!H21,March!H21,April!H21,May!H21,June!H21)</f>
        <v>1821</v>
      </c>
      <c r="I21" s="18">
        <f>SUM(July!I21,August!I21,September!I21,October!I21,November!I21,December!I21,January!I21,February!I21,March!I21,April!I21,May!I21,June!I21)</f>
        <v>1432</v>
      </c>
      <c r="J21" s="18">
        <f>SUM(July!J21,August!J21,September!J21,October!J21,November!J21,December!J21,January!J21,February!J21,March!J21,April!J21,May!J21,June!J21)</f>
        <v>166</v>
      </c>
      <c r="K21" s="18">
        <f>SUM(July!K21,August!K21,September!K21,October!K21,November!K21,December!K21,January!K21,February!K21,March!K21,April!K21,May!K21,June!K21)</f>
        <v>16</v>
      </c>
      <c r="L21" s="18">
        <f>SUM(July!L21,August!L21,September!L21,October!L21,November!L21,December!L21,January!L21,February!L21,March!L21,April!L21,May!L21,June!L21)</f>
        <v>412</v>
      </c>
    </row>
    <row r="22" spans="1:12" ht="15.75" x14ac:dyDescent="0.25">
      <c r="A22" s="5" t="s">
        <v>7</v>
      </c>
      <c r="B22" s="19">
        <f t="shared" ref="B22" si="3">SUM(B18:B21)</f>
        <v>2400</v>
      </c>
      <c r="C22" s="19">
        <f>SUM(C18:C21)</f>
        <v>1140</v>
      </c>
      <c r="D22" s="19">
        <f t="shared" ref="D22:I22" si="4">SUM(D18:D21)</f>
        <v>11575</v>
      </c>
      <c r="E22" s="19">
        <f t="shared" si="4"/>
        <v>605</v>
      </c>
      <c r="F22" s="19">
        <f t="shared" si="4"/>
        <v>1482</v>
      </c>
      <c r="G22" s="19">
        <f t="shared" si="4"/>
        <v>282711</v>
      </c>
      <c r="H22" s="19">
        <f t="shared" si="4"/>
        <v>14717</v>
      </c>
      <c r="I22" s="19">
        <f t="shared" si="4"/>
        <v>12526</v>
      </c>
      <c r="J22" s="19">
        <f>SUM(J18:J21)</f>
        <v>2047</v>
      </c>
      <c r="K22" s="19">
        <f>SUM(K18:K21)</f>
        <v>63</v>
      </c>
      <c r="L22" s="19">
        <f>SUM(L18:L21)</f>
        <v>1561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17">
        <f>SUM(July!B26,August!B26,September!B26,October!B26,November!B26,December!B26,January!B26,February!B26,March!B26,April!B26,May!B26,June!B26)</f>
        <v>273</v>
      </c>
      <c r="C26" s="17">
        <f>SUM(July!C26,August!C26,September!C26,October!C26,November!C26,December!C26,January!C26,February!C26,March!C26,April!C26,May!C26,June!C26)</f>
        <v>7323</v>
      </c>
      <c r="D26" s="17">
        <f>SUM(July!D26,August!D26,September!D26,October!D26,November!D26,December!D26,January!D26,February!D26,March!D26,April!D26,May!D26,June!D26)</f>
        <v>1</v>
      </c>
      <c r="E26" s="17">
        <f>SUM(July!E26,August!E26,September!E26,October!E26,November!E26,December!E26,January!E26,February!E26,March!E26,April!E26,May!E26,June!E26)</f>
        <v>500</v>
      </c>
      <c r="F26" s="17">
        <f>SUM(July!F26,August!F26,September!F26,October!F26,November!F26,December!F26,January!F26,February!F26,March!F26,April!F26,May!F26,June!F26)</f>
        <v>686</v>
      </c>
      <c r="G26" s="17">
        <f>SUM(July!G26,August!G26,September!G26,October!G26,November!G26,December!G26,January!G26,February!G26,March!G26,April!G26,May!G26,June!G26)</f>
        <v>21856</v>
      </c>
      <c r="H26" s="17">
        <f>SUM(July!H26,August!H26,September!H26,October!H26,November!H26,December!H26,January!H26,February!H26,March!H26,April!H26,May!H26,June!H26)</f>
        <v>1009144</v>
      </c>
      <c r="I26" s="27">
        <f>SUM(July!I26,August!I26,September!I26,October!I26,November!I26,December!I26,January!I26,February!I26,March!I26,April!I26,May!I26,June!I26)</f>
        <v>206</v>
      </c>
      <c r="J26" s="27">
        <f>SUM(July!J26,August!J26,September!J26,October!J26,November!J26,December!J26,January!J26,February!J26,March!J26,April!J26,May!J26,June!J26)</f>
        <v>875</v>
      </c>
      <c r="K26" s="95">
        <f>SUM(July!K26,August!K26,September!K26,October!K26,November!K26,December!K26,January!K26,February!K26,March!K26,April!K26,May!K26,June!K26)</f>
        <v>20923.2</v>
      </c>
      <c r="L26" s="95">
        <f>SUM(July!L26,August!L26,September!L26,October!L26,November!L26,December!L26,January!L26,February!L26,March!L26,April!L26,May!L26,June!L26)</f>
        <v>0</v>
      </c>
    </row>
    <row r="27" spans="1:12" ht="15.75" x14ac:dyDescent="0.25">
      <c r="A27" s="4" t="s">
        <v>9</v>
      </c>
      <c r="B27" s="18">
        <f>SUM(July!B27,August!B27,September!B27,October!B27,November!B27,December!B27,January!B27,February!B27,March!B27,April!B27,May!B27,June!B27)</f>
        <v>358</v>
      </c>
      <c r="C27" s="18">
        <f>SUM(July!C27,August!C27,September!C27,October!C27,November!C27,December!C27,January!C27,February!C27,March!C27,April!C27,May!C27,June!C27)</f>
        <v>6446</v>
      </c>
      <c r="D27" s="18">
        <f>SUM(July!D27,August!D27,September!D27,October!D27,November!D27,December!D27,January!D27,February!D27,March!D27,April!D27,May!D27,June!D27)</f>
        <v>5</v>
      </c>
      <c r="E27" s="18">
        <f>SUM(July!E27,August!E27,September!E27,October!E27,November!E27,December!E27,January!E27,February!E27,March!E27,April!E27,May!E27,June!E27)</f>
        <v>33</v>
      </c>
      <c r="F27" s="18">
        <f>SUM(July!F27,August!F27,September!F27,October!F27,November!F27,December!F27,January!F27,February!F27,March!F27,April!F27,May!F27,June!F27)</f>
        <v>1348</v>
      </c>
      <c r="G27" s="18">
        <f>SUM(July!G27,August!G27,September!G27,October!G27,November!G27,December!G27,January!G27,February!G27,March!G27,April!G27,May!G27,June!G27)</f>
        <v>34458</v>
      </c>
      <c r="H27" s="18">
        <f>SUM(July!H27,August!H27,September!H27,October!H27,November!H27,December!H27,January!H27,February!H27,March!H27,April!H27,May!H27,June!H27)</f>
        <v>1296142</v>
      </c>
      <c r="I27" s="18">
        <f>SUM(July!I27,August!I27,September!I27,October!I27,November!I27,December!I27,January!I27,February!I27,March!I27,April!I27,May!I27,June!I27)</f>
        <v>281</v>
      </c>
      <c r="J27" s="18">
        <f>SUM(July!J27,August!J27,September!J27,October!J27,November!J27,December!J27,January!J27,February!J27,March!J27,April!J27,May!J27,June!J27)</f>
        <v>940</v>
      </c>
      <c r="K27" s="96">
        <f>SUM(July!K27,August!K27,September!K27,October!K27,November!K27,December!K27,January!K27,February!K27,March!K27,April!K27,May!K27,June!K27)</f>
        <v>35938.549999999996</v>
      </c>
      <c r="L27" s="96">
        <f>SUM(July!L27,August!L27,September!L27,October!L27,November!L27,December!L27,January!L27,February!L27,March!L27,April!L27,May!L27,June!L27)</f>
        <v>0</v>
      </c>
    </row>
    <row r="28" spans="1:12" ht="15.75" x14ac:dyDescent="0.25">
      <c r="A28" s="3" t="s">
        <v>10</v>
      </c>
      <c r="B28" s="17">
        <f>SUM(July!B28,August!B28,September!B28,October!B28,November!B28,December!B28,January!B28,February!B28,March!B28,April!B28,May!B28,June!B28)</f>
        <v>153</v>
      </c>
      <c r="C28" s="17">
        <f>SUM(July!C28,August!C28,September!C28,October!C28,November!C28,December!C28,January!C28,February!C28,March!C28,April!C28,May!C28,June!C28)</f>
        <v>2452</v>
      </c>
      <c r="D28" s="17">
        <f>SUM(July!D28,August!D28,September!D28,October!D28,November!D28,December!D28,January!D28,February!D28,March!D28,April!D28,May!D28,June!D28)</f>
        <v>88</v>
      </c>
      <c r="E28" s="17">
        <f>SUM(July!E28,August!E28,September!E28,October!E28,November!E28,December!E28,January!E28,February!E28,March!E28,April!E28,May!E28,June!E28)</f>
        <v>88</v>
      </c>
      <c r="F28" s="17">
        <f>SUM(July!F28,August!F28,September!F28,October!F28,November!F28,December!F28,January!F28,February!F28,March!F28,April!F28,May!F28,June!F28)</f>
        <v>736</v>
      </c>
      <c r="G28" s="17">
        <f>SUM(July!G28,August!G28,September!G28,October!G28,November!G28,December!G28,January!G28,February!G28,March!G28,April!G28,May!G28,June!G28)</f>
        <v>6907</v>
      </c>
      <c r="H28" s="17">
        <f>SUM(July!H28,August!H28,September!H28,October!H28,November!H28,December!H28,January!H28,February!H28,March!H28,April!H28,May!H28,June!H28)</f>
        <v>223216</v>
      </c>
      <c r="I28" s="27">
        <f>SUM(July!I28,August!I28,September!I28,October!I28,November!I28,December!I28,January!I28,February!I28,March!I28,April!I28,May!I28,June!I28)</f>
        <v>92</v>
      </c>
      <c r="J28" s="27">
        <f>SUM(July!J28,August!J28,September!J28,October!J28,November!J28,December!J28,January!J28,February!J28,March!J28,April!J28,May!J28,June!J28)</f>
        <v>126</v>
      </c>
      <c r="K28" s="95">
        <f>SUM(July!K28,August!K28,September!K28,October!K28,November!K28,December!K28,January!K28,February!K28,March!K28,April!K28,May!K28,June!K28)</f>
        <v>5534.73</v>
      </c>
      <c r="L28" s="95">
        <f>SUM(July!L28,August!L28,September!L28,October!L28,November!L28,December!L28,January!L28,February!L28,March!L28,April!L28,May!L28,June!L28)</f>
        <v>0</v>
      </c>
    </row>
    <row r="29" spans="1:12" ht="15.75" x14ac:dyDescent="0.25">
      <c r="A29" s="4" t="s">
        <v>11</v>
      </c>
      <c r="B29" s="18">
        <f>SUM(July!B29,August!B29,September!B29,October!B29,November!B29,December!B29,January!B29,February!B29,March!B29,April!B29,May!B29,June!B29)</f>
        <v>108</v>
      </c>
      <c r="C29" s="18">
        <f>SUM(July!C29,August!C29,September!C29,October!C29,November!C29,December!C29,January!C29,February!C29,March!C29,April!C29,May!C29,June!C29)</f>
        <v>2789</v>
      </c>
      <c r="D29" s="18">
        <f>SUM(July!D29,August!D29,September!D29,October!D29,November!D29,December!D29,January!D29,February!D29,March!D29,April!D29,May!D29,June!D29)</f>
        <v>14</v>
      </c>
      <c r="E29" s="18">
        <f>SUM(July!E29,August!E29,September!E29,October!E29,November!E29,December!E29,January!E29,February!E29,March!E29,April!E29,May!E29,June!E29)</f>
        <v>109</v>
      </c>
      <c r="F29" s="18">
        <f>SUM(July!F29,August!F29,September!F29,October!F29,November!F29,December!F29,January!F29,February!F29,March!F29,April!F29,May!F29,June!F29)</f>
        <v>408.25</v>
      </c>
      <c r="G29" s="18">
        <f>SUM(July!G29,August!G29,September!G29,October!G29,November!G29,December!G29,January!G29,February!G29,March!G29,April!G29,May!G29,June!G29)</f>
        <v>4026</v>
      </c>
      <c r="H29" s="18">
        <f>SUM(July!H29,August!H29,September!H29,October!H29,November!H29,December!H29,January!H29,February!H29,March!H29,April!H29,May!H29,June!H29)</f>
        <v>196382</v>
      </c>
      <c r="I29" s="18">
        <f>SUM(July!I29,August!I29,September!I29,October!I29,November!I29,December!I29,January!I29,February!I29,March!I29,April!I29,May!I29,June!I29)</f>
        <v>21</v>
      </c>
      <c r="J29" s="18">
        <f>SUM(July!J29,August!J29,September!J29,October!J29,November!J29,December!J29,January!J29,February!J29,March!J29,April!J29,May!J29,June!J29)</f>
        <v>53</v>
      </c>
      <c r="K29" s="96">
        <f>SUM(July!K29,August!K29,September!K29,October!K29,November!K29,December!K29,January!K29,February!K29,March!K29,April!K29,May!K29,June!K29)</f>
        <v>2639.76</v>
      </c>
      <c r="L29" s="96">
        <f>SUM(July!L29,August!L29,September!L29,October!L29,November!L29,December!L29,January!L29,February!L29,March!L29,April!L29,May!L29,June!L29)</f>
        <v>0</v>
      </c>
    </row>
    <row r="30" spans="1:12" ht="15.75" x14ac:dyDescent="0.25">
      <c r="A30" s="5" t="s">
        <v>7</v>
      </c>
      <c r="B30" s="19">
        <f>SUM(B26:B29)</f>
        <v>892</v>
      </c>
      <c r="C30" s="19">
        <f>SUM(C26:C29)</f>
        <v>19010</v>
      </c>
      <c r="D30" s="19">
        <f>SUM(D26:D29)</f>
        <v>108</v>
      </c>
      <c r="E30" s="19">
        <f t="shared" ref="E30:H30" si="5">SUM(E26:E29)</f>
        <v>730</v>
      </c>
      <c r="F30" s="19">
        <f t="shared" si="5"/>
        <v>3178.25</v>
      </c>
      <c r="G30" s="19">
        <f t="shared" si="5"/>
        <v>67247</v>
      </c>
      <c r="H30" s="19">
        <f t="shared" si="5"/>
        <v>2724884</v>
      </c>
      <c r="I30" s="19">
        <f>SUM(I26:I29)</f>
        <v>600</v>
      </c>
      <c r="J30" s="19">
        <f>SUM(J26:J29)</f>
        <v>1994</v>
      </c>
      <c r="K30" s="66">
        <f>SUM(K26:K29)</f>
        <v>65036.24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64">
        <f>SUM(July!B32,August!B32,September!B32,October!B32,November!B32,December!B32,January!B32,February!B32,March!B32,April!B32,May!B32,June!B32)</f>
        <v>701</v>
      </c>
      <c r="C32" s="15"/>
      <c r="D32" s="57" t="s">
        <v>43</v>
      </c>
      <c r="E32" s="64">
        <f>SUM(July!E32,August!E32,September!E32,October!E32,November!E32,December!E32,January!E32,February!E32,March!E32,April!E32,May!E32,June!E32)</f>
        <v>6400</v>
      </c>
      <c r="F32" s="16"/>
      <c r="G32" s="58" t="s">
        <v>61</v>
      </c>
      <c r="H32" s="64">
        <f>SUM(July!H32,August!H32,September!H32,October!H32,November!H32,December!H32,January!H32,February!H32,March!H32,April!H32,May!H32,June!H32)</f>
        <v>4391</v>
      </c>
      <c r="J32" s="59" t="s">
        <v>44</v>
      </c>
      <c r="K32" s="64">
        <f>SUM(July!K32,August!K32,September!K32,October!K32,November!K32,December!K32,January!K32,February!K32,March!K32,April!K32,May!K32,June!K32)</f>
        <v>2009</v>
      </c>
      <c r="L32" s="26"/>
    </row>
  </sheetData>
  <sheetProtection selectLockedCells="1" selectUnlockedCells="1"/>
  <mergeCells count="18"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FY 2015-2016&amp;C&amp;30Annual Total&amp;R&amp;16Darlington County Library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topLeftCell="A13" zoomScaleNormal="100" workbookViewId="0">
      <selection activeCell="D19" sqref="D19"/>
    </sheetView>
  </sheetViews>
  <sheetFormatPr defaultRowHeight="15" x14ac:dyDescent="0.25"/>
  <cols>
    <col min="1" max="1" width="19" customWidth="1"/>
    <col min="4" max="4" width="11.5703125" customWidth="1"/>
    <col min="7" max="7" width="10.42578125" bestFit="1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5178</v>
      </c>
      <c r="C2" s="35">
        <v>205</v>
      </c>
      <c r="D2" s="35">
        <v>126</v>
      </c>
      <c r="E2" s="35">
        <v>231</v>
      </c>
      <c r="F2" s="35">
        <v>1636</v>
      </c>
      <c r="G2" s="35">
        <v>16</v>
      </c>
      <c r="H2" s="28">
        <f>SUM(B2:G2)</f>
        <v>7392</v>
      </c>
      <c r="I2" s="83" t="s">
        <v>64</v>
      </c>
      <c r="J2" s="84"/>
      <c r="K2" s="84"/>
      <c r="L2" s="85"/>
    </row>
    <row r="3" spans="1:12" ht="15.75" x14ac:dyDescent="0.25">
      <c r="A3" s="4" t="s">
        <v>9</v>
      </c>
      <c r="B3" s="36">
        <v>10045</v>
      </c>
      <c r="C3" s="36">
        <v>549</v>
      </c>
      <c r="D3" s="36">
        <v>586</v>
      </c>
      <c r="E3" s="36">
        <v>362</v>
      </c>
      <c r="F3" s="36">
        <v>3293</v>
      </c>
      <c r="G3" s="36">
        <v>88</v>
      </c>
      <c r="H3" s="29">
        <f>SUM(B3:G3)</f>
        <v>14923</v>
      </c>
      <c r="I3" s="73"/>
      <c r="J3" s="71"/>
      <c r="K3" s="71"/>
      <c r="L3" s="72"/>
    </row>
    <row r="4" spans="1:12" ht="15.75" x14ac:dyDescent="0.25">
      <c r="A4" s="3" t="s">
        <v>10</v>
      </c>
      <c r="B4" s="35">
        <v>1839</v>
      </c>
      <c r="C4" s="35">
        <v>106</v>
      </c>
      <c r="D4" s="35">
        <v>76</v>
      </c>
      <c r="E4" s="35">
        <v>98</v>
      </c>
      <c r="F4" s="35">
        <v>1128</v>
      </c>
      <c r="G4" s="35"/>
      <c r="H4" s="31">
        <f>SUM(B4:G4)</f>
        <v>3247</v>
      </c>
      <c r="I4" s="73"/>
      <c r="J4" s="71"/>
      <c r="K4" s="71"/>
      <c r="L4" s="72"/>
    </row>
    <row r="5" spans="1:12" ht="15.75" x14ac:dyDescent="0.25">
      <c r="A5" s="4" t="s">
        <v>11</v>
      </c>
      <c r="B5" s="49">
        <v>440</v>
      </c>
      <c r="C5" s="49">
        <v>5</v>
      </c>
      <c r="D5" s="49">
        <v>53</v>
      </c>
      <c r="E5" s="49">
        <v>13</v>
      </c>
      <c r="F5" s="49">
        <v>493</v>
      </c>
      <c r="G5" s="49">
        <v>0</v>
      </c>
      <c r="H5" s="29">
        <f>SUM(B5:G5)</f>
        <v>1004</v>
      </c>
      <c r="I5" s="73"/>
      <c r="J5" s="71"/>
      <c r="K5" s="71"/>
      <c r="L5" s="72"/>
    </row>
    <row r="6" spans="1:12" ht="16.5" thickBot="1" x14ac:dyDescent="0.3">
      <c r="A6" s="5" t="s">
        <v>7</v>
      </c>
      <c r="B6" s="19">
        <f>SUM(B2:B5)</f>
        <v>17502</v>
      </c>
      <c r="C6" s="19">
        <f>SUM(C2:C5)</f>
        <v>865</v>
      </c>
      <c r="D6" s="19">
        <f t="shared" ref="D6" si="0">SUM(D2:D5)</f>
        <v>841</v>
      </c>
      <c r="E6" s="19">
        <f>SUM(E2:E5)</f>
        <v>704</v>
      </c>
      <c r="F6" s="19">
        <f>SUM(F2:F5)</f>
        <v>6550</v>
      </c>
      <c r="G6" s="19">
        <f>SUM(G2:G5)</f>
        <v>104</v>
      </c>
      <c r="H6" s="19">
        <f>SUM(H2:H5)</f>
        <v>26566</v>
      </c>
      <c r="I6" s="74"/>
      <c r="J6" s="75"/>
      <c r="K6" s="75"/>
      <c r="L6" s="76"/>
    </row>
    <row r="7" spans="1:12" ht="7.5" customHeight="1" x14ac:dyDescent="0.25">
      <c r="A7" s="21"/>
      <c r="B7" s="22"/>
      <c r="C7" s="22"/>
      <c r="D7" s="22"/>
      <c r="E7" s="22"/>
      <c r="F7" s="22"/>
      <c r="G7" s="22"/>
      <c r="H7" s="22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6</v>
      </c>
      <c r="C10" s="35">
        <v>68</v>
      </c>
      <c r="D10" s="35">
        <v>0</v>
      </c>
      <c r="E10" s="35">
        <v>0</v>
      </c>
      <c r="F10" s="35">
        <v>2</v>
      </c>
      <c r="G10" s="35">
        <v>11</v>
      </c>
      <c r="H10" s="35">
        <v>0</v>
      </c>
      <c r="I10" s="35">
        <v>0</v>
      </c>
      <c r="J10" s="35">
        <v>0</v>
      </c>
      <c r="K10" s="35">
        <v>4</v>
      </c>
      <c r="L10" s="35">
        <v>86</v>
      </c>
    </row>
    <row r="11" spans="1:12" ht="15.75" x14ac:dyDescent="0.25">
      <c r="A11" s="12" t="s">
        <v>9</v>
      </c>
      <c r="B11" s="36">
        <v>6</v>
      </c>
      <c r="C11" s="36">
        <v>216</v>
      </c>
      <c r="D11" s="36">
        <v>1</v>
      </c>
      <c r="E11" s="36">
        <v>14</v>
      </c>
      <c r="F11" s="36">
        <v>1</v>
      </c>
      <c r="G11" s="36">
        <v>13</v>
      </c>
      <c r="H11" s="36">
        <v>0</v>
      </c>
      <c r="I11" s="36">
        <v>0</v>
      </c>
      <c r="J11" s="36">
        <v>0</v>
      </c>
      <c r="K11" s="36">
        <v>2</v>
      </c>
      <c r="L11" s="36">
        <v>33</v>
      </c>
    </row>
    <row r="12" spans="1:12" ht="15.75" x14ac:dyDescent="0.25">
      <c r="A12" s="11" t="s">
        <v>10</v>
      </c>
      <c r="B12" s="35">
        <v>8</v>
      </c>
      <c r="C12" s="35">
        <v>148</v>
      </c>
      <c r="D12" s="35">
        <v>1</v>
      </c>
      <c r="E12" s="35">
        <v>3</v>
      </c>
      <c r="F12" s="35">
        <v>8</v>
      </c>
      <c r="G12" s="35">
        <v>48</v>
      </c>
      <c r="H12" s="35">
        <v>0</v>
      </c>
      <c r="I12" s="35">
        <v>0</v>
      </c>
      <c r="J12" s="35">
        <v>0</v>
      </c>
      <c r="K12" s="35">
        <v>4</v>
      </c>
      <c r="L12" s="35">
        <v>38</v>
      </c>
    </row>
    <row r="13" spans="1:12" ht="15.75" x14ac:dyDescent="0.25">
      <c r="A13" s="12" t="s">
        <v>11</v>
      </c>
      <c r="B13" s="49">
        <v>5</v>
      </c>
      <c r="C13" s="49">
        <v>134</v>
      </c>
      <c r="D13" s="49">
        <v>1</v>
      </c>
      <c r="E13" s="49">
        <v>3</v>
      </c>
      <c r="F13" s="49">
        <v>0</v>
      </c>
      <c r="G13" s="49">
        <v>0</v>
      </c>
      <c r="H13" s="49">
        <v>0</v>
      </c>
      <c r="I13" s="49">
        <v>0</v>
      </c>
      <c r="J13" s="49">
        <v>7</v>
      </c>
      <c r="K13" s="49">
        <v>0</v>
      </c>
      <c r="L13" s="49">
        <v>0</v>
      </c>
    </row>
    <row r="14" spans="1:12" ht="15.75" x14ac:dyDescent="0.25">
      <c r="A14" s="5" t="s">
        <v>7</v>
      </c>
      <c r="B14" s="19">
        <f t="shared" ref="B14:C14" si="1">SUM(B10:B13)</f>
        <v>25</v>
      </c>
      <c r="C14" s="19">
        <f t="shared" si="1"/>
        <v>566</v>
      </c>
      <c r="D14" s="19">
        <f>SUM(D10:D13)</f>
        <v>3</v>
      </c>
      <c r="E14" s="19">
        <f t="shared" ref="E14:I14" si="2">SUM(E10:E13)</f>
        <v>20</v>
      </c>
      <c r="F14" s="19">
        <f t="shared" si="2"/>
        <v>11</v>
      </c>
      <c r="G14" s="19">
        <f t="shared" si="2"/>
        <v>72</v>
      </c>
      <c r="H14" s="19">
        <f t="shared" si="2"/>
        <v>0</v>
      </c>
      <c r="I14" s="19">
        <f t="shared" si="2"/>
        <v>0</v>
      </c>
      <c r="J14" s="19">
        <f>SUM(J10:J13)</f>
        <v>7</v>
      </c>
      <c r="K14" s="19">
        <f>SUM(K10:K13)</f>
        <v>10</v>
      </c>
      <c r="L14" s="19">
        <f>SUM(L10:L13)</f>
        <v>157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59</v>
      </c>
      <c r="C18" s="35">
        <v>19</v>
      </c>
      <c r="D18" s="35">
        <v>312</v>
      </c>
      <c r="E18" s="35">
        <v>32</v>
      </c>
      <c r="F18" s="35">
        <v>76</v>
      </c>
      <c r="G18" s="35">
        <v>9123</v>
      </c>
      <c r="H18" s="35">
        <v>422</v>
      </c>
      <c r="I18" s="35">
        <v>372</v>
      </c>
      <c r="J18" s="35">
        <v>45</v>
      </c>
      <c r="K18" s="35">
        <v>0</v>
      </c>
      <c r="L18" s="35">
        <v>0</v>
      </c>
    </row>
    <row r="19" spans="1:12" ht="15.75" x14ac:dyDescent="0.25">
      <c r="A19" s="4" t="s">
        <v>9</v>
      </c>
      <c r="B19" s="36">
        <v>117</v>
      </c>
      <c r="C19" s="36">
        <v>37</v>
      </c>
      <c r="D19" s="36">
        <v>401</v>
      </c>
      <c r="E19" s="36">
        <v>31</v>
      </c>
      <c r="F19" s="36">
        <v>81</v>
      </c>
      <c r="G19" s="36">
        <v>16045</v>
      </c>
      <c r="H19" s="36">
        <v>511</v>
      </c>
      <c r="I19" s="36">
        <v>631</v>
      </c>
      <c r="J19" s="36">
        <v>31</v>
      </c>
      <c r="K19" s="36">
        <v>1</v>
      </c>
      <c r="L19" s="36">
        <v>23</v>
      </c>
    </row>
    <row r="20" spans="1:12" ht="15.75" x14ac:dyDescent="0.25">
      <c r="A20" s="3" t="s">
        <v>10</v>
      </c>
      <c r="B20" s="35">
        <v>32</v>
      </c>
      <c r="C20" s="35">
        <v>5</v>
      </c>
      <c r="D20" s="35">
        <v>152</v>
      </c>
      <c r="E20" s="35">
        <v>8</v>
      </c>
      <c r="F20" s="35">
        <v>15</v>
      </c>
      <c r="G20" s="35">
        <v>2960</v>
      </c>
      <c r="H20" s="35">
        <v>231</v>
      </c>
      <c r="I20" s="35">
        <v>152</v>
      </c>
      <c r="J20" s="35">
        <v>27</v>
      </c>
      <c r="K20" s="35">
        <v>0</v>
      </c>
      <c r="L20" s="35">
        <v>0</v>
      </c>
    </row>
    <row r="21" spans="1:12" ht="15.75" x14ac:dyDescent="0.25">
      <c r="A21" s="4" t="s">
        <v>11</v>
      </c>
      <c r="B21" s="49">
        <v>16</v>
      </c>
      <c r="C21" s="49">
        <v>13</v>
      </c>
      <c r="D21" s="49">
        <v>149</v>
      </c>
      <c r="E21" s="49">
        <v>3</v>
      </c>
      <c r="F21" s="49">
        <v>9</v>
      </c>
      <c r="G21" s="49">
        <v>1262</v>
      </c>
      <c r="H21" s="49">
        <v>172</v>
      </c>
      <c r="I21" s="49">
        <v>144</v>
      </c>
      <c r="J21" s="49">
        <v>11</v>
      </c>
      <c r="K21" s="49">
        <v>1</v>
      </c>
      <c r="L21" s="49">
        <v>23</v>
      </c>
    </row>
    <row r="22" spans="1:12" ht="15.75" x14ac:dyDescent="0.25">
      <c r="A22" s="5" t="s">
        <v>7</v>
      </c>
      <c r="B22" s="19">
        <f t="shared" ref="B22" si="3">SUM(B18:B21)</f>
        <v>224</v>
      </c>
      <c r="C22" s="19">
        <f>SUM(C18:C21)</f>
        <v>74</v>
      </c>
      <c r="D22" s="19">
        <f t="shared" ref="D22:I22" si="4">SUM(D18:D21)</f>
        <v>1014</v>
      </c>
      <c r="E22" s="19">
        <f t="shared" si="4"/>
        <v>74</v>
      </c>
      <c r="F22" s="19">
        <f t="shared" si="4"/>
        <v>181</v>
      </c>
      <c r="G22" s="19">
        <f t="shared" si="4"/>
        <v>29390</v>
      </c>
      <c r="H22" s="19">
        <f t="shared" si="4"/>
        <v>1336</v>
      </c>
      <c r="I22" s="19">
        <f t="shared" si="4"/>
        <v>1299</v>
      </c>
      <c r="J22" s="19">
        <f>SUM(J18:J21)</f>
        <v>114</v>
      </c>
      <c r="K22" s="19">
        <f>SUM(K18:K21)</f>
        <v>2</v>
      </c>
      <c r="L22" s="19">
        <f>SUM(L18:L21)</f>
        <v>46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4</v>
      </c>
      <c r="C26" s="35">
        <v>117</v>
      </c>
      <c r="D26" s="35">
        <v>0</v>
      </c>
      <c r="E26" s="35">
        <v>0</v>
      </c>
      <c r="F26" s="35">
        <v>32</v>
      </c>
      <c r="G26" s="35">
        <v>2058</v>
      </c>
      <c r="H26" s="35">
        <v>95402</v>
      </c>
      <c r="I26" s="35">
        <v>26</v>
      </c>
      <c r="J26" s="35">
        <v>105</v>
      </c>
      <c r="K26" s="69">
        <v>1954.46</v>
      </c>
      <c r="L26" s="69"/>
    </row>
    <row r="27" spans="1:12" ht="15.75" x14ac:dyDescent="0.25">
      <c r="A27" s="4" t="s">
        <v>9</v>
      </c>
      <c r="B27" s="36">
        <v>7</v>
      </c>
      <c r="C27" s="36">
        <v>776</v>
      </c>
      <c r="D27" s="36">
        <v>0</v>
      </c>
      <c r="E27" s="36">
        <v>0</v>
      </c>
      <c r="F27" s="36">
        <v>45</v>
      </c>
      <c r="G27" s="36">
        <v>3469</v>
      </c>
      <c r="H27" s="36">
        <v>127618</v>
      </c>
      <c r="I27" s="36">
        <v>29</v>
      </c>
      <c r="J27" s="36">
        <v>115</v>
      </c>
      <c r="K27" s="65">
        <v>3378.14</v>
      </c>
      <c r="L27" s="65"/>
    </row>
    <row r="28" spans="1:12" ht="15.75" x14ac:dyDescent="0.25">
      <c r="A28" s="3" t="s">
        <v>10</v>
      </c>
      <c r="B28" s="35">
        <v>8</v>
      </c>
      <c r="C28" s="35">
        <v>131</v>
      </c>
      <c r="D28" s="35">
        <v>7</v>
      </c>
      <c r="E28" s="35">
        <v>7</v>
      </c>
      <c r="F28" s="35">
        <v>67</v>
      </c>
      <c r="G28" s="35">
        <v>554</v>
      </c>
      <c r="H28" s="35">
        <v>16829</v>
      </c>
      <c r="I28" s="35">
        <v>7</v>
      </c>
      <c r="J28" s="35">
        <v>19</v>
      </c>
      <c r="K28" s="69">
        <v>572.04</v>
      </c>
      <c r="L28" s="69"/>
    </row>
    <row r="29" spans="1:12" ht="15.75" x14ac:dyDescent="0.25">
      <c r="A29" s="4" t="s">
        <v>11</v>
      </c>
      <c r="B29" s="49">
        <v>4</v>
      </c>
      <c r="C29" s="49">
        <v>67</v>
      </c>
      <c r="D29" s="49">
        <v>2</v>
      </c>
      <c r="E29" s="49">
        <v>11</v>
      </c>
      <c r="F29" s="49">
        <v>45</v>
      </c>
      <c r="G29" s="49">
        <v>386</v>
      </c>
      <c r="H29" s="49">
        <v>18342</v>
      </c>
      <c r="I29" s="49">
        <v>2</v>
      </c>
      <c r="J29" s="49">
        <v>9</v>
      </c>
      <c r="K29" s="65">
        <v>252.44</v>
      </c>
      <c r="L29" s="65"/>
    </row>
    <row r="30" spans="1:12" ht="15.75" x14ac:dyDescent="0.25">
      <c r="A30" s="5" t="s">
        <v>7</v>
      </c>
      <c r="B30" s="19">
        <f>SUM(B26:B29)</f>
        <v>23</v>
      </c>
      <c r="C30" s="19">
        <f>SUM(C26:C29)</f>
        <v>1091</v>
      </c>
      <c r="D30" s="19">
        <f>SUM(D26:D29)</f>
        <v>9</v>
      </c>
      <c r="E30" s="19">
        <f t="shared" ref="E30:H30" si="5">SUM(E26:E29)</f>
        <v>18</v>
      </c>
      <c r="F30" s="19">
        <f t="shared" si="5"/>
        <v>189</v>
      </c>
      <c r="G30" s="19">
        <f t="shared" si="5"/>
        <v>6467</v>
      </c>
      <c r="H30" s="19">
        <f t="shared" si="5"/>
        <v>258191</v>
      </c>
      <c r="I30" s="19">
        <f>SUM(I26:I29)</f>
        <v>64</v>
      </c>
      <c r="J30" s="19">
        <f>SUM(J26:J29)</f>
        <v>248</v>
      </c>
      <c r="K30" s="66">
        <f>SUM(K26:K29)</f>
        <v>6157.08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68</v>
      </c>
      <c r="C32" s="15"/>
      <c r="D32" s="57" t="s">
        <v>43</v>
      </c>
      <c r="E32" s="52">
        <f>SUM(H32,K32)</f>
        <v>551</v>
      </c>
      <c r="F32" s="16"/>
      <c r="G32" s="58" t="s">
        <v>61</v>
      </c>
      <c r="H32" s="53">
        <v>355</v>
      </c>
      <c r="J32" s="59" t="s">
        <v>44</v>
      </c>
      <c r="K32" s="54">
        <v>196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2015&amp;C&amp;30August&amp;R&amp;16Darlington County Library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zoomScaleNormal="100" workbookViewId="0">
      <selection activeCell="K29" sqref="K29:L29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5117</v>
      </c>
      <c r="C2" s="48">
        <v>243</v>
      </c>
      <c r="D2" s="48">
        <v>121</v>
      </c>
      <c r="E2" s="48">
        <v>212</v>
      </c>
      <c r="F2" s="35">
        <v>1642</v>
      </c>
      <c r="G2" s="48">
        <v>32</v>
      </c>
      <c r="H2" s="28">
        <f>SUM(B2:G2)</f>
        <v>7367</v>
      </c>
      <c r="I2" s="86"/>
      <c r="J2" s="87"/>
      <c r="K2" s="87"/>
      <c r="L2" s="88"/>
    </row>
    <row r="3" spans="1:12" ht="15.75" x14ac:dyDescent="0.25">
      <c r="A3" s="4" t="s">
        <v>9</v>
      </c>
      <c r="B3" s="36">
        <v>10055</v>
      </c>
      <c r="C3" s="36">
        <v>428</v>
      </c>
      <c r="D3" s="49">
        <v>475</v>
      </c>
      <c r="E3" s="49">
        <v>369</v>
      </c>
      <c r="F3" s="36">
        <v>2764</v>
      </c>
      <c r="G3" s="49">
        <v>82</v>
      </c>
      <c r="H3" s="29">
        <f>SUM(B3:G3)</f>
        <v>14173</v>
      </c>
      <c r="I3" s="89"/>
      <c r="J3" s="90"/>
      <c r="K3" s="90"/>
      <c r="L3" s="91"/>
    </row>
    <row r="4" spans="1:12" ht="15.75" x14ac:dyDescent="0.25">
      <c r="A4" s="3" t="s">
        <v>10</v>
      </c>
      <c r="B4" s="35">
        <v>2040</v>
      </c>
      <c r="C4" s="48">
        <v>131</v>
      </c>
      <c r="D4" s="48">
        <v>76</v>
      </c>
      <c r="E4" s="48">
        <v>99</v>
      </c>
      <c r="F4" s="35">
        <v>1056</v>
      </c>
      <c r="G4" s="48">
        <v>0</v>
      </c>
      <c r="H4" s="28">
        <f>SUM(B4:G4)</f>
        <v>3402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452</v>
      </c>
      <c r="C5" s="49">
        <v>10</v>
      </c>
      <c r="D5" s="49">
        <v>44</v>
      </c>
      <c r="E5" s="49">
        <v>15</v>
      </c>
      <c r="F5" s="49">
        <v>478</v>
      </c>
      <c r="G5" s="49">
        <v>1</v>
      </c>
      <c r="H5" s="29">
        <f>SUM(B5:G5)</f>
        <v>1000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17664</v>
      </c>
      <c r="C6" s="19">
        <f>SUM(C2:C5)</f>
        <v>812</v>
      </c>
      <c r="D6" s="19">
        <f t="shared" ref="D6" si="0">SUM(D2:D5)</f>
        <v>716</v>
      </c>
      <c r="E6" s="19">
        <f>SUM(E2:E5)</f>
        <v>695</v>
      </c>
      <c r="F6" s="19">
        <f>SUM(F2:F5)</f>
        <v>5940</v>
      </c>
      <c r="G6" s="19">
        <f>SUM(G2:G5)</f>
        <v>115</v>
      </c>
      <c r="H6" s="19">
        <f>SUM(H2:H5)</f>
        <v>25942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16</v>
      </c>
      <c r="C10" s="35">
        <v>146</v>
      </c>
      <c r="D10" s="35">
        <v>3</v>
      </c>
      <c r="E10" s="35">
        <v>10</v>
      </c>
      <c r="F10" s="35">
        <v>2</v>
      </c>
      <c r="G10" s="35">
        <v>15</v>
      </c>
      <c r="H10" s="35">
        <v>0</v>
      </c>
      <c r="I10" s="35">
        <v>0</v>
      </c>
      <c r="J10" s="35">
        <v>0</v>
      </c>
      <c r="K10" s="35">
        <v>4</v>
      </c>
      <c r="L10" s="35">
        <v>54</v>
      </c>
    </row>
    <row r="11" spans="1:12" ht="15.75" x14ac:dyDescent="0.25">
      <c r="A11" s="12" t="s">
        <v>9</v>
      </c>
      <c r="B11" s="36">
        <v>5</v>
      </c>
      <c r="C11" s="36">
        <v>268</v>
      </c>
      <c r="D11" s="36">
        <v>1</v>
      </c>
      <c r="E11" s="36">
        <v>11</v>
      </c>
      <c r="F11" s="36">
        <v>1</v>
      </c>
      <c r="G11" s="36">
        <v>14</v>
      </c>
      <c r="H11" s="36">
        <v>0</v>
      </c>
      <c r="I11" s="36">
        <v>0</v>
      </c>
      <c r="J11" s="36">
        <v>0</v>
      </c>
      <c r="K11" s="36">
        <v>2</v>
      </c>
      <c r="L11" s="36">
        <v>21</v>
      </c>
    </row>
    <row r="12" spans="1:12" ht="15.75" x14ac:dyDescent="0.25">
      <c r="A12" s="11" t="s">
        <v>10</v>
      </c>
      <c r="B12" s="35">
        <v>16</v>
      </c>
      <c r="C12" s="35">
        <v>52</v>
      </c>
      <c r="D12" s="35">
        <v>4</v>
      </c>
      <c r="E12" s="35">
        <v>18</v>
      </c>
      <c r="F12" s="35">
        <v>7</v>
      </c>
      <c r="G12" s="35">
        <v>47</v>
      </c>
      <c r="H12" s="35">
        <v>0</v>
      </c>
      <c r="I12" s="35">
        <v>0</v>
      </c>
      <c r="J12" s="35">
        <v>0</v>
      </c>
      <c r="K12" s="35">
        <v>4</v>
      </c>
      <c r="L12" s="35">
        <v>39</v>
      </c>
    </row>
    <row r="13" spans="1:12" ht="15.75" x14ac:dyDescent="0.25">
      <c r="A13" s="12" t="s">
        <v>11</v>
      </c>
      <c r="B13" s="49">
        <v>6</v>
      </c>
      <c r="C13" s="49">
        <v>39</v>
      </c>
      <c r="D13" s="49">
        <v>3</v>
      </c>
      <c r="E13" s="49">
        <v>6</v>
      </c>
      <c r="F13" s="49">
        <v>1</v>
      </c>
      <c r="G13" s="49">
        <v>6</v>
      </c>
      <c r="H13" s="49">
        <v>0</v>
      </c>
      <c r="I13" s="49">
        <v>0</v>
      </c>
      <c r="J13" s="49">
        <v>7</v>
      </c>
      <c r="K13" s="49">
        <v>1</v>
      </c>
      <c r="L13" s="49">
        <v>6</v>
      </c>
    </row>
    <row r="14" spans="1:12" ht="15.75" x14ac:dyDescent="0.25">
      <c r="A14" s="5" t="s">
        <v>7</v>
      </c>
      <c r="B14" s="19">
        <f t="shared" ref="B14:C14" si="1">SUM(B10:B13)</f>
        <v>43</v>
      </c>
      <c r="C14" s="19">
        <f t="shared" si="1"/>
        <v>505</v>
      </c>
      <c r="D14" s="19">
        <f>SUM(D10:D13)</f>
        <v>11</v>
      </c>
      <c r="E14" s="19">
        <f t="shared" ref="E14:I14" si="2">SUM(E10:E13)</f>
        <v>45</v>
      </c>
      <c r="F14" s="19">
        <f t="shared" si="2"/>
        <v>11</v>
      </c>
      <c r="G14" s="19">
        <f t="shared" si="2"/>
        <v>82</v>
      </c>
      <c r="H14" s="19">
        <f t="shared" si="2"/>
        <v>0</v>
      </c>
      <c r="I14" s="19">
        <f t="shared" si="2"/>
        <v>0</v>
      </c>
      <c r="J14" s="19">
        <f>SUM(J10:J13)</f>
        <v>7</v>
      </c>
      <c r="K14" s="19">
        <f>SUM(K10:K13)</f>
        <v>11</v>
      </c>
      <c r="L14" s="19">
        <f>SUM(L10:L13)</f>
        <v>120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72</v>
      </c>
      <c r="C18" s="35">
        <v>31</v>
      </c>
      <c r="D18" s="35">
        <v>277</v>
      </c>
      <c r="E18" s="35">
        <v>18</v>
      </c>
      <c r="F18" s="35">
        <v>48</v>
      </c>
      <c r="G18" s="35">
        <v>6140</v>
      </c>
      <c r="H18" s="35">
        <v>378</v>
      </c>
      <c r="I18" s="35">
        <v>332</v>
      </c>
      <c r="J18" s="35">
        <v>64</v>
      </c>
      <c r="K18" s="35">
        <v>0</v>
      </c>
      <c r="L18" s="35">
        <v>0</v>
      </c>
    </row>
    <row r="19" spans="1:12" ht="15.75" x14ac:dyDescent="0.25">
      <c r="A19" s="4" t="s">
        <v>9</v>
      </c>
      <c r="B19" s="36">
        <v>109</v>
      </c>
      <c r="C19" s="36">
        <v>54</v>
      </c>
      <c r="D19" s="36">
        <v>427</v>
      </c>
      <c r="E19" s="36">
        <v>23</v>
      </c>
      <c r="F19" s="36">
        <v>75</v>
      </c>
      <c r="G19" s="36">
        <v>13839</v>
      </c>
      <c r="H19" s="36">
        <v>506</v>
      </c>
      <c r="I19" s="36">
        <v>537</v>
      </c>
      <c r="J19" s="36">
        <v>33</v>
      </c>
      <c r="K19" s="36">
        <v>1</v>
      </c>
      <c r="L19" s="36">
        <v>14</v>
      </c>
    </row>
    <row r="20" spans="1:12" ht="15.75" x14ac:dyDescent="0.25">
      <c r="A20" s="3" t="s">
        <v>10</v>
      </c>
      <c r="B20" s="35">
        <v>25</v>
      </c>
      <c r="C20" s="35">
        <v>13</v>
      </c>
      <c r="D20" s="35">
        <v>175</v>
      </c>
      <c r="E20" s="35">
        <v>8</v>
      </c>
      <c r="F20" s="35">
        <v>10</v>
      </c>
      <c r="G20" s="35">
        <v>2832</v>
      </c>
      <c r="H20" s="35">
        <v>273</v>
      </c>
      <c r="I20" s="35">
        <v>160</v>
      </c>
      <c r="J20" s="35">
        <v>35</v>
      </c>
      <c r="K20" s="35">
        <v>0</v>
      </c>
      <c r="L20" s="35">
        <v>0</v>
      </c>
    </row>
    <row r="21" spans="1:12" ht="15.75" x14ac:dyDescent="0.25">
      <c r="A21" s="4" t="s">
        <v>11</v>
      </c>
      <c r="B21" s="49">
        <v>14</v>
      </c>
      <c r="C21" s="49">
        <v>12</v>
      </c>
      <c r="D21" s="49">
        <v>136</v>
      </c>
      <c r="E21" s="49">
        <v>0</v>
      </c>
      <c r="F21" s="49">
        <v>1</v>
      </c>
      <c r="G21" s="49">
        <v>892</v>
      </c>
      <c r="H21" s="49">
        <v>159</v>
      </c>
      <c r="I21" s="49">
        <v>138</v>
      </c>
      <c r="J21" s="49">
        <v>15</v>
      </c>
      <c r="K21" s="49">
        <v>1</v>
      </c>
      <c r="L21" s="49">
        <v>14</v>
      </c>
    </row>
    <row r="22" spans="1:12" ht="15.75" x14ac:dyDescent="0.25">
      <c r="A22" s="5" t="s">
        <v>7</v>
      </c>
      <c r="B22" s="19">
        <f t="shared" ref="B22" si="3">SUM(B18:B21)</f>
        <v>220</v>
      </c>
      <c r="C22" s="19">
        <f>SUM(C18:C21)</f>
        <v>110</v>
      </c>
      <c r="D22" s="19">
        <f t="shared" ref="D22:I22" si="4">SUM(D18:D21)</f>
        <v>1015</v>
      </c>
      <c r="E22" s="19">
        <f t="shared" si="4"/>
        <v>49</v>
      </c>
      <c r="F22" s="19">
        <f t="shared" si="4"/>
        <v>134</v>
      </c>
      <c r="G22" s="19">
        <f t="shared" si="4"/>
        <v>23703</v>
      </c>
      <c r="H22" s="19">
        <f t="shared" si="4"/>
        <v>1316</v>
      </c>
      <c r="I22" s="19">
        <f t="shared" si="4"/>
        <v>1167</v>
      </c>
      <c r="J22" s="19">
        <f>SUM(J18:J21)</f>
        <v>147</v>
      </c>
      <c r="K22" s="19">
        <f>SUM(K18:K21)</f>
        <v>2</v>
      </c>
      <c r="L22" s="19">
        <f>SUM(L18:L21)</f>
        <v>28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36</v>
      </c>
      <c r="C26" s="35">
        <v>776</v>
      </c>
      <c r="D26" s="48">
        <v>0</v>
      </c>
      <c r="E26" s="48">
        <v>0</v>
      </c>
      <c r="F26" s="48">
        <v>16</v>
      </c>
      <c r="G26" s="35">
        <v>2025</v>
      </c>
      <c r="H26" s="35">
        <v>93697</v>
      </c>
      <c r="I26" s="50">
        <v>20</v>
      </c>
      <c r="J26" s="50">
        <v>72</v>
      </c>
      <c r="K26" s="69">
        <v>1905.5</v>
      </c>
      <c r="L26" s="69"/>
    </row>
    <row r="27" spans="1:12" ht="15.75" x14ac:dyDescent="0.25">
      <c r="A27" s="4" t="s">
        <v>9</v>
      </c>
      <c r="B27" s="36">
        <v>32</v>
      </c>
      <c r="C27" s="36">
        <v>563</v>
      </c>
      <c r="D27" s="49">
        <v>0</v>
      </c>
      <c r="E27" s="49">
        <v>0</v>
      </c>
      <c r="F27" s="49">
        <v>120</v>
      </c>
      <c r="G27" s="36">
        <v>3168</v>
      </c>
      <c r="H27" s="36">
        <v>117937</v>
      </c>
      <c r="I27" s="49">
        <v>20</v>
      </c>
      <c r="J27" s="49">
        <v>105</v>
      </c>
      <c r="K27" s="65">
        <v>2510.1999999999998</v>
      </c>
      <c r="L27" s="65"/>
    </row>
    <row r="28" spans="1:12" ht="15.75" x14ac:dyDescent="0.25">
      <c r="A28" s="3" t="s">
        <v>10</v>
      </c>
      <c r="B28" s="48">
        <v>14</v>
      </c>
      <c r="C28" s="48">
        <v>269</v>
      </c>
      <c r="D28" s="48">
        <v>8</v>
      </c>
      <c r="E28" s="48">
        <v>8</v>
      </c>
      <c r="F28" s="48">
        <v>38</v>
      </c>
      <c r="G28" s="60">
        <v>419</v>
      </c>
      <c r="H28" s="60">
        <v>14324</v>
      </c>
      <c r="I28" s="50">
        <v>9</v>
      </c>
      <c r="J28" s="50">
        <v>11</v>
      </c>
      <c r="K28" s="69">
        <v>414.33</v>
      </c>
      <c r="L28" s="69"/>
    </row>
    <row r="29" spans="1:12" ht="15.75" x14ac:dyDescent="0.25">
      <c r="A29" s="4" t="s">
        <v>11</v>
      </c>
      <c r="B29" s="49">
        <v>13</v>
      </c>
      <c r="C29" s="49">
        <v>224</v>
      </c>
      <c r="D29" s="49">
        <v>2</v>
      </c>
      <c r="E29" s="49">
        <v>12</v>
      </c>
      <c r="F29" s="49">
        <v>20</v>
      </c>
      <c r="G29" s="62">
        <v>337</v>
      </c>
      <c r="H29" s="61">
        <v>14779</v>
      </c>
      <c r="I29" s="49">
        <v>5</v>
      </c>
      <c r="J29" s="49">
        <v>4</v>
      </c>
      <c r="K29" s="65">
        <v>254.25</v>
      </c>
      <c r="L29" s="65"/>
    </row>
    <row r="30" spans="1:12" ht="15.75" x14ac:dyDescent="0.25">
      <c r="A30" s="5" t="s">
        <v>7</v>
      </c>
      <c r="B30" s="19">
        <f>SUM(B26:B29)</f>
        <v>95</v>
      </c>
      <c r="C30" s="19">
        <f>SUM(C26:C29)</f>
        <v>1832</v>
      </c>
      <c r="D30" s="19">
        <f>SUM(D26:D29)</f>
        <v>10</v>
      </c>
      <c r="E30" s="19">
        <f t="shared" ref="E30:H30" si="5">SUM(E26:E29)</f>
        <v>20</v>
      </c>
      <c r="F30" s="19">
        <f t="shared" si="5"/>
        <v>194</v>
      </c>
      <c r="G30" s="19">
        <f t="shared" si="5"/>
        <v>5949</v>
      </c>
      <c r="H30" s="19">
        <f t="shared" si="5"/>
        <v>240737</v>
      </c>
      <c r="I30" s="19">
        <f>SUM(I26:I29)</f>
        <v>54</v>
      </c>
      <c r="J30" s="19">
        <f>SUM(J26:J29)</f>
        <v>192</v>
      </c>
      <c r="K30" s="66">
        <f>SUM(K26:K29)</f>
        <v>5084.28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49</v>
      </c>
      <c r="C32" s="15"/>
      <c r="D32" s="57" t="s">
        <v>43</v>
      </c>
      <c r="E32" s="52">
        <f>SUM(H32,K32)</f>
        <v>584</v>
      </c>
      <c r="F32" s="16"/>
      <c r="G32" s="58" t="s">
        <v>61</v>
      </c>
      <c r="H32" s="53">
        <v>393</v>
      </c>
      <c r="J32" s="59" t="s">
        <v>44</v>
      </c>
      <c r="K32" s="54">
        <v>191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2015&amp;C&amp;30September&amp;R&amp;16Darlington County Library System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L20" sqref="L20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4790</v>
      </c>
      <c r="C2" s="35">
        <v>202</v>
      </c>
      <c r="D2" s="35">
        <v>187</v>
      </c>
      <c r="E2" s="35">
        <v>223</v>
      </c>
      <c r="F2" s="35">
        <v>1798</v>
      </c>
      <c r="G2" s="35">
        <v>43</v>
      </c>
      <c r="H2" s="28">
        <f>SUM(B2:G2)</f>
        <v>7243</v>
      </c>
      <c r="I2" s="86"/>
      <c r="J2" s="87"/>
      <c r="K2" s="87"/>
      <c r="L2" s="88"/>
    </row>
    <row r="3" spans="1:12" ht="15.75" x14ac:dyDescent="0.25">
      <c r="A3" s="4" t="s">
        <v>9</v>
      </c>
      <c r="B3" s="36">
        <v>9126</v>
      </c>
      <c r="C3" s="36">
        <v>534</v>
      </c>
      <c r="D3" s="36">
        <v>456</v>
      </c>
      <c r="E3" s="36">
        <v>336</v>
      </c>
      <c r="F3" s="36">
        <v>2728</v>
      </c>
      <c r="G3" s="36">
        <v>66</v>
      </c>
      <c r="H3" s="29">
        <f>SUM(B3:G3)</f>
        <v>13246</v>
      </c>
      <c r="I3" s="89"/>
      <c r="J3" s="90"/>
      <c r="K3" s="90"/>
      <c r="L3" s="91"/>
    </row>
    <row r="4" spans="1:12" ht="15.75" x14ac:dyDescent="0.25">
      <c r="A4" s="3" t="s">
        <v>10</v>
      </c>
      <c r="B4" s="35">
        <v>1949</v>
      </c>
      <c r="C4" s="35">
        <v>149</v>
      </c>
      <c r="D4" s="35">
        <v>34</v>
      </c>
      <c r="E4" s="35">
        <v>112</v>
      </c>
      <c r="F4" s="35">
        <v>1063</v>
      </c>
      <c r="G4" s="35">
        <v>0</v>
      </c>
      <c r="H4" s="31">
        <f>SUM(B4:G4)</f>
        <v>3307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451</v>
      </c>
      <c r="C5" s="49">
        <v>8</v>
      </c>
      <c r="D5" s="49">
        <v>34</v>
      </c>
      <c r="E5" s="49">
        <v>13</v>
      </c>
      <c r="F5" s="49">
        <v>407</v>
      </c>
      <c r="G5" s="49">
        <v>5</v>
      </c>
      <c r="H5" s="29">
        <f>SUM(B5:G5)</f>
        <v>918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16316</v>
      </c>
      <c r="C6" s="19">
        <f>SUM(C2:C5)</f>
        <v>893</v>
      </c>
      <c r="D6" s="19">
        <f t="shared" ref="D6" si="0">SUM(D2:D5)</f>
        <v>711</v>
      </c>
      <c r="E6" s="19">
        <f>SUM(E2:E5)</f>
        <v>684</v>
      </c>
      <c r="F6" s="19">
        <f>SUM(F2:F5)</f>
        <v>5996</v>
      </c>
      <c r="G6" s="19">
        <f>SUM(G2:G5)</f>
        <v>114</v>
      </c>
      <c r="H6" s="19">
        <f>SUM(H2:H5)</f>
        <v>24714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15</v>
      </c>
      <c r="C10" s="35">
        <v>114</v>
      </c>
      <c r="D10" s="35">
        <v>3</v>
      </c>
      <c r="E10" s="35">
        <v>12</v>
      </c>
      <c r="F10" s="35">
        <v>3</v>
      </c>
      <c r="G10" s="35">
        <v>17</v>
      </c>
      <c r="H10" s="35">
        <v>0</v>
      </c>
      <c r="I10" s="35">
        <v>0</v>
      </c>
      <c r="J10" s="35">
        <v>0</v>
      </c>
      <c r="K10" s="35">
        <v>5</v>
      </c>
      <c r="L10" s="35">
        <v>67</v>
      </c>
    </row>
    <row r="11" spans="1:12" ht="15.75" x14ac:dyDescent="0.25">
      <c r="A11" s="12" t="s">
        <v>9</v>
      </c>
      <c r="B11" s="36">
        <v>4</v>
      </c>
      <c r="C11" s="36">
        <v>199</v>
      </c>
      <c r="D11" s="36">
        <v>1</v>
      </c>
      <c r="E11" s="36">
        <v>10</v>
      </c>
      <c r="F11" s="36">
        <v>1</v>
      </c>
      <c r="G11" s="36">
        <v>14</v>
      </c>
      <c r="H11" s="36">
        <v>2</v>
      </c>
      <c r="I11" s="36">
        <v>0</v>
      </c>
      <c r="J11" s="36">
        <v>0</v>
      </c>
      <c r="K11" s="36">
        <v>2</v>
      </c>
      <c r="L11" s="36">
        <v>10</v>
      </c>
    </row>
    <row r="12" spans="1:12" ht="15.75" x14ac:dyDescent="0.25">
      <c r="A12" s="11" t="s">
        <v>10</v>
      </c>
      <c r="B12" s="35">
        <v>7</v>
      </c>
      <c r="C12" s="35">
        <v>31</v>
      </c>
      <c r="D12" s="35">
        <v>1</v>
      </c>
      <c r="E12" s="35">
        <v>5</v>
      </c>
      <c r="F12" s="35">
        <v>6</v>
      </c>
      <c r="G12" s="35">
        <v>27</v>
      </c>
      <c r="H12" s="35">
        <v>0</v>
      </c>
      <c r="I12" s="35">
        <v>0</v>
      </c>
      <c r="J12" s="35">
        <v>0</v>
      </c>
      <c r="K12" s="35">
        <v>4</v>
      </c>
      <c r="L12" s="35">
        <v>60</v>
      </c>
    </row>
    <row r="13" spans="1:12" ht="15.75" x14ac:dyDescent="0.25">
      <c r="A13" s="12" t="s">
        <v>11</v>
      </c>
      <c r="B13" s="49">
        <v>14</v>
      </c>
      <c r="C13" s="49">
        <v>78</v>
      </c>
      <c r="D13" s="49">
        <v>4</v>
      </c>
      <c r="E13" s="49">
        <v>23</v>
      </c>
      <c r="F13" s="49">
        <v>0</v>
      </c>
      <c r="G13" s="49">
        <v>0</v>
      </c>
      <c r="H13" s="49">
        <v>0</v>
      </c>
      <c r="I13" s="49">
        <v>0</v>
      </c>
      <c r="J13" s="49">
        <v>6</v>
      </c>
      <c r="K13" s="49">
        <v>4</v>
      </c>
      <c r="L13" s="49">
        <v>55</v>
      </c>
    </row>
    <row r="14" spans="1:12" ht="15.75" x14ac:dyDescent="0.25">
      <c r="A14" s="5" t="s">
        <v>7</v>
      </c>
      <c r="B14" s="19">
        <f t="shared" ref="B14:C14" si="1">SUM(B10:B13)</f>
        <v>40</v>
      </c>
      <c r="C14" s="19">
        <f t="shared" si="1"/>
        <v>422</v>
      </c>
      <c r="D14" s="19">
        <f>SUM(D10:D13)</f>
        <v>9</v>
      </c>
      <c r="E14" s="19">
        <f t="shared" ref="E14:I14" si="2">SUM(E10:E13)</f>
        <v>50</v>
      </c>
      <c r="F14" s="19">
        <f t="shared" si="2"/>
        <v>10</v>
      </c>
      <c r="G14" s="19">
        <f t="shared" si="2"/>
        <v>58</v>
      </c>
      <c r="H14" s="19">
        <f t="shared" si="2"/>
        <v>2</v>
      </c>
      <c r="I14" s="19">
        <f t="shared" si="2"/>
        <v>0</v>
      </c>
      <c r="J14" s="19">
        <f>SUM(J10:J13)</f>
        <v>6</v>
      </c>
      <c r="K14" s="19">
        <f>SUM(K10:K13)</f>
        <v>15</v>
      </c>
      <c r="L14" s="19">
        <f>SUM(L10:L13)</f>
        <v>192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67</v>
      </c>
      <c r="C18" s="35">
        <v>23</v>
      </c>
      <c r="D18" s="35">
        <v>270</v>
      </c>
      <c r="E18" s="35">
        <v>16</v>
      </c>
      <c r="F18" s="35">
        <v>57</v>
      </c>
      <c r="G18" s="35">
        <v>7380</v>
      </c>
      <c r="H18" s="35">
        <v>361</v>
      </c>
      <c r="I18" s="35">
        <v>319</v>
      </c>
      <c r="J18" s="35">
        <v>86</v>
      </c>
      <c r="K18" s="35">
        <v>0</v>
      </c>
      <c r="L18" s="35">
        <v>0</v>
      </c>
    </row>
    <row r="19" spans="1:12" ht="15.75" x14ac:dyDescent="0.25">
      <c r="A19" s="4" t="s">
        <v>9</v>
      </c>
      <c r="B19" s="36">
        <v>79</v>
      </c>
      <c r="C19" s="36">
        <v>66</v>
      </c>
      <c r="D19" s="36">
        <v>421</v>
      </c>
      <c r="E19" s="36">
        <v>16</v>
      </c>
      <c r="F19" s="36">
        <v>66</v>
      </c>
      <c r="G19" s="36">
        <v>12675</v>
      </c>
      <c r="H19" s="36">
        <v>514</v>
      </c>
      <c r="I19" s="36">
        <v>517</v>
      </c>
      <c r="J19" s="36">
        <v>56</v>
      </c>
      <c r="K19" s="36">
        <v>2</v>
      </c>
      <c r="L19" s="36">
        <v>46</v>
      </c>
    </row>
    <row r="20" spans="1:12" ht="15.75" x14ac:dyDescent="0.25">
      <c r="A20" s="3" t="s">
        <v>10</v>
      </c>
      <c r="B20" s="35">
        <v>25</v>
      </c>
      <c r="C20" s="35">
        <v>4</v>
      </c>
      <c r="D20" s="35">
        <v>177</v>
      </c>
      <c r="E20" s="35">
        <v>9</v>
      </c>
      <c r="F20" s="35">
        <v>11</v>
      </c>
      <c r="G20" s="35">
        <v>2555</v>
      </c>
      <c r="H20" s="35">
        <v>207</v>
      </c>
      <c r="I20" s="35">
        <v>177</v>
      </c>
      <c r="J20" s="35">
        <v>26</v>
      </c>
      <c r="K20" s="35">
        <v>5</v>
      </c>
      <c r="L20" s="35">
        <v>135</v>
      </c>
    </row>
    <row r="21" spans="1:12" ht="15.75" x14ac:dyDescent="0.25">
      <c r="A21" s="4" t="s">
        <v>11</v>
      </c>
      <c r="B21" s="49">
        <v>14</v>
      </c>
      <c r="C21" s="49">
        <v>5</v>
      </c>
      <c r="D21" s="49">
        <v>154</v>
      </c>
      <c r="E21" s="49">
        <v>1</v>
      </c>
      <c r="F21" s="49">
        <v>4</v>
      </c>
      <c r="G21" s="49">
        <v>932</v>
      </c>
      <c r="H21" s="49">
        <v>158</v>
      </c>
      <c r="I21" s="49">
        <v>130</v>
      </c>
      <c r="J21" s="49">
        <v>18</v>
      </c>
      <c r="K21" s="49">
        <v>2</v>
      </c>
      <c r="L21" s="49">
        <v>46</v>
      </c>
    </row>
    <row r="22" spans="1:12" ht="15.75" x14ac:dyDescent="0.25">
      <c r="A22" s="5" t="s">
        <v>7</v>
      </c>
      <c r="B22" s="19">
        <f t="shared" ref="B22" si="3">SUM(B18:B21)</f>
        <v>185</v>
      </c>
      <c r="C22" s="19">
        <f>SUM(C18:C21)</f>
        <v>98</v>
      </c>
      <c r="D22" s="19">
        <f t="shared" ref="D22:I22" si="4">SUM(D18:D21)</f>
        <v>1022</v>
      </c>
      <c r="E22" s="19">
        <f t="shared" si="4"/>
        <v>42</v>
      </c>
      <c r="F22" s="19">
        <f t="shared" si="4"/>
        <v>138</v>
      </c>
      <c r="G22" s="19">
        <f t="shared" si="4"/>
        <v>23542</v>
      </c>
      <c r="H22" s="19">
        <f t="shared" si="4"/>
        <v>1240</v>
      </c>
      <c r="I22" s="19">
        <f t="shared" si="4"/>
        <v>1143</v>
      </c>
      <c r="J22" s="19">
        <f>SUM(J18:J21)</f>
        <v>186</v>
      </c>
      <c r="K22" s="19">
        <f>SUM(K18:K21)</f>
        <v>9</v>
      </c>
      <c r="L22" s="19">
        <f>SUM(L18:L21)</f>
        <v>227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26</v>
      </c>
      <c r="C26" s="35">
        <v>1178</v>
      </c>
      <c r="D26" s="48">
        <v>0</v>
      </c>
      <c r="E26" s="48">
        <v>0</v>
      </c>
      <c r="F26" s="48">
        <v>33</v>
      </c>
      <c r="G26" s="35">
        <v>1790</v>
      </c>
      <c r="H26" s="35">
        <v>85022</v>
      </c>
      <c r="I26" s="50">
        <v>15</v>
      </c>
      <c r="J26" s="50">
        <v>85</v>
      </c>
      <c r="K26" s="69">
        <v>1873</v>
      </c>
      <c r="L26" s="69"/>
    </row>
    <row r="27" spans="1:12" ht="15.75" x14ac:dyDescent="0.25">
      <c r="A27" s="4" t="s">
        <v>9</v>
      </c>
      <c r="B27" s="36">
        <v>27</v>
      </c>
      <c r="C27" s="36">
        <v>461</v>
      </c>
      <c r="D27" s="49">
        <v>0</v>
      </c>
      <c r="E27" s="49">
        <v>0</v>
      </c>
      <c r="F27" s="49">
        <v>163</v>
      </c>
      <c r="G27" s="36">
        <v>2975</v>
      </c>
      <c r="H27" s="36">
        <v>111886</v>
      </c>
      <c r="I27" s="49">
        <v>14</v>
      </c>
      <c r="J27" s="49">
        <v>86</v>
      </c>
      <c r="K27" s="65">
        <v>3009.15</v>
      </c>
      <c r="L27" s="65"/>
    </row>
    <row r="28" spans="1:12" ht="15.75" x14ac:dyDescent="0.25">
      <c r="A28" s="3" t="s">
        <v>10</v>
      </c>
      <c r="B28" s="48">
        <v>12</v>
      </c>
      <c r="C28" s="48">
        <v>218</v>
      </c>
      <c r="D28" s="48">
        <v>9</v>
      </c>
      <c r="E28" s="48">
        <v>9</v>
      </c>
      <c r="F28" s="48">
        <v>47</v>
      </c>
      <c r="G28" s="60">
        <v>620</v>
      </c>
      <c r="H28" s="60">
        <v>16948</v>
      </c>
      <c r="I28" s="50">
        <v>16</v>
      </c>
      <c r="J28" s="50">
        <v>7</v>
      </c>
      <c r="K28" s="69">
        <v>472.34</v>
      </c>
      <c r="L28" s="69"/>
    </row>
    <row r="29" spans="1:12" ht="15.75" x14ac:dyDescent="0.25">
      <c r="A29" s="4" t="s">
        <v>11</v>
      </c>
      <c r="B29" s="49">
        <v>8</v>
      </c>
      <c r="C29" s="49">
        <v>148</v>
      </c>
      <c r="D29" s="49">
        <v>1</v>
      </c>
      <c r="E29" s="49">
        <v>7</v>
      </c>
      <c r="F29" s="49">
        <v>20</v>
      </c>
      <c r="G29" s="49">
        <v>311</v>
      </c>
      <c r="H29" s="36">
        <v>15246</v>
      </c>
      <c r="I29" s="49">
        <v>1</v>
      </c>
      <c r="J29" s="49">
        <v>3</v>
      </c>
      <c r="K29" s="65">
        <v>154.6</v>
      </c>
      <c r="L29" s="65"/>
    </row>
    <row r="30" spans="1:12" ht="15.75" x14ac:dyDescent="0.25">
      <c r="A30" s="5" t="s">
        <v>7</v>
      </c>
      <c r="B30" s="19">
        <f>SUM(B26:B29)</f>
        <v>73</v>
      </c>
      <c r="C30" s="19">
        <f>SUM(C26:C29)</f>
        <v>2005</v>
      </c>
      <c r="D30" s="19">
        <f>SUM(D26:D29)</f>
        <v>10</v>
      </c>
      <c r="E30" s="19">
        <f t="shared" ref="E30:H30" si="5">SUM(E26:E29)</f>
        <v>16</v>
      </c>
      <c r="F30" s="19">
        <f t="shared" si="5"/>
        <v>263</v>
      </c>
      <c r="G30" s="19">
        <f t="shared" si="5"/>
        <v>5696</v>
      </c>
      <c r="H30" s="19">
        <f t="shared" si="5"/>
        <v>229102</v>
      </c>
      <c r="I30" s="19">
        <f>SUM(I26:I29)</f>
        <v>46</v>
      </c>
      <c r="J30" s="19">
        <f>SUM(J26:J29)</f>
        <v>181</v>
      </c>
      <c r="K30" s="66">
        <f>SUM(K26:K29)</f>
        <v>5509.09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16</v>
      </c>
      <c r="C32" s="15"/>
      <c r="D32" s="57" t="s">
        <v>43</v>
      </c>
      <c r="E32" s="52">
        <f>SUM(H32,K32)</f>
        <v>533</v>
      </c>
      <c r="F32" s="16"/>
      <c r="G32" s="58" t="s">
        <v>61</v>
      </c>
      <c r="H32" s="53">
        <v>393</v>
      </c>
      <c r="J32" s="59" t="s">
        <v>44</v>
      </c>
      <c r="K32" s="54">
        <v>140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2015&amp;C&amp;30October&amp;R&amp;16Darlington County Library System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topLeftCell="A4" zoomScaleNormal="100" workbookViewId="0">
      <selection activeCell="K26" sqref="K26:L26"/>
    </sheetView>
  </sheetViews>
  <sheetFormatPr defaultRowHeight="15" x14ac:dyDescent="0.25"/>
  <cols>
    <col min="1" max="1" width="19" customWidth="1"/>
    <col min="4" max="4" width="11.5703125" customWidth="1"/>
    <col min="5" max="5" width="10.42578125" bestFit="1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4447</v>
      </c>
      <c r="C2" s="35">
        <v>190</v>
      </c>
      <c r="D2" s="35">
        <v>139</v>
      </c>
      <c r="E2" s="35">
        <v>253</v>
      </c>
      <c r="F2" s="35">
        <v>1357</v>
      </c>
      <c r="G2" s="35">
        <v>26</v>
      </c>
      <c r="H2" s="28">
        <f>SUM(B2:G2)</f>
        <v>6412</v>
      </c>
      <c r="I2" s="86" t="s">
        <v>65</v>
      </c>
      <c r="J2" s="87"/>
      <c r="K2" s="87"/>
      <c r="L2" s="88"/>
    </row>
    <row r="3" spans="1:12" ht="15.75" x14ac:dyDescent="0.25">
      <c r="A3" s="4" t="s">
        <v>9</v>
      </c>
      <c r="B3" s="63">
        <v>8813</v>
      </c>
      <c r="C3" s="63">
        <v>392</v>
      </c>
      <c r="D3" s="63">
        <v>355</v>
      </c>
      <c r="E3" s="63">
        <v>340</v>
      </c>
      <c r="F3" s="63">
        <v>2593</v>
      </c>
      <c r="G3" s="63">
        <v>80</v>
      </c>
      <c r="H3" s="29">
        <f>SUM(B3:G3)</f>
        <v>12573</v>
      </c>
      <c r="I3" s="89"/>
      <c r="J3" s="90"/>
      <c r="K3" s="90"/>
      <c r="L3" s="91"/>
    </row>
    <row r="4" spans="1:12" ht="15.75" x14ac:dyDescent="0.25">
      <c r="A4" s="3" t="s">
        <v>10</v>
      </c>
      <c r="B4" s="35">
        <v>1803</v>
      </c>
      <c r="C4" s="35">
        <v>119</v>
      </c>
      <c r="D4" s="35">
        <v>63</v>
      </c>
      <c r="E4" s="35">
        <v>108</v>
      </c>
      <c r="F4" s="35">
        <v>934</v>
      </c>
      <c r="G4" s="35">
        <v>6</v>
      </c>
      <c r="H4" s="28">
        <f>SUM(B4:G4)</f>
        <v>3033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446</v>
      </c>
      <c r="C5" s="49">
        <v>7</v>
      </c>
      <c r="D5" s="49">
        <v>25</v>
      </c>
      <c r="E5" s="49">
        <v>21</v>
      </c>
      <c r="F5" s="49">
        <v>368</v>
      </c>
      <c r="G5" s="49">
        <v>5</v>
      </c>
      <c r="H5" s="29">
        <f>SUM(B5:G5)</f>
        <v>872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15509</v>
      </c>
      <c r="C6" s="19">
        <f>SUM(C2:C5)</f>
        <v>708</v>
      </c>
      <c r="D6" s="19">
        <f t="shared" ref="D6" si="0">SUM(D2:D5)</f>
        <v>582</v>
      </c>
      <c r="E6" s="19">
        <f>SUM(E2:E5)</f>
        <v>722</v>
      </c>
      <c r="F6" s="19">
        <f>SUM(F2:F5)</f>
        <v>5252</v>
      </c>
      <c r="G6" s="19">
        <f>SUM(G2:G5)</f>
        <v>117</v>
      </c>
      <c r="H6" s="19">
        <f>SUM(H2:H5)</f>
        <v>22890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13</v>
      </c>
      <c r="C10" s="35">
        <v>136</v>
      </c>
      <c r="D10" s="35">
        <v>5</v>
      </c>
      <c r="E10" s="35">
        <v>28</v>
      </c>
      <c r="F10" s="35">
        <v>2</v>
      </c>
      <c r="G10" s="35">
        <v>14</v>
      </c>
      <c r="H10" s="35">
        <v>0</v>
      </c>
      <c r="I10" s="35">
        <v>0</v>
      </c>
      <c r="J10" s="35">
        <v>0</v>
      </c>
      <c r="K10" s="35">
        <v>3</v>
      </c>
      <c r="L10" s="35">
        <v>55</v>
      </c>
    </row>
    <row r="11" spans="1:12" ht="15.75" x14ac:dyDescent="0.25">
      <c r="A11" s="12" t="s">
        <v>9</v>
      </c>
      <c r="B11" s="36">
        <v>4</v>
      </c>
      <c r="C11" s="36">
        <v>177</v>
      </c>
      <c r="D11" s="36">
        <v>1</v>
      </c>
      <c r="E11" s="36">
        <v>14</v>
      </c>
      <c r="F11" s="36">
        <v>1</v>
      </c>
      <c r="G11" s="36">
        <v>10</v>
      </c>
      <c r="H11" s="36">
        <v>0</v>
      </c>
      <c r="I11" s="36">
        <v>0</v>
      </c>
      <c r="J11" s="36">
        <v>0</v>
      </c>
      <c r="K11" s="36">
        <v>2</v>
      </c>
      <c r="L11" s="36">
        <v>20</v>
      </c>
    </row>
    <row r="12" spans="1:12" ht="15.75" x14ac:dyDescent="0.25">
      <c r="A12" s="11" t="s">
        <v>10</v>
      </c>
      <c r="B12" s="35">
        <v>13</v>
      </c>
      <c r="C12" s="35">
        <v>82</v>
      </c>
      <c r="D12" s="35">
        <v>5</v>
      </c>
      <c r="E12" s="35">
        <v>19</v>
      </c>
      <c r="F12" s="35">
        <v>9</v>
      </c>
      <c r="G12" s="35">
        <v>68</v>
      </c>
      <c r="H12" s="35">
        <v>0</v>
      </c>
      <c r="I12" s="35">
        <v>0</v>
      </c>
      <c r="J12" s="35">
        <v>0</v>
      </c>
      <c r="K12" s="35">
        <v>5</v>
      </c>
      <c r="L12" s="35">
        <v>72</v>
      </c>
    </row>
    <row r="13" spans="1:12" ht="15.75" x14ac:dyDescent="0.25">
      <c r="A13" s="12" t="s">
        <v>11</v>
      </c>
      <c r="B13" s="49">
        <v>8</v>
      </c>
      <c r="C13" s="49">
        <v>57</v>
      </c>
      <c r="D13" s="49">
        <v>3</v>
      </c>
      <c r="E13" s="49">
        <v>15</v>
      </c>
      <c r="F13" s="49">
        <v>0</v>
      </c>
      <c r="G13" s="49">
        <v>0</v>
      </c>
      <c r="H13" s="49">
        <v>0</v>
      </c>
      <c r="I13" s="49">
        <v>0</v>
      </c>
      <c r="J13" s="49">
        <v>5</v>
      </c>
      <c r="K13" s="49">
        <v>2</v>
      </c>
      <c r="L13" s="49">
        <v>19</v>
      </c>
    </row>
    <row r="14" spans="1:12" ht="15.75" x14ac:dyDescent="0.25">
      <c r="A14" s="5" t="s">
        <v>7</v>
      </c>
      <c r="B14" s="19">
        <f t="shared" ref="B14:C14" si="1">SUM(B10:B13)</f>
        <v>38</v>
      </c>
      <c r="C14" s="19">
        <f t="shared" si="1"/>
        <v>452</v>
      </c>
      <c r="D14" s="19">
        <f>SUM(D10:D13)</f>
        <v>14</v>
      </c>
      <c r="E14" s="19">
        <f t="shared" ref="E14:I14" si="2">SUM(E10:E13)</f>
        <v>76</v>
      </c>
      <c r="F14" s="19">
        <f t="shared" si="2"/>
        <v>12</v>
      </c>
      <c r="G14" s="19">
        <f t="shared" si="2"/>
        <v>92</v>
      </c>
      <c r="H14" s="19">
        <f t="shared" si="2"/>
        <v>0</v>
      </c>
      <c r="I14" s="19">
        <f t="shared" si="2"/>
        <v>0</v>
      </c>
      <c r="J14" s="19">
        <f>SUM(J10:J13)</f>
        <v>5</v>
      </c>
      <c r="K14" s="19">
        <f>SUM(K10:K13)</f>
        <v>12</v>
      </c>
      <c r="L14" s="19">
        <f>SUM(L10:L13)</f>
        <v>166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42</v>
      </c>
      <c r="C18" s="35">
        <v>9</v>
      </c>
      <c r="D18" s="35">
        <v>263</v>
      </c>
      <c r="E18" s="35">
        <v>8</v>
      </c>
      <c r="F18" s="35">
        <v>31</v>
      </c>
      <c r="G18" s="35">
        <v>6916</v>
      </c>
      <c r="H18" s="35">
        <v>279</v>
      </c>
      <c r="I18" s="35">
        <v>273</v>
      </c>
      <c r="J18" s="35">
        <v>89</v>
      </c>
      <c r="K18" s="35">
        <v>0</v>
      </c>
      <c r="L18" s="35">
        <v>0</v>
      </c>
    </row>
    <row r="19" spans="1:12" ht="15.75" x14ac:dyDescent="0.25">
      <c r="A19" s="4" t="s">
        <v>9</v>
      </c>
      <c r="B19" s="36">
        <v>105</v>
      </c>
      <c r="C19" s="36">
        <v>54</v>
      </c>
      <c r="D19" s="36">
        <v>387</v>
      </c>
      <c r="E19" s="36">
        <v>13</v>
      </c>
      <c r="F19" s="36">
        <v>53</v>
      </c>
      <c r="G19" s="36">
        <v>10870</v>
      </c>
      <c r="H19" s="36">
        <v>379</v>
      </c>
      <c r="I19" s="36">
        <v>482</v>
      </c>
      <c r="J19" s="36">
        <v>44</v>
      </c>
      <c r="K19" s="36">
        <v>0</v>
      </c>
      <c r="L19" s="36">
        <v>0</v>
      </c>
    </row>
    <row r="20" spans="1:12" ht="15.75" x14ac:dyDescent="0.25">
      <c r="A20" s="3" t="s">
        <v>10</v>
      </c>
      <c r="B20" s="35">
        <v>23</v>
      </c>
      <c r="C20" s="35">
        <v>13</v>
      </c>
      <c r="D20" s="35">
        <v>215</v>
      </c>
      <c r="E20" s="35">
        <v>5</v>
      </c>
      <c r="F20" s="35">
        <v>6</v>
      </c>
      <c r="G20" s="35">
        <v>2549</v>
      </c>
      <c r="H20" s="35">
        <v>130</v>
      </c>
      <c r="I20" s="35">
        <v>98</v>
      </c>
      <c r="J20" s="35">
        <v>20</v>
      </c>
      <c r="K20" s="35">
        <v>0</v>
      </c>
      <c r="L20" s="35">
        <v>0</v>
      </c>
    </row>
    <row r="21" spans="1:12" ht="15.75" x14ac:dyDescent="0.25">
      <c r="A21" s="4" t="s">
        <v>11</v>
      </c>
      <c r="B21" s="49">
        <v>13</v>
      </c>
      <c r="C21" s="49">
        <v>5</v>
      </c>
      <c r="D21" s="49">
        <v>132</v>
      </c>
      <c r="E21" s="49">
        <v>1</v>
      </c>
      <c r="F21" s="49">
        <v>6</v>
      </c>
      <c r="G21" s="49">
        <v>915</v>
      </c>
      <c r="H21" s="49">
        <v>150</v>
      </c>
      <c r="I21" s="49">
        <v>129</v>
      </c>
      <c r="J21" s="49">
        <v>13</v>
      </c>
      <c r="K21" s="49">
        <v>3</v>
      </c>
      <c r="L21" s="49">
        <v>74</v>
      </c>
    </row>
    <row r="22" spans="1:12" ht="15.75" x14ac:dyDescent="0.25">
      <c r="A22" s="5" t="s">
        <v>7</v>
      </c>
      <c r="B22" s="19">
        <f t="shared" ref="B22" si="3">SUM(B18:B21)</f>
        <v>183</v>
      </c>
      <c r="C22" s="19">
        <f>SUM(C18:C21)</f>
        <v>81</v>
      </c>
      <c r="D22" s="19">
        <f t="shared" ref="D22:I22" si="4">SUM(D18:D21)</f>
        <v>997</v>
      </c>
      <c r="E22" s="19">
        <f t="shared" si="4"/>
        <v>27</v>
      </c>
      <c r="F22" s="19">
        <f t="shared" si="4"/>
        <v>96</v>
      </c>
      <c r="G22" s="19">
        <f t="shared" si="4"/>
        <v>21250</v>
      </c>
      <c r="H22" s="19">
        <f t="shared" si="4"/>
        <v>938</v>
      </c>
      <c r="I22" s="19">
        <f t="shared" si="4"/>
        <v>982</v>
      </c>
      <c r="J22" s="19">
        <f>SUM(J18:J21)</f>
        <v>166</v>
      </c>
      <c r="K22" s="19">
        <f>SUM(K18:K21)</f>
        <v>3</v>
      </c>
      <c r="L22" s="19">
        <f>SUM(L18:L21)</f>
        <v>74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32</v>
      </c>
      <c r="C26" s="35">
        <v>609</v>
      </c>
      <c r="D26" s="48">
        <v>0</v>
      </c>
      <c r="E26" s="48">
        <v>0</v>
      </c>
      <c r="F26" s="48">
        <v>27</v>
      </c>
      <c r="G26" s="35">
        <v>1726</v>
      </c>
      <c r="H26" s="35">
        <v>86633</v>
      </c>
      <c r="I26" s="50">
        <v>8</v>
      </c>
      <c r="J26" s="50">
        <v>68</v>
      </c>
      <c r="K26" s="69">
        <v>1819.05</v>
      </c>
      <c r="L26" s="69"/>
    </row>
    <row r="27" spans="1:12" ht="15.75" x14ac:dyDescent="0.25">
      <c r="A27" s="4" t="s">
        <v>9</v>
      </c>
      <c r="B27" s="36">
        <v>36</v>
      </c>
      <c r="C27" s="36">
        <v>624</v>
      </c>
      <c r="D27" s="49">
        <v>1</v>
      </c>
      <c r="E27" s="49">
        <v>29</v>
      </c>
      <c r="F27" s="49">
        <v>120</v>
      </c>
      <c r="G27" s="36">
        <v>2734</v>
      </c>
      <c r="H27" s="36">
        <v>106120</v>
      </c>
      <c r="I27" s="49">
        <v>78</v>
      </c>
      <c r="J27" s="49">
        <v>9</v>
      </c>
      <c r="K27" s="65">
        <v>2778.18</v>
      </c>
      <c r="L27" s="65"/>
    </row>
    <row r="28" spans="1:12" ht="15.75" x14ac:dyDescent="0.25">
      <c r="A28" s="3" t="s">
        <v>10</v>
      </c>
      <c r="B28" s="48">
        <v>19</v>
      </c>
      <c r="C28" s="48">
        <v>294</v>
      </c>
      <c r="D28" s="48">
        <v>8</v>
      </c>
      <c r="E28" s="48">
        <v>8</v>
      </c>
      <c r="F28" s="48">
        <v>36</v>
      </c>
      <c r="G28" s="35">
        <v>461</v>
      </c>
      <c r="H28" s="35">
        <v>13832</v>
      </c>
      <c r="I28" s="50">
        <v>6</v>
      </c>
      <c r="J28" s="50">
        <v>8</v>
      </c>
      <c r="K28" s="69">
        <v>484.04</v>
      </c>
      <c r="L28" s="69"/>
    </row>
    <row r="29" spans="1:12" ht="15.75" x14ac:dyDescent="0.25">
      <c r="A29" s="4" t="s">
        <v>11</v>
      </c>
      <c r="B29" s="49">
        <v>11</v>
      </c>
      <c r="C29" s="49">
        <v>225</v>
      </c>
      <c r="D29" s="49">
        <v>1</v>
      </c>
      <c r="E29" s="49">
        <v>8</v>
      </c>
      <c r="F29" s="49">
        <v>35</v>
      </c>
      <c r="G29" s="49">
        <v>300</v>
      </c>
      <c r="H29" s="36">
        <v>17968</v>
      </c>
      <c r="I29" s="49">
        <v>1</v>
      </c>
      <c r="J29" s="49">
        <v>4</v>
      </c>
      <c r="K29" s="65">
        <v>257.85000000000002</v>
      </c>
      <c r="L29" s="65"/>
    </row>
    <row r="30" spans="1:12" ht="15.75" x14ac:dyDescent="0.25">
      <c r="A30" s="5" t="s">
        <v>7</v>
      </c>
      <c r="B30" s="19">
        <f>SUM(B26:B29)</f>
        <v>98</v>
      </c>
      <c r="C30" s="19">
        <f>SUM(C26:C29)</f>
        <v>1752</v>
      </c>
      <c r="D30" s="19">
        <f>SUM(D26:D29)</f>
        <v>10</v>
      </c>
      <c r="E30" s="19">
        <f t="shared" ref="E30:H30" si="5">SUM(E26:E29)</f>
        <v>45</v>
      </c>
      <c r="F30" s="19">
        <f t="shared" si="5"/>
        <v>218</v>
      </c>
      <c r="G30" s="19">
        <f t="shared" si="5"/>
        <v>5221</v>
      </c>
      <c r="H30" s="19">
        <f t="shared" si="5"/>
        <v>224553</v>
      </c>
      <c r="I30" s="19">
        <f>SUM(I26:I29)</f>
        <v>93</v>
      </c>
      <c r="J30" s="19">
        <f>SUM(J26:J29)</f>
        <v>89</v>
      </c>
      <c r="K30" s="66">
        <f>SUM(K26:K29)</f>
        <v>5339.12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82</v>
      </c>
      <c r="C32" s="15"/>
      <c r="D32" s="57" t="s">
        <v>43</v>
      </c>
      <c r="E32" s="52">
        <f>SUM(H32,K32)</f>
        <v>455</v>
      </c>
      <c r="F32" s="16"/>
      <c r="G32" s="58" t="s">
        <v>61</v>
      </c>
      <c r="H32" s="53">
        <v>307</v>
      </c>
      <c r="J32" s="59" t="s">
        <v>44</v>
      </c>
      <c r="K32" s="54">
        <v>148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2015&amp;C&amp;30November&amp;R&amp;16Darlington County Library System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topLeftCell="A13" zoomScaleNormal="100" workbookViewId="0">
      <selection activeCell="K26" sqref="K26:L26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3841</v>
      </c>
      <c r="C2" s="35">
        <v>180</v>
      </c>
      <c r="D2" s="35">
        <v>156</v>
      </c>
      <c r="E2" s="35">
        <v>258</v>
      </c>
      <c r="F2" s="35">
        <v>1437</v>
      </c>
      <c r="G2" s="35">
        <v>7</v>
      </c>
      <c r="H2" s="28">
        <f>SUM(B2:G2)</f>
        <v>5879</v>
      </c>
      <c r="I2" s="86" t="s">
        <v>66</v>
      </c>
      <c r="J2" s="87"/>
      <c r="K2" s="87"/>
      <c r="L2" s="88"/>
    </row>
    <row r="3" spans="1:12" ht="15.75" x14ac:dyDescent="0.25">
      <c r="A3" s="4" t="s">
        <v>9</v>
      </c>
      <c r="B3" s="36">
        <v>7899</v>
      </c>
      <c r="C3" s="36">
        <v>790</v>
      </c>
      <c r="D3" s="36">
        <v>257</v>
      </c>
      <c r="E3" s="36">
        <v>415</v>
      </c>
      <c r="F3" s="36">
        <v>2487</v>
      </c>
      <c r="G3" s="36">
        <v>130</v>
      </c>
      <c r="H3" s="29">
        <f>SUM(B3:G3)</f>
        <v>11978</v>
      </c>
      <c r="I3" s="89"/>
      <c r="J3" s="90"/>
      <c r="K3" s="90"/>
      <c r="L3" s="91"/>
    </row>
    <row r="4" spans="1:12" ht="15.75" x14ac:dyDescent="0.25">
      <c r="A4" s="3" t="s">
        <v>10</v>
      </c>
      <c r="B4" s="35">
        <v>1695</v>
      </c>
      <c r="C4" s="35">
        <v>122</v>
      </c>
      <c r="D4" s="35">
        <v>21</v>
      </c>
      <c r="E4" s="35">
        <v>123</v>
      </c>
      <c r="F4" s="35">
        <v>1001</v>
      </c>
      <c r="G4" s="35">
        <v>0</v>
      </c>
      <c r="H4" s="28">
        <f>SUM(B4:G4)</f>
        <v>2962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403</v>
      </c>
      <c r="C5" s="49">
        <v>12</v>
      </c>
      <c r="D5" s="49">
        <v>14</v>
      </c>
      <c r="E5" s="49">
        <v>12</v>
      </c>
      <c r="F5" s="49">
        <v>405</v>
      </c>
      <c r="G5" s="49">
        <v>0</v>
      </c>
      <c r="H5" s="29">
        <f>SUM(B5:G5)</f>
        <v>846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13838</v>
      </c>
      <c r="C6" s="19">
        <f>SUM(C2:C5)</f>
        <v>1104</v>
      </c>
      <c r="D6" s="19">
        <f t="shared" ref="D6" si="0">SUM(D2:D5)</f>
        <v>448</v>
      </c>
      <c r="E6" s="19">
        <f>SUM(E2:E5)</f>
        <v>808</v>
      </c>
      <c r="F6" s="19">
        <f>SUM(F2:F5)</f>
        <v>5330</v>
      </c>
      <c r="G6" s="19">
        <f>SUM(G2:G5)</f>
        <v>137</v>
      </c>
      <c r="H6" s="19">
        <f>SUM(H2:H5)</f>
        <v>21665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14</v>
      </c>
      <c r="C10" s="35">
        <v>287</v>
      </c>
      <c r="D10" s="35">
        <v>4</v>
      </c>
      <c r="E10" s="35">
        <v>33</v>
      </c>
      <c r="F10" s="35">
        <v>2</v>
      </c>
      <c r="G10" s="35">
        <v>144</v>
      </c>
      <c r="H10" s="35">
        <v>0</v>
      </c>
      <c r="I10" s="35">
        <v>0</v>
      </c>
      <c r="J10" s="35">
        <v>0</v>
      </c>
      <c r="K10" s="35">
        <v>5</v>
      </c>
      <c r="L10" s="35">
        <v>43</v>
      </c>
    </row>
    <row r="11" spans="1:12" ht="15.75" x14ac:dyDescent="0.25">
      <c r="A11" s="12" t="s">
        <v>9</v>
      </c>
      <c r="B11" s="36">
        <v>5</v>
      </c>
      <c r="C11" s="36">
        <v>166</v>
      </c>
      <c r="D11" s="36">
        <v>1</v>
      </c>
      <c r="E11" s="36">
        <v>14</v>
      </c>
      <c r="F11" s="36">
        <v>2</v>
      </c>
      <c r="G11" s="36">
        <v>16</v>
      </c>
      <c r="H11" s="36">
        <v>0</v>
      </c>
      <c r="I11" s="36">
        <v>0</v>
      </c>
      <c r="J11" s="36">
        <v>0</v>
      </c>
      <c r="K11" s="36">
        <v>3</v>
      </c>
      <c r="L11" s="36">
        <v>34</v>
      </c>
    </row>
    <row r="12" spans="1:12" ht="15.75" x14ac:dyDescent="0.25">
      <c r="A12" s="11" t="s">
        <v>10</v>
      </c>
      <c r="B12" s="35">
        <v>10</v>
      </c>
      <c r="C12" s="35">
        <v>87</v>
      </c>
      <c r="D12" s="35">
        <v>4</v>
      </c>
      <c r="E12" s="35">
        <v>14</v>
      </c>
      <c r="F12" s="35">
        <v>7</v>
      </c>
      <c r="G12" s="35">
        <v>29</v>
      </c>
      <c r="H12" s="35">
        <v>0</v>
      </c>
      <c r="I12" s="35">
        <v>0</v>
      </c>
      <c r="J12" s="35">
        <v>0</v>
      </c>
      <c r="K12" s="35">
        <v>5</v>
      </c>
      <c r="L12" s="35">
        <v>43</v>
      </c>
    </row>
    <row r="13" spans="1:12" ht="15.75" x14ac:dyDescent="0.25">
      <c r="A13" s="12" t="s">
        <v>11</v>
      </c>
      <c r="B13" s="49">
        <v>10</v>
      </c>
      <c r="C13" s="49">
        <v>90</v>
      </c>
      <c r="D13" s="49">
        <v>3</v>
      </c>
      <c r="E13" s="49">
        <v>18</v>
      </c>
      <c r="F13" s="49">
        <v>0</v>
      </c>
      <c r="G13" s="49">
        <v>0</v>
      </c>
      <c r="H13" s="49">
        <v>0</v>
      </c>
      <c r="I13" s="49">
        <v>0</v>
      </c>
      <c r="J13" s="49">
        <v>7</v>
      </c>
      <c r="K13" s="49">
        <v>4</v>
      </c>
      <c r="L13" s="49">
        <v>45</v>
      </c>
    </row>
    <row r="14" spans="1:12" ht="15.75" x14ac:dyDescent="0.25">
      <c r="A14" s="5" t="s">
        <v>7</v>
      </c>
      <c r="B14" s="19">
        <f t="shared" ref="B14:C14" si="1">SUM(B10:B13)</f>
        <v>39</v>
      </c>
      <c r="C14" s="19">
        <f t="shared" si="1"/>
        <v>630</v>
      </c>
      <c r="D14" s="19">
        <f>SUM(D10:D13)</f>
        <v>12</v>
      </c>
      <c r="E14" s="19">
        <f t="shared" ref="E14:I14" si="2">SUM(E10:E13)</f>
        <v>79</v>
      </c>
      <c r="F14" s="19">
        <f t="shared" si="2"/>
        <v>11</v>
      </c>
      <c r="G14" s="19">
        <f t="shared" si="2"/>
        <v>189</v>
      </c>
      <c r="H14" s="19">
        <f t="shared" si="2"/>
        <v>0</v>
      </c>
      <c r="I14" s="19">
        <f t="shared" si="2"/>
        <v>0</v>
      </c>
      <c r="J14" s="19">
        <f>SUM(J10:J13)</f>
        <v>7</v>
      </c>
      <c r="K14" s="19">
        <f>SUM(K10:K13)</f>
        <v>17</v>
      </c>
      <c r="L14" s="19">
        <f>SUM(L10:L13)</f>
        <v>165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51</v>
      </c>
      <c r="C18" s="35">
        <v>9</v>
      </c>
      <c r="D18" s="35">
        <v>224</v>
      </c>
      <c r="E18" s="35">
        <v>11</v>
      </c>
      <c r="F18" s="35">
        <v>39</v>
      </c>
      <c r="G18" s="35">
        <v>6494</v>
      </c>
      <c r="H18" s="35">
        <v>236</v>
      </c>
      <c r="I18" s="35">
        <v>247</v>
      </c>
      <c r="J18" s="35">
        <v>67</v>
      </c>
      <c r="K18" s="35">
        <v>2</v>
      </c>
      <c r="L18" s="35">
        <v>161</v>
      </c>
    </row>
    <row r="19" spans="1:12" ht="15.75" x14ac:dyDescent="0.25">
      <c r="A19" s="4" t="s">
        <v>9</v>
      </c>
      <c r="B19" s="36">
        <v>88</v>
      </c>
      <c r="C19" s="36">
        <v>32</v>
      </c>
      <c r="D19" s="36">
        <v>329</v>
      </c>
      <c r="E19" s="36">
        <v>5</v>
      </c>
      <c r="F19" s="36">
        <v>40</v>
      </c>
      <c r="G19" s="36">
        <v>9450</v>
      </c>
      <c r="H19" s="36">
        <v>409</v>
      </c>
      <c r="I19" s="36">
        <v>376</v>
      </c>
      <c r="J19" s="36">
        <v>35</v>
      </c>
      <c r="K19" s="36">
        <v>14</v>
      </c>
      <c r="L19" s="36">
        <v>303</v>
      </c>
    </row>
    <row r="20" spans="1:12" ht="15.75" x14ac:dyDescent="0.25">
      <c r="A20" s="3" t="s">
        <v>10</v>
      </c>
      <c r="B20" s="35">
        <v>21</v>
      </c>
      <c r="C20" s="35">
        <v>12</v>
      </c>
      <c r="D20" s="35">
        <v>119</v>
      </c>
      <c r="E20" s="35">
        <v>7</v>
      </c>
      <c r="F20" s="35">
        <v>2</v>
      </c>
      <c r="G20" s="35">
        <v>2654</v>
      </c>
      <c r="H20" s="35">
        <v>76</v>
      </c>
      <c r="I20" s="35">
        <v>61</v>
      </c>
      <c r="J20" s="35">
        <v>25</v>
      </c>
      <c r="K20" s="35">
        <v>0</v>
      </c>
      <c r="L20" s="35">
        <v>0</v>
      </c>
    </row>
    <row r="21" spans="1:12" ht="15.75" x14ac:dyDescent="0.25">
      <c r="A21" s="4" t="s">
        <v>11</v>
      </c>
      <c r="B21" s="49">
        <v>10</v>
      </c>
      <c r="C21" s="49">
        <v>1</v>
      </c>
      <c r="D21" s="49">
        <v>118</v>
      </c>
      <c r="E21" s="49">
        <v>0</v>
      </c>
      <c r="F21" s="49">
        <v>2</v>
      </c>
      <c r="G21" s="49">
        <v>878</v>
      </c>
      <c r="H21" s="49">
        <v>162</v>
      </c>
      <c r="I21" s="49">
        <v>109</v>
      </c>
      <c r="J21" s="49">
        <v>11</v>
      </c>
      <c r="K21" s="49">
        <v>3</v>
      </c>
      <c r="L21" s="49">
        <v>87</v>
      </c>
    </row>
    <row r="22" spans="1:12" ht="15.75" x14ac:dyDescent="0.25">
      <c r="A22" s="5" t="s">
        <v>7</v>
      </c>
      <c r="B22" s="19">
        <f t="shared" ref="B22" si="3">SUM(B18:B21)</f>
        <v>170</v>
      </c>
      <c r="C22" s="19">
        <f>SUM(C18:C21)</f>
        <v>54</v>
      </c>
      <c r="D22" s="19">
        <f t="shared" ref="D22:I22" si="4">SUM(D18:D21)</f>
        <v>790</v>
      </c>
      <c r="E22" s="19">
        <f t="shared" si="4"/>
        <v>23</v>
      </c>
      <c r="F22" s="19">
        <f t="shared" si="4"/>
        <v>83</v>
      </c>
      <c r="G22" s="19">
        <f t="shared" si="4"/>
        <v>19476</v>
      </c>
      <c r="H22" s="19">
        <f t="shared" si="4"/>
        <v>883</v>
      </c>
      <c r="I22" s="19">
        <f t="shared" si="4"/>
        <v>793</v>
      </c>
      <c r="J22" s="19">
        <f>SUM(J18:J21)</f>
        <v>138</v>
      </c>
      <c r="K22" s="19">
        <f>SUM(K18:K21)</f>
        <v>19</v>
      </c>
      <c r="L22" s="19">
        <f>SUM(L18:L21)</f>
        <v>551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19</v>
      </c>
      <c r="C26" s="35">
        <v>274</v>
      </c>
      <c r="D26" s="48">
        <v>0</v>
      </c>
      <c r="E26" s="48">
        <v>0</v>
      </c>
      <c r="F26" s="48">
        <v>41</v>
      </c>
      <c r="G26" s="35">
        <v>1581</v>
      </c>
      <c r="H26" s="35">
        <v>75418</v>
      </c>
      <c r="I26" s="50">
        <v>12</v>
      </c>
      <c r="J26" s="50">
        <v>68</v>
      </c>
      <c r="K26" s="69">
        <v>1319</v>
      </c>
      <c r="L26" s="69"/>
    </row>
    <row r="27" spans="1:12" ht="15.75" x14ac:dyDescent="0.25">
      <c r="A27" s="4" t="s">
        <v>9</v>
      </c>
      <c r="B27" s="36">
        <v>14</v>
      </c>
      <c r="C27" s="36">
        <v>158</v>
      </c>
      <c r="D27" s="49">
        <v>0</v>
      </c>
      <c r="E27" s="49">
        <v>0</v>
      </c>
      <c r="F27" s="49">
        <v>79</v>
      </c>
      <c r="G27" s="36">
        <v>2614</v>
      </c>
      <c r="H27" s="36">
        <v>99350</v>
      </c>
      <c r="I27" s="49">
        <v>5</v>
      </c>
      <c r="J27" s="49">
        <v>52</v>
      </c>
      <c r="K27" s="65">
        <v>2530.7600000000002</v>
      </c>
      <c r="L27" s="65"/>
    </row>
    <row r="28" spans="1:12" ht="15.75" x14ac:dyDescent="0.25">
      <c r="A28" s="3" t="s">
        <v>10</v>
      </c>
      <c r="B28" s="48">
        <v>10</v>
      </c>
      <c r="C28" s="48">
        <v>144</v>
      </c>
      <c r="D28" s="48">
        <v>10</v>
      </c>
      <c r="E28" s="48">
        <v>10</v>
      </c>
      <c r="F28" s="48">
        <v>26</v>
      </c>
      <c r="G28" s="35">
        <v>582</v>
      </c>
      <c r="H28" s="35">
        <v>19159</v>
      </c>
      <c r="I28" s="50">
        <v>4</v>
      </c>
      <c r="J28" s="50">
        <v>8</v>
      </c>
      <c r="K28" s="69">
        <v>453.05</v>
      </c>
      <c r="L28" s="69"/>
    </row>
    <row r="29" spans="1:12" ht="15.75" x14ac:dyDescent="0.25">
      <c r="A29" s="4" t="s">
        <v>11</v>
      </c>
      <c r="B29" s="49">
        <v>4</v>
      </c>
      <c r="C29" s="49">
        <v>100</v>
      </c>
      <c r="D29" s="49">
        <v>1</v>
      </c>
      <c r="E29" s="49">
        <v>9</v>
      </c>
      <c r="F29" s="49">
        <v>25</v>
      </c>
      <c r="G29" s="49">
        <v>261</v>
      </c>
      <c r="H29" s="36">
        <v>14505</v>
      </c>
      <c r="I29" s="49">
        <v>0</v>
      </c>
      <c r="J29" s="49">
        <v>3</v>
      </c>
      <c r="K29" s="65">
        <v>180.19</v>
      </c>
      <c r="L29" s="65"/>
    </row>
    <row r="30" spans="1:12" ht="15.75" x14ac:dyDescent="0.25">
      <c r="A30" s="5" t="s">
        <v>7</v>
      </c>
      <c r="B30" s="19">
        <f>SUM(B26:B29)</f>
        <v>47</v>
      </c>
      <c r="C30" s="19">
        <f>SUM(C26:C29)</f>
        <v>676</v>
      </c>
      <c r="D30" s="19">
        <f>SUM(D26:D29)</f>
        <v>11</v>
      </c>
      <c r="E30" s="19">
        <f t="shared" ref="E30:H30" si="5">SUM(E26:E29)</f>
        <v>19</v>
      </c>
      <c r="F30" s="19">
        <f t="shared" si="5"/>
        <v>171</v>
      </c>
      <c r="G30" s="19">
        <f t="shared" si="5"/>
        <v>5038</v>
      </c>
      <c r="H30" s="19">
        <f t="shared" si="5"/>
        <v>208432</v>
      </c>
      <c r="I30" s="19">
        <f>SUM(I26:I29)</f>
        <v>21</v>
      </c>
      <c r="J30" s="19">
        <f>SUM(J26:J29)</f>
        <v>131</v>
      </c>
      <c r="K30" s="66">
        <f>SUM(K26:K29)</f>
        <v>4483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87</v>
      </c>
      <c r="C32" s="15"/>
      <c r="D32" s="57" t="s">
        <v>43</v>
      </c>
      <c r="E32" s="52">
        <f>SUM(H32,K32)</f>
        <v>544</v>
      </c>
      <c r="F32" s="16"/>
      <c r="G32" s="58" t="s">
        <v>61</v>
      </c>
      <c r="H32" s="53">
        <v>373</v>
      </c>
      <c r="J32" s="59" t="s">
        <v>44</v>
      </c>
      <c r="K32" s="54">
        <v>171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2015&amp;C&amp;30December&amp;R&amp;16Darlington County Library System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topLeftCell="A7" zoomScaleNormal="100" workbookViewId="0">
      <selection activeCell="G26" sqref="G26:G27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3881</v>
      </c>
      <c r="C2" s="35">
        <v>310</v>
      </c>
      <c r="D2" s="35">
        <v>131</v>
      </c>
      <c r="E2" s="35">
        <v>241</v>
      </c>
      <c r="F2" s="35">
        <v>1427</v>
      </c>
      <c r="G2" s="35">
        <v>13</v>
      </c>
      <c r="H2" s="28">
        <f>SUM(B2:G2)</f>
        <v>6003</v>
      </c>
      <c r="I2" s="86" t="s">
        <v>68</v>
      </c>
      <c r="J2" s="87"/>
      <c r="K2" s="87"/>
      <c r="L2" s="88"/>
    </row>
    <row r="3" spans="1:12" ht="15.75" x14ac:dyDescent="0.25">
      <c r="A3" s="4" t="s">
        <v>9</v>
      </c>
      <c r="B3" s="36">
        <v>8504</v>
      </c>
      <c r="C3" s="36">
        <v>497</v>
      </c>
      <c r="D3" s="36">
        <v>283</v>
      </c>
      <c r="E3" s="36">
        <v>297</v>
      </c>
      <c r="F3" s="36">
        <v>2767</v>
      </c>
      <c r="G3" s="36">
        <v>65</v>
      </c>
      <c r="H3" s="29">
        <f>SUM(B3:G3)</f>
        <v>12413</v>
      </c>
      <c r="I3" s="89"/>
      <c r="J3" s="90"/>
      <c r="K3" s="90"/>
      <c r="L3" s="91"/>
    </row>
    <row r="4" spans="1:12" ht="15.75" x14ac:dyDescent="0.25">
      <c r="A4" s="3" t="s">
        <v>10</v>
      </c>
      <c r="B4" s="35">
        <v>1814</v>
      </c>
      <c r="C4" s="35">
        <v>231</v>
      </c>
      <c r="D4" s="35">
        <v>58</v>
      </c>
      <c r="E4" s="35">
        <v>100</v>
      </c>
      <c r="F4" s="35">
        <v>1214</v>
      </c>
      <c r="G4" s="35">
        <v>6</v>
      </c>
      <c r="H4" s="28">
        <f>SUM(B4:G4)</f>
        <v>3423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346</v>
      </c>
      <c r="C5" s="49">
        <v>23</v>
      </c>
      <c r="D5" s="49">
        <v>24</v>
      </c>
      <c r="E5" s="49">
        <v>15</v>
      </c>
      <c r="F5" s="49">
        <v>415</v>
      </c>
      <c r="G5" s="49">
        <v>2</v>
      </c>
      <c r="H5" s="29">
        <f>SUM(B5:G5)</f>
        <v>825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14545</v>
      </c>
      <c r="C6" s="19">
        <f>SUM(C2:C5)</f>
        <v>1061</v>
      </c>
      <c r="D6" s="19">
        <f t="shared" ref="D6" si="0">SUM(D2:D5)</f>
        <v>496</v>
      </c>
      <c r="E6" s="19">
        <f>SUM(E2:E5)</f>
        <v>653</v>
      </c>
      <c r="F6" s="19">
        <f>SUM(F2:F5)</f>
        <v>5823</v>
      </c>
      <c r="G6" s="19">
        <f>SUM(G2:G5)</f>
        <v>86</v>
      </c>
      <c r="H6" s="19">
        <f>SUM(H2:H5)</f>
        <v>22664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15</v>
      </c>
      <c r="C10" s="35">
        <v>175</v>
      </c>
      <c r="D10" s="35">
        <v>3</v>
      </c>
      <c r="E10" s="35">
        <v>9</v>
      </c>
      <c r="F10" s="35">
        <v>3</v>
      </c>
      <c r="G10" s="35">
        <v>42</v>
      </c>
      <c r="H10" s="35">
        <v>0</v>
      </c>
      <c r="I10" s="35">
        <v>0</v>
      </c>
      <c r="J10" s="35">
        <v>0</v>
      </c>
      <c r="K10" s="35">
        <v>4</v>
      </c>
      <c r="L10" s="35">
        <v>49</v>
      </c>
    </row>
    <row r="11" spans="1:12" ht="15.75" x14ac:dyDescent="0.25">
      <c r="A11" s="12" t="s">
        <v>9</v>
      </c>
      <c r="B11" s="36">
        <v>4</v>
      </c>
      <c r="C11" s="36">
        <v>208</v>
      </c>
      <c r="D11" s="36">
        <v>1</v>
      </c>
      <c r="E11" s="36">
        <v>6</v>
      </c>
      <c r="F11" s="36">
        <v>3</v>
      </c>
      <c r="G11" s="36">
        <v>26</v>
      </c>
      <c r="H11" s="36">
        <v>2</v>
      </c>
      <c r="I11" s="36">
        <v>3</v>
      </c>
      <c r="J11" s="36">
        <v>0</v>
      </c>
      <c r="K11" s="36">
        <v>1</v>
      </c>
      <c r="L11" s="36">
        <v>17</v>
      </c>
    </row>
    <row r="12" spans="1:12" ht="15.75" x14ac:dyDescent="0.25">
      <c r="A12" s="11" t="s">
        <v>10</v>
      </c>
      <c r="B12" s="35">
        <v>8</v>
      </c>
      <c r="C12" s="35">
        <v>102</v>
      </c>
      <c r="D12" s="35">
        <v>4</v>
      </c>
      <c r="E12" s="35">
        <v>24</v>
      </c>
      <c r="F12" s="35">
        <v>10</v>
      </c>
      <c r="G12" s="35">
        <v>39</v>
      </c>
      <c r="H12" s="35">
        <v>2</v>
      </c>
      <c r="I12" s="35">
        <v>7</v>
      </c>
      <c r="J12" s="35">
        <v>1</v>
      </c>
      <c r="K12" s="35">
        <v>4</v>
      </c>
      <c r="L12" s="35">
        <v>56</v>
      </c>
    </row>
    <row r="13" spans="1:12" ht="15.75" x14ac:dyDescent="0.25">
      <c r="A13" s="12" t="s">
        <v>11</v>
      </c>
      <c r="B13" s="49">
        <v>11</v>
      </c>
      <c r="C13" s="49">
        <v>68</v>
      </c>
      <c r="D13" s="49">
        <v>4</v>
      </c>
      <c r="E13" s="49">
        <v>19</v>
      </c>
      <c r="F13" s="49">
        <v>0</v>
      </c>
      <c r="G13" s="49">
        <v>0</v>
      </c>
      <c r="H13" s="49">
        <v>0</v>
      </c>
      <c r="I13" s="49">
        <v>0</v>
      </c>
      <c r="J13" s="49">
        <v>4</v>
      </c>
      <c r="K13" s="49">
        <v>2</v>
      </c>
      <c r="L13" s="49">
        <v>20</v>
      </c>
    </row>
    <row r="14" spans="1:12" ht="15.75" x14ac:dyDescent="0.25">
      <c r="A14" s="5" t="s">
        <v>7</v>
      </c>
      <c r="B14" s="19">
        <f t="shared" ref="B14:C14" si="1">SUM(B10:B13)</f>
        <v>38</v>
      </c>
      <c r="C14" s="19">
        <f t="shared" si="1"/>
        <v>553</v>
      </c>
      <c r="D14" s="19">
        <f>SUM(D10:D13)</f>
        <v>12</v>
      </c>
      <c r="E14" s="19">
        <f t="shared" ref="E14:I14" si="2">SUM(E10:E13)</f>
        <v>58</v>
      </c>
      <c r="F14" s="19">
        <f t="shared" si="2"/>
        <v>16</v>
      </c>
      <c r="G14" s="19">
        <f t="shared" si="2"/>
        <v>107</v>
      </c>
      <c r="H14" s="19">
        <f t="shared" si="2"/>
        <v>4</v>
      </c>
      <c r="I14" s="19">
        <f t="shared" si="2"/>
        <v>10</v>
      </c>
      <c r="J14" s="19">
        <f>SUM(J10:J13)</f>
        <v>5</v>
      </c>
      <c r="K14" s="19">
        <f>SUM(K10:K13)</f>
        <v>11</v>
      </c>
      <c r="L14" s="19">
        <f>SUM(L10:L13)</f>
        <v>142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34</v>
      </c>
      <c r="C18" s="35">
        <v>12</v>
      </c>
      <c r="D18" s="35">
        <v>188</v>
      </c>
      <c r="E18" s="35">
        <v>8</v>
      </c>
      <c r="F18" s="35">
        <v>30</v>
      </c>
      <c r="G18" s="35">
        <v>6554</v>
      </c>
      <c r="H18" s="35">
        <v>365</v>
      </c>
      <c r="I18" s="35">
        <v>332</v>
      </c>
      <c r="J18" s="35">
        <v>79</v>
      </c>
      <c r="K18" s="35">
        <v>0</v>
      </c>
      <c r="L18" s="35">
        <v>0</v>
      </c>
    </row>
    <row r="19" spans="1:12" ht="15.75" x14ac:dyDescent="0.25">
      <c r="A19" s="4" t="s">
        <v>9</v>
      </c>
      <c r="B19" s="36">
        <v>116</v>
      </c>
      <c r="C19" s="36">
        <v>41</v>
      </c>
      <c r="D19" s="36">
        <v>338</v>
      </c>
      <c r="E19" s="36">
        <v>19</v>
      </c>
      <c r="F19" s="36">
        <v>57</v>
      </c>
      <c r="G19" s="36">
        <v>10294</v>
      </c>
      <c r="H19" s="36">
        <v>468</v>
      </c>
      <c r="I19" s="36">
        <v>431</v>
      </c>
      <c r="J19" s="36">
        <v>30</v>
      </c>
      <c r="K19" s="36">
        <v>0</v>
      </c>
      <c r="L19" s="36">
        <v>0</v>
      </c>
    </row>
    <row r="20" spans="1:12" ht="15.75" x14ac:dyDescent="0.25">
      <c r="A20" s="3" t="s">
        <v>10</v>
      </c>
      <c r="B20" s="35">
        <v>19</v>
      </c>
      <c r="C20" s="35">
        <v>34</v>
      </c>
      <c r="D20" s="35">
        <v>110</v>
      </c>
      <c r="E20" s="35">
        <v>1</v>
      </c>
      <c r="F20" s="35">
        <v>10</v>
      </c>
      <c r="G20" s="35">
        <v>2602</v>
      </c>
      <c r="H20" s="35">
        <v>111</v>
      </c>
      <c r="I20" s="35">
        <v>54</v>
      </c>
      <c r="J20" s="35">
        <v>32</v>
      </c>
      <c r="K20" s="35">
        <v>0</v>
      </c>
      <c r="L20" s="35">
        <v>0</v>
      </c>
    </row>
    <row r="21" spans="1:12" ht="15.75" x14ac:dyDescent="0.25">
      <c r="A21" s="4" t="s">
        <v>11</v>
      </c>
      <c r="B21" s="49">
        <v>15</v>
      </c>
      <c r="C21" s="49">
        <v>6</v>
      </c>
      <c r="D21" s="49">
        <v>105</v>
      </c>
      <c r="E21" s="49">
        <v>1</v>
      </c>
      <c r="F21" s="49">
        <v>6</v>
      </c>
      <c r="G21" s="49">
        <v>691</v>
      </c>
      <c r="H21" s="49">
        <v>147</v>
      </c>
      <c r="I21" s="49">
        <v>109</v>
      </c>
      <c r="J21" s="49">
        <v>18</v>
      </c>
      <c r="K21" s="49">
        <v>0</v>
      </c>
      <c r="L21" s="49">
        <v>0</v>
      </c>
    </row>
    <row r="22" spans="1:12" ht="15.75" x14ac:dyDescent="0.25">
      <c r="A22" s="5" t="s">
        <v>7</v>
      </c>
      <c r="B22" s="19">
        <f t="shared" ref="B22" si="3">SUM(B18:B21)</f>
        <v>184</v>
      </c>
      <c r="C22" s="19">
        <f>SUM(C18:C21)</f>
        <v>93</v>
      </c>
      <c r="D22" s="19">
        <f t="shared" ref="D22:I22" si="4">SUM(D18:D21)</f>
        <v>741</v>
      </c>
      <c r="E22" s="19">
        <f t="shared" si="4"/>
        <v>29</v>
      </c>
      <c r="F22" s="19">
        <f t="shared" si="4"/>
        <v>103</v>
      </c>
      <c r="G22" s="19">
        <f t="shared" si="4"/>
        <v>20141</v>
      </c>
      <c r="H22" s="19">
        <f t="shared" si="4"/>
        <v>1091</v>
      </c>
      <c r="I22" s="19">
        <f t="shared" si="4"/>
        <v>926</v>
      </c>
      <c r="J22" s="19">
        <f>SUM(J18:J21)</f>
        <v>159</v>
      </c>
      <c r="K22" s="19">
        <f>SUM(K18:K21)</f>
        <v>0</v>
      </c>
      <c r="L22" s="19">
        <f>SUM(L18:L21)</f>
        <v>0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21</v>
      </c>
      <c r="C26" s="35">
        <v>469</v>
      </c>
      <c r="D26" s="48">
        <v>0</v>
      </c>
      <c r="E26" s="48">
        <v>0</v>
      </c>
      <c r="F26" s="48">
        <v>64</v>
      </c>
      <c r="G26" s="35">
        <v>1784</v>
      </c>
      <c r="H26" s="35">
        <v>83378</v>
      </c>
      <c r="I26" s="50">
        <v>7</v>
      </c>
      <c r="J26" s="50">
        <v>63</v>
      </c>
      <c r="K26" s="69">
        <v>1345</v>
      </c>
      <c r="L26" s="69"/>
    </row>
    <row r="27" spans="1:12" ht="15.75" x14ac:dyDescent="0.25">
      <c r="A27" s="4" t="s">
        <v>9</v>
      </c>
      <c r="B27" s="36">
        <v>40</v>
      </c>
      <c r="C27" s="36">
        <v>537</v>
      </c>
      <c r="D27" s="49">
        <v>0</v>
      </c>
      <c r="E27" s="49">
        <v>0</v>
      </c>
      <c r="F27" s="49">
        <v>43</v>
      </c>
      <c r="G27" s="36">
        <v>2844</v>
      </c>
      <c r="H27" s="36">
        <v>105909</v>
      </c>
      <c r="I27" s="49">
        <v>18</v>
      </c>
      <c r="J27" s="49">
        <v>73</v>
      </c>
      <c r="K27" s="65">
        <v>2611.6</v>
      </c>
      <c r="L27" s="65"/>
    </row>
    <row r="28" spans="1:12" ht="15.75" x14ac:dyDescent="0.25">
      <c r="A28" s="3" t="s">
        <v>10</v>
      </c>
      <c r="B28" s="48">
        <v>15</v>
      </c>
      <c r="C28" s="48">
        <v>255</v>
      </c>
      <c r="D28" s="48">
        <v>8</v>
      </c>
      <c r="E28" s="48">
        <v>8</v>
      </c>
      <c r="F28" s="48">
        <v>28</v>
      </c>
      <c r="G28" s="35">
        <v>561</v>
      </c>
      <c r="H28" s="35">
        <v>21107</v>
      </c>
      <c r="I28" s="50">
        <v>1</v>
      </c>
      <c r="J28" s="50">
        <v>9</v>
      </c>
      <c r="K28" s="69">
        <v>447.1</v>
      </c>
      <c r="L28" s="69"/>
    </row>
    <row r="29" spans="1:12" ht="15.75" x14ac:dyDescent="0.25">
      <c r="A29" s="4" t="s">
        <v>11</v>
      </c>
      <c r="B29" s="49">
        <v>12</v>
      </c>
      <c r="C29" s="49">
        <v>258</v>
      </c>
      <c r="D29" s="49">
        <v>1</v>
      </c>
      <c r="E29" s="49">
        <v>10</v>
      </c>
      <c r="F29" s="49">
        <v>40</v>
      </c>
      <c r="G29" s="49">
        <v>423</v>
      </c>
      <c r="H29" s="36">
        <v>20469</v>
      </c>
      <c r="I29" s="49">
        <v>1</v>
      </c>
      <c r="J29" s="49">
        <v>5</v>
      </c>
      <c r="K29" s="65">
        <v>200.15</v>
      </c>
      <c r="L29" s="65"/>
    </row>
    <row r="30" spans="1:12" ht="15.75" x14ac:dyDescent="0.25">
      <c r="A30" s="5" t="s">
        <v>7</v>
      </c>
      <c r="B30" s="19">
        <f>SUM(B26:B29)</f>
        <v>88</v>
      </c>
      <c r="C30" s="19">
        <f>SUM(C26:C29)</f>
        <v>1519</v>
      </c>
      <c r="D30" s="19">
        <f>SUM(D26:D29)</f>
        <v>9</v>
      </c>
      <c r="E30" s="19">
        <f t="shared" ref="E30:H30" si="5">SUM(E26:E29)</f>
        <v>18</v>
      </c>
      <c r="F30" s="19">
        <f t="shared" si="5"/>
        <v>175</v>
      </c>
      <c r="G30" s="19">
        <f t="shared" si="5"/>
        <v>5612</v>
      </c>
      <c r="H30" s="19">
        <f t="shared" si="5"/>
        <v>230863</v>
      </c>
      <c r="I30" s="19">
        <f>SUM(I26:I29)</f>
        <v>27</v>
      </c>
      <c r="J30" s="19">
        <f>SUM(J26:J29)</f>
        <v>150</v>
      </c>
      <c r="K30" s="66">
        <f>SUM(K26:K29)</f>
        <v>4603.8499999999995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57</v>
      </c>
      <c r="C32" s="15"/>
      <c r="D32" s="57" t="s">
        <v>43</v>
      </c>
      <c r="E32" s="52">
        <f>SUM(H32,K32)</f>
        <v>538</v>
      </c>
      <c r="F32" s="16"/>
      <c r="G32" s="58" t="s">
        <v>61</v>
      </c>
      <c r="H32" s="53">
        <v>372</v>
      </c>
      <c r="J32" s="59" t="s">
        <v>44</v>
      </c>
      <c r="K32" s="54">
        <v>166</v>
      </c>
      <c r="L32" s="26"/>
    </row>
  </sheetData>
  <sheetProtection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2016&amp;C&amp;30January&amp;R&amp;16Darlington County Library System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K27" sqref="K27:L27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4071</v>
      </c>
      <c r="C2" s="35">
        <v>362</v>
      </c>
      <c r="D2" s="35">
        <v>101</v>
      </c>
      <c r="E2" s="35">
        <v>214</v>
      </c>
      <c r="F2" s="35">
        <v>1270</v>
      </c>
      <c r="G2" s="35">
        <v>15</v>
      </c>
      <c r="H2" s="28">
        <f>SUM(B2:G2)</f>
        <v>6033</v>
      </c>
      <c r="I2" s="86" t="s">
        <v>67</v>
      </c>
      <c r="J2" s="87"/>
      <c r="K2" s="87"/>
      <c r="L2" s="88"/>
    </row>
    <row r="3" spans="1:12" ht="15.75" x14ac:dyDescent="0.25">
      <c r="A3" s="4" t="s">
        <v>9</v>
      </c>
      <c r="B3" s="36">
        <v>8966</v>
      </c>
      <c r="C3" s="36">
        <v>466</v>
      </c>
      <c r="D3" s="36">
        <v>369</v>
      </c>
      <c r="E3" s="36">
        <v>279</v>
      </c>
      <c r="F3" s="36">
        <v>2408</v>
      </c>
      <c r="G3" s="36">
        <v>89</v>
      </c>
      <c r="H3" s="29">
        <f>SUM(B3:G3)</f>
        <v>12577</v>
      </c>
      <c r="I3" s="89"/>
      <c r="J3" s="90"/>
      <c r="K3" s="90"/>
      <c r="L3" s="91"/>
    </row>
    <row r="4" spans="1:12" ht="15.75" x14ac:dyDescent="0.25">
      <c r="A4" s="3" t="s">
        <v>10</v>
      </c>
      <c r="B4" s="35">
        <v>1902</v>
      </c>
      <c r="C4" s="35">
        <v>112</v>
      </c>
      <c r="D4" s="35">
        <v>62</v>
      </c>
      <c r="E4" s="35">
        <v>111</v>
      </c>
      <c r="F4" s="35">
        <v>1045</v>
      </c>
      <c r="G4" s="35">
        <v>5</v>
      </c>
      <c r="H4" s="28">
        <f>SUM(B4:G4)</f>
        <v>3237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280</v>
      </c>
      <c r="C5" s="49">
        <v>10</v>
      </c>
      <c r="D5" s="49">
        <v>15</v>
      </c>
      <c r="E5" s="49">
        <v>12</v>
      </c>
      <c r="F5" s="49">
        <v>421</v>
      </c>
      <c r="G5" s="49">
        <v>0</v>
      </c>
      <c r="H5" s="29">
        <f>SUM(B5:G5)</f>
        <v>738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15219</v>
      </c>
      <c r="C6" s="19">
        <f>SUM(C2:C5)</f>
        <v>950</v>
      </c>
      <c r="D6" s="19">
        <f t="shared" ref="D6" si="0">SUM(D2:D5)</f>
        <v>547</v>
      </c>
      <c r="E6" s="19">
        <f>SUM(E2:E5)</f>
        <v>616</v>
      </c>
      <c r="F6" s="19">
        <f>SUM(F2:F5)</f>
        <v>5144</v>
      </c>
      <c r="G6" s="19">
        <f>SUM(G2:G5)</f>
        <v>109</v>
      </c>
      <c r="H6" s="19">
        <f>SUM(H2:H5)</f>
        <v>22585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14</v>
      </c>
      <c r="C10" s="35">
        <v>125</v>
      </c>
      <c r="D10" s="35">
        <v>5</v>
      </c>
      <c r="E10" s="35">
        <v>11</v>
      </c>
      <c r="F10" s="35">
        <v>3</v>
      </c>
      <c r="G10" s="35">
        <v>35</v>
      </c>
      <c r="H10" s="35">
        <v>0</v>
      </c>
      <c r="I10" s="35">
        <v>0</v>
      </c>
      <c r="J10" s="35">
        <v>0</v>
      </c>
      <c r="K10" s="35">
        <v>4</v>
      </c>
      <c r="L10" s="35">
        <v>35</v>
      </c>
    </row>
    <row r="11" spans="1:12" ht="15.75" x14ac:dyDescent="0.25">
      <c r="A11" s="12" t="s">
        <v>9</v>
      </c>
      <c r="B11" s="36">
        <v>6</v>
      </c>
      <c r="C11" s="36">
        <v>244</v>
      </c>
      <c r="D11" s="36">
        <v>1</v>
      </c>
      <c r="E11" s="36">
        <v>6</v>
      </c>
      <c r="F11" s="36">
        <v>3</v>
      </c>
      <c r="G11" s="36">
        <v>36</v>
      </c>
      <c r="H11" s="36">
        <v>7</v>
      </c>
      <c r="I11" s="36">
        <v>22</v>
      </c>
      <c r="J11" s="36">
        <v>0</v>
      </c>
      <c r="K11" s="36">
        <v>2</v>
      </c>
      <c r="L11" s="36">
        <v>43</v>
      </c>
    </row>
    <row r="12" spans="1:12" ht="15.75" x14ac:dyDescent="0.25">
      <c r="A12" s="11" t="s">
        <v>10</v>
      </c>
      <c r="B12" s="35">
        <v>10</v>
      </c>
      <c r="C12" s="35">
        <v>119</v>
      </c>
      <c r="D12" s="35">
        <v>4</v>
      </c>
      <c r="E12" s="35">
        <v>18</v>
      </c>
      <c r="F12" s="35">
        <v>8</v>
      </c>
      <c r="G12" s="35">
        <v>43</v>
      </c>
      <c r="H12" s="35">
        <v>4</v>
      </c>
      <c r="I12" s="35">
        <v>12</v>
      </c>
      <c r="J12" s="35">
        <v>1</v>
      </c>
      <c r="K12" s="35">
        <v>4</v>
      </c>
      <c r="L12" s="35">
        <v>33</v>
      </c>
    </row>
    <row r="13" spans="1:12" ht="15.75" x14ac:dyDescent="0.25">
      <c r="A13" s="12" t="s">
        <v>11</v>
      </c>
      <c r="B13" s="49">
        <v>9</v>
      </c>
      <c r="C13" s="49">
        <v>57</v>
      </c>
      <c r="D13" s="49">
        <v>2</v>
      </c>
      <c r="E13" s="49">
        <v>9</v>
      </c>
      <c r="F13" s="49">
        <v>0</v>
      </c>
      <c r="G13" s="49">
        <v>0</v>
      </c>
      <c r="H13" s="49">
        <v>0</v>
      </c>
      <c r="I13" s="49">
        <v>0</v>
      </c>
      <c r="J13" s="49">
        <v>5</v>
      </c>
      <c r="K13" s="49">
        <v>2</v>
      </c>
      <c r="L13" s="49">
        <v>19</v>
      </c>
    </row>
    <row r="14" spans="1:12" ht="15.75" x14ac:dyDescent="0.25">
      <c r="A14" s="5" t="s">
        <v>7</v>
      </c>
      <c r="B14" s="19">
        <f t="shared" ref="B14:C14" si="1">SUM(B10:B13)</f>
        <v>39</v>
      </c>
      <c r="C14" s="19">
        <f t="shared" si="1"/>
        <v>545</v>
      </c>
      <c r="D14" s="19">
        <f>SUM(D10:D13)</f>
        <v>12</v>
      </c>
      <c r="E14" s="19">
        <f t="shared" ref="E14:I14" si="2">SUM(E10:E13)</f>
        <v>44</v>
      </c>
      <c r="F14" s="19">
        <f t="shared" si="2"/>
        <v>14</v>
      </c>
      <c r="G14" s="19">
        <f t="shared" si="2"/>
        <v>114</v>
      </c>
      <c r="H14" s="19">
        <f t="shared" si="2"/>
        <v>11</v>
      </c>
      <c r="I14" s="19">
        <f t="shared" si="2"/>
        <v>34</v>
      </c>
      <c r="J14" s="19">
        <f>SUM(J10:J13)</f>
        <v>6</v>
      </c>
      <c r="K14" s="19">
        <f>SUM(K10:K13)</f>
        <v>12</v>
      </c>
      <c r="L14" s="19">
        <f>SUM(L10:L13)</f>
        <v>130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62</v>
      </c>
      <c r="C18" s="35">
        <v>17</v>
      </c>
      <c r="D18" s="35">
        <v>235</v>
      </c>
      <c r="E18" s="35">
        <v>15</v>
      </c>
      <c r="F18" s="35">
        <v>46</v>
      </c>
      <c r="G18" s="35">
        <v>7212</v>
      </c>
      <c r="H18" s="35">
        <v>275</v>
      </c>
      <c r="I18" s="35">
        <v>281</v>
      </c>
      <c r="J18" s="35">
        <v>82</v>
      </c>
      <c r="K18" s="35">
        <v>0</v>
      </c>
      <c r="L18" s="35">
        <v>0</v>
      </c>
    </row>
    <row r="19" spans="1:12" ht="15.75" x14ac:dyDescent="0.25">
      <c r="A19" s="4" t="s">
        <v>9</v>
      </c>
      <c r="B19" s="36">
        <v>147</v>
      </c>
      <c r="C19" s="36">
        <v>33</v>
      </c>
      <c r="D19" s="36">
        <v>346</v>
      </c>
      <c r="E19" s="36">
        <v>10</v>
      </c>
      <c r="F19" s="36">
        <v>56</v>
      </c>
      <c r="G19" s="36">
        <v>10397</v>
      </c>
      <c r="H19" s="36">
        <v>451</v>
      </c>
      <c r="I19" s="36">
        <v>422</v>
      </c>
      <c r="J19" s="36">
        <v>68</v>
      </c>
      <c r="K19" s="36">
        <v>6</v>
      </c>
      <c r="L19" s="36">
        <v>179</v>
      </c>
    </row>
    <row r="20" spans="1:12" ht="15.75" x14ac:dyDescent="0.25">
      <c r="A20" s="3" t="s">
        <v>10</v>
      </c>
      <c r="B20" s="35">
        <v>27</v>
      </c>
      <c r="C20" s="35">
        <v>12</v>
      </c>
      <c r="D20" s="35">
        <v>132</v>
      </c>
      <c r="E20" s="35">
        <v>4</v>
      </c>
      <c r="F20" s="35">
        <v>11</v>
      </c>
      <c r="G20" s="35">
        <v>2626</v>
      </c>
      <c r="H20" s="35">
        <v>59</v>
      </c>
      <c r="I20" s="35">
        <v>35</v>
      </c>
      <c r="J20" s="35">
        <v>38</v>
      </c>
      <c r="K20" s="35">
        <v>0</v>
      </c>
      <c r="L20" s="35">
        <v>0</v>
      </c>
    </row>
    <row r="21" spans="1:12" ht="15.75" x14ac:dyDescent="0.25">
      <c r="A21" s="4" t="s">
        <v>11</v>
      </c>
      <c r="B21" s="49">
        <v>27</v>
      </c>
      <c r="C21" s="49">
        <v>8</v>
      </c>
      <c r="D21" s="49">
        <v>127</v>
      </c>
      <c r="E21" s="49">
        <v>1</v>
      </c>
      <c r="F21" s="49">
        <v>3</v>
      </c>
      <c r="G21" s="36">
        <v>807</v>
      </c>
      <c r="H21" s="49">
        <v>115</v>
      </c>
      <c r="I21" s="49">
        <v>95</v>
      </c>
      <c r="J21" s="49">
        <v>14</v>
      </c>
      <c r="K21" s="49">
        <v>1</v>
      </c>
      <c r="L21" s="49">
        <v>23</v>
      </c>
    </row>
    <row r="22" spans="1:12" ht="15.75" x14ac:dyDescent="0.25">
      <c r="A22" s="5" t="s">
        <v>7</v>
      </c>
      <c r="B22" s="19">
        <f t="shared" ref="B22" si="3">SUM(B18:B21)</f>
        <v>263</v>
      </c>
      <c r="C22" s="19">
        <f>SUM(C18:C21)</f>
        <v>70</v>
      </c>
      <c r="D22" s="19">
        <f t="shared" ref="D22:I22" si="4">SUM(D18:D21)</f>
        <v>840</v>
      </c>
      <c r="E22" s="19">
        <f t="shared" si="4"/>
        <v>30</v>
      </c>
      <c r="F22" s="19">
        <f t="shared" si="4"/>
        <v>116</v>
      </c>
      <c r="G22" s="19">
        <f t="shared" si="4"/>
        <v>21042</v>
      </c>
      <c r="H22" s="19">
        <f t="shared" si="4"/>
        <v>900</v>
      </c>
      <c r="I22" s="19">
        <f t="shared" si="4"/>
        <v>833</v>
      </c>
      <c r="J22" s="19">
        <f>SUM(J18:J21)</f>
        <v>202</v>
      </c>
      <c r="K22" s="19">
        <f>SUM(K18:K21)</f>
        <v>7</v>
      </c>
      <c r="L22" s="19">
        <f>SUM(L18:L21)</f>
        <v>202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31</v>
      </c>
      <c r="C26" s="35">
        <v>669</v>
      </c>
      <c r="D26" s="48">
        <v>0</v>
      </c>
      <c r="E26" s="48">
        <v>0</v>
      </c>
      <c r="F26" s="48">
        <v>28</v>
      </c>
      <c r="G26" s="35">
        <v>1577</v>
      </c>
      <c r="H26" s="35">
        <v>78811</v>
      </c>
      <c r="I26" s="50">
        <v>14</v>
      </c>
      <c r="J26" s="50">
        <v>58</v>
      </c>
      <c r="K26" s="69">
        <v>1747.1</v>
      </c>
      <c r="L26" s="69"/>
    </row>
    <row r="27" spans="1:12" ht="15.75" x14ac:dyDescent="0.25">
      <c r="A27" s="4" t="s">
        <v>9</v>
      </c>
      <c r="B27" s="36">
        <v>35</v>
      </c>
      <c r="C27" s="36">
        <v>545</v>
      </c>
      <c r="D27" s="49">
        <v>0</v>
      </c>
      <c r="E27" s="49">
        <v>0</v>
      </c>
      <c r="F27" s="49">
        <v>221</v>
      </c>
      <c r="G27" s="36">
        <v>2699</v>
      </c>
      <c r="H27" s="36">
        <v>99564</v>
      </c>
      <c r="I27" s="49">
        <v>9</v>
      </c>
      <c r="J27" s="49">
        <v>69</v>
      </c>
      <c r="K27" s="65">
        <v>3299.68</v>
      </c>
      <c r="L27" s="65"/>
    </row>
    <row r="28" spans="1:12" ht="15.75" x14ac:dyDescent="0.25">
      <c r="A28" s="3" t="s">
        <v>10</v>
      </c>
      <c r="B28" s="48">
        <v>10</v>
      </c>
      <c r="C28" s="48">
        <v>175</v>
      </c>
      <c r="D28" s="48">
        <v>9</v>
      </c>
      <c r="E28" s="48">
        <v>9</v>
      </c>
      <c r="F28" s="48">
        <v>39</v>
      </c>
      <c r="G28" s="35">
        <v>602</v>
      </c>
      <c r="H28" s="35">
        <v>21319</v>
      </c>
      <c r="I28" s="50">
        <v>5</v>
      </c>
      <c r="J28" s="50">
        <v>13</v>
      </c>
      <c r="K28" s="69">
        <v>506.08</v>
      </c>
      <c r="L28" s="69"/>
    </row>
    <row r="29" spans="1:12" ht="15.75" x14ac:dyDescent="0.25">
      <c r="A29" s="4" t="s">
        <v>11</v>
      </c>
      <c r="B29" s="49">
        <v>12</v>
      </c>
      <c r="C29" s="49">
        <v>254</v>
      </c>
      <c r="D29" s="49">
        <v>1</v>
      </c>
      <c r="E29" s="49">
        <v>8</v>
      </c>
      <c r="F29" s="49">
        <v>40</v>
      </c>
      <c r="G29" s="49">
        <v>310</v>
      </c>
      <c r="H29" s="36">
        <v>16754</v>
      </c>
      <c r="I29" s="49">
        <v>1</v>
      </c>
      <c r="J29" s="49">
        <v>3</v>
      </c>
      <c r="K29" s="65">
        <v>200.26</v>
      </c>
      <c r="L29" s="65"/>
    </row>
    <row r="30" spans="1:12" ht="15.75" x14ac:dyDescent="0.25">
      <c r="A30" s="5" t="s">
        <v>7</v>
      </c>
      <c r="B30" s="19">
        <f>SUM(B26:B29)</f>
        <v>88</v>
      </c>
      <c r="C30" s="19">
        <f>SUM(C26:C29)</f>
        <v>1643</v>
      </c>
      <c r="D30" s="19">
        <f>SUM(D26:D29)</f>
        <v>10</v>
      </c>
      <c r="E30" s="19">
        <f t="shared" ref="E30:H30" si="5">SUM(E26:E29)</f>
        <v>17</v>
      </c>
      <c r="F30" s="19">
        <f t="shared" si="5"/>
        <v>328</v>
      </c>
      <c r="G30" s="19">
        <f t="shared" si="5"/>
        <v>5188</v>
      </c>
      <c r="H30" s="19">
        <f t="shared" si="5"/>
        <v>216448</v>
      </c>
      <c r="I30" s="19">
        <f>SUM(I26:I29)</f>
        <v>29</v>
      </c>
      <c r="J30" s="19">
        <f>SUM(J26:J29)</f>
        <v>143</v>
      </c>
      <c r="K30" s="66">
        <f>SUM(K26:K29)</f>
        <v>5753.12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50</v>
      </c>
      <c r="C32" s="15"/>
      <c r="D32" s="57" t="s">
        <v>43</v>
      </c>
      <c r="E32" s="52">
        <f>SUM(H32,K32)</f>
        <v>378</v>
      </c>
      <c r="F32" s="16"/>
      <c r="G32" s="58" t="s">
        <v>61</v>
      </c>
      <c r="H32" s="53">
        <v>278</v>
      </c>
      <c r="J32" s="59" t="s">
        <v>44</v>
      </c>
      <c r="K32" s="54">
        <v>100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2016&amp;C&amp;30February&amp;R&amp;16Darlington County Library System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B32" sqref="B32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0" t="s">
        <v>60</v>
      </c>
      <c r="J1" s="81"/>
      <c r="K1" s="81"/>
      <c r="L1" s="82"/>
    </row>
    <row r="2" spans="1:12" ht="15.75" x14ac:dyDescent="0.25">
      <c r="A2" s="3" t="s">
        <v>8</v>
      </c>
      <c r="B2" s="35">
        <v>3945</v>
      </c>
      <c r="C2" s="35">
        <v>242</v>
      </c>
      <c r="D2" s="35">
        <v>110</v>
      </c>
      <c r="E2" s="35">
        <v>212</v>
      </c>
      <c r="F2" s="35">
        <v>1463</v>
      </c>
      <c r="G2" s="35">
        <v>8</v>
      </c>
      <c r="H2" s="28">
        <f>SUM(B2:G2)</f>
        <v>5980</v>
      </c>
      <c r="I2" s="86"/>
      <c r="J2" s="87"/>
      <c r="K2" s="87"/>
      <c r="L2" s="88"/>
    </row>
    <row r="3" spans="1:12" ht="15.75" x14ac:dyDescent="0.25">
      <c r="A3" s="4" t="s">
        <v>9</v>
      </c>
      <c r="B3" s="36">
        <v>9618</v>
      </c>
      <c r="C3" s="36">
        <v>641</v>
      </c>
      <c r="D3" s="36">
        <v>316</v>
      </c>
      <c r="E3" s="36">
        <v>329</v>
      </c>
      <c r="F3" s="36">
        <v>2386</v>
      </c>
      <c r="G3" s="36">
        <v>55</v>
      </c>
      <c r="H3" s="29">
        <f>SUM(B3:G3)</f>
        <v>13345</v>
      </c>
      <c r="I3" s="89"/>
      <c r="J3" s="90"/>
      <c r="K3" s="90"/>
      <c r="L3" s="91"/>
    </row>
    <row r="4" spans="1:12" ht="15.75" x14ac:dyDescent="0.25">
      <c r="A4" s="3" t="s">
        <v>10</v>
      </c>
      <c r="B4" s="35">
        <v>1877</v>
      </c>
      <c r="C4" s="35">
        <v>138</v>
      </c>
      <c r="D4" s="35">
        <v>34</v>
      </c>
      <c r="E4" s="35">
        <v>123</v>
      </c>
      <c r="F4" s="35">
        <v>867</v>
      </c>
      <c r="G4" s="35">
        <v>3</v>
      </c>
      <c r="H4" s="28">
        <f>SUM(B4:G4)</f>
        <v>3042</v>
      </c>
      <c r="I4" s="89"/>
      <c r="J4" s="90"/>
      <c r="K4" s="90"/>
      <c r="L4" s="91"/>
    </row>
    <row r="5" spans="1:12" ht="15.75" x14ac:dyDescent="0.25">
      <c r="A5" s="4" t="s">
        <v>11</v>
      </c>
      <c r="B5" s="49">
        <v>277</v>
      </c>
      <c r="C5" s="49">
        <v>5</v>
      </c>
      <c r="D5" s="49">
        <v>22</v>
      </c>
      <c r="E5" s="49">
        <v>20</v>
      </c>
      <c r="F5" s="49">
        <v>347</v>
      </c>
      <c r="G5" s="49">
        <v>0</v>
      </c>
      <c r="H5" s="29">
        <f>SUM(B5:G5)</f>
        <v>671</v>
      </c>
      <c r="I5" s="89"/>
      <c r="J5" s="90"/>
      <c r="K5" s="90"/>
      <c r="L5" s="91"/>
    </row>
    <row r="6" spans="1:12" ht="16.5" thickBot="1" x14ac:dyDescent="0.3">
      <c r="A6" s="5" t="s">
        <v>7</v>
      </c>
      <c r="B6" s="19">
        <f>SUM(B2:B5)</f>
        <v>15717</v>
      </c>
      <c r="C6" s="19">
        <f>SUM(C2:C5)</f>
        <v>1026</v>
      </c>
      <c r="D6" s="19">
        <f t="shared" ref="D6" si="0">SUM(D2:D5)</f>
        <v>482</v>
      </c>
      <c r="E6" s="19">
        <f>SUM(E2:E5)</f>
        <v>684</v>
      </c>
      <c r="F6" s="19">
        <f>SUM(F2:F5)</f>
        <v>5063</v>
      </c>
      <c r="G6" s="19">
        <f>SUM(G2:G5)</f>
        <v>66</v>
      </c>
      <c r="H6" s="19">
        <f>SUM(H2:H5)</f>
        <v>23038</v>
      </c>
      <c r="I6" s="92"/>
      <c r="J6" s="93"/>
      <c r="K6" s="93"/>
      <c r="L6" s="94"/>
    </row>
    <row r="7" spans="1:12" ht="7.5" customHeight="1" x14ac:dyDescent="0.25">
      <c r="A7" s="21"/>
      <c r="B7" s="21"/>
      <c r="C7" s="21"/>
      <c r="D7" s="21"/>
      <c r="E7" s="21"/>
      <c r="F7" s="22"/>
      <c r="G7" s="21"/>
      <c r="H7" s="21"/>
      <c r="I7" s="21"/>
      <c r="J7" s="21"/>
      <c r="K7" s="21"/>
      <c r="L7" s="21"/>
    </row>
    <row r="8" spans="1:12" ht="18.75" x14ac:dyDescent="0.3">
      <c r="A8" s="7" t="s">
        <v>12</v>
      </c>
      <c r="B8" s="68" t="s">
        <v>13</v>
      </c>
      <c r="C8" s="68"/>
      <c r="D8" s="68" t="s">
        <v>15</v>
      </c>
      <c r="E8" s="68"/>
      <c r="F8" s="68" t="s">
        <v>45</v>
      </c>
      <c r="G8" s="68"/>
      <c r="H8" s="68" t="s">
        <v>46</v>
      </c>
      <c r="I8" s="68"/>
      <c r="J8" s="68"/>
      <c r="K8" s="68" t="s">
        <v>16</v>
      </c>
      <c r="L8" s="68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50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35">
        <v>16</v>
      </c>
      <c r="C10" s="35">
        <v>149</v>
      </c>
      <c r="D10" s="35">
        <v>4</v>
      </c>
      <c r="E10" s="35">
        <v>19</v>
      </c>
      <c r="F10" s="35">
        <v>3</v>
      </c>
      <c r="G10" s="35">
        <v>23</v>
      </c>
      <c r="H10" s="35">
        <v>0</v>
      </c>
      <c r="I10" s="35">
        <v>0</v>
      </c>
      <c r="J10" s="35">
        <v>8</v>
      </c>
      <c r="K10" s="35">
        <v>5</v>
      </c>
      <c r="L10" s="35">
        <v>57</v>
      </c>
    </row>
    <row r="11" spans="1:12" ht="15.75" x14ac:dyDescent="0.25">
      <c r="A11" s="12" t="s">
        <v>9</v>
      </c>
      <c r="B11" s="36">
        <v>9</v>
      </c>
      <c r="C11" s="36">
        <v>299</v>
      </c>
      <c r="D11" s="36">
        <v>1</v>
      </c>
      <c r="E11" s="36">
        <v>6</v>
      </c>
      <c r="F11" s="36">
        <v>2</v>
      </c>
      <c r="G11" s="36">
        <v>13</v>
      </c>
      <c r="H11" s="36">
        <v>9</v>
      </c>
      <c r="I11" s="36">
        <v>20</v>
      </c>
      <c r="J11" s="36">
        <v>0</v>
      </c>
      <c r="K11" s="36">
        <v>2</v>
      </c>
      <c r="L11" s="36">
        <v>22</v>
      </c>
    </row>
    <row r="12" spans="1:12" ht="15.75" x14ac:dyDescent="0.25">
      <c r="A12" s="11" t="s">
        <v>10</v>
      </c>
      <c r="B12" s="35">
        <v>9</v>
      </c>
      <c r="C12" s="35">
        <v>52</v>
      </c>
      <c r="D12" s="35">
        <v>4</v>
      </c>
      <c r="E12" s="35">
        <v>24</v>
      </c>
      <c r="F12" s="35">
        <v>9</v>
      </c>
      <c r="G12" s="35">
        <v>81</v>
      </c>
      <c r="H12" s="35">
        <v>1</v>
      </c>
      <c r="I12" s="55">
        <v>1</v>
      </c>
      <c r="J12" s="35">
        <v>2</v>
      </c>
      <c r="K12" s="35">
        <v>5</v>
      </c>
      <c r="L12" s="35">
        <v>54</v>
      </c>
    </row>
    <row r="13" spans="1:12" ht="15.75" x14ac:dyDescent="0.25">
      <c r="A13" s="12" t="s">
        <v>11</v>
      </c>
      <c r="B13" s="49">
        <v>8</v>
      </c>
      <c r="C13" s="49">
        <v>66</v>
      </c>
      <c r="D13" s="49">
        <v>2</v>
      </c>
      <c r="E13" s="49">
        <v>16</v>
      </c>
      <c r="F13" s="49">
        <v>4</v>
      </c>
      <c r="G13" s="49">
        <v>24</v>
      </c>
      <c r="H13" s="49">
        <v>0</v>
      </c>
      <c r="I13" s="49">
        <v>0</v>
      </c>
      <c r="J13" s="49">
        <v>6</v>
      </c>
      <c r="K13" s="49">
        <v>2</v>
      </c>
      <c r="L13" s="49">
        <v>19</v>
      </c>
    </row>
    <row r="14" spans="1:12" ht="15.75" x14ac:dyDescent="0.25">
      <c r="A14" s="5" t="s">
        <v>7</v>
      </c>
      <c r="B14" s="19">
        <f t="shared" ref="B14:C14" si="1">SUM(B10:B13)</f>
        <v>42</v>
      </c>
      <c r="C14" s="19">
        <f t="shared" si="1"/>
        <v>566</v>
      </c>
      <c r="D14" s="19">
        <f>SUM(D10:D13)</f>
        <v>11</v>
      </c>
      <c r="E14" s="19">
        <f t="shared" ref="E14:I14" si="2">SUM(E10:E13)</f>
        <v>65</v>
      </c>
      <c r="F14" s="19">
        <f t="shared" si="2"/>
        <v>18</v>
      </c>
      <c r="G14" s="19">
        <f t="shared" si="2"/>
        <v>141</v>
      </c>
      <c r="H14" s="19">
        <f t="shared" si="2"/>
        <v>10</v>
      </c>
      <c r="I14" s="19">
        <f t="shared" si="2"/>
        <v>21</v>
      </c>
      <c r="J14" s="19">
        <f>SUM(J10:J13)</f>
        <v>16</v>
      </c>
      <c r="K14" s="19">
        <f>SUM(K10:K13)</f>
        <v>14</v>
      </c>
      <c r="L14" s="19">
        <f>SUM(L10:L13)</f>
        <v>152</v>
      </c>
    </row>
    <row r="15" spans="1:12" ht="9" customHeight="1" x14ac:dyDescent="0.25">
      <c r="A15" s="21"/>
      <c r="B15" s="23"/>
      <c r="C15" s="23"/>
      <c r="D15" s="21"/>
      <c r="E15" s="23"/>
      <c r="F15" s="23"/>
      <c r="G15" s="23"/>
      <c r="H15" s="23"/>
      <c r="I15" s="23"/>
      <c r="J15" s="23"/>
      <c r="K15" s="23"/>
      <c r="L15" s="23"/>
    </row>
    <row r="16" spans="1:12" ht="18.75" x14ac:dyDescent="0.3">
      <c r="A16" s="13" t="s">
        <v>20</v>
      </c>
      <c r="B16" s="67" t="s">
        <v>55</v>
      </c>
      <c r="C16" s="67"/>
      <c r="D16" s="8" t="s">
        <v>21</v>
      </c>
      <c r="E16" s="68" t="s">
        <v>22</v>
      </c>
      <c r="F16" s="68"/>
      <c r="G16" s="2" t="s">
        <v>23</v>
      </c>
      <c r="H16" s="68" t="s">
        <v>49</v>
      </c>
      <c r="I16" s="68"/>
      <c r="J16" s="9" t="s">
        <v>25</v>
      </c>
      <c r="K16" s="68" t="s">
        <v>51</v>
      </c>
      <c r="L16" s="68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48</v>
      </c>
      <c r="I17" s="2" t="s">
        <v>24</v>
      </c>
      <c r="J17" s="9" t="s">
        <v>32</v>
      </c>
      <c r="K17" s="2" t="s">
        <v>52</v>
      </c>
      <c r="L17" s="2" t="s">
        <v>53</v>
      </c>
    </row>
    <row r="18" spans="1:12" ht="15.75" x14ac:dyDescent="0.25">
      <c r="A18" s="3" t="s">
        <v>8</v>
      </c>
      <c r="B18" s="35">
        <v>47</v>
      </c>
      <c r="C18" s="35">
        <v>24</v>
      </c>
      <c r="D18" s="35">
        <v>295</v>
      </c>
      <c r="E18" s="35">
        <v>11</v>
      </c>
      <c r="F18" s="35">
        <v>44</v>
      </c>
      <c r="G18" s="35">
        <v>7685</v>
      </c>
      <c r="H18" s="35">
        <v>300</v>
      </c>
      <c r="I18" s="35">
        <v>291</v>
      </c>
      <c r="J18" s="35">
        <v>96</v>
      </c>
      <c r="K18" s="35">
        <v>0</v>
      </c>
      <c r="L18" s="35">
        <v>0</v>
      </c>
    </row>
    <row r="19" spans="1:12" ht="15.75" x14ac:dyDescent="0.25">
      <c r="A19" s="4" t="s">
        <v>9</v>
      </c>
      <c r="B19" s="36">
        <v>95</v>
      </c>
      <c r="C19" s="36">
        <v>69</v>
      </c>
      <c r="D19" s="36">
        <v>400</v>
      </c>
      <c r="E19" s="36">
        <v>13</v>
      </c>
      <c r="F19" s="36">
        <v>60</v>
      </c>
      <c r="G19" s="36">
        <v>10533</v>
      </c>
      <c r="H19" s="36">
        <v>394</v>
      </c>
      <c r="I19" s="36">
        <v>417</v>
      </c>
      <c r="J19" s="36">
        <v>54</v>
      </c>
      <c r="K19" s="36">
        <v>1</v>
      </c>
      <c r="L19" s="36">
        <v>29</v>
      </c>
    </row>
    <row r="20" spans="1:12" ht="15.75" x14ac:dyDescent="0.25">
      <c r="A20" s="3" t="s">
        <v>10</v>
      </c>
      <c r="B20" s="35">
        <v>2</v>
      </c>
      <c r="C20" s="35">
        <v>26</v>
      </c>
      <c r="D20" s="35">
        <v>178</v>
      </c>
      <c r="E20" s="35">
        <v>7</v>
      </c>
      <c r="F20" s="35">
        <v>9</v>
      </c>
      <c r="G20" s="35">
        <v>2678</v>
      </c>
      <c r="H20" s="35">
        <v>112</v>
      </c>
      <c r="I20" s="35">
        <v>91</v>
      </c>
      <c r="J20" s="35">
        <v>36</v>
      </c>
      <c r="K20" s="35">
        <v>0</v>
      </c>
      <c r="L20" s="35">
        <v>0</v>
      </c>
    </row>
    <row r="21" spans="1:12" ht="15.75" x14ac:dyDescent="0.25">
      <c r="A21" s="4" t="s">
        <v>11</v>
      </c>
      <c r="B21" s="49">
        <v>16</v>
      </c>
      <c r="C21" s="49">
        <v>11</v>
      </c>
      <c r="D21" s="49">
        <v>133</v>
      </c>
      <c r="E21" s="49">
        <v>1</v>
      </c>
      <c r="F21" s="49">
        <v>3</v>
      </c>
      <c r="G21" s="36">
        <v>839</v>
      </c>
      <c r="H21" s="49">
        <v>166</v>
      </c>
      <c r="I21" s="49">
        <v>122</v>
      </c>
      <c r="J21" s="49">
        <v>15</v>
      </c>
      <c r="K21" s="49">
        <v>0</v>
      </c>
      <c r="L21" s="49">
        <v>0</v>
      </c>
    </row>
    <row r="22" spans="1:12" ht="15.75" x14ac:dyDescent="0.25">
      <c r="A22" s="5" t="s">
        <v>7</v>
      </c>
      <c r="B22" s="19">
        <f t="shared" ref="B22" si="3">SUM(B18:B21)</f>
        <v>160</v>
      </c>
      <c r="C22" s="19">
        <f>SUM(C18:C21)</f>
        <v>130</v>
      </c>
      <c r="D22" s="19">
        <f t="shared" ref="D22:I22" si="4">SUM(D18:D21)</f>
        <v>1006</v>
      </c>
      <c r="E22" s="19">
        <f t="shared" si="4"/>
        <v>32</v>
      </c>
      <c r="F22" s="19">
        <f t="shared" si="4"/>
        <v>116</v>
      </c>
      <c r="G22" s="19">
        <f t="shared" si="4"/>
        <v>21735</v>
      </c>
      <c r="H22" s="19">
        <f t="shared" si="4"/>
        <v>972</v>
      </c>
      <c r="I22" s="19">
        <f t="shared" si="4"/>
        <v>921</v>
      </c>
      <c r="J22" s="19">
        <f>SUM(J18:J21)</f>
        <v>201</v>
      </c>
      <c r="K22" s="19">
        <f>SUM(K18:K21)</f>
        <v>1</v>
      </c>
      <c r="L22" s="19">
        <f>SUM(L18:L21)</f>
        <v>29</v>
      </c>
    </row>
    <row r="23" spans="1:12" ht="8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 t="s">
        <v>14</v>
      </c>
    </row>
    <row r="24" spans="1:12" ht="18.75" x14ac:dyDescent="0.3">
      <c r="A24" s="13" t="s">
        <v>20</v>
      </c>
      <c r="B24" s="68" t="s">
        <v>29</v>
      </c>
      <c r="C24" s="68"/>
      <c r="D24" s="68" t="s">
        <v>33</v>
      </c>
      <c r="E24" s="68"/>
      <c r="F24" s="8" t="s">
        <v>34</v>
      </c>
      <c r="G24" s="2" t="s">
        <v>35</v>
      </c>
      <c r="H24" s="2" t="s">
        <v>36</v>
      </c>
      <c r="I24" s="68" t="s">
        <v>47</v>
      </c>
      <c r="J24" s="68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68" t="s">
        <v>54</v>
      </c>
      <c r="L25" s="68"/>
    </row>
    <row r="26" spans="1:12" ht="15.75" x14ac:dyDescent="0.25">
      <c r="A26" s="3" t="s">
        <v>8</v>
      </c>
      <c r="B26" s="35">
        <v>29</v>
      </c>
      <c r="C26" s="35">
        <v>627</v>
      </c>
      <c r="D26" s="48">
        <v>0</v>
      </c>
      <c r="E26" s="48">
        <v>0</v>
      </c>
      <c r="F26" s="48">
        <v>38</v>
      </c>
      <c r="G26" s="35">
        <v>1681</v>
      </c>
      <c r="H26" s="35">
        <v>78751</v>
      </c>
      <c r="I26" s="50">
        <v>10</v>
      </c>
      <c r="J26" s="50">
        <v>68</v>
      </c>
      <c r="K26" s="69">
        <v>1497.3</v>
      </c>
      <c r="L26" s="69"/>
    </row>
    <row r="27" spans="1:12" ht="15.75" x14ac:dyDescent="0.25">
      <c r="A27" s="4" t="s">
        <v>9</v>
      </c>
      <c r="B27" s="36">
        <v>38</v>
      </c>
      <c r="C27" s="36">
        <v>576</v>
      </c>
      <c r="D27" s="49">
        <v>1</v>
      </c>
      <c r="E27" s="49">
        <v>1</v>
      </c>
      <c r="F27" s="49">
        <v>77</v>
      </c>
      <c r="G27" s="36">
        <v>2708</v>
      </c>
      <c r="H27" s="36">
        <v>101270</v>
      </c>
      <c r="I27" s="49">
        <v>5</v>
      </c>
      <c r="J27" s="49">
        <v>75</v>
      </c>
      <c r="K27" s="65">
        <v>3270.39</v>
      </c>
      <c r="L27" s="65"/>
    </row>
    <row r="28" spans="1:12" ht="15.75" x14ac:dyDescent="0.25">
      <c r="A28" s="3" t="s">
        <v>10</v>
      </c>
      <c r="B28" s="48">
        <v>15</v>
      </c>
      <c r="C28" s="48">
        <v>282</v>
      </c>
      <c r="D28" s="48">
        <v>7</v>
      </c>
      <c r="E28" s="48">
        <v>7</v>
      </c>
      <c r="F28" s="48">
        <v>49</v>
      </c>
      <c r="G28" s="35">
        <v>612</v>
      </c>
      <c r="H28" s="35">
        <v>21062</v>
      </c>
      <c r="I28" s="50">
        <v>7</v>
      </c>
      <c r="J28" s="50">
        <v>6</v>
      </c>
      <c r="K28" s="69">
        <v>472.08</v>
      </c>
      <c r="L28" s="69"/>
    </row>
    <row r="29" spans="1:12" ht="15.75" x14ac:dyDescent="0.25">
      <c r="A29" s="4" t="s">
        <v>11</v>
      </c>
      <c r="B29" s="49">
        <v>12</v>
      </c>
      <c r="C29" s="49">
        <v>279</v>
      </c>
      <c r="D29" s="49">
        <v>1</v>
      </c>
      <c r="E29" s="49">
        <v>9</v>
      </c>
      <c r="F29" s="49">
        <v>35</v>
      </c>
      <c r="G29" s="49">
        <v>314</v>
      </c>
      <c r="H29" s="36">
        <v>15833</v>
      </c>
      <c r="I29" s="49">
        <v>2</v>
      </c>
      <c r="J29" s="49">
        <v>4</v>
      </c>
      <c r="K29" s="65">
        <v>206.95</v>
      </c>
      <c r="L29" s="65"/>
    </row>
    <row r="30" spans="1:12" ht="15.75" x14ac:dyDescent="0.25">
      <c r="A30" s="5" t="s">
        <v>7</v>
      </c>
      <c r="B30" s="19">
        <f>SUM(B26:B29)</f>
        <v>94</v>
      </c>
      <c r="C30" s="19">
        <f>SUM(C26:C29)</f>
        <v>1764</v>
      </c>
      <c r="D30" s="19">
        <f>SUM(D26:D29)</f>
        <v>9</v>
      </c>
      <c r="E30" s="19">
        <f t="shared" ref="E30:H30" si="5">SUM(E26:E29)</f>
        <v>17</v>
      </c>
      <c r="F30" s="19">
        <f t="shared" si="5"/>
        <v>199</v>
      </c>
      <c r="G30" s="19">
        <f t="shared" si="5"/>
        <v>5315</v>
      </c>
      <c r="H30" s="19">
        <f t="shared" si="5"/>
        <v>216916</v>
      </c>
      <c r="I30" s="19">
        <f>SUM(I26:I29)</f>
        <v>24</v>
      </c>
      <c r="J30" s="19">
        <f>SUM(J26:J29)</f>
        <v>153</v>
      </c>
      <c r="K30" s="66">
        <f>SUM(K26:K29)</f>
        <v>5446.7199999999993</v>
      </c>
      <c r="L30" s="66"/>
    </row>
    <row r="31" spans="1:12" ht="8.25" customHeight="1" x14ac:dyDescent="0.25">
      <c r="A31" s="21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.75" x14ac:dyDescent="0.25">
      <c r="A32" s="57" t="s">
        <v>62</v>
      </c>
      <c r="B32" s="51">
        <v>108</v>
      </c>
      <c r="C32" s="15"/>
      <c r="D32" s="57" t="s">
        <v>43</v>
      </c>
      <c r="E32" s="52">
        <f>SUM(H32,K32)</f>
        <v>564</v>
      </c>
      <c r="F32" s="16"/>
      <c r="G32" s="58" t="s">
        <v>61</v>
      </c>
      <c r="H32" s="53">
        <v>399</v>
      </c>
      <c r="J32" s="59" t="s">
        <v>44</v>
      </c>
      <c r="K32" s="54">
        <v>165</v>
      </c>
      <c r="L32" s="26"/>
    </row>
  </sheetData>
  <sheetProtection password="FD3F" sheet="1" objects="1" scenarios="1" selectLockedCells="1"/>
  <mergeCells count="20"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</mergeCells>
  <pageMargins left="0.5" right="0.5" top="1" bottom="0.5" header="0.3" footer="0.3"/>
  <pageSetup orientation="landscape" r:id="rId1"/>
  <headerFooter>
    <oddHeader>&amp;L&amp;36 2016&amp;C&amp;30March&amp;R&amp;16Darlington County Library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Annual Total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Jimmie</dc:creator>
  <cp:lastModifiedBy>Jimmie</cp:lastModifiedBy>
  <cp:lastPrinted>2016-05-13T15:21:40Z</cp:lastPrinted>
  <dcterms:created xsi:type="dcterms:W3CDTF">2012-10-29T18:21:58Z</dcterms:created>
  <dcterms:modified xsi:type="dcterms:W3CDTF">2016-10-25T13:21:30Z</dcterms:modified>
</cp:coreProperties>
</file>