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mie\Desktop\Directorship _ JEE\Statistics\Annual Statistics\"/>
    </mc:Choice>
  </mc:AlternateContent>
  <bookViews>
    <workbookView xWindow="0" yWindow="0" windowWidth="28800" windowHeight="11730" firstSheet="4" activeTab="12"/>
  </bookViews>
  <sheets>
    <sheet name="July" sheetId="1" r:id="rId1"/>
    <sheet name="August" sheetId="2" r:id="rId2"/>
    <sheet name="September" sheetId="16" r:id="rId3"/>
    <sheet name="October" sheetId="17" r:id="rId4"/>
    <sheet name="November" sheetId="18" r:id="rId5"/>
    <sheet name="December" sheetId="20" r:id="rId6"/>
    <sheet name="January" sheetId="21" r:id="rId7"/>
    <sheet name="February" sheetId="22" r:id="rId8"/>
    <sheet name="March" sheetId="23" r:id="rId9"/>
    <sheet name="April" sheetId="24" r:id="rId10"/>
    <sheet name="May" sheetId="25" r:id="rId11"/>
    <sheet name="June" sheetId="26" r:id="rId12"/>
    <sheet name="Annual Total" sheetId="27" r:id="rId13"/>
  </sheets>
  <calcPr calcId="162913"/>
</workbook>
</file>

<file path=xl/calcChain.xml><?xml version="1.0" encoding="utf-8"?>
<calcChain xmlns="http://schemas.openxmlformats.org/spreadsheetml/2006/main">
  <c r="K33" i="27" l="1"/>
  <c r="H33" i="27"/>
  <c r="E33" i="27"/>
  <c r="B33" i="27"/>
  <c r="L30" i="27"/>
  <c r="K30" i="27"/>
  <c r="J30" i="27"/>
  <c r="I30" i="27"/>
  <c r="H30" i="27"/>
  <c r="G30" i="27"/>
  <c r="F30" i="27"/>
  <c r="E30" i="27"/>
  <c r="D30" i="27"/>
  <c r="C30" i="27"/>
  <c r="B30" i="27"/>
  <c r="L29" i="27"/>
  <c r="K29" i="27"/>
  <c r="J29" i="27"/>
  <c r="I29" i="27"/>
  <c r="H29" i="27"/>
  <c r="G29" i="27"/>
  <c r="F29" i="27"/>
  <c r="E29" i="27"/>
  <c r="D29" i="27"/>
  <c r="C29" i="27"/>
  <c r="B29" i="27"/>
  <c r="L28" i="27"/>
  <c r="K28" i="27"/>
  <c r="J28" i="27"/>
  <c r="I28" i="27"/>
  <c r="H28" i="27"/>
  <c r="G28" i="27"/>
  <c r="F28" i="27"/>
  <c r="E28" i="27"/>
  <c r="D28" i="27"/>
  <c r="C28" i="27"/>
  <c r="B28" i="27"/>
  <c r="L27" i="27"/>
  <c r="K27" i="27"/>
  <c r="K31" i="27" s="1"/>
  <c r="J27" i="27"/>
  <c r="J31" i="27" s="1"/>
  <c r="I27" i="27"/>
  <c r="I31" i="27" s="1"/>
  <c r="H27" i="27"/>
  <c r="H31" i="27" s="1"/>
  <c r="G27" i="27"/>
  <c r="G31" i="27" s="1"/>
  <c r="F27" i="27"/>
  <c r="F31" i="27" s="1"/>
  <c r="E27" i="27"/>
  <c r="E31" i="27" s="1"/>
  <c r="D27" i="27"/>
  <c r="D31" i="27" s="1"/>
  <c r="C27" i="27"/>
  <c r="C31" i="27" s="1"/>
  <c r="B27" i="27"/>
  <c r="B31" i="27" s="1"/>
  <c r="L22" i="27"/>
  <c r="K22" i="27"/>
  <c r="J22" i="27"/>
  <c r="I22" i="27"/>
  <c r="H22" i="27"/>
  <c r="G22" i="27"/>
  <c r="F22" i="27"/>
  <c r="E22" i="27"/>
  <c r="D22" i="27"/>
  <c r="C22" i="27"/>
  <c r="B22" i="27"/>
  <c r="L21" i="27"/>
  <c r="K21" i="27"/>
  <c r="J21" i="27"/>
  <c r="I21" i="27"/>
  <c r="H21" i="27"/>
  <c r="G21" i="27"/>
  <c r="F21" i="27"/>
  <c r="E21" i="27"/>
  <c r="D21" i="27"/>
  <c r="C21" i="27"/>
  <c r="B21" i="27"/>
  <c r="L20" i="27"/>
  <c r="K20" i="27"/>
  <c r="J20" i="27"/>
  <c r="I20" i="27"/>
  <c r="H20" i="27"/>
  <c r="G20" i="27"/>
  <c r="F20" i="27"/>
  <c r="E20" i="27"/>
  <c r="D20" i="27"/>
  <c r="C20" i="27"/>
  <c r="B20" i="27"/>
  <c r="L19" i="27"/>
  <c r="L23" i="27" s="1"/>
  <c r="K19" i="27"/>
  <c r="K23" i="27" s="1"/>
  <c r="J19" i="27"/>
  <c r="J23" i="27" s="1"/>
  <c r="I19" i="27"/>
  <c r="I23" i="27" s="1"/>
  <c r="H19" i="27"/>
  <c r="H23" i="27" s="1"/>
  <c r="G19" i="27"/>
  <c r="G23" i="27" s="1"/>
  <c r="L6" i="27" s="1"/>
  <c r="F19" i="27"/>
  <c r="F23" i="27" s="1"/>
  <c r="E19" i="27"/>
  <c r="E23" i="27" s="1"/>
  <c r="D19" i="27"/>
  <c r="D23" i="27" s="1"/>
  <c r="C19" i="27"/>
  <c r="C23" i="27" s="1"/>
  <c r="B19" i="27"/>
  <c r="B23" i="27" s="1"/>
  <c r="L14" i="27"/>
  <c r="K14" i="27"/>
  <c r="J14" i="27"/>
  <c r="I14" i="27"/>
  <c r="H14" i="27"/>
  <c r="G14" i="27"/>
  <c r="F14" i="27"/>
  <c r="E14" i="27"/>
  <c r="D14" i="27"/>
  <c r="C14" i="27"/>
  <c r="B14" i="27"/>
  <c r="L13" i="27"/>
  <c r="K13" i="27"/>
  <c r="J13" i="27"/>
  <c r="I13" i="27"/>
  <c r="H13" i="27"/>
  <c r="G13" i="27"/>
  <c r="F13" i="27"/>
  <c r="E13" i="27"/>
  <c r="D13" i="27"/>
  <c r="C13" i="27"/>
  <c r="B13" i="27"/>
  <c r="L12" i="27"/>
  <c r="K12" i="27"/>
  <c r="J12" i="27"/>
  <c r="I12" i="27"/>
  <c r="H12" i="27"/>
  <c r="G12" i="27"/>
  <c r="F12" i="27"/>
  <c r="E12" i="27"/>
  <c r="D12" i="27"/>
  <c r="C12" i="27"/>
  <c r="B12" i="27"/>
  <c r="L11" i="27"/>
  <c r="L15" i="27" s="1"/>
  <c r="K11" i="27"/>
  <c r="K15" i="27" s="1"/>
  <c r="J11" i="27"/>
  <c r="J15" i="27" s="1"/>
  <c r="I11" i="27"/>
  <c r="I15" i="27" s="1"/>
  <c r="H11" i="27"/>
  <c r="H15" i="27" s="1"/>
  <c r="G11" i="27"/>
  <c r="G15" i="27" s="1"/>
  <c r="F11" i="27"/>
  <c r="F15" i="27" s="1"/>
  <c r="E11" i="27"/>
  <c r="E15" i="27" s="1"/>
  <c r="D11" i="27"/>
  <c r="D15" i="27" s="1"/>
  <c r="C11" i="27"/>
  <c r="C15" i="27" s="1"/>
  <c r="B11" i="27"/>
  <c r="B15" i="27" s="1"/>
  <c r="G7" i="27"/>
  <c r="J6" i="27"/>
  <c r="I6" i="27"/>
  <c r="H6" i="27"/>
  <c r="G6" i="27"/>
  <c r="F6" i="27"/>
  <c r="E6" i="27"/>
  <c r="D6" i="27"/>
  <c r="C6" i="27"/>
  <c r="B6" i="27"/>
  <c r="L5" i="27"/>
  <c r="J5" i="27"/>
  <c r="I5" i="27"/>
  <c r="H5" i="27"/>
  <c r="G5" i="27"/>
  <c r="F5" i="27"/>
  <c r="E5" i="27"/>
  <c r="D5" i="27"/>
  <c r="C5" i="27"/>
  <c r="B5" i="27"/>
  <c r="L4" i="27"/>
  <c r="J4" i="27"/>
  <c r="I4" i="27"/>
  <c r="H4" i="27"/>
  <c r="G4" i="27"/>
  <c r="F4" i="27"/>
  <c r="E4" i="27"/>
  <c r="D4" i="27"/>
  <c r="C4" i="27"/>
  <c r="B4" i="27"/>
  <c r="L3" i="27"/>
  <c r="J3" i="27"/>
  <c r="I3" i="27"/>
  <c r="H3" i="27"/>
  <c r="G3" i="27"/>
  <c r="F3" i="27"/>
  <c r="E3" i="27"/>
  <c r="D3" i="27"/>
  <c r="C3" i="27"/>
  <c r="B3" i="27"/>
  <c r="G2" i="27"/>
  <c r="F2" i="27"/>
  <c r="E2" i="27"/>
  <c r="D2" i="27"/>
  <c r="C2" i="27"/>
  <c r="H2" i="27" s="1"/>
  <c r="B2" i="27"/>
  <c r="K31" i="26"/>
  <c r="J31" i="26"/>
  <c r="I31" i="26"/>
  <c r="H31" i="26"/>
  <c r="G31" i="26"/>
  <c r="F31" i="26"/>
  <c r="E31" i="26"/>
  <c r="D31" i="26"/>
  <c r="C31" i="26"/>
  <c r="B31" i="26"/>
  <c r="L23" i="26"/>
  <c r="K23" i="26"/>
  <c r="J23" i="26"/>
  <c r="I23" i="26"/>
  <c r="H23" i="26"/>
  <c r="G23" i="26"/>
  <c r="F23" i="26"/>
  <c r="E23" i="26"/>
  <c r="D23" i="26"/>
  <c r="C23" i="26"/>
  <c r="B23" i="26"/>
  <c r="L15" i="26"/>
  <c r="K15" i="26"/>
  <c r="J15" i="26"/>
  <c r="I15" i="26"/>
  <c r="H15" i="26"/>
  <c r="G15" i="26"/>
  <c r="F15" i="26"/>
  <c r="E15" i="26"/>
  <c r="D15" i="26"/>
  <c r="C15" i="26"/>
  <c r="B15" i="26"/>
  <c r="G7" i="26"/>
  <c r="F7" i="26"/>
  <c r="E7" i="26"/>
  <c r="D7" i="26"/>
  <c r="C7" i="26"/>
  <c r="B7" i="26"/>
  <c r="H6" i="26"/>
  <c r="H5" i="26"/>
  <c r="H4" i="26"/>
  <c r="H3" i="26"/>
  <c r="H2" i="26"/>
  <c r="H7" i="26" s="1"/>
  <c r="K31" i="25"/>
  <c r="J31" i="25"/>
  <c r="I31" i="25"/>
  <c r="H31" i="25"/>
  <c r="G31" i="25"/>
  <c r="F31" i="25"/>
  <c r="E31" i="25"/>
  <c r="D31" i="25"/>
  <c r="C31" i="25"/>
  <c r="B31" i="25"/>
  <c r="L23" i="25"/>
  <c r="K23" i="25"/>
  <c r="J23" i="25"/>
  <c r="I23" i="25"/>
  <c r="H23" i="25"/>
  <c r="G23" i="25"/>
  <c r="F23" i="25"/>
  <c r="E23" i="25"/>
  <c r="D23" i="25"/>
  <c r="C23" i="25"/>
  <c r="B23" i="25"/>
  <c r="L15" i="25"/>
  <c r="K15" i="25"/>
  <c r="J15" i="25"/>
  <c r="I15" i="25"/>
  <c r="H15" i="25"/>
  <c r="G15" i="25"/>
  <c r="F15" i="25"/>
  <c r="E15" i="25"/>
  <c r="D15" i="25"/>
  <c r="C15" i="25"/>
  <c r="B15" i="25"/>
  <c r="G7" i="25"/>
  <c r="F7" i="25"/>
  <c r="E7" i="25"/>
  <c r="E7" i="27" s="1"/>
  <c r="D7" i="25"/>
  <c r="D7" i="27" s="1"/>
  <c r="C7" i="25"/>
  <c r="C7" i="27" s="1"/>
  <c r="B7" i="25"/>
  <c r="H6" i="25"/>
  <c r="H5" i="25"/>
  <c r="H4" i="25"/>
  <c r="H3" i="25"/>
  <c r="H2" i="25"/>
  <c r="H7" i="25" s="1"/>
  <c r="K31" i="24"/>
  <c r="J31" i="24"/>
  <c r="I31" i="24"/>
  <c r="H31" i="24"/>
  <c r="G31" i="24"/>
  <c r="F31" i="24"/>
  <c r="E31" i="24"/>
  <c r="D31" i="24"/>
  <c r="C31" i="24"/>
  <c r="B31" i="24"/>
  <c r="L23" i="24"/>
  <c r="K23" i="24"/>
  <c r="J23" i="24"/>
  <c r="I23" i="24"/>
  <c r="H23" i="24"/>
  <c r="G23" i="24"/>
  <c r="F23" i="24"/>
  <c r="E23" i="24"/>
  <c r="D23" i="24"/>
  <c r="C23" i="24"/>
  <c r="B23" i="24"/>
  <c r="L15" i="24"/>
  <c r="K15" i="24"/>
  <c r="J15" i="24"/>
  <c r="I15" i="24"/>
  <c r="H15" i="24"/>
  <c r="G15" i="24"/>
  <c r="F15" i="24"/>
  <c r="E15" i="24"/>
  <c r="D15" i="24"/>
  <c r="C15" i="24"/>
  <c r="B15" i="24"/>
  <c r="H7" i="24"/>
  <c r="G7" i="24"/>
  <c r="F7" i="24"/>
  <c r="E7" i="24"/>
  <c r="D7" i="24"/>
  <c r="C7" i="24"/>
  <c r="B7" i="24"/>
  <c r="H6" i="24"/>
  <c r="H5" i="24"/>
  <c r="H4" i="24"/>
  <c r="H3" i="24"/>
  <c r="H2" i="24"/>
  <c r="K31" i="23"/>
  <c r="J31" i="23"/>
  <c r="I31" i="23"/>
  <c r="H31" i="23"/>
  <c r="G31" i="23"/>
  <c r="F31" i="23"/>
  <c r="E31" i="23"/>
  <c r="D31" i="23"/>
  <c r="C31" i="23"/>
  <c r="B31" i="23"/>
  <c r="L23" i="23"/>
  <c r="K23" i="23"/>
  <c r="J23" i="23"/>
  <c r="I23" i="23"/>
  <c r="H23" i="23"/>
  <c r="G23" i="23"/>
  <c r="F23" i="23"/>
  <c r="E23" i="23"/>
  <c r="D23" i="23"/>
  <c r="C23" i="23"/>
  <c r="B23" i="23"/>
  <c r="L15" i="23"/>
  <c r="K15" i="23"/>
  <c r="J15" i="23"/>
  <c r="I15" i="23"/>
  <c r="H15" i="23"/>
  <c r="G15" i="23"/>
  <c r="F15" i="23"/>
  <c r="E15" i="23"/>
  <c r="D15" i="23"/>
  <c r="C15" i="23"/>
  <c r="B15" i="23"/>
  <c r="H7" i="23"/>
  <c r="G7" i="23"/>
  <c r="F7" i="23"/>
  <c r="E7" i="23"/>
  <c r="D7" i="23"/>
  <c r="C7" i="23"/>
  <c r="B7" i="23"/>
  <c r="H6" i="23"/>
  <c r="H5" i="23"/>
  <c r="H4" i="23"/>
  <c r="H3" i="23"/>
  <c r="H2" i="23"/>
  <c r="K31" i="22"/>
  <c r="J31" i="22"/>
  <c r="I31" i="22"/>
  <c r="H31" i="22"/>
  <c r="G31" i="22"/>
  <c r="F31" i="22"/>
  <c r="E31" i="22"/>
  <c r="D31" i="22"/>
  <c r="C31" i="22"/>
  <c r="B31" i="22"/>
  <c r="L23" i="22"/>
  <c r="K23" i="22"/>
  <c r="J23" i="22"/>
  <c r="I23" i="22"/>
  <c r="H23" i="22"/>
  <c r="G23" i="22"/>
  <c r="F23" i="22"/>
  <c r="E23" i="22"/>
  <c r="D23" i="22"/>
  <c r="C23" i="22"/>
  <c r="B23" i="22"/>
  <c r="L15" i="22"/>
  <c r="K15" i="22"/>
  <c r="J15" i="22"/>
  <c r="I15" i="22"/>
  <c r="H15" i="22"/>
  <c r="G15" i="22"/>
  <c r="F15" i="22"/>
  <c r="E15" i="22"/>
  <c r="D15" i="22"/>
  <c r="C15" i="22"/>
  <c r="B15" i="22"/>
  <c r="H7" i="22"/>
  <c r="G7" i="22"/>
  <c r="F7" i="22"/>
  <c r="E7" i="22"/>
  <c r="D7" i="22"/>
  <c r="C7" i="22"/>
  <c r="B7" i="22"/>
  <c r="H6" i="22"/>
  <c r="H5" i="22"/>
  <c r="H4" i="22"/>
  <c r="H3" i="22"/>
  <c r="H2" i="22"/>
  <c r="K31" i="21"/>
  <c r="J31" i="21"/>
  <c r="I31" i="21"/>
  <c r="H31" i="21"/>
  <c r="G31" i="21"/>
  <c r="F31" i="21"/>
  <c r="E31" i="21"/>
  <c r="D31" i="21"/>
  <c r="C31" i="21"/>
  <c r="B31" i="21"/>
  <c r="L23" i="21"/>
  <c r="K23" i="21"/>
  <c r="J23" i="21"/>
  <c r="I23" i="21"/>
  <c r="H23" i="21"/>
  <c r="G23" i="21"/>
  <c r="F23" i="21"/>
  <c r="E23" i="21"/>
  <c r="D23" i="21"/>
  <c r="C23" i="21"/>
  <c r="B23" i="21"/>
  <c r="L15" i="21"/>
  <c r="K15" i="21"/>
  <c r="J15" i="21"/>
  <c r="I15" i="21"/>
  <c r="H15" i="21"/>
  <c r="G15" i="21"/>
  <c r="F15" i="21"/>
  <c r="E15" i="21"/>
  <c r="D15" i="21"/>
  <c r="C15" i="21"/>
  <c r="B15" i="21"/>
  <c r="H7" i="21"/>
  <c r="G7" i="21"/>
  <c r="F7" i="21"/>
  <c r="E7" i="21"/>
  <c r="D7" i="21"/>
  <c r="C7" i="21"/>
  <c r="B7" i="21"/>
  <c r="H6" i="21"/>
  <c r="H5" i="21"/>
  <c r="H4" i="21"/>
  <c r="H3" i="21"/>
  <c r="H2" i="21"/>
  <c r="K31" i="20"/>
  <c r="J31" i="20"/>
  <c r="I31" i="20"/>
  <c r="H31" i="20"/>
  <c r="G31" i="20"/>
  <c r="F31" i="20"/>
  <c r="E31" i="20"/>
  <c r="D31" i="20"/>
  <c r="C31" i="20"/>
  <c r="B31" i="20"/>
  <c r="L23" i="20"/>
  <c r="K23" i="20"/>
  <c r="J23" i="20"/>
  <c r="I23" i="20"/>
  <c r="H23" i="20"/>
  <c r="G23" i="20"/>
  <c r="F23" i="20"/>
  <c r="E23" i="20"/>
  <c r="D23" i="20"/>
  <c r="C23" i="20"/>
  <c r="B23" i="20"/>
  <c r="L15" i="20"/>
  <c r="K15" i="20"/>
  <c r="J15" i="20"/>
  <c r="I15" i="20"/>
  <c r="H15" i="20"/>
  <c r="G15" i="20"/>
  <c r="F15" i="20"/>
  <c r="E15" i="20"/>
  <c r="D15" i="20"/>
  <c r="C15" i="20"/>
  <c r="B15" i="20"/>
  <c r="H7" i="20"/>
  <c r="G7" i="20"/>
  <c r="F7" i="20"/>
  <c r="E7" i="20"/>
  <c r="D7" i="20"/>
  <c r="C7" i="20"/>
  <c r="B7" i="20"/>
  <c r="H6" i="20"/>
  <c r="H5" i="20"/>
  <c r="H4" i="20"/>
  <c r="H3" i="20"/>
  <c r="H2" i="20"/>
  <c r="K31" i="18"/>
  <c r="J31" i="18"/>
  <c r="I31" i="18"/>
  <c r="H31" i="18"/>
  <c r="G31" i="18"/>
  <c r="F31" i="18"/>
  <c r="E31" i="18"/>
  <c r="D31" i="18"/>
  <c r="C31" i="18"/>
  <c r="B31" i="18"/>
  <c r="L23" i="18"/>
  <c r="K23" i="18"/>
  <c r="J23" i="18"/>
  <c r="I23" i="18"/>
  <c r="H23" i="18"/>
  <c r="G23" i="18"/>
  <c r="F23" i="18"/>
  <c r="E23" i="18"/>
  <c r="D23" i="18"/>
  <c r="C23" i="18"/>
  <c r="B23" i="18"/>
  <c r="L15" i="18"/>
  <c r="K15" i="18"/>
  <c r="J15" i="18"/>
  <c r="I15" i="18"/>
  <c r="H15" i="18"/>
  <c r="G15" i="18"/>
  <c r="F15" i="18"/>
  <c r="E15" i="18"/>
  <c r="D15" i="18"/>
  <c r="C15" i="18"/>
  <c r="B15" i="18"/>
  <c r="H7" i="18"/>
  <c r="G7" i="18"/>
  <c r="F7" i="18"/>
  <c r="E7" i="18"/>
  <c r="D7" i="18"/>
  <c r="C7" i="18"/>
  <c r="B7" i="18"/>
  <c r="H6" i="18"/>
  <c r="H5" i="18"/>
  <c r="H4" i="18"/>
  <c r="H3" i="18"/>
  <c r="H2" i="18"/>
  <c r="K31" i="17"/>
  <c r="J31" i="17"/>
  <c r="I31" i="17"/>
  <c r="H31" i="17"/>
  <c r="G31" i="17"/>
  <c r="F31" i="17"/>
  <c r="E31" i="17"/>
  <c r="D31" i="17"/>
  <c r="C31" i="17"/>
  <c r="B31" i="17"/>
  <c r="L23" i="17"/>
  <c r="K23" i="17"/>
  <c r="J23" i="17"/>
  <c r="I23" i="17"/>
  <c r="H23" i="17"/>
  <c r="G23" i="17"/>
  <c r="F23" i="17"/>
  <c r="E23" i="17"/>
  <c r="D23" i="17"/>
  <c r="C23" i="17"/>
  <c r="B23" i="17"/>
  <c r="L15" i="17"/>
  <c r="K15" i="17"/>
  <c r="J15" i="17"/>
  <c r="I15" i="17"/>
  <c r="H15" i="17"/>
  <c r="G15" i="17"/>
  <c r="F15" i="17"/>
  <c r="E15" i="17"/>
  <c r="D15" i="17"/>
  <c r="C15" i="17"/>
  <c r="B15" i="17"/>
  <c r="H7" i="17"/>
  <c r="G7" i="17"/>
  <c r="F7" i="17"/>
  <c r="E7" i="17"/>
  <c r="D7" i="17"/>
  <c r="C7" i="17"/>
  <c r="B7" i="17"/>
  <c r="H6" i="17"/>
  <c r="H5" i="17"/>
  <c r="H4" i="17"/>
  <c r="H3" i="17"/>
  <c r="H2" i="17"/>
  <c r="K31" i="16"/>
  <c r="J31" i="16"/>
  <c r="I31" i="16"/>
  <c r="H31" i="16"/>
  <c r="G31" i="16"/>
  <c r="F31" i="16"/>
  <c r="E31" i="16"/>
  <c r="D31" i="16"/>
  <c r="C31" i="16"/>
  <c r="B31" i="16"/>
  <c r="L23" i="16"/>
  <c r="K23" i="16"/>
  <c r="J23" i="16"/>
  <c r="I23" i="16"/>
  <c r="H23" i="16"/>
  <c r="G23" i="16"/>
  <c r="F23" i="16"/>
  <c r="E23" i="16"/>
  <c r="D23" i="16"/>
  <c r="C23" i="16"/>
  <c r="B23" i="16"/>
  <c r="L15" i="16"/>
  <c r="K15" i="16"/>
  <c r="J15" i="16"/>
  <c r="I15" i="16"/>
  <c r="H15" i="16"/>
  <c r="G15" i="16"/>
  <c r="F15" i="16"/>
  <c r="E15" i="16"/>
  <c r="D15" i="16"/>
  <c r="C15" i="16"/>
  <c r="B15" i="16"/>
  <c r="H7" i="16"/>
  <c r="G7" i="16"/>
  <c r="F7" i="16"/>
  <c r="E7" i="16"/>
  <c r="D7" i="16"/>
  <c r="C7" i="16"/>
  <c r="B7" i="16"/>
  <c r="H6" i="16"/>
  <c r="H5" i="16"/>
  <c r="H4" i="16"/>
  <c r="H3" i="16"/>
  <c r="H2" i="16"/>
  <c r="K31" i="2"/>
  <c r="J31" i="2"/>
  <c r="I31" i="2"/>
  <c r="H31" i="2"/>
  <c r="G31" i="2"/>
  <c r="F31" i="2"/>
  <c r="E31" i="2"/>
  <c r="D31" i="2"/>
  <c r="C31" i="2"/>
  <c r="B31" i="2"/>
  <c r="L23" i="2"/>
  <c r="K23" i="2"/>
  <c r="J23" i="2"/>
  <c r="I23" i="2"/>
  <c r="H23" i="2"/>
  <c r="G23" i="2"/>
  <c r="F23" i="2"/>
  <c r="E23" i="2"/>
  <c r="D23" i="2"/>
  <c r="C23" i="2"/>
  <c r="B23" i="2"/>
  <c r="L15" i="2"/>
  <c r="K15" i="2"/>
  <c r="J15" i="2"/>
  <c r="I15" i="2"/>
  <c r="H15" i="2"/>
  <c r="G15" i="2"/>
  <c r="F15" i="2"/>
  <c r="E15" i="2"/>
  <c r="D15" i="2"/>
  <c r="C15" i="2"/>
  <c r="B15" i="2"/>
  <c r="H7" i="2"/>
  <c r="G7" i="2"/>
  <c r="F7" i="2"/>
  <c r="E7" i="2"/>
  <c r="D7" i="2"/>
  <c r="C7" i="2"/>
  <c r="B7" i="2"/>
  <c r="H6" i="2"/>
  <c r="H5" i="2"/>
  <c r="H4" i="2"/>
  <c r="H3" i="2"/>
  <c r="H2" i="2"/>
  <c r="K31" i="1"/>
  <c r="J31" i="1"/>
  <c r="I31" i="1"/>
  <c r="H31" i="1"/>
  <c r="G31" i="1"/>
  <c r="F31" i="1"/>
  <c r="E31" i="1"/>
  <c r="D31" i="1"/>
  <c r="C31" i="1"/>
  <c r="B31" i="1"/>
  <c r="L23" i="1"/>
  <c r="K23" i="1"/>
  <c r="J23" i="1"/>
  <c r="I23" i="1"/>
  <c r="H23" i="1"/>
  <c r="G23" i="1"/>
  <c r="F23" i="1"/>
  <c r="E23" i="1"/>
  <c r="D23" i="1"/>
  <c r="C23" i="1"/>
  <c r="B23" i="1"/>
  <c r="L15" i="1"/>
  <c r="K15" i="1"/>
  <c r="J15" i="1"/>
  <c r="I15" i="1"/>
  <c r="H15" i="1"/>
  <c r="G15" i="1"/>
  <c r="F15" i="1"/>
  <c r="E15" i="1"/>
  <c r="D15" i="1"/>
  <c r="C15" i="1"/>
  <c r="B15" i="1"/>
  <c r="H7" i="1"/>
  <c r="G7" i="1"/>
  <c r="F7" i="1"/>
  <c r="E7" i="1"/>
  <c r="D7" i="1"/>
  <c r="C7" i="1"/>
  <c r="B7" i="1"/>
  <c r="H6" i="1"/>
  <c r="H5" i="1"/>
  <c r="H4" i="1"/>
  <c r="H3" i="1"/>
  <c r="H2" i="1"/>
  <c r="B7" i="27" l="1"/>
  <c r="F7" i="27"/>
  <c r="I2" i="27"/>
  <c r="H7" i="27"/>
  <c r="K2" i="27" s="1"/>
  <c r="J2" i="27"/>
  <c r="L2" i="27"/>
  <c r="L7" i="27" l="1"/>
  <c r="J7" i="27"/>
  <c r="K4" i="27"/>
  <c r="K3" i="27"/>
  <c r="I7" i="27"/>
  <c r="K5" i="27"/>
  <c r="K6" i="27"/>
</calcChain>
</file>

<file path=xl/sharedStrings.xml><?xml version="1.0" encoding="utf-8"?>
<sst xmlns="http://schemas.openxmlformats.org/spreadsheetml/2006/main" count="1159" uniqueCount="76">
  <si>
    <t xml:space="preserve">Circulation </t>
  </si>
  <si>
    <t>Books</t>
  </si>
  <si>
    <t>Pbk. Exch.</t>
  </si>
  <si>
    <t>Periodical</t>
  </si>
  <si>
    <t>Audios</t>
  </si>
  <si>
    <t>Video</t>
  </si>
  <si>
    <t xml:space="preserve">Other </t>
  </si>
  <si>
    <t>Totals</t>
  </si>
  <si>
    <t>Darlington</t>
  </si>
  <si>
    <t>Hartsville</t>
  </si>
  <si>
    <t xml:space="preserve">Lamar </t>
  </si>
  <si>
    <t xml:space="preserve">Society Hill </t>
  </si>
  <si>
    <t>Programs</t>
  </si>
  <si>
    <t>Children's</t>
  </si>
  <si>
    <t xml:space="preserve"> </t>
  </si>
  <si>
    <t xml:space="preserve">Teen </t>
  </si>
  <si>
    <t>Family Movie</t>
  </si>
  <si>
    <t># Programs</t>
  </si>
  <si>
    <t>Attendance</t>
  </si>
  <si>
    <t># Shown</t>
  </si>
  <si>
    <t>Misc. Statistics</t>
  </si>
  <si>
    <t xml:space="preserve">Mat. Trans. </t>
  </si>
  <si>
    <t>New Patrons</t>
  </si>
  <si>
    <t>Visiting</t>
  </si>
  <si>
    <t xml:space="preserve">Internet </t>
  </si>
  <si>
    <t>Meeting Rm</t>
  </si>
  <si>
    <t>Sent</t>
  </si>
  <si>
    <t xml:space="preserve">Rec'd </t>
  </si>
  <si>
    <t>In County</t>
  </si>
  <si>
    <t>Children</t>
  </si>
  <si>
    <t>Adults</t>
  </si>
  <si>
    <t>Patrons</t>
  </si>
  <si>
    <t>Reservations</t>
  </si>
  <si>
    <t xml:space="preserve">Adult </t>
  </si>
  <si>
    <t>Volunteer</t>
  </si>
  <si>
    <t>Internet</t>
  </si>
  <si>
    <t>Minutes</t>
  </si>
  <si>
    <t>Outreach</t>
  </si>
  <si>
    <t># Reached</t>
  </si>
  <si>
    <t xml:space="preserve">Outreach </t>
  </si>
  <si>
    <t>Hours</t>
  </si>
  <si>
    <t>Sessions</t>
  </si>
  <si>
    <t>Used</t>
  </si>
  <si>
    <t>Adult</t>
  </si>
  <si>
    <t>Computer</t>
  </si>
  <si>
    <t>New Computer Users</t>
  </si>
  <si>
    <t>General</t>
  </si>
  <si>
    <t>Reference Questions</t>
  </si>
  <si>
    <t>1 to 1</t>
  </si>
  <si>
    <t>Group Visits to Library</t>
  </si>
  <si>
    <t># Visits</t>
  </si>
  <si>
    <t>Visitors</t>
  </si>
  <si>
    <t>Bank Deposits</t>
  </si>
  <si>
    <t>Interlibrary Loans</t>
  </si>
  <si>
    <t xml:space="preserve">Print % </t>
  </si>
  <si>
    <t xml:space="preserve">AV % </t>
  </si>
  <si>
    <t>% System</t>
  </si>
  <si>
    <t>Per Visitor</t>
  </si>
  <si>
    <t>NOTES</t>
  </si>
  <si>
    <t>Digital</t>
  </si>
  <si>
    <t>A</t>
  </si>
  <si>
    <t>C</t>
  </si>
  <si>
    <t>B</t>
  </si>
  <si>
    <t>Passport processing accounted for $390 of our deposits in July</t>
  </si>
  <si>
    <t>Darlington - No teen programs in August.     Hartsville - Passport processing accounted for $250 of our deposits in August.</t>
  </si>
  <si>
    <t>Hartsville: Passport processing accounted for $200 of our deposits in September.  Comics Plus e-books September total: 87.</t>
  </si>
  <si>
    <t>Hartsville: Passport processing accounted for $100 of our deposits in October.  Comics Plus e-books October total: 55.  Tumble Books October total: 10.</t>
  </si>
  <si>
    <t>Hartsville: Passport processing accounted for $150 of our deposits in November. Comics Plus - 8.  TumbleBooks - 3.</t>
  </si>
  <si>
    <t>Closed December 23rd-26th.  Hartsville: Passport processing accounted for $150 of our deposits in December. Hartsville: "Visiting Patrons" count is not accurate this month due to malfunctioning equipment.  A replacement has been ordered.Comics Plus - 11.  TumbleBooks - 2.</t>
  </si>
  <si>
    <t xml:space="preserve">Closed due to inclement weather 1/3 (part), 1/4 (all), and 1/5 (part).  Hartsville: Passport processing accounted for $275 of our deposits in January.  Society Hill: No children's, teen, or outreach programs due to vacant children's and reference positions.  Circuilation: Flipster - 23; ComicPlus - 2 ; TumbleBooks - 19    </t>
  </si>
  <si>
    <t xml:space="preserve">Hartsville -Passport processing accounted for $350 of our deposits in February.  SH - Hartsville and Lamar assisted with an average of 29 hours per week due to staff shortage.  Circuilation: Flipster - 27; ComicPlus - 0 ; TumbleBooks - 12        </t>
  </si>
  <si>
    <t>Passport processing accounted for $800 of our deposits in March.  Circulation: ComicsPlus - 8; Flipster - 35; Tumblebooks -  The Library was closed March 30-31 for the Easter holiday.</t>
  </si>
  <si>
    <t>Passport</t>
  </si>
  <si>
    <t>Passport processing accounted for $830 of our deposits in April.  Circulation: ComicsPlus - 2; Flipster - 18; Tumblebooks - 4.  The Library was closed April 1 for the Easter holiday and April 27 for staff in-service.</t>
  </si>
  <si>
    <t xml:space="preserve">Passport processing accounted for $315 of our deposits in June.  Circulation: ComicsPlus - 0; Flipster - 30; Tumblebooks - 27.  Due to the Darlington Branch Manager's departure, the deposit amount came from the Treasurer's office.  </t>
  </si>
  <si>
    <t>Passport processing accounted for $446 of our deposits in May.  Circulation: ComicsPlus - 1; Flipster - 12; Tumblebooks - 65.  The Library was closed for the Memorial Day weekend, May 26th - 28th.  Due to the Darlington Branch Manager's departure, the deposit amount came from the Treasurer's office.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</si>
</sst>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</font>
    <font>
      <sz val="9"/>
      <color theme="1"/>
      <name val="Arial"/>
      <family val="2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2" borderId="0" xfId="0" applyFont="1" applyFill="1"/>
    <xf numFmtId="0" fontId="8" fillId="3" borderId="0" xfId="0" applyFont="1" applyFill="1" applyAlignment="1">
      <alignment horizontal="right"/>
    </xf>
    <xf numFmtId="0" fontId="3" fillId="3" borderId="0" xfId="0" applyFont="1" applyFill="1"/>
    <xf numFmtId="0" fontId="9" fillId="0" borderId="0" xfId="0" applyFont="1" applyAlignme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/>
    <xf numFmtId="0" fontId="6" fillId="0" borderId="0" xfId="0" applyFont="1" applyAlignment="1"/>
    <xf numFmtId="0" fontId="6" fillId="2" borderId="0" xfId="0" applyFont="1" applyFill="1" applyAlignment="1"/>
    <xf numFmtId="0" fontId="9" fillId="0" borderId="0" xfId="0" applyFont="1"/>
    <xf numFmtId="0" fontId="12" fillId="0" borderId="0" xfId="0" applyFont="1"/>
    <xf numFmtId="0" fontId="3" fillId="0" borderId="0" xfId="0" applyFont="1"/>
    <xf numFmtId="0" fontId="2" fillId="0" borderId="0" xfId="0" applyFont="1" applyFill="1"/>
    <xf numFmtId="3" fontId="7" fillId="0" borderId="0" xfId="0" applyNumberFormat="1" applyFont="1" applyAlignment="1">
      <alignment horizontal="right"/>
    </xf>
    <xf numFmtId="3" fontId="7" fillId="2" borderId="0" xfId="0" applyNumberFormat="1" applyFont="1" applyFill="1" applyAlignment="1">
      <alignment horizontal="right"/>
    </xf>
    <xf numFmtId="3" fontId="6" fillId="3" borderId="0" xfId="0" applyNumberFormat="1" applyFont="1" applyFill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0" fillId="4" borderId="0" xfId="0" applyFill="1"/>
    <xf numFmtId="3" fontId="0" fillId="4" borderId="0" xfId="0" applyNumberFormat="1" applyFill="1"/>
    <xf numFmtId="0" fontId="7" fillId="4" borderId="0" xfId="0" applyFont="1" applyFill="1"/>
    <xf numFmtId="0" fontId="5" fillId="4" borderId="0" xfId="0" applyFont="1" applyFill="1" applyAlignment="1">
      <alignment horizontal="center"/>
    </xf>
    <xf numFmtId="0" fontId="3" fillId="4" borderId="0" xfId="0" applyFont="1" applyFill="1"/>
    <xf numFmtId="0" fontId="3" fillId="0" borderId="0" xfId="0" applyFont="1" applyFill="1" applyAlignment="1"/>
    <xf numFmtId="3" fontId="7" fillId="0" borderId="0" xfId="0" applyNumberFormat="1" applyFont="1" applyFill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2" fontId="7" fillId="0" borderId="0" xfId="0" applyNumberFormat="1" applyFont="1" applyAlignment="1">
      <alignment horizontal="right"/>
    </xf>
    <xf numFmtId="2" fontId="7" fillId="3" borderId="0" xfId="0" applyNumberFormat="1" applyFont="1" applyFill="1" applyAlignment="1">
      <alignment horizontal="right"/>
    </xf>
    <xf numFmtId="2" fontId="7" fillId="3" borderId="0" xfId="0" applyNumberFormat="1" applyFont="1" applyFill="1"/>
    <xf numFmtId="3" fontId="7" fillId="0" borderId="0" xfId="0" applyNumberFormat="1" applyFont="1" applyAlignment="1" applyProtection="1">
      <alignment horizontal="right"/>
      <protection locked="0"/>
    </xf>
    <xf numFmtId="3" fontId="7" fillId="2" borderId="0" xfId="0" applyNumberFormat="1" applyFont="1" applyFill="1" applyAlignment="1" applyProtection="1">
      <alignment horizontal="right"/>
      <protection locked="0"/>
    </xf>
    <xf numFmtId="0" fontId="4" fillId="0" borderId="0" xfId="0" applyFont="1" applyProtection="1"/>
    <xf numFmtId="0" fontId="6" fillId="0" borderId="0" xfId="0" applyFont="1" applyProtection="1"/>
    <xf numFmtId="0" fontId="6" fillId="2" borderId="0" xfId="0" applyFont="1" applyFill="1" applyProtection="1"/>
    <xf numFmtId="0" fontId="8" fillId="3" borderId="0" xfId="0" applyFont="1" applyFill="1" applyAlignment="1" applyProtection="1">
      <alignment horizontal="right"/>
    </xf>
    <xf numFmtId="0" fontId="0" fillId="4" borderId="0" xfId="0" applyFill="1" applyProtection="1"/>
    <xf numFmtId="0" fontId="9" fillId="0" borderId="0" xfId="0" applyFont="1" applyAlignment="1" applyProtection="1"/>
    <xf numFmtId="0" fontId="12" fillId="0" borderId="0" xfId="0" applyFont="1" applyAlignment="1" applyProtection="1"/>
    <xf numFmtId="0" fontId="6" fillId="0" borderId="0" xfId="0" applyFont="1" applyAlignment="1" applyProtection="1"/>
    <xf numFmtId="0" fontId="6" fillId="2" borderId="0" xfId="0" applyFont="1" applyFill="1" applyAlignment="1" applyProtection="1"/>
    <xf numFmtId="0" fontId="9" fillId="0" borderId="0" xfId="0" applyFont="1" applyProtection="1"/>
    <xf numFmtId="0" fontId="12" fillId="0" borderId="0" xfId="0" applyFont="1" applyProtection="1"/>
    <xf numFmtId="0" fontId="7" fillId="0" borderId="0" xfId="0" applyFont="1" applyAlignment="1" applyProtection="1">
      <alignment horizontal="right"/>
      <protection locked="0"/>
    </xf>
    <xf numFmtId="0" fontId="7" fillId="2" borderId="0" xfId="0" applyFont="1" applyFill="1" applyAlignment="1" applyProtection="1">
      <alignment horizontal="right"/>
      <protection locked="0"/>
    </xf>
    <xf numFmtId="0" fontId="7" fillId="0" borderId="0" xfId="0" applyFont="1" applyFill="1" applyAlignment="1" applyProtection="1">
      <alignment horizontal="right"/>
      <protection locked="0"/>
    </xf>
    <xf numFmtId="0" fontId="13" fillId="3" borderId="0" xfId="0" applyFont="1" applyFill="1" applyAlignment="1" applyProtection="1">
      <alignment horizontal="right"/>
      <protection locked="0"/>
    </xf>
    <xf numFmtId="0" fontId="6" fillId="3" borderId="0" xfId="0" applyFont="1" applyFill="1" applyAlignment="1" applyProtection="1">
      <protection locked="0"/>
    </xf>
    <xf numFmtId="0" fontId="3" fillId="3" borderId="0" xfId="0" applyFont="1" applyFill="1" applyAlignment="1" applyProtection="1">
      <alignment horizontal="right"/>
      <protection locked="0"/>
    </xf>
    <xf numFmtId="0" fontId="7" fillId="0" borderId="0" xfId="0" applyFont="1"/>
    <xf numFmtId="0" fontId="14" fillId="0" borderId="0" xfId="0" applyFont="1" applyAlignment="1">
      <alignment horizontal="right"/>
    </xf>
    <xf numFmtId="0" fontId="14" fillId="0" borderId="0" xfId="0" applyFont="1" applyFill="1" applyAlignment="1">
      <alignment horizontal="right"/>
    </xf>
    <xf numFmtId="0" fontId="6" fillId="0" borderId="0" xfId="0" applyFont="1" applyFill="1" applyProtection="1"/>
    <xf numFmtId="0" fontId="6" fillId="0" borderId="0" xfId="0" applyFont="1" applyFill="1" applyAlignment="1">
      <alignment horizontal="right"/>
    </xf>
    <xf numFmtId="0" fontId="6" fillId="0" borderId="0" xfId="0" applyFont="1" applyFill="1"/>
    <xf numFmtId="0" fontId="0" fillId="0" borderId="0" xfId="0" applyFill="1"/>
    <xf numFmtId="2" fontId="7" fillId="0" borderId="0" xfId="0" applyNumberFormat="1" applyFont="1" applyFill="1" applyAlignment="1">
      <alignment horizontal="right"/>
    </xf>
    <xf numFmtId="3" fontId="3" fillId="3" borderId="0" xfId="0" applyNumberFormat="1" applyFont="1" applyFill="1" applyAlignment="1" applyProtection="1">
      <alignment horizontal="right"/>
      <protection locked="0"/>
    </xf>
    <xf numFmtId="3" fontId="17" fillId="0" borderId="0" xfId="0" applyNumberFormat="1" applyFont="1" applyFill="1" applyBorder="1" applyAlignment="1" applyProtection="1">
      <alignment horizontal="right"/>
      <protection locked="0"/>
    </xf>
    <xf numFmtId="0" fontId="17" fillId="0" borderId="0" xfId="0" applyFont="1" applyFill="1" applyBorder="1" applyAlignment="1" applyProtection="1">
      <alignment horizontal="right"/>
      <protection locked="0"/>
    </xf>
    <xf numFmtId="164" fontId="0" fillId="3" borderId="0" xfId="0" applyNumberFormat="1" applyFont="1" applyFill="1" applyAlignment="1" applyProtection="1">
      <protection locked="0"/>
    </xf>
    <xf numFmtId="0" fontId="19" fillId="0" borderId="0" xfId="0" applyFont="1" applyAlignment="1">
      <alignment horizontal="right"/>
    </xf>
    <xf numFmtId="164" fontId="3" fillId="3" borderId="0" xfId="0" applyNumberFormat="1" applyFont="1" applyFill="1" applyAlignment="1" applyProtection="1">
      <alignment horizontal="right"/>
      <protection locked="0"/>
    </xf>
    <xf numFmtId="44" fontId="7" fillId="2" borderId="0" xfId="1" applyFont="1" applyFill="1" applyAlignment="1" applyProtection="1">
      <alignment horizontal="right"/>
      <protection locked="0"/>
    </xf>
    <xf numFmtId="44" fontId="6" fillId="3" borderId="0" xfId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4" fontId="7" fillId="0" borderId="0" xfId="1" applyFont="1" applyFill="1" applyAlignment="1" applyProtection="1">
      <alignment horizontal="right"/>
      <protection locked="0"/>
    </xf>
    <xf numFmtId="44" fontId="17" fillId="0" borderId="0" xfId="1" applyFont="1" applyFill="1" applyBorder="1" applyAlignment="1" applyProtection="1">
      <alignment horizontal="right"/>
      <protection locked="0"/>
    </xf>
    <xf numFmtId="0" fontId="16" fillId="0" borderId="4" xfId="0" applyFont="1" applyBorder="1" applyAlignment="1" applyProtection="1">
      <alignment horizontal="left" vertical="top" wrapText="1"/>
      <protection locked="0"/>
    </xf>
    <xf numFmtId="0" fontId="7" fillId="0" borderId="0" xfId="0" applyFont="1" applyBorder="1" applyAlignment="1" applyProtection="1">
      <alignment horizontal="left" vertical="top" wrapText="1"/>
      <protection locked="0"/>
    </xf>
    <xf numFmtId="0" fontId="7" fillId="0" borderId="5" xfId="0" applyFont="1" applyBorder="1" applyAlignment="1" applyProtection="1">
      <alignment horizontal="left" vertical="top" wrapText="1"/>
      <protection locked="0"/>
    </xf>
    <xf numFmtId="0" fontId="7" fillId="0" borderId="4" xfId="0" applyFont="1" applyBorder="1" applyAlignment="1" applyProtection="1">
      <alignment horizontal="left" vertical="top" wrapText="1"/>
      <protection locked="0"/>
    </xf>
    <xf numFmtId="0" fontId="7" fillId="0" borderId="6" xfId="0" applyFont="1" applyBorder="1" applyAlignment="1" applyProtection="1">
      <alignment horizontal="left" vertical="top" wrapText="1"/>
      <protection locked="0"/>
    </xf>
    <xf numFmtId="0" fontId="7" fillId="0" borderId="7" xfId="0" applyFont="1" applyBorder="1" applyAlignment="1" applyProtection="1">
      <alignment horizontal="left" vertical="top" wrapText="1"/>
      <protection locked="0"/>
    </xf>
    <xf numFmtId="0" fontId="7" fillId="0" borderId="8" xfId="0" applyFont="1" applyBorder="1" applyAlignment="1" applyProtection="1">
      <alignment horizontal="left" vertical="top" wrapText="1"/>
      <protection locked="0"/>
    </xf>
    <xf numFmtId="0" fontId="15" fillId="3" borderId="9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7" fillId="0" borderId="2" xfId="0" applyFont="1" applyBorder="1" applyAlignment="1" applyProtection="1">
      <alignment horizontal="left" vertical="top" wrapText="1"/>
      <protection locked="0"/>
    </xf>
    <xf numFmtId="0" fontId="7" fillId="0" borderId="3" xfId="0" applyFont="1" applyBorder="1" applyAlignment="1" applyProtection="1">
      <alignment horizontal="left" vertical="top" wrapText="1"/>
      <protection locked="0"/>
    </xf>
    <xf numFmtId="0" fontId="18" fillId="0" borderId="1" xfId="0" applyFont="1" applyBorder="1" applyAlignment="1" applyProtection="1">
      <alignment horizontal="left" vertical="top" wrapText="1"/>
      <protection locked="0"/>
    </xf>
    <xf numFmtId="0" fontId="16" fillId="0" borderId="1" xfId="0" applyFont="1" applyBorder="1" applyAlignment="1" applyProtection="1">
      <alignment horizontal="left" vertical="top" wrapText="1"/>
      <protection locked="0"/>
    </xf>
    <xf numFmtId="0" fontId="16" fillId="0" borderId="2" xfId="0" applyFont="1" applyBorder="1" applyAlignment="1" applyProtection="1">
      <alignment horizontal="left" vertical="top" wrapText="1"/>
      <protection locked="0"/>
    </xf>
    <xf numFmtId="0" fontId="16" fillId="0" borderId="3" xfId="0" applyFont="1" applyBorder="1" applyAlignment="1" applyProtection="1">
      <alignment horizontal="left" vertical="top" wrapText="1"/>
      <protection locked="0"/>
    </xf>
    <xf numFmtId="0" fontId="16" fillId="0" borderId="0" xfId="0" applyFont="1" applyBorder="1" applyAlignment="1" applyProtection="1">
      <alignment horizontal="left" vertical="top" wrapText="1"/>
      <protection locked="0"/>
    </xf>
    <xf numFmtId="0" fontId="16" fillId="0" borderId="5" xfId="0" applyFont="1" applyBorder="1" applyAlignment="1" applyProtection="1">
      <alignment horizontal="left" vertical="top" wrapText="1"/>
      <protection locked="0"/>
    </xf>
    <xf numFmtId="0" fontId="16" fillId="0" borderId="6" xfId="0" applyFont="1" applyBorder="1" applyAlignment="1" applyProtection="1">
      <alignment horizontal="left" vertical="top" wrapText="1"/>
      <protection locked="0"/>
    </xf>
    <xf numFmtId="0" fontId="16" fillId="0" borderId="7" xfId="0" applyFont="1" applyBorder="1" applyAlignment="1" applyProtection="1">
      <alignment horizontal="left" vertical="top" wrapText="1"/>
      <protection locked="0"/>
    </xf>
    <xf numFmtId="0" fontId="16" fillId="0" borderId="8" xfId="0" applyFont="1" applyBorder="1" applyAlignment="1" applyProtection="1">
      <alignment horizontal="left" vertical="top" wrapText="1"/>
      <protection locked="0"/>
    </xf>
    <xf numFmtId="44" fontId="7" fillId="0" borderId="0" xfId="1" applyFont="1" applyFill="1" applyAlignment="1">
      <alignment horizontal="right"/>
    </xf>
    <xf numFmtId="44" fontId="7" fillId="2" borderId="0" xfId="1" applyFont="1" applyFill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Layout" zoomScaleNormal="100" workbookViewId="0">
      <selection activeCell="J33" sqref="J33"/>
    </sheetView>
  </sheetViews>
  <sheetFormatPr defaultRowHeight="15" x14ac:dyDescent="0.25"/>
  <cols>
    <col min="1" max="1" width="19" customWidth="1"/>
    <col min="4" max="4" width="11.5703125" customWidth="1"/>
    <col min="9" max="9" width="10.5703125" customWidth="1"/>
    <col min="11" max="11" width="11" customWidth="1"/>
  </cols>
  <sheetData>
    <row r="1" spans="1:12" ht="21.75" thickBot="1" x14ac:dyDescent="0.4">
      <c r="A1" s="3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1" t="s">
        <v>58</v>
      </c>
      <c r="J1" s="82"/>
      <c r="K1" s="82"/>
      <c r="L1" s="83"/>
    </row>
    <row r="2" spans="1:12" ht="15.75" x14ac:dyDescent="0.25">
      <c r="A2" s="38" t="s">
        <v>8</v>
      </c>
      <c r="B2" s="35">
        <v>6407</v>
      </c>
      <c r="C2" s="48">
        <v>221</v>
      </c>
      <c r="D2" s="48">
        <v>186</v>
      </c>
      <c r="E2" s="48">
        <v>220</v>
      </c>
      <c r="F2" s="35">
        <v>1949</v>
      </c>
      <c r="G2" s="48">
        <v>38</v>
      </c>
      <c r="H2" s="28">
        <f>SUM(B2:G2)</f>
        <v>9021</v>
      </c>
      <c r="I2" s="74" t="s">
        <v>63</v>
      </c>
      <c r="J2" s="75"/>
      <c r="K2" s="75"/>
      <c r="L2" s="76"/>
    </row>
    <row r="3" spans="1:12" ht="15.75" x14ac:dyDescent="0.25">
      <c r="A3" s="39" t="s">
        <v>9</v>
      </c>
      <c r="B3" s="36">
        <v>11525</v>
      </c>
      <c r="C3" s="36">
        <v>463</v>
      </c>
      <c r="D3" s="49">
        <v>340</v>
      </c>
      <c r="E3" s="49">
        <v>367</v>
      </c>
      <c r="F3" s="36">
        <v>2403</v>
      </c>
      <c r="G3" s="49">
        <v>75</v>
      </c>
      <c r="H3" s="29">
        <f>SUM(B3:G3)</f>
        <v>15173</v>
      </c>
      <c r="I3" s="77"/>
      <c r="J3" s="75"/>
      <c r="K3" s="75"/>
      <c r="L3" s="76"/>
    </row>
    <row r="4" spans="1:12" ht="15.75" x14ac:dyDescent="0.25">
      <c r="A4" s="38" t="s">
        <v>10</v>
      </c>
      <c r="B4" s="63">
        <v>2684</v>
      </c>
      <c r="C4" s="64">
        <v>118</v>
      </c>
      <c r="D4" s="64">
        <v>27</v>
      </c>
      <c r="E4" s="64">
        <v>50</v>
      </c>
      <c r="F4" s="63">
        <v>1363</v>
      </c>
      <c r="G4" s="64">
        <v>0</v>
      </c>
      <c r="H4" s="31">
        <f>SUM(B4:G4)</f>
        <v>4242</v>
      </c>
      <c r="I4" s="77"/>
      <c r="J4" s="75"/>
      <c r="K4" s="75"/>
      <c r="L4" s="76"/>
    </row>
    <row r="5" spans="1:12" ht="16.5" customHeight="1" x14ac:dyDescent="0.25">
      <c r="A5" s="39" t="s">
        <v>11</v>
      </c>
      <c r="B5" s="49">
        <v>466</v>
      </c>
      <c r="C5" s="49">
        <v>17</v>
      </c>
      <c r="D5" s="49">
        <v>19</v>
      </c>
      <c r="E5" s="49">
        <v>13</v>
      </c>
      <c r="F5" s="49">
        <v>424</v>
      </c>
      <c r="G5" s="49">
        <v>0</v>
      </c>
      <c r="H5" s="30">
        <f>SUM(B5:G5)</f>
        <v>939</v>
      </c>
      <c r="I5" s="77"/>
      <c r="J5" s="75"/>
      <c r="K5" s="75"/>
      <c r="L5" s="76"/>
    </row>
    <row r="6" spans="1:12" ht="16.5" customHeight="1" x14ac:dyDescent="0.25">
      <c r="A6" s="57" t="s">
        <v>59</v>
      </c>
      <c r="B6" s="50">
        <v>405</v>
      </c>
      <c r="C6" s="50">
        <v>0</v>
      </c>
      <c r="D6" s="50">
        <v>31</v>
      </c>
      <c r="E6" s="50">
        <v>228</v>
      </c>
      <c r="F6" s="50">
        <v>0</v>
      </c>
      <c r="G6" s="50">
        <v>0</v>
      </c>
      <c r="H6" s="58">
        <f>SUM(B6:G6)</f>
        <v>664</v>
      </c>
      <c r="I6" s="77"/>
      <c r="J6" s="75"/>
      <c r="K6" s="75"/>
      <c r="L6" s="76"/>
    </row>
    <row r="7" spans="1:12" ht="16.5" thickBot="1" x14ac:dyDescent="0.3">
      <c r="A7" s="40" t="s">
        <v>7</v>
      </c>
      <c r="B7" s="19">
        <f t="shared" ref="B7:H7" si="0">SUM(B2:B6)</f>
        <v>21487</v>
      </c>
      <c r="C7" s="19">
        <f t="shared" si="0"/>
        <v>819</v>
      </c>
      <c r="D7" s="19">
        <f t="shared" si="0"/>
        <v>603</v>
      </c>
      <c r="E7" s="19">
        <f t="shared" si="0"/>
        <v>878</v>
      </c>
      <c r="F7" s="19">
        <f t="shared" si="0"/>
        <v>6139</v>
      </c>
      <c r="G7" s="19">
        <f t="shared" si="0"/>
        <v>113</v>
      </c>
      <c r="H7" s="19">
        <f t="shared" si="0"/>
        <v>30039</v>
      </c>
      <c r="I7" s="78"/>
      <c r="J7" s="79"/>
      <c r="K7" s="79"/>
      <c r="L7" s="80"/>
    </row>
    <row r="8" spans="1:12" ht="7.5" customHeight="1" x14ac:dyDescent="0.25">
      <c r="A8" s="41"/>
      <c r="B8" s="21"/>
      <c r="C8" s="21"/>
      <c r="D8" s="21"/>
      <c r="E8" s="21"/>
      <c r="F8" s="22"/>
      <c r="G8" s="21"/>
      <c r="H8" s="21"/>
      <c r="I8" s="21"/>
      <c r="J8" s="21"/>
      <c r="K8" s="21"/>
      <c r="L8" s="21"/>
    </row>
    <row r="9" spans="1:12" ht="18.75" x14ac:dyDescent="0.3">
      <c r="A9" s="42" t="s">
        <v>12</v>
      </c>
      <c r="B9" s="71" t="s">
        <v>13</v>
      </c>
      <c r="C9" s="71"/>
      <c r="D9" s="71" t="s">
        <v>15</v>
      </c>
      <c r="E9" s="71"/>
      <c r="F9" s="71" t="s">
        <v>43</v>
      </c>
      <c r="G9" s="71"/>
      <c r="H9" s="71" t="s">
        <v>44</v>
      </c>
      <c r="I9" s="71"/>
      <c r="J9" s="71"/>
      <c r="K9" s="71" t="s">
        <v>16</v>
      </c>
      <c r="L9" s="71"/>
    </row>
    <row r="10" spans="1:12" ht="18.75" x14ac:dyDescent="0.3">
      <c r="A10" s="43"/>
      <c r="B10" s="2" t="s">
        <v>17</v>
      </c>
      <c r="C10" s="2" t="s">
        <v>18</v>
      </c>
      <c r="D10" s="2" t="s">
        <v>17</v>
      </c>
      <c r="E10" s="2" t="s">
        <v>18</v>
      </c>
      <c r="F10" s="2" t="s">
        <v>17</v>
      </c>
      <c r="G10" s="2" t="s">
        <v>18</v>
      </c>
      <c r="H10" s="2" t="s">
        <v>17</v>
      </c>
      <c r="I10" s="2" t="s">
        <v>18</v>
      </c>
      <c r="J10" s="2" t="s">
        <v>48</v>
      </c>
      <c r="K10" s="2" t="s">
        <v>19</v>
      </c>
      <c r="L10" s="2" t="s">
        <v>18</v>
      </c>
    </row>
    <row r="11" spans="1:12" ht="15.75" x14ac:dyDescent="0.25">
      <c r="A11" s="44" t="s">
        <v>8</v>
      </c>
      <c r="B11" s="48">
        <v>9</v>
      </c>
      <c r="C11" s="48">
        <v>343</v>
      </c>
      <c r="D11" s="48">
        <v>4</v>
      </c>
      <c r="E11" s="48">
        <v>21</v>
      </c>
      <c r="F11" s="48">
        <v>10</v>
      </c>
      <c r="G11" s="48">
        <v>82</v>
      </c>
      <c r="H11" s="48">
        <v>7</v>
      </c>
      <c r="I11" s="48">
        <v>54</v>
      </c>
      <c r="J11" s="48">
        <v>4</v>
      </c>
      <c r="K11" s="48">
        <v>4</v>
      </c>
      <c r="L11" s="48">
        <v>25</v>
      </c>
    </row>
    <row r="12" spans="1:12" ht="15.75" x14ac:dyDescent="0.25">
      <c r="A12" s="45" t="s">
        <v>9</v>
      </c>
      <c r="B12" s="36">
        <v>11</v>
      </c>
      <c r="C12" s="36">
        <v>856</v>
      </c>
      <c r="D12" s="49">
        <v>3</v>
      </c>
      <c r="E12" s="49">
        <v>25</v>
      </c>
      <c r="F12" s="49">
        <v>3</v>
      </c>
      <c r="G12" s="49">
        <v>25</v>
      </c>
      <c r="H12" s="49">
        <v>0</v>
      </c>
      <c r="I12" s="49">
        <v>0</v>
      </c>
      <c r="J12" s="49">
        <v>0</v>
      </c>
      <c r="K12" s="49">
        <v>1</v>
      </c>
      <c r="L12" s="49">
        <v>15</v>
      </c>
    </row>
    <row r="13" spans="1:12" ht="15.75" x14ac:dyDescent="0.25">
      <c r="A13" s="44" t="s">
        <v>10</v>
      </c>
      <c r="B13" s="64">
        <v>12</v>
      </c>
      <c r="C13" s="64">
        <v>144</v>
      </c>
      <c r="D13" s="64">
        <v>5</v>
      </c>
      <c r="E13" s="64">
        <v>11</v>
      </c>
      <c r="F13" s="64">
        <v>8</v>
      </c>
      <c r="G13" s="64">
        <v>24</v>
      </c>
      <c r="H13" s="64">
        <v>0</v>
      </c>
      <c r="I13" s="64">
        <v>0</v>
      </c>
      <c r="J13" s="64">
        <v>0</v>
      </c>
      <c r="K13" s="64">
        <v>4</v>
      </c>
      <c r="L13" s="64">
        <v>42</v>
      </c>
    </row>
    <row r="14" spans="1:12" ht="15.75" customHeight="1" x14ac:dyDescent="0.25">
      <c r="A14" s="45" t="s">
        <v>11</v>
      </c>
      <c r="B14" s="49">
        <v>7</v>
      </c>
      <c r="C14" s="49">
        <v>76</v>
      </c>
      <c r="D14" s="49">
        <v>6</v>
      </c>
      <c r="E14" s="49">
        <v>111</v>
      </c>
      <c r="F14" s="49">
        <v>5</v>
      </c>
      <c r="G14" s="49">
        <v>23</v>
      </c>
      <c r="H14" s="49">
        <v>0</v>
      </c>
      <c r="I14" s="49">
        <v>0</v>
      </c>
      <c r="J14" s="49">
        <v>6</v>
      </c>
      <c r="K14" s="49">
        <v>2</v>
      </c>
      <c r="L14" s="49">
        <v>16</v>
      </c>
    </row>
    <row r="15" spans="1:12" ht="15.75" x14ac:dyDescent="0.25">
      <c r="A15" s="40" t="s">
        <v>7</v>
      </c>
      <c r="B15" s="19">
        <f t="shared" ref="B15:L15" si="1">SUM(B11:B14)</f>
        <v>39</v>
      </c>
      <c r="C15" s="19">
        <f t="shared" si="1"/>
        <v>1419</v>
      </c>
      <c r="D15" s="19">
        <f t="shared" si="1"/>
        <v>18</v>
      </c>
      <c r="E15" s="19">
        <f t="shared" si="1"/>
        <v>168</v>
      </c>
      <c r="F15" s="19">
        <f t="shared" si="1"/>
        <v>26</v>
      </c>
      <c r="G15" s="19">
        <f t="shared" si="1"/>
        <v>154</v>
      </c>
      <c r="H15" s="19">
        <f t="shared" si="1"/>
        <v>7</v>
      </c>
      <c r="I15" s="19">
        <f t="shared" si="1"/>
        <v>54</v>
      </c>
      <c r="J15" s="19">
        <f t="shared" si="1"/>
        <v>10</v>
      </c>
      <c r="K15" s="19">
        <f t="shared" si="1"/>
        <v>11</v>
      </c>
      <c r="L15" s="19">
        <f t="shared" si="1"/>
        <v>98</v>
      </c>
    </row>
    <row r="16" spans="1:12" ht="7.5" customHeight="1" x14ac:dyDescent="0.25">
      <c r="A16" s="41"/>
      <c r="B16" s="23"/>
      <c r="C16" s="23"/>
      <c r="D16" s="21"/>
      <c r="E16" s="23"/>
      <c r="F16" s="23"/>
      <c r="G16" s="23"/>
      <c r="H16" s="23"/>
      <c r="I16" s="23"/>
      <c r="J16" s="23"/>
      <c r="K16" s="23"/>
      <c r="L16" s="23"/>
    </row>
    <row r="17" spans="1:12" ht="18.75" x14ac:dyDescent="0.3">
      <c r="A17" s="46" t="s">
        <v>20</v>
      </c>
      <c r="B17" s="70" t="s">
        <v>53</v>
      </c>
      <c r="C17" s="70"/>
      <c r="D17" s="8" t="s">
        <v>21</v>
      </c>
      <c r="E17" s="71" t="s">
        <v>22</v>
      </c>
      <c r="F17" s="71"/>
      <c r="G17" s="2" t="s">
        <v>23</v>
      </c>
      <c r="H17" s="71" t="s">
        <v>47</v>
      </c>
      <c r="I17" s="71"/>
      <c r="J17" s="9" t="s">
        <v>25</v>
      </c>
      <c r="K17" s="71" t="s">
        <v>49</v>
      </c>
      <c r="L17" s="71"/>
    </row>
    <row r="18" spans="1:12" ht="18.75" x14ac:dyDescent="0.3">
      <c r="A18" s="47"/>
      <c r="B18" s="2" t="s">
        <v>26</v>
      </c>
      <c r="C18" s="2" t="s">
        <v>27</v>
      </c>
      <c r="D18" s="9" t="s">
        <v>28</v>
      </c>
      <c r="E18" s="8" t="s">
        <v>29</v>
      </c>
      <c r="F18" s="2" t="s">
        <v>30</v>
      </c>
      <c r="G18" s="2" t="s">
        <v>31</v>
      </c>
      <c r="H18" s="2" t="s">
        <v>46</v>
      </c>
      <c r="I18" s="2" t="s">
        <v>24</v>
      </c>
      <c r="J18" s="9" t="s">
        <v>32</v>
      </c>
      <c r="K18" s="2" t="s">
        <v>50</v>
      </c>
      <c r="L18" s="2" t="s">
        <v>51</v>
      </c>
    </row>
    <row r="19" spans="1:12" ht="15.75" x14ac:dyDescent="0.25">
      <c r="A19" s="38" t="s">
        <v>8</v>
      </c>
      <c r="B19" s="48">
        <v>70</v>
      </c>
      <c r="C19" s="48">
        <v>28</v>
      </c>
      <c r="D19" s="48">
        <v>425</v>
      </c>
      <c r="E19" s="35">
        <v>17</v>
      </c>
      <c r="F19" s="48">
        <v>58</v>
      </c>
      <c r="G19" s="35">
        <v>9582</v>
      </c>
      <c r="H19" s="50">
        <v>732</v>
      </c>
      <c r="I19" s="50">
        <v>567</v>
      </c>
      <c r="J19" s="50">
        <v>95</v>
      </c>
      <c r="K19" s="50">
        <v>0</v>
      </c>
      <c r="L19" s="50">
        <v>0</v>
      </c>
    </row>
    <row r="20" spans="1:12" ht="15.75" x14ac:dyDescent="0.25">
      <c r="A20" s="39" t="s">
        <v>9</v>
      </c>
      <c r="B20" s="49">
        <v>111</v>
      </c>
      <c r="C20" s="49">
        <v>34</v>
      </c>
      <c r="D20" s="49">
        <v>457</v>
      </c>
      <c r="E20" s="49">
        <v>23</v>
      </c>
      <c r="F20" s="49">
        <v>60</v>
      </c>
      <c r="G20" s="36">
        <v>12508</v>
      </c>
      <c r="H20" s="49">
        <v>903</v>
      </c>
      <c r="I20" s="49">
        <v>827</v>
      </c>
      <c r="J20" s="49">
        <v>35</v>
      </c>
      <c r="K20" s="49">
        <v>1</v>
      </c>
      <c r="L20" s="49">
        <v>38</v>
      </c>
    </row>
    <row r="21" spans="1:12" ht="15.75" x14ac:dyDescent="0.25">
      <c r="A21" s="38" t="s">
        <v>10</v>
      </c>
      <c r="B21" s="64">
        <v>37</v>
      </c>
      <c r="C21" s="64">
        <v>26</v>
      </c>
      <c r="D21" s="64">
        <v>380</v>
      </c>
      <c r="E21" s="64">
        <v>8</v>
      </c>
      <c r="F21" s="64">
        <v>11</v>
      </c>
      <c r="G21" s="63">
        <v>6148</v>
      </c>
      <c r="H21" s="64">
        <v>251</v>
      </c>
      <c r="I21" s="64">
        <v>106</v>
      </c>
      <c r="J21" s="64">
        <v>138</v>
      </c>
      <c r="K21" s="64">
        <v>0</v>
      </c>
      <c r="L21" s="64">
        <v>0</v>
      </c>
    </row>
    <row r="22" spans="1:12" ht="17.25" customHeight="1" x14ac:dyDescent="0.25">
      <c r="A22" s="39" t="s">
        <v>11</v>
      </c>
      <c r="B22" s="49">
        <v>12</v>
      </c>
      <c r="C22" s="49">
        <v>16</v>
      </c>
      <c r="D22" s="49">
        <v>151</v>
      </c>
      <c r="E22" s="49">
        <v>1</v>
      </c>
      <c r="F22" s="49">
        <v>4</v>
      </c>
      <c r="G22" s="36">
        <v>888</v>
      </c>
      <c r="H22" s="49">
        <v>169</v>
      </c>
      <c r="I22" s="49">
        <v>130</v>
      </c>
      <c r="J22" s="49">
        <v>7</v>
      </c>
      <c r="K22" s="49">
        <v>4</v>
      </c>
      <c r="L22" s="49">
        <v>206</v>
      </c>
    </row>
    <row r="23" spans="1:12" ht="15.75" x14ac:dyDescent="0.25">
      <c r="A23" s="40" t="s">
        <v>7</v>
      </c>
      <c r="B23" s="19">
        <f>SUM(B19:B22)</f>
        <v>230</v>
      </c>
      <c r="C23" s="19">
        <f>SUM(C19:C22)</f>
        <v>104</v>
      </c>
      <c r="D23" s="19">
        <f t="shared" ref="D23:I23" si="2">SUM(D19:D22)</f>
        <v>1413</v>
      </c>
      <c r="E23" s="19">
        <f t="shared" si="2"/>
        <v>49</v>
      </c>
      <c r="F23" s="19">
        <f t="shared" si="2"/>
        <v>133</v>
      </c>
      <c r="G23" s="19">
        <f t="shared" si="2"/>
        <v>29126</v>
      </c>
      <c r="H23" s="19">
        <f t="shared" si="2"/>
        <v>2055</v>
      </c>
      <c r="I23" s="19">
        <f t="shared" si="2"/>
        <v>1630</v>
      </c>
      <c r="J23" s="19">
        <f>SUM(J19:J22)</f>
        <v>275</v>
      </c>
      <c r="K23" s="19">
        <f>SUM(K19:K22)</f>
        <v>5</v>
      </c>
      <c r="L23" s="19">
        <f>SUM(L19:L22)</f>
        <v>244</v>
      </c>
    </row>
    <row r="24" spans="1:12" ht="6" customHeight="1" x14ac:dyDescent="0.25">
      <c r="A24" s="4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4" t="s">
        <v>14</v>
      </c>
    </row>
    <row r="25" spans="1:12" ht="18.75" x14ac:dyDescent="0.3">
      <c r="A25" s="46" t="s">
        <v>20</v>
      </c>
      <c r="B25" s="71" t="s">
        <v>29</v>
      </c>
      <c r="C25" s="71"/>
      <c r="D25" s="71" t="s">
        <v>33</v>
      </c>
      <c r="E25" s="71"/>
      <c r="F25" s="8" t="s">
        <v>34</v>
      </c>
      <c r="G25" s="2" t="s">
        <v>35</v>
      </c>
      <c r="H25" s="2" t="s">
        <v>36</v>
      </c>
      <c r="I25" s="71" t="s">
        <v>45</v>
      </c>
      <c r="J25" s="71"/>
      <c r="K25" s="2"/>
      <c r="L25" s="2"/>
    </row>
    <row r="26" spans="1:12" ht="18.75" x14ac:dyDescent="0.3">
      <c r="A26" s="47"/>
      <c r="B26" s="2" t="s">
        <v>37</v>
      </c>
      <c r="C26" s="2" t="s">
        <v>38</v>
      </c>
      <c r="D26" s="2" t="s">
        <v>39</v>
      </c>
      <c r="E26" s="2" t="s">
        <v>38</v>
      </c>
      <c r="F26" s="2" t="s">
        <v>40</v>
      </c>
      <c r="G26" s="2" t="s">
        <v>41</v>
      </c>
      <c r="H26" s="2" t="s">
        <v>42</v>
      </c>
      <c r="I26" s="2" t="s">
        <v>29</v>
      </c>
      <c r="J26" s="2" t="s">
        <v>30</v>
      </c>
      <c r="K26" s="71" t="s">
        <v>52</v>
      </c>
      <c r="L26" s="71"/>
    </row>
    <row r="27" spans="1:12" ht="15.75" x14ac:dyDescent="0.25">
      <c r="A27" s="38" t="s">
        <v>8</v>
      </c>
      <c r="B27" s="35">
        <v>2</v>
      </c>
      <c r="C27" s="35">
        <v>24</v>
      </c>
      <c r="D27" s="48">
        <v>1</v>
      </c>
      <c r="E27" s="48">
        <v>32</v>
      </c>
      <c r="F27" s="48">
        <v>61</v>
      </c>
      <c r="G27" s="35">
        <v>2196</v>
      </c>
      <c r="H27" s="35">
        <v>93727</v>
      </c>
      <c r="I27" s="50">
        <v>17</v>
      </c>
      <c r="J27" s="50">
        <v>76</v>
      </c>
      <c r="K27" s="72">
        <v>1673.7</v>
      </c>
      <c r="L27" s="72"/>
    </row>
    <row r="28" spans="1:12" ht="15.75" x14ac:dyDescent="0.25">
      <c r="A28" s="39" t="s">
        <v>9</v>
      </c>
      <c r="B28" s="36">
        <v>5</v>
      </c>
      <c r="C28" s="36">
        <v>101</v>
      </c>
      <c r="D28" s="49">
        <v>0</v>
      </c>
      <c r="E28" s="49">
        <v>0</v>
      </c>
      <c r="F28" s="49">
        <v>36</v>
      </c>
      <c r="G28" s="36">
        <v>2491</v>
      </c>
      <c r="H28" s="36">
        <v>108089</v>
      </c>
      <c r="I28" s="49">
        <v>22</v>
      </c>
      <c r="J28" s="49">
        <v>70</v>
      </c>
      <c r="K28" s="68">
        <v>2989.92</v>
      </c>
      <c r="L28" s="68"/>
    </row>
    <row r="29" spans="1:12" ht="15.75" x14ac:dyDescent="0.25">
      <c r="A29" s="38" t="s">
        <v>10</v>
      </c>
      <c r="B29" s="48">
        <v>9</v>
      </c>
      <c r="C29" s="48">
        <v>127</v>
      </c>
      <c r="D29" s="48">
        <v>5</v>
      </c>
      <c r="E29" s="48">
        <v>22</v>
      </c>
      <c r="F29" s="48">
        <v>80</v>
      </c>
      <c r="G29" s="35">
        <v>650</v>
      </c>
      <c r="H29" s="35">
        <v>22873</v>
      </c>
      <c r="I29" s="50">
        <v>7</v>
      </c>
      <c r="J29" s="50">
        <v>7</v>
      </c>
      <c r="K29" s="73">
        <v>428.06</v>
      </c>
      <c r="L29" s="73"/>
    </row>
    <row r="30" spans="1:12" ht="15.75" customHeight="1" x14ac:dyDescent="0.25">
      <c r="A30" s="39" t="s">
        <v>11</v>
      </c>
      <c r="B30" s="49">
        <v>9</v>
      </c>
      <c r="C30" s="49">
        <v>363</v>
      </c>
      <c r="D30" s="49">
        <v>3</v>
      </c>
      <c r="E30" s="49">
        <v>30</v>
      </c>
      <c r="F30" s="49">
        <v>0</v>
      </c>
      <c r="G30" s="49">
        <v>248</v>
      </c>
      <c r="H30" s="36">
        <v>11510</v>
      </c>
      <c r="I30" s="49">
        <v>1</v>
      </c>
      <c r="J30" s="49">
        <v>2</v>
      </c>
      <c r="K30" s="68">
        <v>256.05</v>
      </c>
      <c r="L30" s="68"/>
    </row>
    <row r="31" spans="1:12" ht="15.75" x14ac:dyDescent="0.25">
      <c r="A31" s="40" t="s">
        <v>7</v>
      </c>
      <c r="B31" s="19">
        <f t="shared" ref="B31:K31" si="3">SUM(B27:B30)</f>
        <v>25</v>
      </c>
      <c r="C31" s="19">
        <f t="shared" si="3"/>
        <v>615</v>
      </c>
      <c r="D31" s="19">
        <f t="shared" si="3"/>
        <v>9</v>
      </c>
      <c r="E31" s="19">
        <f t="shared" si="3"/>
        <v>84</v>
      </c>
      <c r="F31" s="19">
        <f t="shared" si="3"/>
        <v>177</v>
      </c>
      <c r="G31" s="19">
        <f t="shared" si="3"/>
        <v>5585</v>
      </c>
      <c r="H31" s="19">
        <f t="shared" si="3"/>
        <v>236199</v>
      </c>
      <c r="I31" s="19">
        <f t="shared" si="3"/>
        <v>47</v>
      </c>
      <c r="J31" s="19">
        <f t="shared" si="3"/>
        <v>155</v>
      </c>
      <c r="K31" s="69">
        <f t="shared" si="3"/>
        <v>5347.7300000000005</v>
      </c>
      <c r="L31" s="69"/>
    </row>
    <row r="32" spans="1:12" ht="8.25" customHeight="1" x14ac:dyDescent="0.25">
      <c r="A32" s="41"/>
      <c r="B32" s="21"/>
      <c r="C32" s="25"/>
      <c r="D32" s="21"/>
      <c r="E32" s="21"/>
      <c r="F32" s="21"/>
      <c r="G32" s="21"/>
      <c r="H32" s="21"/>
      <c r="I32" s="21"/>
      <c r="J32" s="21"/>
      <c r="K32" s="21"/>
      <c r="L32" s="21"/>
    </row>
    <row r="33" spans="1:12" ht="15.75" x14ac:dyDescent="0.25">
      <c r="A33" s="55" t="s">
        <v>60</v>
      </c>
      <c r="B33" s="51">
        <v>0</v>
      </c>
      <c r="C33" s="15"/>
      <c r="D33" s="55" t="s">
        <v>62</v>
      </c>
      <c r="E33" s="52"/>
      <c r="F33" s="16"/>
      <c r="G33" s="56" t="s">
        <v>61</v>
      </c>
      <c r="H33" s="53"/>
      <c r="J33" s="66" t="s">
        <v>72</v>
      </c>
      <c r="K33" s="65">
        <v>390</v>
      </c>
      <c r="L33" s="26"/>
    </row>
    <row r="34" spans="1:12" ht="15.75" x14ac:dyDescent="0.25">
      <c r="A34" s="54"/>
    </row>
  </sheetData>
  <sheetProtection selectLockedCells="1"/>
  <mergeCells count="20">
    <mergeCell ref="I2:L7"/>
    <mergeCell ref="I1:L1"/>
    <mergeCell ref="B9:C9"/>
    <mergeCell ref="D9:E9"/>
    <mergeCell ref="F9:G9"/>
    <mergeCell ref="K9:L9"/>
    <mergeCell ref="H9:J9"/>
    <mergeCell ref="K30:L30"/>
    <mergeCell ref="K31:L31"/>
    <mergeCell ref="B17:C17"/>
    <mergeCell ref="I25:J25"/>
    <mergeCell ref="H17:I17"/>
    <mergeCell ref="K17:L17"/>
    <mergeCell ref="K26:L26"/>
    <mergeCell ref="K27:L27"/>
    <mergeCell ref="D25:E25"/>
    <mergeCell ref="B25:C25"/>
    <mergeCell ref="E17:F17"/>
    <mergeCell ref="K28:L28"/>
    <mergeCell ref="K29:L29"/>
  </mergeCells>
  <pageMargins left="0.5" right="0.5" top="1" bottom="0.5" header="0.3" footer="0.3"/>
  <pageSetup orientation="landscape" r:id="rId1"/>
  <headerFooter>
    <oddHeader>&amp;L&amp;36 2017&amp;C&amp;30July&amp;R&amp;16Darlington County Library System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showRuler="0" view="pageLayout" topLeftCell="A7" zoomScale="90" zoomScaleNormal="100" zoomScalePageLayoutView="90" workbookViewId="0">
      <selection activeCell="I2" sqref="I2:L7"/>
    </sheetView>
  </sheetViews>
  <sheetFormatPr defaultRowHeight="15" x14ac:dyDescent="0.25"/>
  <cols>
    <col min="1" max="1" width="19" customWidth="1"/>
    <col min="4" max="4" width="11.5703125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4" t="s">
        <v>58</v>
      </c>
      <c r="J1" s="85"/>
      <c r="K1" s="85"/>
      <c r="L1" s="86"/>
    </row>
    <row r="2" spans="1:12" ht="15.75" x14ac:dyDescent="0.25">
      <c r="A2" s="3" t="s">
        <v>8</v>
      </c>
      <c r="B2" s="35">
        <v>4510</v>
      </c>
      <c r="C2" s="35">
        <v>182</v>
      </c>
      <c r="D2" s="35">
        <v>64</v>
      </c>
      <c r="E2" s="35">
        <v>228</v>
      </c>
      <c r="F2" s="35">
        <v>1264</v>
      </c>
      <c r="G2" s="35">
        <v>33</v>
      </c>
      <c r="H2" s="28">
        <f>SUM(B2:G2)</f>
        <v>6281</v>
      </c>
      <c r="I2" s="87" t="s">
        <v>73</v>
      </c>
      <c r="J2" s="88"/>
      <c r="K2" s="88"/>
      <c r="L2" s="89"/>
    </row>
    <row r="3" spans="1:12" ht="15.75" x14ac:dyDescent="0.25">
      <c r="A3" s="4" t="s">
        <v>9</v>
      </c>
      <c r="B3" s="36">
        <v>7132</v>
      </c>
      <c r="C3" s="36">
        <v>355</v>
      </c>
      <c r="D3" s="36">
        <v>270</v>
      </c>
      <c r="E3" s="36">
        <v>316</v>
      </c>
      <c r="F3" s="36">
        <v>2041</v>
      </c>
      <c r="G3" s="36">
        <v>28</v>
      </c>
      <c r="H3" s="29">
        <f>SUM(B3:G3)</f>
        <v>10142</v>
      </c>
      <c r="I3" s="77"/>
      <c r="J3" s="75"/>
      <c r="K3" s="75"/>
      <c r="L3" s="76"/>
    </row>
    <row r="4" spans="1:12" ht="15.75" x14ac:dyDescent="0.25">
      <c r="A4" s="3" t="s">
        <v>10</v>
      </c>
      <c r="B4" s="35">
        <v>1850</v>
      </c>
      <c r="C4" s="35">
        <v>53</v>
      </c>
      <c r="D4" s="35">
        <v>10</v>
      </c>
      <c r="E4" s="35">
        <v>54</v>
      </c>
      <c r="F4" s="35">
        <v>831</v>
      </c>
      <c r="G4" s="35">
        <v>1</v>
      </c>
      <c r="H4" s="28">
        <f>SUM(B4:G4)</f>
        <v>2799</v>
      </c>
      <c r="I4" s="77"/>
      <c r="J4" s="75"/>
      <c r="K4" s="75"/>
      <c r="L4" s="76"/>
    </row>
    <row r="5" spans="1:12" ht="15.75" x14ac:dyDescent="0.25">
      <c r="A5" s="4" t="s">
        <v>11</v>
      </c>
      <c r="B5" s="49">
        <v>482</v>
      </c>
      <c r="C5" s="49">
        <v>1</v>
      </c>
      <c r="D5" s="49">
        <v>23</v>
      </c>
      <c r="E5" s="49">
        <v>16</v>
      </c>
      <c r="F5" s="49">
        <v>514</v>
      </c>
      <c r="G5" s="49">
        <v>0</v>
      </c>
      <c r="H5" s="29">
        <f>SUM(B5:G5)</f>
        <v>1036</v>
      </c>
      <c r="I5" s="77"/>
      <c r="J5" s="75"/>
      <c r="K5" s="75"/>
      <c r="L5" s="76"/>
    </row>
    <row r="6" spans="1:12" s="60" customFormat="1" ht="15.75" x14ac:dyDescent="0.25">
      <c r="A6" s="59" t="s">
        <v>59</v>
      </c>
      <c r="B6" s="50">
        <v>379</v>
      </c>
      <c r="C6" s="50">
        <v>0</v>
      </c>
      <c r="D6" s="50">
        <v>18</v>
      </c>
      <c r="E6" s="50">
        <v>217</v>
      </c>
      <c r="F6" s="50">
        <v>0</v>
      </c>
      <c r="G6" s="50">
        <v>0</v>
      </c>
      <c r="H6" s="28">
        <f>SUM(B6:G6)</f>
        <v>614</v>
      </c>
      <c r="I6" s="77"/>
      <c r="J6" s="75"/>
      <c r="K6" s="75"/>
      <c r="L6" s="76"/>
    </row>
    <row r="7" spans="1:12" ht="16.5" thickBot="1" x14ac:dyDescent="0.3">
      <c r="A7" s="5" t="s">
        <v>7</v>
      </c>
      <c r="B7" s="19">
        <f t="shared" ref="B7:H7" si="0">SUM(B2:B6)</f>
        <v>14353</v>
      </c>
      <c r="C7" s="19">
        <f t="shared" si="0"/>
        <v>591</v>
      </c>
      <c r="D7" s="19">
        <f t="shared" si="0"/>
        <v>385</v>
      </c>
      <c r="E7" s="19">
        <f t="shared" si="0"/>
        <v>831</v>
      </c>
      <c r="F7" s="19">
        <f t="shared" si="0"/>
        <v>4650</v>
      </c>
      <c r="G7" s="19">
        <f t="shared" si="0"/>
        <v>62</v>
      </c>
      <c r="H7" s="19">
        <f t="shared" si="0"/>
        <v>20872</v>
      </c>
      <c r="I7" s="78"/>
      <c r="J7" s="79"/>
      <c r="K7" s="79"/>
      <c r="L7" s="80"/>
    </row>
    <row r="8" spans="1:12" ht="7.5" customHeight="1" x14ac:dyDescent="0.25">
      <c r="A8" s="21"/>
      <c r="B8" s="21"/>
      <c r="C8" s="21"/>
      <c r="D8" s="21"/>
      <c r="E8" s="21"/>
      <c r="F8" s="22"/>
      <c r="G8" s="21"/>
      <c r="H8" s="21"/>
      <c r="I8" s="21"/>
      <c r="J8" s="21"/>
      <c r="K8" s="21"/>
      <c r="L8" s="21"/>
    </row>
    <row r="9" spans="1:12" ht="18.75" x14ac:dyDescent="0.3">
      <c r="A9" s="7" t="s">
        <v>12</v>
      </c>
      <c r="B9" s="71" t="s">
        <v>13</v>
      </c>
      <c r="C9" s="71"/>
      <c r="D9" s="71" t="s">
        <v>15</v>
      </c>
      <c r="E9" s="71"/>
      <c r="F9" s="71" t="s">
        <v>43</v>
      </c>
      <c r="G9" s="71"/>
      <c r="H9" s="71" t="s">
        <v>44</v>
      </c>
      <c r="I9" s="71"/>
      <c r="J9" s="71"/>
      <c r="K9" s="71" t="s">
        <v>16</v>
      </c>
      <c r="L9" s="71"/>
    </row>
    <row r="10" spans="1:12" ht="18.75" x14ac:dyDescent="0.3">
      <c r="A10" s="10"/>
      <c r="B10" s="2" t="s">
        <v>17</v>
      </c>
      <c r="C10" s="2" t="s">
        <v>18</v>
      </c>
      <c r="D10" s="2" t="s">
        <v>17</v>
      </c>
      <c r="E10" s="2" t="s">
        <v>18</v>
      </c>
      <c r="F10" s="2" t="s">
        <v>17</v>
      </c>
      <c r="G10" s="2" t="s">
        <v>18</v>
      </c>
      <c r="H10" s="2" t="s">
        <v>17</v>
      </c>
      <c r="I10" s="2" t="s">
        <v>18</v>
      </c>
      <c r="J10" s="2" t="s">
        <v>48</v>
      </c>
      <c r="K10" s="2" t="s">
        <v>19</v>
      </c>
      <c r="L10" s="2" t="s">
        <v>18</v>
      </c>
    </row>
    <row r="11" spans="1:12" ht="15.75" x14ac:dyDescent="0.25">
      <c r="A11" s="11" t="s">
        <v>8</v>
      </c>
      <c r="B11" s="48">
        <v>7</v>
      </c>
      <c r="C11" s="48">
        <v>66</v>
      </c>
      <c r="D11" s="48">
        <v>4</v>
      </c>
      <c r="E11" s="48">
        <v>17</v>
      </c>
      <c r="F11" s="48">
        <v>5</v>
      </c>
      <c r="G11" s="48">
        <v>41</v>
      </c>
      <c r="H11" s="48">
        <v>0</v>
      </c>
      <c r="I11" s="48">
        <v>0</v>
      </c>
      <c r="J11" s="48">
        <v>8</v>
      </c>
      <c r="K11" s="48">
        <v>4</v>
      </c>
      <c r="L11" s="48">
        <v>25</v>
      </c>
    </row>
    <row r="12" spans="1:12" ht="15.75" x14ac:dyDescent="0.25">
      <c r="A12" s="12" t="s">
        <v>9</v>
      </c>
      <c r="B12" s="36">
        <v>31</v>
      </c>
      <c r="C12" s="36">
        <v>652</v>
      </c>
      <c r="D12" s="49">
        <v>2</v>
      </c>
      <c r="E12" s="49">
        <v>9</v>
      </c>
      <c r="F12" s="49">
        <v>4</v>
      </c>
      <c r="G12" s="49">
        <v>17</v>
      </c>
      <c r="H12" s="49">
        <v>1</v>
      </c>
      <c r="I12" s="49">
        <v>1</v>
      </c>
      <c r="J12" s="49">
        <v>0</v>
      </c>
      <c r="K12" s="49">
        <v>2</v>
      </c>
      <c r="L12" s="49">
        <v>18</v>
      </c>
    </row>
    <row r="13" spans="1:12" ht="15.75" x14ac:dyDescent="0.25">
      <c r="A13" s="11" t="s">
        <v>10</v>
      </c>
      <c r="B13" s="64">
        <v>8</v>
      </c>
      <c r="C13" s="64">
        <v>60</v>
      </c>
      <c r="D13" s="64">
        <v>0</v>
      </c>
      <c r="E13" s="64">
        <v>0</v>
      </c>
      <c r="F13" s="64">
        <v>8</v>
      </c>
      <c r="G13" s="64">
        <v>31</v>
      </c>
      <c r="H13" s="64">
        <v>0</v>
      </c>
      <c r="I13" s="64">
        <v>0</v>
      </c>
      <c r="J13" s="64">
        <v>0</v>
      </c>
      <c r="K13" s="64">
        <v>4</v>
      </c>
      <c r="L13" s="64">
        <v>25</v>
      </c>
    </row>
    <row r="14" spans="1:12" ht="15.75" x14ac:dyDescent="0.25">
      <c r="A14" s="12" t="s">
        <v>11</v>
      </c>
      <c r="B14" s="49">
        <v>9</v>
      </c>
      <c r="C14" s="49">
        <v>60</v>
      </c>
      <c r="D14" s="49">
        <v>1</v>
      </c>
      <c r="E14" s="49">
        <v>5</v>
      </c>
      <c r="F14" s="49">
        <v>5</v>
      </c>
      <c r="G14" s="49">
        <v>36</v>
      </c>
      <c r="H14" s="49">
        <v>0</v>
      </c>
      <c r="I14" s="49">
        <v>0</v>
      </c>
      <c r="J14" s="49">
        <v>3</v>
      </c>
      <c r="K14" s="49">
        <v>5</v>
      </c>
      <c r="L14" s="49">
        <v>16</v>
      </c>
    </row>
    <row r="15" spans="1:12" ht="15.75" x14ac:dyDescent="0.25">
      <c r="A15" s="5" t="s">
        <v>7</v>
      </c>
      <c r="B15" s="19">
        <f t="shared" ref="B15:L15" si="1">SUM(B11:B14)</f>
        <v>55</v>
      </c>
      <c r="C15" s="19">
        <f t="shared" si="1"/>
        <v>838</v>
      </c>
      <c r="D15" s="19">
        <f t="shared" si="1"/>
        <v>7</v>
      </c>
      <c r="E15" s="19">
        <f t="shared" si="1"/>
        <v>31</v>
      </c>
      <c r="F15" s="19">
        <f t="shared" si="1"/>
        <v>22</v>
      </c>
      <c r="G15" s="19">
        <f t="shared" si="1"/>
        <v>125</v>
      </c>
      <c r="H15" s="19">
        <f t="shared" si="1"/>
        <v>1</v>
      </c>
      <c r="I15" s="19">
        <f t="shared" si="1"/>
        <v>1</v>
      </c>
      <c r="J15" s="19">
        <f t="shared" si="1"/>
        <v>11</v>
      </c>
      <c r="K15" s="19">
        <f t="shared" si="1"/>
        <v>15</v>
      </c>
      <c r="L15" s="19">
        <f t="shared" si="1"/>
        <v>84</v>
      </c>
    </row>
    <row r="16" spans="1:12" ht="9" customHeight="1" x14ac:dyDescent="0.25">
      <c r="A16" s="21"/>
      <c r="B16" s="23"/>
      <c r="C16" s="23"/>
      <c r="D16" s="21"/>
      <c r="E16" s="23"/>
      <c r="F16" s="23"/>
      <c r="G16" s="23"/>
      <c r="H16" s="23"/>
      <c r="I16" s="23"/>
      <c r="J16" s="23"/>
      <c r="K16" s="23"/>
      <c r="L16" s="23"/>
    </row>
    <row r="17" spans="1:12" ht="18.75" x14ac:dyDescent="0.3">
      <c r="A17" s="13" t="s">
        <v>20</v>
      </c>
      <c r="B17" s="70" t="s">
        <v>53</v>
      </c>
      <c r="C17" s="70"/>
      <c r="D17" s="8" t="s">
        <v>21</v>
      </c>
      <c r="E17" s="71" t="s">
        <v>22</v>
      </c>
      <c r="F17" s="71"/>
      <c r="G17" s="2" t="s">
        <v>23</v>
      </c>
      <c r="H17" s="71" t="s">
        <v>47</v>
      </c>
      <c r="I17" s="71"/>
      <c r="J17" s="9" t="s">
        <v>25</v>
      </c>
      <c r="K17" s="71" t="s">
        <v>49</v>
      </c>
      <c r="L17" s="71"/>
    </row>
    <row r="18" spans="1:12" ht="18.75" x14ac:dyDescent="0.3">
      <c r="A18" s="14"/>
      <c r="B18" s="2" t="s">
        <v>26</v>
      </c>
      <c r="C18" s="2" t="s">
        <v>27</v>
      </c>
      <c r="D18" s="9" t="s">
        <v>28</v>
      </c>
      <c r="E18" s="8" t="s">
        <v>29</v>
      </c>
      <c r="F18" s="2" t="s">
        <v>30</v>
      </c>
      <c r="G18" s="2" t="s">
        <v>31</v>
      </c>
      <c r="H18" s="2" t="s">
        <v>46</v>
      </c>
      <c r="I18" s="2" t="s">
        <v>24</v>
      </c>
      <c r="J18" s="9" t="s">
        <v>32</v>
      </c>
      <c r="K18" s="2" t="s">
        <v>50</v>
      </c>
      <c r="L18" s="2" t="s">
        <v>51</v>
      </c>
    </row>
    <row r="19" spans="1:12" ht="15.75" x14ac:dyDescent="0.25">
      <c r="A19" s="3" t="s">
        <v>8</v>
      </c>
      <c r="B19" s="35">
        <v>85</v>
      </c>
      <c r="C19" s="35">
        <v>26</v>
      </c>
      <c r="D19" s="35">
        <v>249</v>
      </c>
      <c r="E19" s="35">
        <v>2</v>
      </c>
      <c r="F19" s="35">
        <v>33</v>
      </c>
      <c r="G19" s="35">
        <v>6431</v>
      </c>
      <c r="H19" s="35">
        <v>382</v>
      </c>
      <c r="I19" s="35">
        <v>494</v>
      </c>
      <c r="J19" s="35">
        <v>116</v>
      </c>
      <c r="K19" s="35">
        <v>0</v>
      </c>
      <c r="L19" s="35">
        <v>0</v>
      </c>
    </row>
    <row r="20" spans="1:12" ht="15.75" x14ac:dyDescent="0.25">
      <c r="A20" s="4" t="s">
        <v>9</v>
      </c>
      <c r="B20" s="36">
        <v>58</v>
      </c>
      <c r="C20" s="36">
        <v>46</v>
      </c>
      <c r="D20" s="36">
        <v>0</v>
      </c>
      <c r="E20" s="36">
        <v>13</v>
      </c>
      <c r="F20" s="36">
        <v>28</v>
      </c>
      <c r="G20" s="36">
        <v>11516</v>
      </c>
      <c r="H20" s="36">
        <v>0</v>
      </c>
      <c r="I20" s="36">
        <v>0</v>
      </c>
      <c r="J20" s="36">
        <v>44</v>
      </c>
      <c r="K20" s="36">
        <v>0</v>
      </c>
      <c r="L20" s="36">
        <v>0</v>
      </c>
    </row>
    <row r="21" spans="1:12" ht="15.75" x14ac:dyDescent="0.25">
      <c r="A21" s="3" t="s">
        <v>10</v>
      </c>
      <c r="B21" s="35">
        <v>16</v>
      </c>
      <c r="C21" s="35">
        <v>4</v>
      </c>
      <c r="D21" s="35">
        <v>156</v>
      </c>
      <c r="E21" s="35">
        <v>1</v>
      </c>
      <c r="F21" s="35">
        <v>7</v>
      </c>
      <c r="G21" s="35">
        <v>4355</v>
      </c>
      <c r="H21" s="35">
        <v>238</v>
      </c>
      <c r="I21" s="35">
        <v>87</v>
      </c>
      <c r="J21" s="35">
        <v>16</v>
      </c>
      <c r="K21" s="35">
        <v>0</v>
      </c>
      <c r="L21" s="35">
        <v>0</v>
      </c>
    </row>
    <row r="22" spans="1:12" ht="15.75" x14ac:dyDescent="0.25">
      <c r="A22" s="4" t="s">
        <v>11</v>
      </c>
      <c r="B22" s="49">
        <v>15</v>
      </c>
      <c r="C22" s="49">
        <v>21</v>
      </c>
      <c r="D22" s="49">
        <v>126</v>
      </c>
      <c r="E22" s="49">
        <v>2</v>
      </c>
      <c r="F22" s="49">
        <v>1</v>
      </c>
      <c r="G22" s="49">
        <v>726</v>
      </c>
      <c r="H22" s="49">
        <v>130</v>
      </c>
      <c r="I22" s="49">
        <v>93</v>
      </c>
      <c r="J22" s="49">
        <v>14</v>
      </c>
      <c r="K22" s="49">
        <v>3</v>
      </c>
      <c r="L22" s="49">
        <v>54</v>
      </c>
    </row>
    <row r="23" spans="1:12" ht="15.75" x14ac:dyDescent="0.25">
      <c r="A23" s="5" t="s">
        <v>7</v>
      </c>
      <c r="B23" s="19">
        <f>SUM(B19:B22)</f>
        <v>174</v>
      </c>
      <c r="C23" s="19">
        <f>SUM(C19:C22)</f>
        <v>97</v>
      </c>
      <c r="D23" s="19">
        <f t="shared" ref="D23:I23" si="2">SUM(D19:D22)</f>
        <v>531</v>
      </c>
      <c r="E23" s="19">
        <f t="shared" si="2"/>
        <v>18</v>
      </c>
      <c r="F23" s="19">
        <f t="shared" si="2"/>
        <v>69</v>
      </c>
      <c r="G23" s="19">
        <f t="shared" si="2"/>
        <v>23028</v>
      </c>
      <c r="H23" s="19">
        <f t="shared" si="2"/>
        <v>750</v>
      </c>
      <c r="I23" s="19">
        <f t="shared" si="2"/>
        <v>674</v>
      </c>
      <c r="J23" s="19">
        <f>SUM(J19:J22)</f>
        <v>190</v>
      </c>
      <c r="K23" s="19">
        <f>SUM(K19:K22)</f>
        <v>3</v>
      </c>
      <c r="L23" s="19">
        <f>SUM(L19:L22)</f>
        <v>54</v>
      </c>
    </row>
    <row r="24" spans="1:12" ht="8.25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4" t="s">
        <v>14</v>
      </c>
    </row>
    <row r="25" spans="1:12" ht="18.75" x14ac:dyDescent="0.3">
      <c r="A25" s="13" t="s">
        <v>20</v>
      </c>
      <c r="B25" s="71" t="s">
        <v>29</v>
      </c>
      <c r="C25" s="71"/>
      <c r="D25" s="71" t="s">
        <v>33</v>
      </c>
      <c r="E25" s="71"/>
      <c r="F25" s="8" t="s">
        <v>34</v>
      </c>
      <c r="G25" s="2" t="s">
        <v>35</v>
      </c>
      <c r="H25" s="2" t="s">
        <v>36</v>
      </c>
      <c r="I25" s="71" t="s">
        <v>45</v>
      </c>
      <c r="J25" s="71"/>
      <c r="K25" s="2"/>
      <c r="L25" s="2"/>
    </row>
    <row r="26" spans="1:12" ht="18.75" x14ac:dyDescent="0.3">
      <c r="A26" s="14"/>
      <c r="B26" s="2" t="s">
        <v>37</v>
      </c>
      <c r="C26" s="2" t="s">
        <v>38</v>
      </c>
      <c r="D26" s="2" t="s">
        <v>39</v>
      </c>
      <c r="E26" s="2" t="s">
        <v>38</v>
      </c>
      <c r="F26" s="2" t="s">
        <v>40</v>
      </c>
      <c r="G26" s="2" t="s">
        <v>41</v>
      </c>
      <c r="H26" s="2" t="s">
        <v>42</v>
      </c>
      <c r="I26" s="2" t="s">
        <v>29</v>
      </c>
      <c r="J26" s="2" t="s">
        <v>30</v>
      </c>
      <c r="K26" s="71" t="s">
        <v>52</v>
      </c>
      <c r="L26" s="71"/>
    </row>
    <row r="27" spans="1:12" ht="15.75" x14ac:dyDescent="0.25">
      <c r="A27" s="3" t="s">
        <v>8</v>
      </c>
      <c r="B27" s="35">
        <v>21</v>
      </c>
      <c r="C27" s="35">
        <v>683</v>
      </c>
      <c r="D27" s="48">
        <v>0</v>
      </c>
      <c r="E27" s="48">
        <v>0</v>
      </c>
      <c r="F27" s="48">
        <v>18</v>
      </c>
      <c r="G27" s="35">
        <v>1651</v>
      </c>
      <c r="H27" s="35">
        <v>67562</v>
      </c>
      <c r="I27" s="50">
        <v>2</v>
      </c>
      <c r="J27" s="50">
        <v>32</v>
      </c>
      <c r="K27" s="72">
        <v>1567.4</v>
      </c>
      <c r="L27" s="72"/>
    </row>
    <row r="28" spans="1:12" ht="15.75" x14ac:dyDescent="0.25">
      <c r="A28" s="4" t="s">
        <v>9</v>
      </c>
      <c r="B28" s="36">
        <v>23</v>
      </c>
      <c r="C28" s="36">
        <v>488</v>
      </c>
      <c r="D28" s="49">
        <v>0</v>
      </c>
      <c r="E28" s="49">
        <v>0</v>
      </c>
      <c r="F28" s="49">
        <v>6</v>
      </c>
      <c r="G28" s="36">
        <v>1829</v>
      </c>
      <c r="H28" s="36">
        <v>70760</v>
      </c>
      <c r="I28" s="49">
        <v>12</v>
      </c>
      <c r="J28" s="49">
        <v>30</v>
      </c>
      <c r="K28" s="68">
        <v>2535.84</v>
      </c>
      <c r="L28" s="68"/>
    </row>
    <row r="29" spans="1:12" ht="15.75" x14ac:dyDescent="0.25">
      <c r="A29" s="3" t="s">
        <v>10</v>
      </c>
      <c r="B29" s="48">
        <v>8</v>
      </c>
      <c r="C29" s="48">
        <v>131</v>
      </c>
      <c r="D29" s="48">
        <v>5</v>
      </c>
      <c r="E29" s="48">
        <v>18</v>
      </c>
      <c r="F29" s="48">
        <v>6</v>
      </c>
      <c r="G29" s="35">
        <v>463</v>
      </c>
      <c r="H29" s="35">
        <v>15.728999999999999</v>
      </c>
      <c r="I29" s="50">
        <v>1</v>
      </c>
      <c r="J29" s="50">
        <v>5</v>
      </c>
      <c r="K29" s="72">
        <v>368.31</v>
      </c>
      <c r="L29" s="72"/>
    </row>
    <row r="30" spans="1:12" ht="15.75" x14ac:dyDescent="0.25">
      <c r="A30" s="4" t="s">
        <v>11</v>
      </c>
      <c r="B30" s="49">
        <v>1</v>
      </c>
      <c r="C30" s="49">
        <v>18</v>
      </c>
      <c r="D30" s="49">
        <v>1</v>
      </c>
      <c r="E30" s="49">
        <v>10</v>
      </c>
      <c r="F30" s="49">
        <v>22</v>
      </c>
      <c r="G30" s="49">
        <v>237</v>
      </c>
      <c r="H30" s="36">
        <v>11430</v>
      </c>
      <c r="I30" s="49">
        <v>3</v>
      </c>
      <c r="J30" s="49">
        <v>1</v>
      </c>
      <c r="K30" s="68">
        <v>175.4</v>
      </c>
      <c r="L30" s="68"/>
    </row>
    <row r="31" spans="1:12" ht="15.75" x14ac:dyDescent="0.25">
      <c r="A31" s="5" t="s">
        <v>7</v>
      </c>
      <c r="B31" s="19">
        <f t="shared" ref="B31:K31" si="3">SUM(B27:B30)</f>
        <v>53</v>
      </c>
      <c r="C31" s="19">
        <f t="shared" si="3"/>
        <v>1320</v>
      </c>
      <c r="D31" s="19">
        <f t="shared" si="3"/>
        <v>6</v>
      </c>
      <c r="E31" s="19">
        <f t="shared" si="3"/>
        <v>28</v>
      </c>
      <c r="F31" s="19">
        <f t="shared" si="3"/>
        <v>52</v>
      </c>
      <c r="G31" s="19">
        <f t="shared" si="3"/>
        <v>4180</v>
      </c>
      <c r="H31" s="19">
        <f t="shared" si="3"/>
        <v>149767.72899999999</v>
      </c>
      <c r="I31" s="19">
        <f t="shared" si="3"/>
        <v>18</v>
      </c>
      <c r="J31" s="19">
        <f t="shared" si="3"/>
        <v>68</v>
      </c>
      <c r="K31" s="69">
        <f t="shared" si="3"/>
        <v>4646.95</v>
      </c>
      <c r="L31" s="69"/>
    </row>
    <row r="32" spans="1:12" ht="8.25" customHeight="1" x14ac:dyDescent="0.25">
      <c r="A32" s="21"/>
      <c r="B32" s="21"/>
      <c r="C32" s="25"/>
      <c r="D32" s="21"/>
      <c r="E32" s="21"/>
      <c r="F32" s="21"/>
      <c r="G32" s="21"/>
      <c r="H32" s="21"/>
      <c r="I32" s="21"/>
      <c r="J32" s="21"/>
      <c r="K32" s="21"/>
      <c r="L32" s="21"/>
    </row>
    <row r="33" spans="1:12" ht="15.75" x14ac:dyDescent="0.25">
      <c r="A33" s="55" t="s">
        <v>60</v>
      </c>
      <c r="B33" s="51"/>
      <c r="C33" s="15"/>
      <c r="D33" s="55" t="s">
        <v>62</v>
      </c>
      <c r="E33" s="52"/>
      <c r="F33" s="16"/>
      <c r="G33" s="56" t="s">
        <v>61</v>
      </c>
      <c r="H33" s="53"/>
      <c r="J33" s="66" t="s">
        <v>72</v>
      </c>
      <c r="K33" s="65">
        <v>830</v>
      </c>
      <c r="L33" s="26"/>
    </row>
  </sheetData>
  <sheetProtection selectLockedCells="1"/>
  <mergeCells count="20">
    <mergeCell ref="I1:L1"/>
    <mergeCell ref="I2:L7"/>
    <mergeCell ref="B17:C17"/>
    <mergeCell ref="E17:F17"/>
    <mergeCell ref="H17:I17"/>
    <mergeCell ref="K17:L17"/>
    <mergeCell ref="B9:C9"/>
    <mergeCell ref="D9:E9"/>
    <mergeCell ref="F9:G9"/>
    <mergeCell ref="H9:J9"/>
    <mergeCell ref="K9:L9"/>
    <mergeCell ref="K29:L29"/>
    <mergeCell ref="K30:L30"/>
    <mergeCell ref="K31:L31"/>
    <mergeCell ref="B25:C25"/>
    <mergeCell ref="D25:E25"/>
    <mergeCell ref="I25:J25"/>
    <mergeCell ref="K26:L26"/>
    <mergeCell ref="K27:L27"/>
    <mergeCell ref="K28:L28"/>
  </mergeCells>
  <pageMargins left="0.5" right="0.5" top="1" bottom="0.5" header="0.3" footer="0.3"/>
  <pageSetup orientation="landscape" r:id="rId1"/>
  <headerFooter>
    <oddHeader>&amp;L&amp;36 2018&amp;C&amp;30April&amp;R&amp;16Darlington County Library System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Layout" topLeftCell="B10" zoomScaleNormal="100" workbookViewId="0">
      <selection activeCell="K27" sqref="K27:L27"/>
    </sheetView>
  </sheetViews>
  <sheetFormatPr defaultRowHeight="15" x14ac:dyDescent="0.25"/>
  <cols>
    <col min="1" max="1" width="19" customWidth="1"/>
    <col min="4" max="4" width="11.5703125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4" t="s">
        <v>58</v>
      </c>
      <c r="J1" s="85"/>
      <c r="K1" s="85"/>
      <c r="L1" s="86"/>
    </row>
    <row r="2" spans="1:12" ht="15.75" x14ac:dyDescent="0.25">
      <c r="A2" s="3" t="s">
        <v>8</v>
      </c>
      <c r="B2" s="35">
        <v>3810</v>
      </c>
      <c r="C2" s="35">
        <v>120</v>
      </c>
      <c r="D2" s="35">
        <v>102</v>
      </c>
      <c r="E2" s="35">
        <v>199</v>
      </c>
      <c r="F2" s="35">
        <v>1337</v>
      </c>
      <c r="G2" s="35">
        <v>20</v>
      </c>
      <c r="H2" s="28">
        <f>SUM(B2:G2)</f>
        <v>5588</v>
      </c>
      <c r="I2" s="91" t="s">
        <v>75</v>
      </c>
      <c r="J2" s="88"/>
      <c r="K2" s="88"/>
      <c r="L2" s="89"/>
    </row>
    <row r="3" spans="1:12" ht="15.75" x14ac:dyDescent="0.25">
      <c r="A3" s="4" t="s">
        <v>9</v>
      </c>
      <c r="B3" s="36">
        <v>7616</v>
      </c>
      <c r="C3" s="36">
        <v>302</v>
      </c>
      <c r="D3" s="36">
        <v>227</v>
      </c>
      <c r="E3" s="36">
        <v>333</v>
      </c>
      <c r="F3" s="36">
        <v>1665</v>
      </c>
      <c r="G3" s="36">
        <v>0</v>
      </c>
      <c r="H3" s="29">
        <f>SUM(B3:G3)</f>
        <v>10143</v>
      </c>
      <c r="I3" s="77"/>
      <c r="J3" s="75"/>
      <c r="K3" s="75"/>
      <c r="L3" s="76"/>
    </row>
    <row r="4" spans="1:12" ht="15.75" x14ac:dyDescent="0.25">
      <c r="A4" s="3" t="s">
        <v>10</v>
      </c>
      <c r="B4" s="35">
        <v>2065</v>
      </c>
      <c r="C4" s="35">
        <v>11</v>
      </c>
      <c r="D4" s="35">
        <v>18</v>
      </c>
      <c r="E4" s="35">
        <v>97</v>
      </c>
      <c r="F4" s="35">
        <v>908</v>
      </c>
      <c r="G4" s="35">
        <v>5</v>
      </c>
      <c r="H4" s="28">
        <f>SUM(B4:G4)</f>
        <v>3104</v>
      </c>
      <c r="I4" s="77"/>
      <c r="J4" s="75"/>
      <c r="K4" s="75"/>
      <c r="L4" s="76"/>
    </row>
    <row r="5" spans="1:12" ht="15.75" x14ac:dyDescent="0.25">
      <c r="A5" s="4" t="s">
        <v>11</v>
      </c>
      <c r="B5" s="49">
        <v>457</v>
      </c>
      <c r="C5" s="49">
        <v>6</v>
      </c>
      <c r="D5" s="49">
        <v>16</v>
      </c>
      <c r="E5" s="49">
        <v>18</v>
      </c>
      <c r="F5" s="49">
        <v>428</v>
      </c>
      <c r="G5" s="49">
        <v>0</v>
      </c>
      <c r="H5" s="29">
        <f>SUM(B5:G5)</f>
        <v>925</v>
      </c>
      <c r="I5" s="77"/>
      <c r="J5" s="75"/>
      <c r="K5" s="75"/>
      <c r="L5" s="76"/>
    </row>
    <row r="6" spans="1:12" s="60" customFormat="1" ht="15.75" x14ac:dyDescent="0.25">
      <c r="A6" s="59" t="s">
        <v>59</v>
      </c>
      <c r="B6" s="50">
        <v>500</v>
      </c>
      <c r="C6" s="50">
        <v>0</v>
      </c>
      <c r="D6" s="50">
        <v>12</v>
      </c>
      <c r="E6" s="50">
        <v>278</v>
      </c>
      <c r="F6" s="50">
        <v>0</v>
      </c>
      <c r="G6" s="50">
        <v>0</v>
      </c>
      <c r="H6" s="28">
        <f>SUM(B6:G6)</f>
        <v>790</v>
      </c>
      <c r="I6" s="77"/>
      <c r="J6" s="75"/>
      <c r="K6" s="75"/>
      <c r="L6" s="76"/>
    </row>
    <row r="7" spans="1:12" ht="16.5" thickBot="1" x14ac:dyDescent="0.3">
      <c r="A7" s="5" t="s">
        <v>7</v>
      </c>
      <c r="B7" s="19">
        <f t="shared" ref="B7:H7" si="0">SUM(B2:B6)</f>
        <v>14448</v>
      </c>
      <c r="C7" s="19">
        <f t="shared" si="0"/>
        <v>439</v>
      </c>
      <c r="D7" s="19">
        <f t="shared" si="0"/>
        <v>375</v>
      </c>
      <c r="E7" s="19">
        <f t="shared" si="0"/>
        <v>925</v>
      </c>
      <c r="F7" s="19">
        <f t="shared" si="0"/>
        <v>4338</v>
      </c>
      <c r="G7" s="19">
        <f t="shared" si="0"/>
        <v>25</v>
      </c>
      <c r="H7" s="19">
        <f t="shared" si="0"/>
        <v>20550</v>
      </c>
      <c r="I7" s="78"/>
      <c r="J7" s="79"/>
      <c r="K7" s="79"/>
      <c r="L7" s="80"/>
    </row>
    <row r="8" spans="1:12" ht="7.5" customHeight="1" x14ac:dyDescent="0.25">
      <c r="A8" s="21"/>
      <c r="B8" s="21"/>
      <c r="C8" s="21"/>
      <c r="D8" s="21"/>
      <c r="E8" s="21"/>
      <c r="F8" s="22"/>
      <c r="G8" s="21"/>
      <c r="H8" s="21"/>
      <c r="I8" s="21"/>
      <c r="J8" s="21"/>
      <c r="K8" s="21"/>
      <c r="L8" s="21"/>
    </row>
    <row r="9" spans="1:12" ht="18.75" x14ac:dyDescent="0.3">
      <c r="A9" s="7" t="s">
        <v>12</v>
      </c>
      <c r="B9" s="71" t="s">
        <v>13</v>
      </c>
      <c r="C9" s="71"/>
      <c r="D9" s="71" t="s">
        <v>15</v>
      </c>
      <c r="E9" s="71"/>
      <c r="F9" s="71" t="s">
        <v>43</v>
      </c>
      <c r="G9" s="71"/>
      <c r="H9" s="71" t="s">
        <v>44</v>
      </c>
      <c r="I9" s="71"/>
      <c r="J9" s="71"/>
      <c r="K9" s="71" t="s">
        <v>16</v>
      </c>
      <c r="L9" s="71"/>
    </row>
    <row r="10" spans="1:12" ht="18.75" x14ac:dyDescent="0.3">
      <c r="A10" s="10"/>
      <c r="B10" s="2" t="s">
        <v>17</v>
      </c>
      <c r="C10" s="2" t="s">
        <v>18</v>
      </c>
      <c r="D10" s="2" t="s">
        <v>17</v>
      </c>
      <c r="E10" s="2" t="s">
        <v>18</v>
      </c>
      <c r="F10" s="2" t="s">
        <v>17</v>
      </c>
      <c r="G10" s="2" t="s">
        <v>18</v>
      </c>
      <c r="H10" s="2" t="s">
        <v>17</v>
      </c>
      <c r="I10" s="2" t="s">
        <v>18</v>
      </c>
      <c r="J10" s="2" t="s">
        <v>48</v>
      </c>
      <c r="K10" s="2" t="s">
        <v>19</v>
      </c>
      <c r="L10" s="2" t="s">
        <v>18</v>
      </c>
    </row>
    <row r="11" spans="1:12" ht="15.75" x14ac:dyDescent="0.25">
      <c r="A11" s="11" t="s">
        <v>8</v>
      </c>
      <c r="B11" s="48">
        <v>0</v>
      </c>
      <c r="C11" s="48">
        <v>0</v>
      </c>
      <c r="D11" s="48">
        <v>0</v>
      </c>
      <c r="E11" s="48">
        <v>0</v>
      </c>
      <c r="F11" s="48">
        <v>0</v>
      </c>
      <c r="G11" s="48">
        <v>0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</row>
    <row r="12" spans="1:12" ht="15.75" x14ac:dyDescent="0.25">
      <c r="A12" s="12" t="s">
        <v>9</v>
      </c>
      <c r="B12" s="36">
        <v>68</v>
      </c>
      <c r="C12" s="36">
        <v>1416</v>
      </c>
      <c r="D12" s="49">
        <v>0</v>
      </c>
      <c r="E12" s="49">
        <v>0</v>
      </c>
      <c r="F12" s="49">
        <v>4</v>
      </c>
      <c r="G12" s="49">
        <v>21</v>
      </c>
      <c r="H12" s="49">
        <v>0</v>
      </c>
      <c r="I12" s="49">
        <v>0</v>
      </c>
      <c r="J12" s="49">
        <v>0</v>
      </c>
      <c r="K12" s="49">
        <v>2</v>
      </c>
      <c r="L12" s="49">
        <v>23</v>
      </c>
    </row>
    <row r="13" spans="1:12" ht="15.75" x14ac:dyDescent="0.25">
      <c r="A13" s="11" t="s">
        <v>10</v>
      </c>
      <c r="B13" s="64">
        <v>9</v>
      </c>
      <c r="C13" s="64">
        <v>58</v>
      </c>
      <c r="D13" s="64">
        <v>0</v>
      </c>
      <c r="E13" s="64">
        <v>0</v>
      </c>
      <c r="F13" s="64">
        <v>7</v>
      </c>
      <c r="G13" s="64">
        <v>6</v>
      </c>
      <c r="H13" s="64">
        <v>18</v>
      </c>
      <c r="I13" s="64">
        <v>0</v>
      </c>
      <c r="J13" s="64">
        <v>0</v>
      </c>
      <c r="K13" s="64">
        <v>5</v>
      </c>
      <c r="L13" s="64">
        <v>40</v>
      </c>
    </row>
    <row r="14" spans="1:12" ht="15.75" x14ac:dyDescent="0.25">
      <c r="A14" s="12" t="s">
        <v>11</v>
      </c>
      <c r="B14" s="49">
        <v>7</v>
      </c>
      <c r="C14" s="49">
        <v>31</v>
      </c>
      <c r="D14" s="49">
        <v>1</v>
      </c>
      <c r="E14" s="49">
        <v>5</v>
      </c>
      <c r="F14" s="49">
        <v>3</v>
      </c>
      <c r="G14" s="49">
        <v>20</v>
      </c>
      <c r="H14" s="49">
        <v>0</v>
      </c>
      <c r="I14" s="49">
        <v>0</v>
      </c>
      <c r="J14" s="49">
        <v>0</v>
      </c>
      <c r="K14" s="49">
        <v>1</v>
      </c>
      <c r="L14" s="49">
        <v>6</v>
      </c>
    </row>
    <row r="15" spans="1:12" ht="15.75" x14ac:dyDescent="0.25">
      <c r="A15" s="5" t="s">
        <v>7</v>
      </c>
      <c r="B15" s="19">
        <f t="shared" ref="B15:L15" si="1">SUM(B11:B14)</f>
        <v>84</v>
      </c>
      <c r="C15" s="19">
        <f t="shared" si="1"/>
        <v>1505</v>
      </c>
      <c r="D15" s="19">
        <f t="shared" si="1"/>
        <v>1</v>
      </c>
      <c r="E15" s="19">
        <f t="shared" si="1"/>
        <v>5</v>
      </c>
      <c r="F15" s="19">
        <f t="shared" si="1"/>
        <v>14</v>
      </c>
      <c r="G15" s="19">
        <f t="shared" si="1"/>
        <v>47</v>
      </c>
      <c r="H15" s="19">
        <f t="shared" si="1"/>
        <v>18</v>
      </c>
      <c r="I15" s="19">
        <f t="shared" si="1"/>
        <v>0</v>
      </c>
      <c r="J15" s="19">
        <f t="shared" si="1"/>
        <v>0</v>
      </c>
      <c r="K15" s="19">
        <f t="shared" si="1"/>
        <v>8</v>
      </c>
      <c r="L15" s="19">
        <f t="shared" si="1"/>
        <v>69</v>
      </c>
    </row>
    <row r="16" spans="1:12" ht="9" customHeight="1" x14ac:dyDescent="0.25">
      <c r="A16" s="21"/>
      <c r="B16" s="23"/>
      <c r="C16" s="23"/>
      <c r="D16" s="21"/>
      <c r="E16" s="23"/>
      <c r="F16" s="23"/>
      <c r="G16" s="23"/>
      <c r="H16" s="23"/>
      <c r="I16" s="23"/>
      <c r="J16" s="23"/>
      <c r="K16" s="23"/>
      <c r="L16" s="23"/>
    </row>
    <row r="17" spans="1:12" ht="18.75" x14ac:dyDescent="0.3">
      <c r="A17" s="13" t="s">
        <v>20</v>
      </c>
      <c r="B17" s="70" t="s">
        <v>53</v>
      </c>
      <c r="C17" s="70"/>
      <c r="D17" s="8" t="s">
        <v>21</v>
      </c>
      <c r="E17" s="71" t="s">
        <v>22</v>
      </c>
      <c r="F17" s="71"/>
      <c r="G17" s="2" t="s">
        <v>23</v>
      </c>
      <c r="H17" s="71" t="s">
        <v>47</v>
      </c>
      <c r="I17" s="71"/>
      <c r="J17" s="9" t="s">
        <v>25</v>
      </c>
      <c r="K17" s="71" t="s">
        <v>49</v>
      </c>
      <c r="L17" s="71"/>
    </row>
    <row r="18" spans="1:12" ht="18.75" x14ac:dyDescent="0.3">
      <c r="A18" s="14"/>
      <c r="B18" s="2" t="s">
        <v>26</v>
      </c>
      <c r="C18" s="2" t="s">
        <v>27</v>
      </c>
      <c r="D18" s="9" t="s">
        <v>28</v>
      </c>
      <c r="E18" s="8" t="s">
        <v>29</v>
      </c>
      <c r="F18" s="2" t="s">
        <v>30</v>
      </c>
      <c r="G18" s="2" t="s">
        <v>31</v>
      </c>
      <c r="H18" s="2" t="s">
        <v>46</v>
      </c>
      <c r="I18" s="2" t="s">
        <v>24</v>
      </c>
      <c r="J18" s="9" t="s">
        <v>32</v>
      </c>
      <c r="K18" s="2" t="s">
        <v>50</v>
      </c>
      <c r="L18" s="2" t="s">
        <v>51</v>
      </c>
    </row>
    <row r="19" spans="1:12" ht="15.75" x14ac:dyDescent="0.25">
      <c r="A19" s="3" t="s">
        <v>8</v>
      </c>
      <c r="B19" s="35">
        <v>0</v>
      </c>
      <c r="C19" s="35">
        <v>0</v>
      </c>
      <c r="D19" s="35">
        <v>265</v>
      </c>
      <c r="E19" s="35">
        <v>7</v>
      </c>
      <c r="F19" s="35">
        <v>13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</row>
    <row r="20" spans="1:12" ht="15.75" x14ac:dyDescent="0.25">
      <c r="A20" s="4" t="s">
        <v>9</v>
      </c>
      <c r="B20" s="36">
        <v>100</v>
      </c>
      <c r="C20" s="36">
        <v>41</v>
      </c>
      <c r="D20" s="36">
        <v>288</v>
      </c>
      <c r="E20" s="36">
        <v>2</v>
      </c>
      <c r="F20" s="36">
        <v>44</v>
      </c>
      <c r="G20" s="36">
        <v>13921</v>
      </c>
      <c r="H20" s="36">
        <v>791</v>
      </c>
      <c r="I20" s="36">
        <v>632</v>
      </c>
      <c r="J20" s="36">
        <v>45</v>
      </c>
      <c r="K20" s="36">
        <v>0</v>
      </c>
      <c r="L20" s="36">
        <v>0</v>
      </c>
    </row>
    <row r="21" spans="1:12" ht="15.75" x14ac:dyDescent="0.25">
      <c r="A21" s="3" t="s">
        <v>10</v>
      </c>
      <c r="B21" s="35">
        <v>21</v>
      </c>
      <c r="C21" s="35">
        <v>3</v>
      </c>
      <c r="D21" s="35">
        <v>170</v>
      </c>
      <c r="E21" s="35">
        <v>3</v>
      </c>
      <c r="F21" s="35">
        <v>5</v>
      </c>
      <c r="G21" s="35">
        <v>5774</v>
      </c>
      <c r="H21" s="35">
        <v>362</v>
      </c>
      <c r="I21" s="35">
        <v>114</v>
      </c>
      <c r="J21" s="35">
        <v>12</v>
      </c>
      <c r="K21" s="35">
        <v>0</v>
      </c>
      <c r="L21" s="35">
        <v>0</v>
      </c>
    </row>
    <row r="22" spans="1:12" ht="15.75" x14ac:dyDescent="0.25">
      <c r="A22" s="4" t="s">
        <v>11</v>
      </c>
      <c r="B22" s="49">
        <v>13</v>
      </c>
      <c r="C22" s="49">
        <v>9</v>
      </c>
      <c r="D22" s="49">
        <v>118</v>
      </c>
      <c r="E22" s="49">
        <v>1</v>
      </c>
      <c r="F22" s="49">
        <v>2</v>
      </c>
      <c r="G22" s="49">
        <v>701</v>
      </c>
      <c r="H22" s="49">
        <v>144</v>
      </c>
      <c r="I22" s="49">
        <v>95</v>
      </c>
      <c r="J22" s="49">
        <v>14</v>
      </c>
      <c r="K22" s="49">
        <v>0</v>
      </c>
      <c r="L22" s="49">
        <v>0</v>
      </c>
    </row>
    <row r="23" spans="1:12" ht="15.75" x14ac:dyDescent="0.25">
      <c r="A23" s="5" t="s">
        <v>7</v>
      </c>
      <c r="B23" s="19">
        <f>SUM(B19:B22)</f>
        <v>134</v>
      </c>
      <c r="C23" s="19">
        <f>SUM(C19:C22)</f>
        <v>53</v>
      </c>
      <c r="D23" s="19">
        <f t="shared" ref="D23:I23" si="2">SUM(D19:D22)</f>
        <v>841</v>
      </c>
      <c r="E23" s="19">
        <f t="shared" si="2"/>
        <v>13</v>
      </c>
      <c r="F23" s="19">
        <f t="shared" si="2"/>
        <v>64</v>
      </c>
      <c r="G23" s="19">
        <f t="shared" si="2"/>
        <v>20396</v>
      </c>
      <c r="H23" s="19">
        <f t="shared" si="2"/>
        <v>1297</v>
      </c>
      <c r="I23" s="19">
        <f t="shared" si="2"/>
        <v>841</v>
      </c>
      <c r="J23" s="19">
        <f>SUM(J19:J22)</f>
        <v>71</v>
      </c>
      <c r="K23" s="19">
        <f>SUM(K19:K22)</f>
        <v>0</v>
      </c>
      <c r="L23" s="19">
        <f>SUM(L19:L22)</f>
        <v>0</v>
      </c>
    </row>
    <row r="24" spans="1:12" ht="8.25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4" t="s">
        <v>14</v>
      </c>
    </row>
    <row r="25" spans="1:12" ht="18.75" x14ac:dyDescent="0.3">
      <c r="A25" s="13" t="s">
        <v>20</v>
      </c>
      <c r="B25" s="71" t="s">
        <v>29</v>
      </c>
      <c r="C25" s="71"/>
      <c r="D25" s="71" t="s">
        <v>33</v>
      </c>
      <c r="E25" s="71"/>
      <c r="F25" s="8" t="s">
        <v>34</v>
      </c>
      <c r="G25" s="2" t="s">
        <v>35</v>
      </c>
      <c r="H25" s="2" t="s">
        <v>36</v>
      </c>
      <c r="I25" s="71" t="s">
        <v>45</v>
      </c>
      <c r="J25" s="71"/>
      <c r="K25" s="2"/>
      <c r="L25" s="2"/>
    </row>
    <row r="26" spans="1:12" ht="18.75" x14ac:dyDescent="0.3">
      <c r="A26" s="14"/>
      <c r="B26" s="2" t="s">
        <v>37</v>
      </c>
      <c r="C26" s="2" t="s">
        <v>38</v>
      </c>
      <c r="D26" s="2" t="s">
        <v>39</v>
      </c>
      <c r="E26" s="2" t="s">
        <v>38</v>
      </c>
      <c r="F26" s="2" t="s">
        <v>40</v>
      </c>
      <c r="G26" s="2" t="s">
        <v>41</v>
      </c>
      <c r="H26" s="2" t="s">
        <v>42</v>
      </c>
      <c r="I26" s="2" t="s">
        <v>29</v>
      </c>
      <c r="J26" s="2" t="s">
        <v>30</v>
      </c>
      <c r="K26" s="71" t="s">
        <v>52</v>
      </c>
      <c r="L26" s="71"/>
    </row>
    <row r="27" spans="1:12" ht="15.75" x14ac:dyDescent="0.25">
      <c r="A27" s="3" t="s">
        <v>8</v>
      </c>
      <c r="B27" s="35">
        <v>0</v>
      </c>
      <c r="C27" s="35">
        <v>0</v>
      </c>
      <c r="D27" s="35">
        <v>0</v>
      </c>
      <c r="E27" s="35">
        <v>0</v>
      </c>
      <c r="F27" s="35">
        <v>0</v>
      </c>
      <c r="G27" s="35">
        <v>1825</v>
      </c>
      <c r="H27" s="35">
        <v>18975</v>
      </c>
      <c r="I27" s="35">
        <v>7</v>
      </c>
      <c r="J27" s="35">
        <v>21</v>
      </c>
      <c r="K27" s="72">
        <v>1576.5</v>
      </c>
      <c r="L27" s="72"/>
    </row>
    <row r="28" spans="1:12" ht="15.75" x14ac:dyDescent="0.25">
      <c r="A28" s="4" t="s">
        <v>9</v>
      </c>
      <c r="B28" s="36">
        <v>58</v>
      </c>
      <c r="C28" s="36">
        <v>1257</v>
      </c>
      <c r="D28" s="36">
        <v>0</v>
      </c>
      <c r="E28" s="36">
        <v>0</v>
      </c>
      <c r="F28" s="36">
        <v>4</v>
      </c>
      <c r="G28" s="36">
        <v>1727</v>
      </c>
      <c r="H28" s="36">
        <v>69576</v>
      </c>
      <c r="I28" s="36">
        <v>2</v>
      </c>
      <c r="J28" s="36">
        <v>41</v>
      </c>
      <c r="K28" s="68">
        <v>2848.71</v>
      </c>
      <c r="L28" s="68"/>
    </row>
    <row r="29" spans="1:12" ht="15.75" x14ac:dyDescent="0.25">
      <c r="A29" s="3" t="s">
        <v>10</v>
      </c>
      <c r="B29" s="48">
        <v>12</v>
      </c>
      <c r="C29" s="48">
        <v>242</v>
      </c>
      <c r="D29" s="48">
        <v>4</v>
      </c>
      <c r="E29" s="48">
        <v>15</v>
      </c>
      <c r="F29" s="48">
        <v>30</v>
      </c>
      <c r="G29" s="48">
        <v>420</v>
      </c>
      <c r="H29" s="48">
        <v>17327</v>
      </c>
      <c r="I29" s="48">
        <v>0</v>
      </c>
      <c r="J29" s="48">
        <v>3</v>
      </c>
      <c r="K29" s="72">
        <v>617.20000000000005</v>
      </c>
      <c r="L29" s="72"/>
    </row>
    <row r="30" spans="1:12" ht="15.75" x14ac:dyDescent="0.25">
      <c r="A30" s="4" t="s">
        <v>11</v>
      </c>
      <c r="B30" s="49">
        <v>3</v>
      </c>
      <c r="C30" s="49">
        <v>84</v>
      </c>
      <c r="D30" s="49">
        <v>1</v>
      </c>
      <c r="E30" s="49">
        <v>10</v>
      </c>
      <c r="F30" s="49">
        <v>25</v>
      </c>
      <c r="G30" s="49">
        <v>208</v>
      </c>
      <c r="H30" s="49">
        <v>10830</v>
      </c>
      <c r="I30" s="49">
        <v>1</v>
      </c>
      <c r="J30" s="49">
        <v>2</v>
      </c>
      <c r="K30" s="68">
        <v>180.45</v>
      </c>
      <c r="L30" s="68"/>
    </row>
    <row r="31" spans="1:12" ht="15.75" x14ac:dyDescent="0.25">
      <c r="A31" s="5" t="s">
        <v>7</v>
      </c>
      <c r="B31" s="19">
        <f t="shared" ref="B31:K31" si="3">SUM(B27:B30)</f>
        <v>73</v>
      </c>
      <c r="C31" s="19">
        <f t="shared" si="3"/>
        <v>1583</v>
      </c>
      <c r="D31" s="19">
        <f t="shared" si="3"/>
        <v>5</v>
      </c>
      <c r="E31" s="19">
        <f t="shared" si="3"/>
        <v>25</v>
      </c>
      <c r="F31" s="19">
        <f t="shared" si="3"/>
        <v>59</v>
      </c>
      <c r="G31" s="19">
        <f t="shared" si="3"/>
        <v>4180</v>
      </c>
      <c r="H31" s="19">
        <f t="shared" si="3"/>
        <v>116708</v>
      </c>
      <c r="I31" s="19">
        <f t="shared" si="3"/>
        <v>10</v>
      </c>
      <c r="J31" s="19">
        <f t="shared" si="3"/>
        <v>67</v>
      </c>
      <c r="K31" s="69">
        <f t="shared" si="3"/>
        <v>5222.8599999999997</v>
      </c>
      <c r="L31" s="69"/>
    </row>
    <row r="32" spans="1:12" ht="8.25" customHeight="1" x14ac:dyDescent="0.25">
      <c r="A32" s="21"/>
      <c r="B32" s="21"/>
      <c r="C32" s="25"/>
      <c r="D32" s="21"/>
      <c r="E32" s="21"/>
      <c r="F32" s="21"/>
      <c r="G32" s="21"/>
      <c r="H32" s="21"/>
      <c r="I32" s="21"/>
      <c r="J32" s="21"/>
      <c r="K32" s="21"/>
      <c r="L32" s="21"/>
    </row>
    <row r="33" spans="1:12" ht="15.75" x14ac:dyDescent="0.25">
      <c r="A33" s="55" t="s">
        <v>60</v>
      </c>
      <c r="B33" s="51"/>
      <c r="C33" s="15"/>
      <c r="D33" s="55" t="s">
        <v>62</v>
      </c>
      <c r="E33" s="52"/>
      <c r="F33" s="16"/>
      <c r="G33" s="56" t="s">
        <v>61</v>
      </c>
      <c r="H33" s="53"/>
      <c r="J33" s="66" t="s">
        <v>72</v>
      </c>
      <c r="K33" s="65">
        <v>446</v>
      </c>
      <c r="L33" s="26"/>
    </row>
  </sheetData>
  <sheetProtection selectLockedCells="1"/>
  <mergeCells count="20">
    <mergeCell ref="I1:L1"/>
    <mergeCell ref="I2:L7"/>
    <mergeCell ref="B17:C17"/>
    <mergeCell ref="E17:F17"/>
    <mergeCell ref="H17:I17"/>
    <mergeCell ref="K17:L17"/>
    <mergeCell ref="B9:C9"/>
    <mergeCell ref="D9:E9"/>
    <mergeCell ref="F9:G9"/>
    <mergeCell ref="H9:J9"/>
    <mergeCell ref="K9:L9"/>
    <mergeCell ref="K29:L29"/>
    <mergeCell ref="K30:L30"/>
    <mergeCell ref="K31:L31"/>
    <mergeCell ref="B25:C25"/>
    <mergeCell ref="D25:E25"/>
    <mergeCell ref="I25:J25"/>
    <mergeCell ref="K26:L26"/>
    <mergeCell ref="K27:L27"/>
    <mergeCell ref="K28:L28"/>
  </mergeCells>
  <pageMargins left="0.5" right="0.5" top="1" bottom="0.5" header="0.3" footer="0.3"/>
  <pageSetup orientation="landscape" r:id="rId1"/>
  <headerFooter>
    <oddHeader>&amp;L&amp;36 2018&amp;C&amp;30May&amp;R&amp;16Darlington County Library System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Layout" zoomScaleNormal="100" workbookViewId="0">
      <selection activeCell="K27" sqref="K27:L27"/>
    </sheetView>
  </sheetViews>
  <sheetFormatPr defaultRowHeight="15" x14ac:dyDescent="0.25"/>
  <cols>
    <col min="1" max="1" width="19" customWidth="1"/>
    <col min="4" max="4" width="11.5703125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4" t="s">
        <v>58</v>
      </c>
      <c r="J1" s="85"/>
      <c r="K1" s="85"/>
      <c r="L1" s="86"/>
    </row>
    <row r="2" spans="1:12" ht="15.75" x14ac:dyDescent="0.25">
      <c r="A2" s="3" t="s">
        <v>8</v>
      </c>
      <c r="B2" s="35">
        <v>4641</v>
      </c>
      <c r="C2" s="35">
        <v>136</v>
      </c>
      <c r="D2" s="35">
        <v>84</v>
      </c>
      <c r="E2" s="35">
        <v>206</v>
      </c>
      <c r="F2" s="35">
        <v>1382</v>
      </c>
      <c r="G2" s="35">
        <v>27</v>
      </c>
      <c r="H2" s="28">
        <f>SUM(B2:G2)</f>
        <v>6476</v>
      </c>
      <c r="I2" s="87" t="s">
        <v>74</v>
      </c>
      <c r="J2" s="88"/>
      <c r="K2" s="88"/>
      <c r="L2" s="89"/>
    </row>
    <row r="3" spans="1:12" ht="15.75" x14ac:dyDescent="0.25">
      <c r="A3" s="4" t="s">
        <v>9</v>
      </c>
      <c r="B3" s="36">
        <v>8970</v>
      </c>
      <c r="C3" s="36">
        <v>424</v>
      </c>
      <c r="D3" s="36">
        <v>229</v>
      </c>
      <c r="E3" s="36">
        <v>346</v>
      </c>
      <c r="F3" s="36">
        <v>1963</v>
      </c>
      <c r="G3" s="36">
        <v>7</v>
      </c>
      <c r="H3" s="29">
        <f>SUM(B3:G3)</f>
        <v>11939</v>
      </c>
      <c r="I3" s="77"/>
      <c r="J3" s="75"/>
      <c r="K3" s="75"/>
      <c r="L3" s="76"/>
    </row>
    <row r="4" spans="1:12" ht="15.75" x14ac:dyDescent="0.25">
      <c r="A4" s="3" t="s">
        <v>10</v>
      </c>
      <c r="B4" s="35">
        <v>2336</v>
      </c>
      <c r="C4" s="35">
        <v>20</v>
      </c>
      <c r="D4" s="35">
        <v>14</v>
      </c>
      <c r="E4" s="35">
        <v>98</v>
      </c>
      <c r="F4" s="35">
        <v>1138</v>
      </c>
      <c r="G4" s="35">
        <v>2</v>
      </c>
      <c r="H4" s="28">
        <f>SUM(B4:G4)</f>
        <v>3608</v>
      </c>
      <c r="I4" s="77"/>
      <c r="J4" s="75"/>
      <c r="K4" s="75"/>
      <c r="L4" s="76"/>
    </row>
    <row r="5" spans="1:12" ht="15.75" x14ac:dyDescent="0.25">
      <c r="A5" s="4" t="s">
        <v>11</v>
      </c>
      <c r="B5" s="49">
        <v>710</v>
      </c>
      <c r="C5" s="49">
        <v>10</v>
      </c>
      <c r="D5" s="49">
        <v>19</v>
      </c>
      <c r="E5" s="49">
        <v>16</v>
      </c>
      <c r="F5" s="49">
        <v>520</v>
      </c>
      <c r="G5" s="49">
        <v>0</v>
      </c>
      <c r="H5" s="29">
        <f>SUM(B5:G5)</f>
        <v>1275</v>
      </c>
      <c r="I5" s="77"/>
      <c r="J5" s="75"/>
      <c r="K5" s="75"/>
      <c r="L5" s="76"/>
    </row>
    <row r="6" spans="1:12" s="60" customFormat="1" ht="15.75" x14ac:dyDescent="0.25">
      <c r="A6" s="59" t="s">
        <v>59</v>
      </c>
      <c r="B6" s="50">
        <v>444</v>
      </c>
      <c r="C6" s="50">
        <v>0</v>
      </c>
      <c r="D6" s="50">
        <v>30</v>
      </c>
      <c r="E6" s="50">
        <v>250</v>
      </c>
      <c r="F6" s="50">
        <v>0</v>
      </c>
      <c r="G6" s="50">
        <v>0</v>
      </c>
      <c r="H6" s="28">
        <f>SUM(B6:G6)</f>
        <v>724</v>
      </c>
      <c r="I6" s="77"/>
      <c r="J6" s="75"/>
      <c r="K6" s="75"/>
      <c r="L6" s="76"/>
    </row>
    <row r="7" spans="1:12" ht="16.5" thickBot="1" x14ac:dyDescent="0.3">
      <c r="A7" s="5" t="s">
        <v>7</v>
      </c>
      <c r="B7" s="19">
        <f t="shared" ref="B7:H7" si="0">SUM(B2:B6)</f>
        <v>17101</v>
      </c>
      <c r="C7" s="19">
        <f t="shared" si="0"/>
        <v>590</v>
      </c>
      <c r="D7" s="19">
        <f t="shared" si="0"/>
        <v>376</v>
      </c>
      <c r="E7" s="19">
        <f t="shared" si="0"/>
        <v>916</v>
      </c>
      <c r="F7" s="19">
        <f t="shared" si="0"/>
        <v>5003</v>
      </c>
      <c r="G7" s="19">
        <f t="shared" si="0"/>
        <v>36</v>
      </c>
      <c r="H7" s="19">
        <f t="shared" si="0"/>
        <v>24022</v>
      </c>
      <c r="I7" s="78"/>
      <c r="J7" s="79"/>
      <c r="K7" s="79"/>
      <c r="L7" s="80"/>
    </row>
    <row r="8" spans="1:12" ht="7.5" customHeight="1" x14ac:dyDescent="0.25">
      <c r="A8" s="21"/>
      <c r="B8" s="21"/>
      <c r="C8" s="21"/>
      <c r="D8" s="21"/>
      <c r="E8" s="21"/>
      <c r="F8" s="22"/>
      <c r="G8" s="21"/>
      <c r="H8" s="21"/>
      <c r="I8" s="21"/>
      <c r="J8" s="21"/>
      <c r="K8" s="21"/>
      <c r="L8" s="21"/>
    </row>
    <row r="9" spans="1:12" ht="18.75" x14ac:dyDescent="0.3">
      <c r="A9" s="7" t="s">
        <v>12</v>
      </c>
      <c r="B9" s="71" t="s">
        <v>13</v>
      </c>
      <c r="C9" s="71"/>
      <c r="D9" s="71" t="s">
        <v>15</v>
      </c>
      <c r="E9" s="71"/>
      <c r="F9" s="71" t="s">
        <v>43</v>
      </c>
      <c r="G9" s="71"/>
      <c r="H9" s="71" t="s">
        <v>44</v>
      </c>
      <c r="I9" s="71"/>
      <c r="J9" s="71"/>
      <c r="K9" s="71" t="s">
        <v>16</v>
      </c>
      <c r="L9" s="71"/>
    </row>
    <row r="10" spans="1:12" ht="18.75" x14ac:dyDescent="0.3">
      <c r="A10" s="10"/>
      <c r="B10" s="2" t="s">
        <v>17</v>
      </c>
      <c r="C10" s="2" t="s">
        <v>18</v>
      </c>
      <c r="D10" s="2" t="s">
        <v>17</v>
      </c>
      <c r="E10" s="2" t="s">
        <v>18</v>
      </c>
      <c r="F10" s="2" t="s">
        <v>17</v>
      </c>
      <c r="G10" s="2" t="s">
        <v>18</v>
      </c>
      <c r="H10" s="2" t="s">
        <v>17</v>
      </c>
      <c r="I10" s="2" t="s">
        <v>18</v>
      </c>
      <c r="J10" s="2" t="s">
        <v>48</v>
      </c>
      <c r="K10" s="2" t="s">
        <v>19</v>
      </c>
      <c r="L10" s="2" t="s">
        <v>18</v>
      </c>
    </row>
    <row r="11" spans="1:12" ht="15.75" x14ac:dyDescent="0.25">
      <c r="A11" s="11" t="s">
        <v>8</v>
      </c>
      <c r="B11" s="48">
        <v>0</v>
      </c>
      <c r="C11" s="48">
        <v>0</v>
      </c>
      <c r="D11" s="48">
        <v>0</v>
      </c>
      <c r="E11" s="48">
        <v>0</v>
      </c>
      <c r="F11" s="48">
        <v>0</v>
      </c>
      <c r="G11" s="48">
        <v>0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</row>
    <row r="12" spans="1:12" ht="15.75" x14ac:dyDescent="0.25">
      <c r="A12" s="12" t="s">
        <v>9</v>
      </c>
      <c r="B12" s="36">
        <v>26</v>
      </c>
      <c r="C12" s="36">
        <v>725</v>
      </c>
      <c r="D12" s="49">
        <v>1</v>
      </c>
      <c r="E12" s="49">
        <v>5</v>
      </c>
      <c r="F12" s="49">
        <v>4</v>
      </c>
      <c r="G12" s="49">
        <v>115</v>
      </c>
      <c r="H12" s="49">
        <v>0</v>
      </c>
      <c r="I12" s="49">
        <v>0</v>
      </c>
      <c r="J12" s="49">
        <v>0</v>
      </c>
      <c r="K12" s="49">
        <v>4</v>
      </c>
      <c r="L12" s="49">
        <v>23</v>
      </c>
    </row>
    <row r="13" spans="1:12" ht="15.75" x14ac:dyDescent="0.25">
      <c r="A13" s="11" t="s">
        <v>10</v>
      </c>
      <c r="B13" s="64">
        <v>7</v>
      </c>
      <c r="C13" s="64">
        <v>172</v>
      </c>
      <c r="D13" s="64">
        <v>4</v>
      </c>
      <c r="E13" s="64">
        <v>0</v>
      </c>
      <c r="F13" s="64">
        <v>6</v>
      </c>
      <c r="G13" s="64">
        <v>21</v>
      </c>
      <c r="H13" s="64">
        <v>0</v>
      </c>
      <c r="I13" s="64">
        <v>0</v>
      </c>
      <c r="J13" s="64">
        <v>0</v>
      </c>
      <c r="K13" s="64">
        <v>4</v>
      </c>
      <c r="L13" s="64">
        <v>20</v>
      </c>
    </row>
    <row r="14" spans="1:12" ht="15.75" x14ac:dyDescent="0.25">
      <c r="A14" s="12" t="s">
        <v>11</v>
      </c>
      <c r="B14" s="49">
        <v>17</v>
      </c>
      <c r="C14" s="49">
        <v>245</v>
      </c>
      <c r="D14" s="49">
        <v>2</v>
      </c>
      <c r="E14" s="49">
        <v>15</v>
      </c>
      <c r="F14" s="49">
        <v>4</v>
      </c>
      <c r="G14" s="49">
        <v>22</v>
      </c>
      <c r="H14" s="49">
        <v>0</v>
      </c>
      <c r="I14" s="49">
        <v>0</v>
      </c>
      <c r="J14" s="49">
        <v>4</v>
      </c>
      <c r="K14" s="49">
        <v>2</v>
      </c>
      <c r="L14" s="49">
        <v>23</v>
      </c>
    </row>
    <row r="15" spans="1:12" ht="15.75" x14ac:dyDescent="0.25">
      <c r="A15" s="5" t="s">
        <v>7</v>
      </c>
      <c r="B15" s="19">
        <f t="shared" ref="B15:L15" si="1">SUM(B11:B14)</f>
        <v>50</v>
      </c>
      <c r="C15" s="19">
        <f t="shared" si="1"/>
        <v>1142</v>
      </c>
      <c r="D15" s="19">
        <f t="shared" si="1"/>
        <v>7</v>
      </c>
      <c r="E15" s="19">
        <f t="shared" si="1"/>
        <v>20</v>
      </c>
      <c r="F15" s="19">
        <f t="shared" si="1"/>
        <v>14</v>
      </c>
      <c r="G15" s="19">
        <f t="shared" si="1"/>
        <v>158</v>
      </c>
      <c r="H15" s="19">
        <f t="shared" si="1"/>
        <v>0</v>
      </c>
      <c r="I15" s="19">
        <f t="shared" si="1"/>
        <v>0</v>
      </c>
      <c r="J15" s="19">
        <f t="shared" si="1"/>
        <v>4</v>
      </c>
      <c r="K15" s="19">
        <f t="shared" si="1"/>
        <v>10</v>
      </c>
      <c r="L15" s="19">
        <f t="shared" si="1"/>
        <v>66</v>
      </c>
    </row>
    <row r="16" spans="1:12" ht="9" customHeight="1" x14ac:dyDescent="0.25">
      <c r="A16" s="21"/>
      <c r="B16" s="23"/>
      <c r="C16" s="23"/>
      <c r="D16" s="21"/>
      <c r="E16" s="23"/>
      <c r="F16" s="23"/>
      <c r="G16" s="23"/>
      <c r="H16" s="23"/>
      <c r="I16" s="23"/>
      <c r="J16" s="23"/>
      <c r="K16" s="23"/>
      <c r="L16" s="23"/>
    </row>
    <row r="17" spans="1:12" ht="18.75" x14ac:dyDescent="0.3">
      <c r="A17" s="13" t="s">
        <v>20</v>
      </c>
      <c r="B17" s="70" t="s">
        <v>53</v>
      </c>
      <c r="C17" s="70"/>
      <c r="D17" s="8" t="s">
        <v>21</v>
      </c>
      <c r="E17" s="71" t="s">
        <v>22</v>
      </c>
      <c r="F17" s="71"/>
      <c r="G17" s="2" t="s">
        <v>23</v>
      </c>
      <c r="H17" s="71" t="s">
        <v>47</v>
      </c>
      <c r="I17" s="71"/>
      <c r="J17" s="9" t="s">
        <v>25</v>
      </c>
      <c r="K17" s="71" t="s">
        <v>49</v>
      </c>
      <c r="L17" s="71"/>
    </row>
    <row r="18" spans="1:12" ht="18.75" x14ac:dyDescent="0.3">
      <c r="A18" s="14"/>
      <c r="B18" s="2" t="s">
        <v>26</v>
      </c>
      <c r="C18" s="2" t="s">
        <v>27</v>
      </c>
      <c r="D18" s="9" t="s">
        <v>28</v>
      </c>
      <c r="E18" s="8" t="s">
        <v>29</v>
      </c>
      <c r="F18" s="2" t="s">
        <v>30</v>
      </c>
      <c r="G18" s="2" t="s">
        <v>31</v>
      </c>
      <c r="H18" s="2" t="s">
        <v>46</v>
      </c>
      <c r="I18" s="2" t="s">
        <v>24</v>
      </c>
      <c r="J18" s="9" t="s">
        <v>32</v>
      </c>
      <c r="K18" s="2" t="s">
        <v>50</v>
      </c>
      <c r="L18" s="2" t="s">
        <v>51</v>
      </c>
    </row>
    <row r="19" spans="1:12" ht="15.75" x14ac:dyDescent="0.25">
      <c r="A19" s="3" t="s">
        <v>8</v>
      </c>
      <c r="B19" s="35">
        <v>0</v>
      </c>
      <c r="C19" s="35">
        <v>0</v>
      </c>
      <c r="D19" s="35">
        <v>339</v>
      </c>
      <c r="E19" s="35">
        <v>8</v>
      </c>
      <c r="F19" s="35">
        <v>13</v>
      </c>
      <c r="G19" s="35">
        <v>6499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</row>
    <row r="20" spans="1:12" ht="15.75" x14ac:dyDescent="0.25">
      <c r="A20" s="4" t="s">
        <v>9</v>
      </c>
      <c r="B20" s="36">
        <v>106</v>
      </c>
      <c r="C20" s="36">
        <v>50</v>
      </c>
      <c r="D20" s="36">
        <v>372</v>
      </c>
      <c r="E20" s="36">
        <v>14</v>
      </c>
      <c r="F20" s="36">
        <v>78</v>
      </c>
      <c r="G20" s="36">
        <v>14746</v>
      </c>
      <c r="H20" s="36">
        <v>822</v>
      </c>
      <c r="I20" s="36">
        <v>690</v>
      </c>
      <c r="J20" s="36">
        <v>41</v>
      </c>
      <c r="K20" s="36">
        <v>0</v>
      </c>
      <c r="L20" s="36">
        <v>0</v>
      </c>
    </row>
    <row r="21" spans="1:12" ht="15.75" x14ac:dyDescent="0.25">
      <c r="A21" s="3" t="s">
        <v>10</v>
      </c>
      <c r="B21" s="35">
        <v>27</v>
      </c>
      <c r="C21" s="35">
        <v>12</v>
      </c>
      <c r="D21" s="35">
        <v>188</v>
      </c>
      <c r="E21" s="35">
        <v>5</v>
      </c>
      <c r="F21" s="35">
        <v>9</v>
      </c>
      <c r="G21" s="35">
        <v>4874</v>
      </c>
      <c r="H21" s="35">
        <v>382</v>
      </c>
      <c r="I21" s="35">
        <v>154</v>
      </c>
      <c r="J21" s="35">
        <v>17</v>
      </c>
      <c r="K21" s="35">
        <v>0</v>
      </c>
      <c r="L21" s="35">
        <v>0</v>
      </c>
    </row>
    <row r="22" spans="1:12" ht="15.75" x14ac:dyDescent="0.25">
      <c r="A22" s="4" t="s">
        <v>11</v>
      </c>
      <c r="B22" s="49">
        <v>16</v>
      </c>
      <c r="C22" s="49">
        <v>14</v>
      </c>
      <c r="D22" s="49">
        <v>142</v>
      </c>
      <c r="E22" s="49">
        <v>5</v>
      </c>
      <c r="F22" s="49">
        <v>3</v>
      </c>
      <c r="G22" s="49">
        <v>924</v>
      </c>
      <c r="H22" s="49">
        <v>171</v>
      </c>
      <c r="I22" s="49">
        <v>100</v>
      </c>
      <c r="J22" s="49">
        <v>12</v>
      </c>
      <c r="K22" s="49">
        <v>0</v>
      </c>
      <c r="L22" s="49">
        <v>0</v>
      </c>
    </row>
    <row r="23" spans="1:12" ht="15.75" x14ac:dyDescent="0.25">
      <c r="A23" s="5" t="s">
        <v>7</v>
      </c>
      <c r="B23" s="19">
        <f>SUM(B19:B22)</f>
        <v>149</v>
      </c>
      <c r="C23" s="19">
        <f>SUM(C19:C22)</f>
        <v>76</v>
      </c>
      <c r="D23" s="19">
        <f t="shared" ref="D23:I23" si="2">SUM(D19:D22)</f>
        <v>1041</v>
      </c>
      <c r="E23" s="19">
        <f t="shared" si="2"/>
        <v>32</v>
      </c>
      <c r="F23" s="19">
        <f t="shared" si="2"/>
        <v>103</v>
      </c>
      <c r="G23" s="19">
        <f t="shared" si="2"/>
        <v>27043</v>
      </c>
      <c r="H23" s="19">
        <f t="shared" si="2"/>
        <v>1375</v>
      </c>
      <c r="I23" s="19">
        <f t="shared" si="2"/>
        <v>944</v>
      </c>
      <c r="J23" s="19">
        <f>SUM(J19:J22)</f>
        <v>70</v>
      </c>
      <c r="K23" s="19">
        <f>SUM(K19:K22)</f>
        <v>0</v>
      </c>
      <c r="L23" s="19">
        <f>SUM(L19:L22)</f>
        <v>0</v>
      </c>
    </row>
    <row r="24" spans="1:12" ht="8.25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4" t="s">
        <v>14</v>
      </c>
    </row>
    <row r="25" spans="1:12" ht="18.75" x14ac:dyDescent="0.3">
      <c r="A25" s="13" t="s">
        <v>20</v>
      </c>
      <c r="B25" s="71" t="s">
        <v>29</v>
      </c>
      <c r="C25" s="71"/>
      <c r="D25" s="71" t="s">
        <v>33</v>
      </c>
      <c r="E25" s="71"/>
      <c r="F25" s="8" t="s">
        <v>34</v>
      </c>
      <c r="G25" s="2" t="s">
        <v>35</v>
      </c>
      <c r="H25" s="2" t="s">
        <v>36</v>
      </c>
      <c r="I25" s="71" t="s">
        <v>45</v>
      </c>
      <c r="J25" s="71"/>
      <c r="K25" s="2"/>
      <c r="L25" s="2"/>
    </row>
    <row r="26" spans="1:12" ht="18.75" x14ac:dyDescent="0.3">
      <c r="A26" s="14"/>
      <c r="B26" s="2" t="s">
        <v>37</v>
      </c>
      <c r="C26" s="2" t="s">
        <v>38</v>
      </c>
      <c r="D26" s="2" t="s">
        <v>39</v>
      </c>
      <c r="E26" s="2" t="s">
        <v>38</v>
      </c>
      <c r="F26" s="2" t="s">
        <v>40</v>
      </c>
      <c r="G26" s="2" t="s">
        <v>41</v>
      </c>
      <c r="H26" s="2" t="s">
        <v>42</v>
      </c>
      <c r="I26" s="2" t="s">
        <v>29</v>
      </c>
      <c r="J26" s="2" t="s">
        <v>30</v>
      </c>
      <c r="K26" s="71" t="s">
        <v>52</v>
      </c>
      <c r="L26" s="71"/>
    </row>
    <row r="27" spans="1:12" ht="15.75" x14ac:dyDescent="0.25">
      <c r="A27" s="3" t="s">
        <v>8</v>
      </c>
      <c r="B27" s="35">
        <v>0</v>
      </c>
      <c r="C27" s="35">
        <v>0</v>
      </c>
      <c r="D27" s="35">
        <v>0</v>
      </c>
      <c r="E27" s="35">
        <v>0</v>
      </c>
      <c r="F27" s="35">
        <v>0</v>
      </c>
      <c r="G27" s="35">
        <v>71236</v>
      </c>
      <c r="H27" s="35">
        <v>1712</v>
      </c>
      <c r="I27" s="35">
        <v>22</v>
      </c>
      <c r="J27" s="35">
        <v>27</v>
      </c>
      <c r="K27" s="72">
        <v>1248.5</v>
      </c>
      <c r="L27" s="72"/>
    </row>
    <row r="28" spans="1:12" ht="15.75" x14ac:dyDescent="0.25">
      <c r="A28" s="4" t="s">
        <v>9</v>
      </c>
      <c r="B28" s="36">
        <v>10</v>
      </c>
      <c r="C28" s="36">
        <v>116</v>
      </c>
      <c r="D28" s="36">
        <v>0</v>
      </c>
      <c r="E28" s="36">
        <v>0</v>
      </c>
      <c r="F28" s="36">
        <v>6</v>
      </c>
      <c r="G28" s="36">
        <v>2006</v>
      </c>
      <c r="H28" s="36">
        <v>77548</v>
      </c>
      <c r="I28" s="36">
        <v>12</v>
      </c>
      <c r="J28" s="36">
        <v>78</v>
      </c>
      <c r="K28" s="68">
        <v>2426.91</v>
      </c>
      <c r="L28" s="68"/>
    </row>
    <row r="29" spans="1:12" ht="15.75" x14ac:dyDescent="0.25">
      <c r="A29" s="3" t="s">
        <v>10</v>
      </c>
      <c r="B29" s="48">
        <v>8</v>
      </c>
      <c r="C29" s="48">
        <v>154</v>
      </c>
      <c r="D29" s="48">
        <v>5</v>
      </c>
      <c r="E29" s="48">
        <v>11</v>
      </c>
      <c r="F29" s="48">
        <v>68</v>
      </c>
      <c r="G29" s="48">
        <v>546</v>
      </c>
      <c r="H29" s="48">
        <v>21842</v>
      </c>
      <c r="I29" s="48">
        <v>3</v>
      </c>
      <c r="J29" s="48">
        <v>5</v>
      </c>
      <c r="K29" s="72">
        <v>437.73</v>
      </c>
      <c r="L29" s="72"/>
    </row>
    <row r="30" spans="1:12" ht="15.75" x14ac:dyDescent="0.25">
      <c r="A30" s="4" t="s">
        <v>11</v>
      </c>
      <c r="B30" s="49">
        <v>2</v>
      </c>
      <c r="C30" s="49">
        <v>103</v>
      </c>
      <c r="D30" s="49">
        <v>1</v>
      </c>
      <c r="E30" s="49">
        <v>9</v>
      </c>
      <c r="F30" s="49">
        <v>30</v>
      </c>
      <c r="G30" s="49">
        <v>217</v>
      </c>
      <c r="H30" s="49">
        <v>11072</v>
      </c>
      <c r="I30" s="49">
        <v>5</v>
      </c>
      <c r="J30" s="49">
        <v>7</v>
      </c>
      <c r="K30" s="68">
        <v>194.5</v>
      </c>
      <c r="L30" s="68"/>
    </row>
    <row r="31" spans="1:12" ht="15.75" x14ac:dyDescent="0.25">
      <c r="A31" s="5" t="s">
        <v>7</v>
      </c>
      <c r="B31" s="19">
        <f t="shared" ref="B31:K31" si="3">SUM(B27:B30)</f>
        <v>20</v>
      </c>
      <c r="C31" s="19">
        <f t="shared" si="3"/>
        <v>373</v>
      </c>
      <c r="D31" s="19">
        <f t="shared" si="3"/>
        <v>6</v>
      </c>
      <c r="E31" s="19">
        <f t="shared" si="3"/>
        <v>20</v>
      </c>
      <c r="F31" s="19">
        <f t="shared" si="3"/>
        <v>104</v>
      </c>
      <c r="G31" s="19">
        <f t="shared" si="3"/>
        <v>74005</v>
      </c>
      <c r="H31" s="19">
        <f t="shared" si="3"/>
        <v>112174</v>
      </c>
      <c r="I31" s="19">
        <f t="shared" si="3"/>
        <v>42</v>
      </c>
      <c r="J31" s="19">
        <f t="shared" si="3"/>
        <v>117</v>
      </c>
      <c r="K31" s="69">
        <f t="shared" si="3"/>
        <v>4307.6399999999994</v>
      </c>
      <c r="L31" s="69"/>
    </row>
    <row r="32" spans="1:12" ht="8.25" customHeight="1" x14ac:dyDescent="0.25">
      <c r="A32" s="21"/>
      <c r="B32" s="21"/>
      <c r="C32" s="25"/>
      <c r="D32" s="21"/>
      <c r="E32" s="21"/>
      <c r="F32" s="21"/>
      <c r="G32" s="21"/>
      <c r="H32" s="21"/>
      <c r="I32" s="21"/>
      <c r="J32" s="21"/>
      <c r="K32" s="21"/>
      <c r="L32" s="21"/>
    </row>
    <row r="33" spans="1:12" ht="15.75" x14ac:dyDescent="0.25">
      <c r="A33" s="55" t="s">
        <v>60</v>
      </c>
      <c r="B33" s="51"/>
      <c r="C33" s="15"/>
      <c r="D33" s="55" t="s">
        <v>62</v>
      </c>
      <c r="E33" s="52"/>
      <c r="F33" s="16"/>
      <c r="G33" s="56" t="s">
        <v>61</v>
      </c>
      <c r="H33" s="53"/>
      <c r="J33" s="66" t="s">
        <v>72</v>
      </c>
      <c r="K33" s="65">
        <v>315</v>
      </c>
      <c r="L33" s="26"/>
    </row>
  </sheetData>
  <sheetProtection selectLockedCells="1"/>
  <mergeCells count="20">
    <mergeCell ref="I1:L1"/>
    <mergeCell ref="I2:L7"/>
    <mergeCell ref="B17:C17"/>
    <mergeCell ref="E17:F17"/>
    <mergeCell ref="H17:I17"/>
    <mergeCell ref="K17:L17"/>
    <mergeCell ref="B9:C9"/>
    <mergeCell ref="D9:E9"/>
    <mergeCell ref="F9:G9"/>
    <mergeCell ref="H9:J9"/>
    <mergeCell ref="K9:L9"/>
    <mergeCell ref="K29:L29"/>
    <mergeCell ref="K30:L30"/>
    <mergeCell ref="K31:L31"/>
    <mergeCell ref="B25:C25"/>
    <mergeCell ref="D25:E25"/>
    <mergeCell ref="I25:J25"/>
    <mergeCell ref="K26:L26"/>
    <mergeCell ref="K27:L27"/>
    <mergeCell ref="K28:L28"/>
  </mergeCells>
  <pageMargins left="0.5" right="0.5" top="1" bottom="0.5" header="0.3" footer="0.3"/>
  <pageSetup orientation="landscape" r:id="rId1"/>
  <headerFooter>
    <oddHeader>&amp;L&amp;36 2018&amp;C&amp;30June&amp;R&amp;16Darlington County Library System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view="pageLayout" topLeftCell="A10" zoomScaleNormal="100" workbookViewId="0">
      <selection activeCell="J4" sqref="J4"/>
    </sheetView>
  </sheetViews>
  <sheetFormatPr defaultRowHeight="15" x14ac:dyDescent="0.25"/>
  <cols>
    <col min="1" max="1" width="19" customWidth="1"/>
    <col min="4" max="4" width="11.5703125" customWidth="1"/>
    <col min="8" max="8" width="9.85546875" customWidth="1"/>
    <col min="9" max="9" width="10.5703125" customWidth="1"/>
    <col min="11" max="11" width="11" customWidth="1"/>
  </cols>
  <sheetData>
    <row r="1" spans="1:12" ht="2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54</v>
      </c>
      <c r="J1" s="2" t="s">
        <v>55</v>
      </c>
      <c r="K1" s="2" t="s">
        <v>56</v>
      </c>
      <c r="L1" s="2" t="s">
        <v>57</v>
      </c>
    </row>
    <row r="2" spans="1:12" ht="15.75" x14ac:dyDescent="0.25">
      <c r="A2" s="3" t="s">
        <v>8</v>
      </c>
      <c r="B2" s="17">
        <f>SUM(July!B2,August!B2,September!B2,October!B2,November!B2,December!B2,January!B2,February!B2,March!B2,April!B2,May!B2,June!B2)</f>
        <v>56703</v>
      </c>
      <c r="C2" s="17">
        <f>SUM(July!C2,August!C2,September!C2,October!C2,November!C2,December!C2,January!C2,February!C2,March!C2,April!C2,May!C2,June!C2)</f>
        <v>2306</v>
      </c>
      <c r="D2" s="17">
        <f>SUM(July!D2,August!D2,September!D2,October!D2,November!D2,December!D2,January!D2,February!D2,March!D2,April!D2,May!D2,June!D2)</f>
        <v>1462</v>
      </c>
      <c r="E2" s="17">
        <f>SUM(July!E2,August!E2,September!E2,October!E2,November!E2,December!E2,January!E2,February!E2,March!E2,April!E2,May!E2,June!E2)</f>
        <v>2573</v>
      </c>
      <c r="F2" s="17">
        <f>SUM(July!F2,August!F2,September!F2,October!F2,November!F2,December!F2,January!F2,February!F2,March!F2,April!F2,May!F2,June!F2)</f>
        <v>16609</v>
      </c>
      <c r="G2" s="17">
        <f>SUM(July!G2,August!G2,September!G2,October!G2,November!G2,December!G2,January!G2,February!G2,March!G2,April!G2,May!G2,June!G2)</f>
        <v>331</v>
      </c>
      <c r="H2" s="28">
        <f>SUM(B2:G2)</f>
        <v>79984</v>
      </c>
      <c r="I2" s="32">
        <f t="shared" ref="I2:I7" si="0">SUM(B2:D2)/H2*100</f>
        <v>75.603870774154842</v>
      </c>
      <c r="J2" s="32">
        <f t="shared" ref="J2:J7" si="1">SUM(E2:F2)/H2*100</f>
        <v>23.982296459291856</v>
      </c>
      <c r="K2" s="32">
        <f>(H2/H7)*100</f>
        <v>29.706000326831372</v>
      </c>
      <c r="L2" s="32">
        <f>(H2/G19)</f>
        <v>1.0324379445211758</v>
      </c>
    </row>
    <row r="3" spans="1:12" ht="15.75" x14ac:dyDescent="0.25">
      <c r="A3" s="4" t="s">
        <v>9</v>
      </c>
      <c r="B3" s="18">
        <f>SUM(July!B3,August!B3,September!B3,October!B3,November!B3,December!B3,January!B3,February!B3,March!B3,April!B3,May!B3,June!B3)</f>
        <v>103259</v>
      </c>
      <c r="C3" s="18">
        <f>SUM(July!C3,August!C3,September!C3,October!C3,November!C3,December!C3,January!C3,February!C3,March!C3,April!C3,May!C3,June!C3)</f>
        <v>4589</v>
      </c>
      <c r="D3" s="18">
        <f>SUM(July!D3,August!D3,September!D3,October!D3,November!D3,December!D3,January!D3,February!D3,March!D3,April!D3,May!D3,June!D3)</f>
        <v>3368</v>
      </c>
      <c r="E3" s="18">
        <f>SUM(July!E3,August!E3,September!E3,October!E3,November!E3,December!E3,January!E3,February!E3,March!E3,April!E3,May!E3,June!E3)</f>
        <v>3757</v>
      </c>
      <c r="F3" s="18">
        <f>SUM(July!F3,August!F3,September!F3,October!F3,November!F3,December!F3,January!F3,February!F3,March!F3,April!F3,May!F3,June!F3)</f>
        <v>24623</v>
      </c>
      <c r="G3" s="18">
        <f>SUM(July!G3,August!G3,September!G3,October!G3,November!G3,December!G3,January!G3,February!G3,March!G3,April!G3,May!G3,June!G3)</f>
        <v>428</v>
      </c>
      <c r="H3" s="29">
        <f>SUM(B3:G3)</f>
        <v>140024</v>
      </c>
      <c r="I3" s="20">
        <f t="shared" si="0"/>
        <v>79.426384048448838</v>
      </c>
      <c r="J3" s="20">
        <f t="shared" si="1"/>
        <v>20.267954065017427</v>
      </c>
      <c r="K3" s="20">
        <f>(H3/H7)*100</f>
        <v>52.004813334719891</v>
      </c>
      <c r="L3" s="20">
        <f>(H3/G20)</f>
        <v>1.0630266773963346</v>
      </c>
    </row>
    <row r="4" spans="1:12" ht="15.75" x14ac:dyDescent="0.25">
      <c r="A4" s="3" t="s">
        <v>10</v>
      </c>
      <c r="B4" s="17">
        <f>SUM(July!B4,August!B4,September!B4,October!B4,November!B4,December!B4,January!B4,February!B4,March!B4,April!B4,May!B4,June!B4)</f>
        <v>23770</v>
      </c>
      <c r="C4" s="17">
        <f>SUM(July!C4,August!C4,September!C4,October!C4,November!C4,December!C4,January!C4,February!C4,March!C4,April!C4,May!C4,June!C4)</f>
        <v>994</v>
      </c>
      <c r="D4" s="17">
        <f>SUM(July!D4,August!D4,September!D4,October!D4,November!D4,December!D4,January!D4,February!D4,March!D4,April!D4,May!D4,June!D4)</f>
        <v>299</v>
      </c>
      <c r="E4" s="17">
        <f>SUM(July!E4,August!E4,September!E4,October!E4,November!E4,December!E4,January!E4,February!E4,March!E4,April!E4,May!E4,June!E4)</f>
        <v>783</v>
      </c>
      <c r="F4" s="17">
        <f>SUM(July!F4,August!F4,September!F4,October!F4,November!F4,December!F4,January!F4,February!F4,March!F4,April!F4,May!F4,June!F4)</f>
        <v>12585</v>
      </c>
      <c r="G4" s="17">
        <f>SUM(July!G4,August!G4,September!G4,October!G4,November!G4,December!G4,January!G4,February!G4,March!G4,April!G4,May!G4,June!G4)</f>
        <v>41</v>
      </c>
      <c r="H4" s="28">
        <f>SUM(B4:G4)</f>
        <v>38472</v>
      </c>
      <c r="I4" s="32">
        <f t="shared" si="0"/>
        <v>65.146080266167601</v>
      </c>
      <c r="J4" s="32">
        <f t="shared" si="1"/>
        <v>34.747348721147844</v>
      </c>
      <c r="K4" s="32">
        <f>(H4/H7)*100</f>
        <v>14.288473251823572</v>
      </c>
      <c r="L4" s="32">
        <f>(H4/G21)</f>
        <v>0.62283669802004238</v>
      </c>
    </row>
    <row r="5" spans="1:12" ht="15.75" x14ac:dyDescent="0.25">
      <c r="A5" s="4" t="s">
        <v>11</v>
      </c>
      <c r="B5" s="18">
        <f>SUM(July!B5,August!B5,September!B5,October!B5,November!B5,December!B5,January!B5,February!B5,March!B5,April!B5,May!B5,June!B5)</f>
        <v>4946</v>
      </c>
      <c r="C5" s="18">
        <f>SUM(July!C5,August!C5,September!C5,October!C5,November!C5,December!C5,January!C5,February!C5,March!C5,April!C5,May!C5,June!C5)</f>
        <v>122</v>
      </c>
      <c r="D5" s="18">
        <f>SUM(July!D5,August!D5,September!D5,October!D5,November!D5,December!D5,January!D5,February!D5,March!D5,April!D5,May!D5,June!D5)</f>
        <v>298</v>
      </c>
      <c r="E5" s="18">
        <f>SUM(July!E5,August!E5,September!E5,October!E5,November!E5,December!E5,January!E5,February!E5,March!E5,April!E5,May!E5,June!E5)</f>
        <v>179</v>
      </c>
      <c r="F5" s="18">
        <f>SUM(July!F5,August!F5,September!F5,October!F5,November!F5,December!F5,January!F5,February!F5,March!F5,April!F5,May!F5,June!F5)</f>
        <v>5227</v>
      </c>
      <c r="G5" s="18">
        <f>SUM(July!G5,August!G5,September!G5,October!G5,November!G5,December!G5,January!G5,February!G5,March!G5,April!G5,May!G5,June!G5)</f>
        <v>0</v>
      </c>
      <c r="H5" s="29">
        <f>SUM(B5:G5)</f>
        <v>10772</v>
      </c>
      <c r="I5" s="20">
        <f t="shared" si="0"/>
        <v>49.814333457111026</v>
      </c>
      <c r="J5" s="20">
        <f t="shared" si="1"/>
        <v>50.185666542888974</v>
      </c>
      <c r="K5" s="20">
        <f>(H5/H7)*100</f>
        <v>4.0007130866251694</v>
      </c>
      <c r="L5" s="20">
        <f>(H5/G22)</f>
        <v>1.2457499710882387</v>
      </c>
    </row>
    <row r="6" spans="1:12" s="60" customFormat="1" ht="15.75" x14ac:dyDescent="0.25">
      <c r="A6" s="59" t="s">
        <v>59</v>
      </c>
      <c r="B6" s="27">
        <f>SUM(July!B6,August!B6,September!B6,October!B6,November!B6,December!B6,January!B6,February!B6,March!B6,April!B6,May!B6,June!B6)</f>
        <v>4553</v>
      </c>
      <c r="C6" s="27">
        <f>SUM(July!C6,August!C6,September!C6,October!C6,November!C6,December!C6,January!C6,February!C6,March!C6,April!C6,May!C6,June!C6)</f>
        <v>0</v>
      </c>
      <c r="D6" s="27">
        <f>SUM(July!D6,August!D6,September!D6,October!D6,November!D6,December!D6,January!D6,February!D6,March!D6,April!D6,May!D6,June!D6)</f>
        <v>243</v>
      </c>
      <c r="E6" s="27">
        <f>SUM(July!E6,August!E6,September!E6,October!E6,November!E6,December!E6,January!E6,February!E6,March!E6,April!E6,May!E6,June!E6)</f>
        <v>2576</v>
      </c>
      <c r="F6" s="27">
        <f>SUM(July!F6,August!F6,September!F6,October!F6,November!F6,December!F6,January!F6,February!F6,March!F6,April!F6,May!F6,June!F6)</f>
        <v>0</v>
      </c>
      <c r="G6" s="27">
        <f>SUM(July!G6,August!G6,September!G6,October!G6,November!G6,December!G6,January!G6,February!G6,March!G6,April!G6,May!G6,June!G6)</f>
        <v>0</v>
      </c>
      <c r="H6" s="31">
        <f>SUM(B6:G6)</f>
        <v>7372</v>
      </c>
      <c r="I6" s="61">
        <f t="shared" si="0"/>
        <v>65.056972327726541</v>
      </c>
      <c r="J6" s="61">
        <f t="shared" si="1"/>
        <v>34.943027672273466</v>
      </c>
      <c r="K6" s="61">
        <f>(H6/H7)*100</f>
        <v>2.7379555212217555</v>
      </c>
      <c r="L6" s="61">
        <f>(H6/G23)</f>
        <v>2.6365388810803657E-2</v>
      </c>
    </row>
    <row r="7" spans="1:12" ht="15.75" x14ac:dyDescent="0.25">
      <c r="A7" s="5" t="s">
        <v>7</v>
      </c>
      <c r="B7" s="19">
        <f>SUM(July!B7,August!B7,September!B7,October!B7,November!B7,December!B7,January!B7,February!B7,March!B7,April!B7,May!B7,June!B7)</f>
        <v>193231</v>
      </c>
      <c r="C7" s="19">
        <f>SUM(July!C7,August!C7,September!C7,October!C7,November!C7,December!C7,January!C7,February!C7,March!C7,April!C7,May!C7,June!C7)</f>
        <v>8011</v>
      </c>
      <c r="D7" s="19">
        <f>SUM(July!D7,August!D7,September!D7,October!D7,November!D7,December!D7,January!D7,February!D7,March!D7,April!D7,May!D7,June!D7)</f>
        <v>5670</v>
      </c>
      <c r="E7" s="19">
        <f>SUM(July!E7,August!E7,September!E7,October!E7,November!E7,December!E7,January!E7,February!E7,March!E7,April!E7,May!E7,June!E7)</f>
        <v>9868</v>
      </c>
      <c r="F7" s="19">
        <f>SUM(July!F7,August!F7,September!F7,October!F7,November!F7,December!F7,January!F7,February!F7,March!F7,April!F7,May!F7,June!F7)</f>
        <v>59044</v>
      </c>
      <c r="G7" s="19">
        <f>SUM(July!G7,August!G7,September!G7,October!G7,November!G7,December!G7,January!G7,February!G7,March!G7,April!G7,May!G7,June!G7)</f>
        <v>800</v>
      </c>
      <c r="H7" s="19">
        <f>SUM(H2:H5)</f>
        <v>269252</v>
      </c>
      <c r="I7" s="33">
        <f t="shared" si="0"/>
        <v>76.846968639044462</v>
      </c>
      <c r="J7" s="34">
        <f t="shared" si="1"/>
        <v>25.593867455023545</v>
      </c>
      <c r="K7" s="6"/>
      <c r="L7" s="34">
        <f>(H7/G23)</f>
        <v>0.96295898915986256</v>
      </c>
    </row>
    <row r="8" spans="1:12" ht="7.5" customHeight="1" x14ac:dyDescent="0.25">
      <c r="A8" s="21"/>
      <c r="B8" s="21"/>
      <c r="C8" s="21"/>
      <c r="D8" s="21"/>
      <c r="E8" s="21"/>
      <c r="F8" s="22"/>
      <c r="G8" s="21"/>
      <c r="H8" s="21"/>
      <c r="I8" s="21"/>
      <c r="J8" s="21"/>
      <c r="K8" s="21"/>
      <c r="L8" s="21"/>
    </row>
    <row r="9" spans="1:12" ht="18.75" x14ac:dyDescent="0.3">
      <c r="A9" s="7" t="s">
        <v>12</v>
      </c>
      <c r="B9" s="71" t="s">
        <v>13</v>
      </c>
      <c r="C9" s="71"/>
      <c r="D9" s="71" t="s">
        <v>15</v>
      </c>
      <c r="E9" s="71"/>
      <c r="F9" s="71" t="s">
        <v>43</v>
      </c>
      <c r="G9" s="71"/>
      <c r="H9" s="71" t="s">
        <v>44</v>
      </c>
      <c r="I9" s="71"/>
      <c r="J9" s="71"/>
      <c r="K9" s="71" t="s">
        <v>16</v>
      </c>
      <c r="L9" s="71"/>
    </row>
    <row r="10" spans="1:12" ht="18.75" x14ac:dyDescent="0.3">
      <c r="A10" s="10"/>
      <c r="B10" s="2" t="s">
        <v>17</v>
      </c>
      <c r="C10" s="2" t="s">
        <v>18</v>
      </c>
      <c r="D10" s="2" t="s">
        <v>17</v>
      </c>
      <c r="E10" s="2" t="s">
        <v>18</v>
      </c>
      <c r="F10" s="2" t="s">
        <v>17</v>
      </c>
      <c r="G10" s="2" t="s">
        <v>18</v>
      </c>
      <c r="H10" s="2" t="s">
        <v>17</v>
      </c>
      <c r="I10" s="2" t="s">
        <v>18</v>
      </c>
      <c r="J10" s="2" t="s">
        <v>48</v>
      </c>
      <c r="K10" s="2" t="s">
        <v>19</v>
      </c>
      <c r="L10" s="2" t="s">
        <v>18</v>
      </c>
    </row>
    <row r="11" spans="1:12" ht="15.75" x14ac:dyDescent="0.25">
      <c r="A11" s="11" t="s">
        <v>8</v>
      </c>
      <c r="B11" s="17">
        <f>SUM(July!B11,August!B11,September!B11,October!B11,November!B11,December!B11,January!B11,February!B11,March!B11,April!B11,May!B11,June!B11)</f>
        <v>121</v>
      </c>
      <c r="C11" s="17">
        <f>SUM(July!C11,August!C11,September!C11,October!C11,November!C11,December!C11,January!C11,February!C11,March!C11,April!C11,May!C11,June!C11)</f>
        <v>1707</v>
      </c>
      <c r="D11" s="17">
        <f>SUM(July!D11,August!D11,September!D11,October!D11,November!D11,December!D11,January!D11,February!D11,March!D11,April!D11,May!D11,June!D11)</f>
        <v>28</v>
      </c>
      <c r="E11" s="17">
        <f>SUM(July!E11,August!E11,September!E11,October!E11,November!E11,December!E11,January!E11,February!E11,March!E11,April!E11,May!E11,June!E11)</f>
        <v>111</v>
      </c>
      <c r="F11" s="17">
        <f>SUM(July!F11,August!F11,September!F11,October!F11,November!F11,December!F11,January!F11,February!F11,March!F11,April!F11,May!F11,June!F11)</f>
        <v>64</v>
      </c>
      <c r="G11" s="17">
        <f>SUM(July!G11,August!G11,September!G11,October!G11,November!G11,December!G11,January!G11,February!G11,March!G11,April!G11,May!G11,June!G11)</f>
        <v>620</v>
      </c>
      <c r="H11" s="17">
        <f>SUM(July!H11,August!H11,September!H11,October!H11,November!H11,December!H11,January!H11,February!H11,March!H11,April!H11,May!H11,June!H11)</f>
        <v>33</v>
      </c>
      <c r="I11" s="17">
        <f>SUM(July!I11,August!I11,September!I11,October!I11,November!I11,December!I11,January!I11,February!I11,March!I11,April!I11,May!I11,June!I11)</f>
        <v>173</v>
      </c>
      <c r="J11" s="17">
        <f>SUM(July!J11,August!J11,September!J11,October!J11,November!J11,December!J11,January!J11,February!J11,March!J11,April!J11,May!J11,June!J11)</f>
        <v>74</v>
      </c>
      <c r="K11" s="17">
        <f>SUM(July!K11,August!K11,September!K11,October!K11,November!K11,December!K11,January!K11,February!K11,March!K11,April!K11,May!K11,June!K11)</f>
        <v>40</v>
      </c>
      <c r="L11" s="17">
        <f>SUM(July!L11,August!L11,September!L11,October!L11,November!L11,December!L11,January!L11,February!L11,March!L11,April!L11,May!L11,June!L11)</f>
        <v>360</v>
      </c>
    </row>
    <row r="12" spans="1:12" ht="15.75" x14ac:dyDescent="0.25">
      <c r="A12" s="12" t="s">
        <v>9</v>
      </c>
      <c r="B12" s="18">
        <f>SUM(July!B12,August!B12,September!B12,October!B12,November!B12,December!B12,January!B12,February!B12,March!B12,April!B12,May!B12,June!B12)</f>
        <v>269</v>
      </c>
      <c r="C12" s="18">
        <f>SUM(July!C12,August!C12,September!C12,October!C12,November!C12,December!C12,January!C12,February!C12,March!C12,April!C12,May!C12,June!C12)</f>
        <v>6331</v>
      </c>
      <c r="D12" s="18">
        <f>SUM(July!D12,August!D12,September!D12,October!D12,November!D12,December!D12,January!D12,February!D12,March!D12,April!D12,May!D12,June!D12)</f>
        <v>16</v>
      </c>
      <c r="E12" s="18">
        <f>SUM(July!E12,August!E12,September!E12,October!E12,November!E12,December!E12,January!E12,February!E12,March!E12,April!E12,May!E12,June!E12)</f>
        <v>87</v>
      </c>
      <c r="F12" s="18">
        <f>SUM(July!F12,August!F12,September!F12,October!F12,November!F12,December!F12,January!F12,February!F12,March!F12,April!F12,May!F12,June!F12)</f>
        <v>38</v>
      </c>
      <c r="G12" s="18">
        <f>SUM(July!G12,August!G12,September!G12,October!G12,November!G12,December!G12,January!G12,February!G12,March!G12,April!G12,May!G12,June!G12)</f>
        <v>588</v>
      </c>
      <c r="H12" s="18">
        <f>SUM(July!H12,August!H12,September!H12,October!H12,November!H12,December!H12,January!H12,February!H12,March!H12,April!H12,May!H12,June!H12)</f>
        <v>3</v>
      </c>
      <c r="I12" s="18">
        <f>SUM(July!I12,August!I12,September!I12,October!I12,November!I12,December!I12,January!I12,February!I12,March!I12,April!I12,May!I12,June!I12)</f>
        <v>12</v>
      </c>
      <c r="J12" s="18">
        <f>SUM(July!J12,August!J12,September!J12,October!J12,November!J12,December!J12,January!J12,February!J12,March!J12,April!J12,May!J12,June!J12)</f>
        <v>0</v>
      </c>
      <c r="K12" s="18">
        <f>SUM(July!K12,August!K12,September!K12,October!K12,November!K12,December!K12,January!K12,February!K12,March!K12,April!K12,May!K12,June!K12)</f>
        <v>26</v>
      </c>
      <c r="L12" s="18">
        <f>SUM(July!L12,August!L12,September!L12,October!L12,November!L12,December!L12,January!L12,February!L12,March!L12,April!L12,May!L12,June!L12)</f>
        <v>254</v>
      </c>
    </row>
    <row r="13" spans="1:12" ht="15.75" x14ac:dyDescent="0.25">
      <c r="A13" s="11" t="s">
        <v>10</v>
      </c>
      <c r="B13" s="17">
        <f>SUM(July!B13,August!B13,September!B13,October!B13,November!B13,December!B13,January!B13,February!B13,March!B13,April!B13,May!B13,June!B13)</f>
        <v>108</v>
      </c>
      <c r="C13" s="17">
        <f>SUM(July!C13,August!C13,September!C13,October!C13,November!C13,December!C13,January!C13,February!C13,March!C13,April!C13,May!C13,June!C13)</f>
        <v>956</v>
      </c>
      <c r="D13" s="17">
        <f>SUM(July!D13,August!D13,September!D13,October!D13,November!D13,December!D13,January!D13,February!D13,March!D13,April!D13,May!D13,June!D13)</f>
        <v>9</v>
      </c>
      <c r="E13" s="17">
        <f>SUM(July!E13,August!E13,September!E13,October!E13,November!E13,December!E13,January!E13,February!E13,March!E13,April!E13,May!E13,June!E13)</f>
        <v>11</v>
      </c>
      <c r="F13" s="17">
        <f>SUM(July!F13,August!F13,September!F13,October!F13,November!F13,December!F13,January!F13,February!F13,March!F13,April!F13,May!F13,June!F13)</f>
        <v>95</v>
      </c>
      <c r="G13" s="17">
        <f>SUM(July!G13,August!G13,September!G13,October!G13,November!G13,December!G13,January!G13,February!G13,March!M9,April!G13,May!G13,June!G13)</f>
        <v>471</v>
      </c>
      <c r="H13" s="17">
        <f>SUM(July!H13,August!H13,September!H13,October!H13,November!H13,December!H13,January!H13,February!H13,March!G13,April!H13,May!H13,June!H13)</f>
        <v>82</v>
      </c>
      <c r="I13" s="17">
        <f>SUM(July!I13,August!I13,September!I13,October!I13,November!I13,December!I13,January!I13,February!I13,March!H13,April!I13,May!I13,June!I13)</f>
        <v>0</v>
      </c>
      <c r="J13" s="17">
        <f>SUM(July!J13,August!J13,September!J13,October!J13,November!J13,December!J13,January!J13,February!J13,March!J13,April!J13,May!J13,June!J13)</f>
        <v>0</v>
      </c>
      <c r="K13" s="17">
        <f>SUM(July!K13,August!K13,September!K13,October!K13,November!K13,December!K13,January!K13,February!K13,March!K13,April!K13,May!K13,June!K13)</f>
        <v>49</v>
      </c>
      <c r="L13" s="17">
        <f>SUM(July!L13,August!L13,September!L13,October!L13,November!L13,December!L13,January!L13,February!L13,March!L13,April!L13,May!L13,June!L13)</f>
        <v>409</v>
      </c>
    </row>
    <row r="14" spans="1:12" ht="15.75" x14ac:dyDescent="0.25">
      <c r="A14" s="12" t="s">
        <v>11</v>
      </c>
      <c r="B14" s="18">
        <f>SUM(July!B14,August!B14,September!B14,October!B14,November!B14,December!B14,January!B14,February!B14,March!B14,April!B14,May!B14,June!B14)</f>
        <v>85</v>
      </c>
      <c r="C14" s="18">
        <f>SUM(July!C14,August!C14,September!C14,October!C14,November!C14,December!C14,January!C14,February!C14,March!C14,April!C14,May!C14,June!C14)</f>
        <v>677</v>
      </c>
      <c r="D14" s="18">
        <f>SUM(July!D14,August!D14,September!D14,October!D14,November!D14,December!D14,January!D14,February!D14,March!D14,April!D14,May!D14,June!D14)</f>
        <v>17</v>
      </c>
      <c r="E14" s="18">
        <f>SUM(July!E14,August!E14,September!E14,October!E14,November!E14,December!E14,January!E14,February!E14,March!E14,April!E14,May!E14,June!E14)</f>
        <v>162</v>
      </c>
      <c r="F14" s="18">
        <f>SUM(July!F14,August!F14,September!F14,October!F14,November!F14,December!F14,January!F14,February!F14,March!F14,April!F14,May!F14,June!F14)</f>
        <v>48</v>
      </c>
      <c r="G14" s="18">
        <f>SUM(July!G14,August!G14,September!G14,October!G14,November!G14,December!G14,January!G14,February!G14,March!G14,April!G14,May!G14,June!G14)</f>
        <v>328</v>
      </c>
      <c r="H14" s="18">
        <f>SUM(July!H14,August!H14,September!H14,October!H14,November!H14,December!H14,January!H14,February!H14,March!H14,April!H14,May!H14,June!H14)</f>
        <v>0</v>
      </c>
      <c r="I14" s="18">
        <f>SUM(July!I14,August!I14,September!I14,October!I14,November!I14,December!I14,January!I14,February!I14,March!I14,April!I14,May!I14,June!I14)</f>
        <v>0</v>
      </c>
      <c r="J14" s="18">
        <f>SUM(July!J14,August!J14,September!J14,October!J14,November!J14,December!J14,January!J14,February!J14,March!J14,April!J14,May!J14,June!J14)</f>
        <v>39</v>
      </c>
      <c r="K14" s="18">
        <f>SUM(July!K14,August!K14,September!K14,October!K14,November!K14,December!K14,January!K14,February!K14,March!K14,April!K14,May!K14,June!K14)</f>
        <v>28</v>
      </c>
      <c r="L14" s="18">
        <f>SUM(July!L14,August!L14,September!L14,October!L14,November!L14,December!L14,January!L14,February!L14,March!L14,April!L14,May!L14,June!L14)</f>
        <v>250</v>
      </c>
    </row>
    <row r="15" spans="1:12" ht="15.75" x14ac:dyDescent="0.25">
      <c r="A15" s="5" t="s">
        <v>7</v>
      </c>
      <c r="B15" s="19">
        <f t="shared" ref="B15:L15" si="2">SUM(B11:B14)</f>
        <v>583</v>
      </c>
      <c r="C15" s="19">
        <f t="shared" si="2"/>
        <v>9671</v>
      </c>
      <c r="D15" s="19">
        <f t="shared" si="2"/>
        <v>70</v>
      </c>
      <c r="E15" s="19">
        <f t="shared" si="2"/>
        <v>371</v>
      </c>
      <c r="F15" s="19">
        <f t="shared" si="2"/>
        <v>245</v>
      </c>
      <c r="G15" s="19">
        <f t="shared" si="2"/>
        <v>2007</v>
      </c>
      <c r="H15" s="19">
        <f t="shared" si="2"/>
        <v>118</v>
      </c>
      <c r="I15" s="19">
        <f t="shared" si="2"/>
        <v>185</v>
      </c>
      <c r="J15" s="19">
        <f t="shared" si="2"/>
        <v>113</v>
      </c>
      <c r="K15" s="19">
        <f t="shared" si="2"/>
        <v>143</v>
      </c>
      <c r="L15" s="19">
        <f t="shared" si="2"/>
        <v>1273</v>
      </c>
    </row>
    <row r="16" spans="1:12" ht="9" customHeight="1" x14ac:dyDescent="0.25">
      <c r="A16" s="21"/>
      <c r="B16" s="23"/>
      <c r="C16" s="23"/>
      <c r="D16" s="21"/>
      <c r="E16" s="23"/>
      <c r="F16" s="23"/>
      <c r="G16" s="23"/>
      <c r="H16" s="23"/>
      <c r="I16" s="23"/>
      <c r="J16" s="23"/>
      <c r="K16" s="23"/>
      <c r="L16" s="23"/>
    </row>
    <row r="17" spans="1:12" ht="18.75" x14ac:dyDescent="0.3">
      <c r="A17" s="13" t="s">
        <v>20</v>
      </c>
      <c r="B17" s="70" t="s">
        <v>53</v>
      </c>
      <c r="C17" s="70"/>
      <c r="D17" s="8" t="s">
        <v>21</v>
      </c>
      <c r="E17" s="71" t="s">
        <v>22</v>
      </c>
      <c r="F17" s="71"/>
      <c r="G17" s="2" t="s">
        <v>23</v>
      </c>
      <c r="H17" s="71" t="s">
        <v>47</v>
      </c>
      <c r="I17" s="71"/>
      <c r="J17" s="9" t="s">
        <v>25</v>
      </c>
      <c r="K17" s="71" t="s">
        <v>49</v>
      </c>
      <c r="L17" s="71"/>
    </row>
    <row r="18" spans="1:12" ht="18.75" x14ac:dyDescent="0.3">
      <c r="A18" s="14"/>
      <c r="B18" s="2" t="s">
        <v>26</v>
      </c>
      <c r="C18" s="2" t="s">
        <v>27</v>
      </c>
      <c r="D18" s="9" t="s">
        <v>28</v>
      </c>
      <c r="E18" s="8" t="s">
        <v>29</v>
      </c>
      <c r="F18" s="2" t="s">
        <v>30</v>
      </c>
      <c r="G18" s="2" t="s">
        <v>31</v>
      </c>
      <c r="H18" s="2" t="s">
        <v>46</v>
      </c>
      <c r="I18" s="2" t="s">
        <v>24</v>
      </c>
      <c r="J18" s="9" t="s">
        <v>32</v>
      </c>
      <c r="K18" s="2" t="s">
        <v>50</v>
      </c>
      <c r="L18" s="2" t="s">
        <v>51</v>
      </c>
    </row>
    <row r="19" spans="1:12" ht="15.75" x14ac:dyDescent="0.25">
      <c r="A19" s="3" t="s">
        <v>8</v>
      </c>
      <c r="B19" s="17">
        <f>SUM(July!B19,August!B19,September!B19,October!B19,November!B19,December!B19,January!B19,February!B19,March!B19,April!B19,May!B19,June!B19)</f>
        <v>502</v>
      </c>
      <c r="C19" s="17">
        <f>SUM(July!C19,August!C19,September!C19,October!C19,November!C19,December!C19,January!C19,February!C19,March!C19,April!C19,May!C19,June!C19)</f>
        <v>266</v>
      </c>
      <c r="D19" s="17">
        <f>SUM(July!D19,August!D19,September!D19,October!D19,November!D19,December!D19,January!D19,February!D19,March!D19,April!D19,May!D19,June!D19)</f>
        <v>3777</v>
      </c>
      <c r="E19" s="17">
        <f>SUM(July!E19,August!E19,September!E19,October!E19,November!E19,December!E19,January!E19,February!E19,March!E19,April!E19,May!E19,June!E19)</f>
        <v>146</v>
      </c>
      <c r="F19" s="17">
        <f>SUM(July!F19,August!F19,September!F19,October!F19,November!F19,December!F19,January!F19,February!F19,March!F19,April!F19,May!F19,June!F19)</f>
        <v>525</v>
      </c>
      <c r="G19" s="17">
        <f>SUM(July!G19,August!G19,September!G19,October!G19,November!G19,December!G19,January!G19,February!G19,March!G19,April!G19,May!G19,June!G19)</f>
        <v>77471</v>
      </c>
      <c r="H19" s="27">
        <f>SUM(July!H19,August!H19,September!H19,October!H19,November!H19,December!H19,January!H19,February!H19,March!H19,April!H19,May!H19,June!H19)</f>
        <v>4830</v>
      </c>
      <c r="I19" s="27">
        <f>SUM(July!I19,August!I19,September!I19,October!I19,November!I19,December!I19,January!I19,February!I19,March!I19,April!I19,May!I19,June!I19)</f>
        <v>4775</v>
      </c>
      <c r="J19" s="27">
        <f>SUM(July!J19,August!J19,September!J19,October!J19,November!J19,December!J19,January!J19,February!J19,March!J19,April!J19,May!J19,June!J19)</f>
        <v>1045</v>
      </c>
      <c r="K19" s="27">
        <f>SUM(July!K19,August!K19,September!K19,October!K19,November!K19,December!K19,January!K19,February!K19,March!K19,April!K19,May!K19,June!K19)</f>
        <v>3</v>
      </c>
      <c r="L19" s="27">
        <f>SUM(July!L19,August!L19,September!L19,October!L19,November!L19,December!L19,January!L19,February!L19,March!L19,April!L19,May!L19,June!L19)</f>
        <v>136</v>
      </c>
    </row>
    <row r="20" spans="1:12" ht="15.75" x14ac:dyDescent="0.25">
      <c r="A20" s="4" t="s">
        <v>9</v>
      </c>
      <c r="B20" s="18">
        <f>SUM(July!B20,August!B20,September!B20,October!B20,November!B20,December!B20,January!B20,February!B20,March!B20,April!B20,May!B20,June!B20)</f>
        <v>997</v>
      </c>
      <c r="C20" s="18">
        <f>SUM(July!C20,August!C20,September!C20,October!C20,November!C20,December!C20,January!C20,February!C20,March!C20,April!C20,May!C20,June!C20)</f>
        <v>561</v>
      </c>
      <c r="D20" s="18">
        <f>SUM(July!D20,August!D20,September!D20,October!D20,November!D20,December!D20,January!D20,February!D20,March!D20,April!D20,May!D20,June!D20)</f>
        <v>3984</v>
      </c>
      <c r="E20" s="18">
        <f>SUM(July!E20,August!E20,September!E20,October!E20,November!E20,December!E20,January!E20,February!E20,March!E20,April!E20,May!E20,June!E20)</f>
        <v>218</v>
      </c>
      <c r="F20" s="18">
        <f>SUM(July!F20,August!F20,September!F20,October!F20,November!F20,December!F20,January!F20,February!F20,March!F20,April!F20,May!F20,June!F20)</f>
        <v>506</v>
      </c>
      <c r="G20" s="18">
        <f>SUM(July!G20,August!G20,September!G20,October!G20,November!G20,December!G20,January!G20,February!G20,March!G20,April!G20,May!G20,June!G20)</f>
        <v>131722</v>
      </c>
      <c r="H20" s="18">
        <f>SUM(July!H20,August!H20,September!H20,October!H20,November!H20,December!H20,January!H20,February!H20,March!H20,April!H20,May!H20,June!H20)</f>
        <v>9152</v>
      </c>
      <c r="I20" s="18">
        <f>SUM(July!I20,August!I20,September!I20,October!I20,November!I20,December!I20,January!I20,February!I20,March!I20,April!I20,May!I20,June!I20)</f>
        <v>8273</v>
      </c>
      <c r="J20" s="18">
        <f>SUM(July!J20,August!J20,September!J20,October!J20,November!J20,December!J20,January!J20,February!J20,March!J20,April!J20,May!J20,June!J20)</f>
        <v>478</v>
      </c>
      <c r="K20" s="18">
        <f>SUM(July!K20,August!K20,September!K20,October!K20,November!K20,December!K20,January!K20,February!K20,March!K20,April!K20,May!K20,June!K20)</f>
        <v>12</v>
      </c>
      <c r="L20" s="18">
        <f>SUM(July!L20,August!L20,September!L20,October!L20,November!L20,December!L20,January!L20,February!L20,March!L20,April!L20,May!L20,June!L20)</f>
        <v>264</v>
      </c>
    </row>
    <row r="21" spans="1:12" ht="15.75" x14ac:dyDescent="0.25">
      <c r="A21" s="3" t="s">
        <v>10</v>
      </c>
      <c r="B21" s="17">
        <f>SUM(July!B21,August!B21,September!B21,October!B21,November!B21,December!B21,January!B21,February!B21,March!B21,April!B21,May!B21,June!B21)</f>
        <v>277</v>
      </c>
      <c r="C21" s="17">
        <f>SUM(July!C21,August!C21,September!C21,October!C21,November!C21,December!C21,January!C21,February!C21,March!C21,April!C21,May!C21,June!C21)</f>
        <v>192</v>
      </c>
      <c r="D21" s="17">
        <f>SUM(July!D21,August!D21,September!D21,October!D21,November!D21,December!D21,January!D21,February!D21,March!D21,April!D21,May!D21,June!D21)</f>
        <v>2969</v>
      </c>
      <c r="E21" s="17">
        <f>SUM(July!E21,August!E21,September!E21,October!E21,November!E21,December!E21,January!E21,February!E21,March!E21,April!E21,May!E21,June!E21)</f>
        <v>51</v>
      </c>
      <c r="F21" s="17">
        <f>SUM(July!F21,August!F21,September!F21,October!F21,November!F21,December!F21,January!F21,February!F21,March!F21,April!F21,May!F21,June!F21)</f>
        <v>98</v>
      </c>
      <c r="G21" s="17">
        <f>SUM(July!G21,August!G21,September!G21,October!G21,November!G21,December!G21,January!G21,February!G21,March!G21,April!G21,May!G21,June!G21)</f>
        <v>61769</v>
      </c>
      <c r="H21" s="27">
        <f>SUM(July!H21,August!H21,September!H21,October!H21,November!H21,December!H21,January!H21,February!H21,March!H21,April!H21,May!H21,June!H21)</f>
        <v>3673</v>
      </c>
      <c r="I21" s="27">
        <f>SUM(July!I21,August!I21,September!I21,October!I21,November!I21,December!I21,January!I21,February!I21,March!I21,April!I21,May!I21,June!I21)</f>
        <v>1272</v>
      </c>
      <c r="J21" s="27">
        <f>SUM(July!J21,August!J21,September!J21,October!J21,November!J21,December!J21,January!J21,February!J21,March!J21,April!J21,May!J21,June!J21)</f>
        <v>371</v>
      </c>
      <c r="K21" s="27">
        <f>SUM(July!K21,August!K21,September!K21,October!K21,November!K21,December!K21,January!K21,February!K21,March!K21,April!K21,May!K21,June!K21)</f>
        <v>4</v>
      </c>
      <c r="L21" s="27">
        <f>SUM(July!L21,August!L21,September!L21,October!L21,November!L21,December!L21,January!L21,February!L21,March!L21,April!L21,May!L21,June!L21)</f>
        <v>105</v>
      </c>
    </row>
    <row r="22" spans="1:12" ht="15.75" x14ac:dyDescent="0.25">
      <c r="A22" s="4" t="s">
        <v>11</v>
      </c>
      <c r="B22" s="18">
        <f>SUM(July!B22,August!B22,September!B22,October!B22,November!B22,December!B22,January!B22,February!B22,March!B22,April!B22,May!B22,June!B22)</f>
        <v>174</v>
      </c>
      <c r="C22" s="18">
        <f>SUM(July!C22,August!C22,September!C22,October!C22,November!C22,December!C22,January!C22,February!C22,March!C22,April!C22,May!C22,June!C22)</f>
        <v>182</v>
      </c>
      <c r="D22" s="18">
        <f>SUM(July!D22,August!D22,September!D22,October!D22,November!D22,December!D22,January!D22,February!D22,March!D22,April!D22,May!D22,June!D22)</f>
        <v>1479</v>
      </c>
      <c r="E22" s="18">
        <f>SUM(July!E22,August!E22,September!E22,October!E22,November!E22,December!E22,January!E22,February!E22,March!E22,April!E22,May!E22,June!E22)</f>
        <v>23</v>
      </c>
      <c r="F22" s="18">
        <f>SUM(July!F22,August!F22,September!F22,October!F22,November!F22,December!F22,January!F22,February!F22,March!F22,April!F22,May!F22,June!F22)</f>
        <v>37</v>
      </c>
      <c r="G22" s="18">
        <f>SUM(July!G22,August!G22,September!G22,October!G22,November!G22,December!G22,January!G22,February!G22,March!G22,April!G22,May!G22,June!G22)</f>
        <v>8647</v>
      </c>
      <c r="H22" s="18">
        <f>SUM(July!H22,August!H22,September!H22,October!H22,November!H22,December!H22,January!H22,February!H22,March!H22,April!H22,May!H22,June!H22)</f>
        <v>1884</v>
      </c>
      <c r="I22" s="18">
        <f>SUM(July!I22,August!I22,September!I22,October!I22,November!I22,December!I22,January!I22,February!I22,March!I22,April!I22,May!I22,June!I22)</f>
        <v>1297</v>
      </c>
      <c r="J22" s="18">
        <f>SUM(July!J22,August!J22,September!J22,October!J22,November!J22,December!J22,January!J22,February!J22,March!J22,April!J22,May!J22,June!J22)</f>
        <v>147</v>
      </c>
      <c r="K22" s="18">
        <f>SUM(July!K22,August!K22,September!K22,October!K22,November!K22,December!K22,January!K22,February!K22,March!K22,April!K22,May!K22,June!K22)</f>
        <v>15</v>
      </c>
      <c r="L22" s="18">
        <f>SUM(July!L22,August!L22,September!L22,October!L22,November!L22,December!L22,January!L22,February!L22,March!L22,April!L22,May!L22,June!L22)</f>
        <v>514</v>
      </c>
    </row>
    <row r="23" spans="1:12" ht="15.75" x14ac:dyDescent="0.25">
      <c r="A23" s="5" t="s">
        <v>7</v>
      </c>
      <c r="B23" s="19">
        <f>SUM(B19:B22)</f>
        <v>1950</v>
      </c>
      <c r="C23" s="19">
        <f>SUM(C19:C22)</f>
        <v>1201</v>
      </c>
      <c r="D23" s="19">
        <f t="shared" ref="D23:I23" si="3">SUM(D19:D22)</f>
        <v>12209</v>
      </c>
      <c r="E23" s="19">
        <f t="shared" si="3"/>
        <v>438</v>
      </c>
      <c r="F23" s="19">
        <f t="shared" si="3"/>
        <v>1166</v>
      </c>
      <c r="G23" s="19">
        <f t="shared" si="3"/>
        <v>279609</v>
      </c>
      <c r="H23" s="19">
        <f t="shared" si="3"/>
        <v>19539</v>
      </c>
      <c r="I23" s="19">
        <f t="shared" si="3"/>
        <v>15617</v>
      </c>
      <c r="J23" s="19">
        <f>SUM(J19:J22)</f>
        <v>2041</v>
      </c>
      <c r="K23" s="19">
        <f>SUM(K19:K22)</f>
        <v>34</v>
      </c>
      <c r="L23" s="19">
        <f>SUM(L19:L22)</f>
        <v>1019</v>
      </c>
    </row>
    <row r="24" spans="1:12" ht="8.25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4" t="s">
        <v>14</v>
      </c>
    </row>
    <row r="25" spans="1:12" ht="18.75" x14ac:dyDescent="0.3">
      <c r="A25" s="13" t="s">
        <v>20</v>
      </c>
      <c r="B25" s="71" t="s">
        <v>29</v>
      </c>
      <c r="C25" s="71"/>
      <c r="D25" s="71" t="s">
        <v>33</v>
      </c>
      <c r="E25" s="71"/>
      <c r="F25" s="8" t="s">
        <v>34</v>
      </c>
      <c r="G25" s="2" t="s">
        <v>35</v>
      </c>
      <c r="H25" s="2" t="s">
        <v>36</v>
      </c>
      <c r="I25" s="71" t="s">
        <v>45</v>
      </c>
      <c r="J25" s="71"/>
      <c r="K25" s="2"/>
      <c r="L25" s="2"/>
    </row>
    <row r="26" spans="1:12" ht="18.75" x14ac:dyDescent="0.3">
      <c r="A26" s="14"/>
      <c r="B26" s="2" t="s">
        <v>37</v>
      </c>
      <c r="C26" s="2" t="s">
        <v>38</v>
      </c>
      <c r="D26" s="2" t="s">
        <v>39</v>
      </c>
      <c r="E26" s="2" t="s">
        <v>38</v>
      </c>
      <c r="F26" s="2" t="s">
        <v>40</v>
      </c>
      <c r="G26" s="2" t="s">
        <v>41</v>
      </c>
      <c r="H26" s="2" t="s">
        <v>42</v>
      </c>
      <c r="I26" s="2" t="s">
        <v>29</v>
      </c>
      <c r="J26" s="2" t="s">
        <v>30</v>
      </c>
      <c r="K26" s="71" t="s">
        <v>52</v>
      </c>
      <c r="L26" s="71"/>
    </row>
    <row r="27" spans="1:12" ht="15.75" x14ac:dyDescent="0.25">
      <c r="A27" s="3" t="s">
        <v>8</v>
      </c>
      <c r="B27" s="17">
        <f>SUM(July!B27,August!B27,September!B27,October!B27,November!B27,December!B27,January!B27,February!B27,March!B27,April!B27,May!B27,June!B27)</f>
        <v>201</v>
      </c>
      <c r="C27" s="17">
        <f>SUM(July!C27,August!C27,September!C27,October!C27,November!C27,December!C27,January!C27,February!C27,March!C27,April!C27,May!C27,June!C27)</f>
        <v>5382</v>
      </c>
      <c r="D27" s="17">
        <f>SUM(July!D27,August!D27,September!D27,October!D27,November!D27,December!D27,January!D27,February!D27,March!D27,April!D27,May!D27,June!D27)</f>
        <v>7</v>
      </c>
      <c r="E27" s="17">
        <f>SUM(July!E27,August!E27,September!E27,October!E27,November!E27,December!E27,January!E27,February!E27,March!E27,April!E27,May!E27,June!E27)</f>
        <v>219</v>
      </c>
      <c r="F27" s="17">
        <f>SUM(July!F27,August!F27,September!F27,October!F27,November!F27,December!F27,January!F27,February!F27,March!F27,April!F27,May!F27,June!F27)</f>
        <v>199</v>
      </c>
      <c r="G27" s="17">
        <f>SUM(July!G27,August!G27,September!G27,October!G27,November!G27,December!G27,January!G27,February!G27,March!G27,April!G27,May!G27,June!G27)</f>
        <v>91530</v>
      </c>
      <c r="H27" s="17">
        <f>SUM(July!H27,August!H27,September!H27,October!H27,November!H27,December!H27,January!H27,February!H27,March!H27,April!H27,May!H27,June!H27)</f>
        <v>781523</v>
      </c>
      <c r="I27" s="27">
        <f>SUM(July!I27,August!I27,September!I27,October!I27,November!I27,December!I27,January!I27,February!I27,March!I27,April!I27,May!I27,June!I27)</f>
        <v>155</v>
      </c>
      <c r="J27" s="27">
        <f>SUM(July!J27,August!J27,September!J27,October!J27,November!J27,December!J27,January!J27,February!J27,March!J27,April!J27,May!J27,June!J27)</f>
        <v>638</v>
      </c>
      <c r="K27" s="99">
        <f>SUM(July!K27,August!K27,September!K27,October!K27,November!K27,December!K27,January!K27,February!K27,March!K27,April!K27,May!K27,June!K27)</f>
        <v>18762.5</v>
      </c>
      <c r="L27" s="99">
        <f>SUM(July!L27,August!L27,September!L27,October!L27,November!L27,December!L27,January!L27,February!L27,March!L27,April!L27,May!L27,June!L27)</f>
        <v>0</v>
      </c>
    </row>
    <row r="28" spans="1:12" ht="15.75" x14ac:dyDescent="0.25">
      <c r="A28" s="4" t="s">
        <v>9</v>
      </c>
      <c r="B28" s="18">
        <f>SUM(July!B28,August!B28,September!B28,October!B28,November!B28,December!B28,January!B28,February!B28,March!B28,April!B28,May!B28,June!B28)</f>
        <v>325</v>
      </c>
      <c r="C28" s="18">
        <f>SUM(July!C28,August!C28,September!C28,October!C28,November!C28,December!C28,January!C28,February!C28,March!C28,April!C28,May!C28,June!C28)</f>
        <v>5138</v>
      </c>
      <c r="D28" s="18">
        <f>SUM(July!D28,August!D28,September!D28,October!D28,November!D28,December!D28,January!D28,February!D28,March!D28,April!D28,May!D28,June!D28)</f>
        <v>3</v>
      </c>
      <c r="E28" s="18">
        <f>SUM(July!E28,August!E28,September!E28,October!E28,November!E28,December!E28,January!E28,February!E28,March!E28,April!E28,May!E28,June!E28)</f>
        <v>210</v>
      </c>
      <c r="F28" s="18">
        <f>SUM(July!F28,August!F28,September!F28,October!F28,November!F28,December!F28,January!F28,February!F28,March!F28,April!F28,May!F28,June!F28)</f>
        <v>379</v>
      </c>
      <c r="G28" s="18">
        <f>SUM(July!G28,August!G28,September!G28,October!G28,November!G28,December!G28,January!G28,February!G28,March!G28,April!G28,May!G28,June!G28)</f>
        <v>25206</v>
      </c>
      <c r="H28" s="18">
        <f>SUM(July!H28,August!H28,September!H28,October!H28,November!H28,December!H28,January!H28,February!H28,March!H28,April!H28,May!H28,June!H28)</f>
        <v>1034702</v>
      </c>
      <c r="I28" s="18">
        <f>SUM(July!I28,August!I28,September!I28,October!I28,November!I28,December!I28,January!I28,February!I28,March!I28,April!I28,May!I28,June!I28)</f>
        <v>142</v>
      </c>
      <c r="J28" s="18">
        <f>SUM(July!J28,August!J28,September!J28,October!J28,November!J28,December!J28,January!J28,February!J28,March!J28,April!J28,May!J28,June!J28)</f>
        <v>579</v>
      </c>
      <c r="K28" s="100">
        <f>SUM(July!K28,August!K28,September!K28,October!K28,November!K28,December!K28,January!K28,February!K28,March!K28,April!K28,May!K28,June!K28)</f>
        <v>31902.73</v>
      </c>
      <c r="L28" s="100">
        <f>SUM(July!L28,August!L28,September!L28,October!L28,November!L28,December!L28,January!L28,February!L28,March!L28,April!L28,May!L28,June!L28)</f>
        <v>0</v>
      </c>
    </row>
    <row r="29" spans="1:12" ht="15.75" x14ac:dyDescent="0.25">
      <c r="A29" s="3" t="s">
        <v>10</v>
      </c>
      <c r="B29" s="17">
        <f>SUM(July!B29,August!B29,September!B29,October!B29,November!B29,December!B29,January!B29,February!B29,March!B29,April!B29,May!B29,June!B29)</f>
        <v>94</v>
      </c>
      <c r="C29" s="17">
        <f>SUM(July!C29,August!C29,September!C29,October!C29,November!C29,December!C29,January!C29,February!C29,March!C29,April!C29,May!C29,June!C29)</f>
        <v>1962</v>
      </c>
      <c r="D29" s="17">
        <f>SUM(July!D29,August!D29,September!D29,October!D29,November!D29,December!D29,January!D29,February!D29,March!D29,April!D29,May!D29,June!D29)</f>
        <v>56</v>
      </c>
      <c r="E29" s="17">
        <f>SUM(July!E29,August!E29,September!E29,October!E29,November!E29,December!E29,January!E29,February!E29,March!E29,April!E29,May!E29,June!E29)</f>
        <v>227</v>
      </c>
      <c r="F29" s="17">
        <f>SUM(July!F29,August!F29,September!F29,October!F29,November!F29,December!F29,January!F29,February!F29,March!F29,April!F29,May!F29,June!F29)</f>
        <v>506</v>
      </c>
      <c r="G29" s="17">
        <f>SUM(July!G29,August!G29,September!G29,October!G29,November!G29,December!G29,January!G29,February!G29,March!G29,April!G29,May!G29,June!G29)</f>
        <v>6497</v>
      </c>
      <c r="H29" s="17">
        <f>SUM(July!H29,August!H29,September!H29,October!H29,November!H29,December!H29,January!H29,February!H29,March!H29,April!H29,May!H29,June!H29)</f>
        <v>210881.72899999999</v>
      </c>
      <c r="I29" s="27">
        <f>SUM(July!I29,August!I29,September!I29,October!I29,November!I29,December!I29,January!I29,February!I29,March!I29,April!I29,May!I29,June!I29)</f>
        <v>58</v>
      </c>
      <c r="J29" s="27">
        <f>SUM(July!J29,August!J29,September!J29,October!J29,November!J29,December!J29,January!J29,February!J29,March!J29,April!J29,May!J29,June!J29)</f>
        <v>81</v>
      </c>
      <c r="K29" s="99">
        <f>SUM(July!K29,August!K29,September!K29,October!K29,November!K29,December!K29,January!K29,February!K29,March!K29,April!K29,May!K29,June!K29)</f>
        <v>5220.8000000000011</v>
      </c>
      <c r="L29" s="99">
        <f>SUM(July!L29,August!L29,September!L29,October!L29,November!L29,December!L29,January!L29,February!L29,March!L29,April!L29,May!L29,June!L29)</f>
        <v>0</v>
      </c>
    </row>
    <row r="30" spans="1:12" ht="15.75" x14ac:dyDescent="0.25">
      <c r="A30" s="4" t="s">
        <v>11</v>
      </c>
      <c r="B30" s="18">
        <f>SUM(July!B30,August!B30,September!B30,October!B30,November!B30,December!B30,January!B30,February!B30,March!B30,April!B30,May!B30,June!B30)</f>
        <v>89</v>
      </c>
      <c r="C30" s="18">
        <f>SUM(July!C30,August!C30,September!C30,October!C30,November!C30,December!C30,January!C30,February!C30,March!C30,April!C30,May!C30,June!C30)</f>
        <v>2632</v>
      </c>
      <c r="D30" s="18">
        <f>SUM(July!D30,August!D30,September!D30,October!D30,November!D30,December!D30,January!D30,February!D30,March!D30,April!D30,May!D30,June!D30)</f>
        <v>15</v>
      </c>
      <c r="E30" s="18">
        <f>SUM(July!E30,August!E30,September!E30,October!E30,November!E30,December!E30,January!E30,February!E30,March!E30,April!E30,May!E30,June!E30)</f>
        <v>155</v>
      </c>
      <c r="F30" s="18">
        <f>SUM(July!F30,August!F30,September!F30,October!F30,November!F30,December!F30,January!F30,February!F30,March!F30,April!F30,May!F30,June!F30)</f>
        <v>299</v>
      </c>
      <c r="G30" s="18">
        <f>SUM(July!G30,August!G30,September!G30,October!G30,November!G30,December!G30,January!G30,February!G30,March!G30,April!G30,May!G30,June!G30)</f>
        <v>2953</v>
      </c>
      <c r="H30" s="18">
        <f>SUM(July!H30,August!H30,September!H30,October!H30,November!H30,December!H30,January!H30,February!H30,March!H30,April!H30,May!H30,June!H30)</f>
        <v>153432</v>
      </c>
      <c r="I30" s="18">
        <f>SUM(July!I30,August!I30,September!I30,October!I30,November!I30,December!I30,January!I30,February!I30,March!I30,April!I30,May!I30,June!I30)</f>
        <v>24</v>
      </c>
      <c r="J30" s="18">
        <f>SUM(July!J30,August!J30,September!J30,October!J30,November!J30,December!J30,January!J30,February!J30,March!J30,April!J30,May!J30,June!J30)</f>
        <v>35</v>
      </c>
      <c r="K30" s="100">
        <f>SUM(July!K30,August!K30,September!K30,October!K30,November!K30,December!K30,January!K30,February!K30,March!K30,April!K30,May!K30,June!K30)</f>
        <v>2194.4300000000003</v>
      </c>
      <c r="L30" s="100">
        <f>SUM(July!L30,August!L30,September!L30,October!L30,November!L30,December!L30,January!L30,February!L30,March!L30,April!L30,May!L30,June!L30)</f>
        <v>0</v>
      </c>
    </row>
    <row r="31" spans="1:12" ht="15.75" x14ac:dyDescent="0.25">
      <c r="A31" s="5" t="s">
        <v>7</v>
      </c>
      <c r="B31" s="19">
        <f t="shared" ref="B31:K31" si="4">SUM(B27:B30)</f>
        <v>709</v>
      </c>
      <c r="C31" s="19">
        <f t="shared" si="4"/>
        <v>15114</v>
      </c>
      <c r="D31" s="19">
        <f t="shared" si="4"/>
        <v>81</v>
      </c>
      <c r="E31" s="19">
        <f t="shared" si="4"/>
        <v>811</v>
      </c>
      <c r="F31" s="19">
        <f t="shared" si="4"/>
        <v>1383</v>
      </c>
      <c r="G31" s="19">
        <f t="shared" si="4"/>
        <v>126186</v>
      </c>
      <c r="H31" s="19">
        <f t="shared" si="4"/>
        <v>2180538.7290000003</v>
      </c>
      <c r="I31" s="19">
        <f t="shared" si="4"/>
        <v>379</v>
      </c>
      <c r="J31" s="19">
        <f t="shared" si="4"/>
        <v>1333</v>
      </c>
      <c r="K31" s="69">
        <f t="shared" si="4"/>
        <v>58080.46</v>
      </c>
      <c r="L31" s="69"/>
    </row>
    <row r="32" spans="1:12" ht="8.25" customHeight="1" x14ac:dyDescent="0.25">
      <c r="A32" s="21"/>
      <c r="B32" s="21"/>
      <c r="C32" s="25"/>
      <c r="D32" s="21"/>
      <c r="E32" s="21"/>
      <c r="F32" s="21"/>
      <c r="G32" s="21"/>
      <c r="H32" s="21"/>
      <c r="I32" s="21"/>
      <c r="J32" s="21"/>
      <c r="K32" s="21"/>
      <c r="L32" s="21"/>
    </row>
    <row r="33" spans="1:12" ht="15.75" x14ac:dyDescent="0.25">
      <c r="A33" s="55" t="s">
        <v>60</v>
      </c>
      <c r="B33" s="62">
        <f>SUM(July!B33,August!B33,September!B33,October!B33,November!B33,December!B33,January!B33,February!B33,March!B33,April!B33,May!B33,June!B33)</f>
        <v>0</v>
      </c>
      <c r="C33" s="15"/>
      <c r="D33" s="55" t="s">
        <v>62</v>
      </c>
      <c r="E33" s="62">
        <f>SUM(July!E33,August!E33,September!E33,October!E33,November!E33,December!E33,January!E33,February!E33,March!E33,April!E33,May!E33,June!E33)</f>
        <v>0</v>
      </c>
      <c r="F33" s="16"/>
      <c r="G33" s="56" t="s">
        <v>61</v>
      </c>
      <c r="H33" s="62">
        <f>SUM(July!H33,August!H33,September!H33,October!H33,November!H33,December!H33,January!H33,February!H33,March!H33,April!H33,May!H33,June!H33)</f>
        <v>0</v>
      </c>
      <c r="J33" s="66" t="s">
        <v>72</v>
      </c>
      <c r="K33" s="67">
        <f>SUM(July!K33,August!K33,September!K33,October!K33,November!K33,December!K33,January!K33,February!K33,March!K33,April!K33,May!K33,June!K33)</f>
        <v>4256</v>
      </c>
      <c r="L33" s="26"/>
    </row>
  </sheetData>
  <sheetProtection algorithmName="SHA-512" hashValue="oT0GS40VRwZqPKIvwlcBE9ooFjV9/D41rHXfhGoY/PLsBCnLnu22LQXOLfXlmqzeAD59n5ly4WgmmnFeVm09/Q==" saltValue="elJrG/itxWU51bmDpP7Tdw==" spinCount="100000" sheet="1" objects="1" scenarios="1" selectLockedCells="1" selectUnlockedCells="1"/>
  <mergeCells count="18">
    <mergeCell ref="B17:C17"/>
    <mergeCell ref="E17:F17"/>
    <mergeCell ref="H17:I17"/>
    <mergeCell ref="K17:L17"/>
    <mergeCell ref="B9:C9"/>
    <mergeCell ref="D9:E9"/>
    <mergeCell ref="F9:G9"/>
    <mergeCell ref="H9:J9"/>
    <mergeCell ref="K9:L9"/>
    <mergeCell ref="K29:L29"/>
    <mergeCell ref="K30:L30"/>
    <mergeCell ref="K31:L31"/>
    <mergeCell ref="B25:C25"/>
    <mergeCell ref="D25:E25"/>
    <mergeCell ref="I25:J25"/>
    <mergeCell ref="K26:L26"/>
    <mergeCell ref="K27:L27"/>
    <mergeCell ref="K28:L28"/>
  </mergeCells>
  <pageMargins left="0.5" right="0.5" top="1" bottom="0.5" header="0.3" footer="0.3"/>
  <pageSetup orientation="landscape" r:id="rId1"/>
  <headerFooter>
    <oddHeader>&amp;L&amp;36 FY 2017-2018&amp;C&amp;30Annual Total&amp;R&amp;16Darlington County Library System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Layout" topLeftCell="A17" zoomScaleNormal="100" workbookViewId="0">
      <selection activeCell="J33" sqref="J33"/>
    </sheetView>
  </sheetViews>
  <sheetFormatPr defaultRowHeight="15" x14ac:dyDescent="0.25"/>
  <cols>
    <col min="1" max="1" width="19" customWidth="1"/>
    <col min="4" max="4" width="11.5703125" customWidth="1"/>
    <col min="7" max="7" width="10.42578125" bestFit="1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4" t="s">
        <v>58</v>
      </c>
      <c r="J1" s="85"/>
      <c r="K1" s="85"/>
      <c r="L1" s="86"/>
    </row>
    <row r="2" spans="1:12" ht="15.75" x14ac:dyDescent="0.25">
      <c r="A2" s="3" t="s">
        <v>8</v>
      </c>
      <c r="B2" s="35">
        <v>5512</v>
      </c>
      <c r="C2" s="35">
        <v>249</v>
      </c>
      <c r="D2" s="35">
        <v>204</v>
      </c>
      <c r="E2" s="35">
        <v>240</v>
      </c>
      <c r="F2" s="35">
        <v>1755</v>
      </c>
      <c r="G2" s="35">
        <v>17</v>
      </c>
      <c r="H2" s="28">
        <f>SUM(B2:G2)</f>
        <v>7977</v>
      </c>
      <c r="I2" s="87" t="s">
        <v>64</v>
      </c>
      <c r="J2" s="88"/>
      <c r="K2" s="88"/>
      <c r="L2" s="89"/>
    </row>
    <row r="3" spans="1:12" ht="15.75" x14ac:dyDescent="0.25">
      <c r="A3" s="4" t="s">
        <v>9</v>
      </c>
      <c r="B3" s="36">
        <v>10109</v>
      </c>
      <c r="C3" s="36">
        <v>495</v>
      </c>
      <c r="D3" s="36">
        <v>414</v>
      </c>
      <c r="E3" s="36">
        <v>345</v>
      </c>
      <c r="F3" s="36">
        <v>2201</v>
      </c>
      <c r="G3" s="36">
        <v>102</v>
      </c>
      <c r="H3" s="29">
        <f>SUM(B3:G3)</f>
        <v>13666</v>
      </c>
      <c r="I3" s="77"/>
      <c r="J3" s="75"/>
      <c r="K3" s="75"/>
      <c r="L3" s="76"/>
    </row>
    <row r="4" spans="1:12" ht="15.75" x14ac:dyDescent="0.25">
      <c r="A4" s="3" t="s">
        <v>10</v>
      </c>
      <c r="B4" s="35">
        <v>2005</v>
      </c>
      <c r="C4" s="35">
        <v>110</v>
      </c>
      <c r="D4" s="35">
        <v>58</v>
      </c>
      <c r="E4" s="35">
        <v>71</v>
      </c>
      <c r="F4" s="35">
        <v>1368</v>
      </c>
      <c r="G4" s="35">
        <v>8</v>
      </c>
      <c r="H4" s="31">
        <f>SUM(B4:G4)</f>
        <v>3620</v>
      </c>
      <c r="I4" s="77"/>
      <c r="J4" s="75"/>
      <c r="K4" s="75"/>
      <c r="L4" s="76"/>
    </row>
    <row r="5" spans="1:12" ht="15.75" x14ac:dyDescent="0.25">
      <c r="A5" s="4" t="s">
        <v>11</v>
      </c>
      <c r="B5" s="49">
        <v>425</v>
      </c>
      <c r="C5" s="49">
        <v>8</v>
      </c>
      <c r="D5" s="49">
        <v>31</v>
      </c>
      <c r="E5" s="49">
        <v>16</v>
      </c>
      <c r="F5" s="49">
        <v>488</v>
      </c>
      <c r="G5" s="49">
        <v>0</v>
      </c>
      <c r="H5" s="29">
        <f>SUM(B5:G5)</f>
        <v>968</v>
      </c>
      <c r="I5" s="77"/>
      <c r="J5" s="75"/>
      <c r="K5" s="75"/>
      <c r="L5" s="76"/>
    </row>
    <row r="6" spans="1:12" ht="15.75" x14ac:dyDescent="0.25">
      <c r="A6" s="59" t="s">
        <v>59</v>
      </c>
      <c r="B6" s="50">
        <v>416</v>
      </c>
      <c r="C6" s="50">
        <v>0</v>
      </c>
      <c r="D6" s="50">
        <v>2</v>
      </c>
      <c r="E6" s="50">
        <v>222</v>
      </c>
      <c r="F6" s="50">
        <v>0</v>
      </c>
      <c r="G6" s="50">
        <v>0</v>
      </c>
      <c r="H6" s="31">
        <f>SUM(B6:G6)</f>
        <v>640</v>
      </c>
      <c r="I6" s="77"/>
      <c r="J6" s="75"/>
      <c r="K6" s="75"/>
      <c r="L6" s="76"/>
    </row>
    <row r="7" spans="1:12" ht="16.5" thickBot="1" x14ac:dyDescent="0.3">
      <c r="A7" s="5" t="s">
        <v>7</v>
      </c>
      <c r="B7" s="19">
        <f t="shared" ref="B7:H7" si="0">SUM(B2:B6)</f>
        <v>18467</v>
      </c>
      <c r="C7" s="19">
        <f t="shared" si="0"/>
        <v>862</v>
      </c>
      <c r="D7" s="19">
        <f t="shared" si="0"/>
        <v>709</v>
      </c>
      <c r="E7" s="19">
        <f t="shared" si="0"/>
        <v>894</v>
      </c>
      <c r="F7" s="19">
        <f t="shared" si="0"/>
        <v>5812</v>
      </c>
      <c r="G7" s="19">
        <f t="shared" si="0"/>
        <v>127</v>
      </c>
      <c r="H7" s="19">
        <f t="shared" si="0"/>
        <v>26871</v>
      </c>
      <c r="I7" s="78"/>
      <c r="J7" s="79"/>
      <c r="K7" s="79"/>
      <c r="L7" s="80"/>
    </row>
    <row r="8" spans="1:12" ht="7.5" customHeight="1" x14ac:dyDescent="0.25">
      <c r="A8" s="21"/>
      <c r="B8" s="22"/>
      <c r="C8" s="22"/>
      <c r="D8" s="22"/>
      <c r="E8" s="22"/>
      <c r="F8" s="22"/>
      <c r="G8" s="22"/>
      <c r="H8" s="22"/>
      <c r="I8" s="21"/>
      <c r="J8" s="21"/>
      <c r="K8" s="21"/>
      <c r="L8" s="21"/>
    </row>
    <row r="9" spans="1:12" ht="18.75" x14ac:dyDescent="0.3">
      <c r="A9" s="7" t="s">
        <v>12</v>
      </c>
      <c r="B9" s="71" t="s">
        <v>13</v>
      </c>
      <c r="C9" s="71"/>
      <c r="D9" s="71" t="s">
        <v>15</v>
      </c>
      <c r="E9" s="71"/>
      <c r="F9" s="71" t="s">
        <v>43</v>
      </c>
      <c r="G9" s="71"/>
      <c r="H9" s="71" t="s">
        <v>44</v>
      </c>
      <c r="I9" s="71"/>
      <c r="J9" s="71"/>
      <c r="K9" s="71" t="s">
        <v>16</v>
      </c>
      <c r="L9" s="71"/>
    </row>
    <row r="10" spans="1:12" ht="18.75" x14ac:dyDescent="0.3">
      <c r="A10" s="10"/>
      <c r="B10" s="2" t="s">
        <v>17</v>
      </c>
      <c r="C10" s="2" t="s">
        <v>18</v>
      </c>
      <c r="D10" s="2" t="s">
        <v>17</v>
      </c>
      <c r="E10" s="2" t="s">
        <v>18</v>
      </c>
      <c r="F10" s="2" t="s">
        <v>17</v>
      </c>
      <c r="G10" s="2" t="s">
        <v>18</v>
      </c>
      <c r="H10" s="2" t="s">
        <v>17</v>
      </c>
      <c r="I10" s="2" t="s">
        <v>18</v>
      </c>
      <c r="J10" s="2" t="s">
        <v>48</v>
      </c>
      <c r="K10" s="2" t="s">
        <v>19</v>
      </c>
      <c r="L10" s="2" t="s">
        <v>18</v>
      </c>
    </row>
    <row r="11" spans="1:12" ht="15.75" x14ac:dyDescent="0.25">
      <c r="A11" s="11" t="s">
        <v>8</v>
      </c>
      <c r="B11" s="48">
        <v>13</v>
      </c>
      <c r="C11" s="48">
        <v>208</v>
      </c>
      <c r="D11" s="48">
        <v>0</v>
      </c>
      <c r="E11" s="48">
        <v>0</v>
      </c>
      <c r="F11" s="48">
        <v>8</v>
      </c>
      <c r="G11" s="48">
        <v>105</v>
      </c>
      <c r="H11" s="48">
        <v>11</v>
      </c>
      <c r="I11" s="48">
        <v>58</v>
      </c>
      <c r="J11" s="48">
        <v>8</v>
      </c>
      <c r="K11" s="48">
        <v>5</v>
      </c>
      <c r="L11" s="48">
        <v>66</v>
      </c>
    </row>
    <row r="12" spans="1:12" ht="15.75" x14ac:dyDescent="0.25">
      <c r="A12" s="12" t="s">
        <v>9</v>
      </c>
      <c r="B12" s="36">
        <v>13</v>
      </c>
      <c r="C12" s="36">
        <v>629</v>
      </c>
      <c r="D12" s="49">
        <v>0</v>
      </c>
      <c r="E12" s="49">
        <v>0</v>
      </c>
      <c r="F12" s="49">
        <v>3</v>
      </c>
      <c r="G12" s="49">
        <v>245</v>
      </c>
      <c r="H12" s="49">
        <v>0</v>
      </c>
      <c r="I12" s="49">
        <v>0</v>
      </c>
      <c r="J12" s="49">
        <v>0</v>
      </c>
      <c r="K12" s="49">
        <v>2</v>
      </c>
      <c r="L12" s="49">
        <v>21</v>
      </c>
    </row>
    <row r="13" spans="1:12" ht="15.75" x14ac:dyDescent="0.25">
      <c r="A13" s="11" t="s">
        <v>10</v>
      </c>
      <c r="B13" s="64">
        <v>9</v>
      </c>
      <c r="C13" s="64">
        <v>97</v>
      </c>
      <c r="D13" s="64">
        <v>0</v>
      </c>
      <c r="E13" s="64">
        <v>0</v>
      </c>
      <c r="F13" s="64">
        <v>7</v>
      </c>
      <c r="G13" s="64">
        <v>58</v>
      </c>
      <c r="H13" s="64">
        <v>0</v>
      </c>
      <c r="I13" s="64">
        <v>0</v>
      </c>
      <c r="J13" s="64">
        <v>0</v>
      </c>
      <c r="K13" s="64">
        <v>5</v>
      </c>
      <c r="L13" s="64">
        <v>17</v>
      </c>
    </row>
    <row r="14" spans="1:12" ht="15.75" x14ac:dyDescent="0.25">
      <c r="A14" s="12" t="s">
        <v>11</v>
      </c>
      <c r="B14" s="49">
        <v>10</v>
      </c>
      <c r="C14" s="49">
        <v>50</v>
      </c>
      <c r="D14" s="49">
        <v>4</v>
      </c>
      <c r="E14" s="49">
        <v>12</v>
      </c>
      <c r="F14" s="49">
        <v>2</v>
      </c>
      <c r="G14" s="49">
        <v>12</v>
      </c>
      <c r="H14" s="49">
        <v>0</v>
      </c>
      <c r="I14" s="49">
        <v>0</v>
      </c>
      <c r="J14" s="49">
        <v>3</v>
      </c>
      <c r="K14" s="49">
        <v>4</v>
      </c>
      <c r="L14" s="49">
        <v>20</v>
      </c>
    </row>
    <row r="15" spans="1:12" ht="15.75" x14ac:dyDescent="0.25">
      <c r="A15" s="5" t="s">
        <v>7</v>
      </c>
      <c r="B15" s="19">
        <f t="shared" ref="B15:L15" si="1">SUM(B11:B14)</f>
        <v>45</v>
      </c>
      <c r="C15" s="19">
        <f t="shared" si="1"/>
        <v>984</v>
      </c>
      <c r="D15" s="19">
        <f t="shared" si="1"/>
        <v>4</v>
      </c>
      <c r="E15" s="19">
        <f t="shared" si="1"/>
        <v>12</v>
      </c>
      <c r="F15" s="19">
        <f t="shared" si="1"/>
        <v>20</v>
      </c>
      <c r="G15" s="19">
        <f t="shared" si="1"/>
        <v>420</v>
      </c>
      <c r="H15" s="19">
        <f t="shared" si="1"/>
        <v>11</v>
      </c>
      <c r="I15" s="19">
        <f t="shared" si="1"/>
        <v>58</v>
      </c>
      <c r="J15" s="19">
        <f t="shared" si="1"/>
        <v>11</v>
      </c>
      <c r="K15" s="19">
        <f t="shared" si="1"/>
        <v>16</v>
      </c>
      <c r="L15" s="19">
        <f t="shared" si="1"/>
        <v>124</v>
      </c>
    </row>
    <row r="16" spans="1:12" ht="9" customHeight="1" x14ac:dyDescent="0.25">
      <c r="A16" s="21"/>
      <c r="B16" s="23"/>
      <c r="C16" s="23"/>
      <c r="D16" s="21"/>
      <c r="E16" s="23"/>
      <c r="F16" s="23"/>
      <c r="G16" s="23"/>
      <c r="H16" s="23"/>
      <c r="I16" s="23"/>
      <c r="J16" s="23"/>
      <c r="K16" s="23"/>
      <c r="L16" s="23"/>
    </row>
    <row r="17" spans="1:12" ht="18.75" x14ac:dyDescent="0.3">
      <c r="A17" s="13" t="s">
        <v>20</v>
      </c>
      <c r="B17" s="70" t="s">
        <v>53</v>
      </c>
      <c r="C17" s="70"/>
      <c r="D17" s="8" t="s">
        <v>21</v>
      </c>
      <c r="E17" s="71" t="s">
        <v>22</v>
      </c>
      <c r="F17" s="71"/>
      <c r="G17" s="2" t="s">
        <v>23</v>
      </c>
      <c r="H17" s="71" t="s">
        <v>47</v>
      </c>
      <c r="I17" s="71"/>
      <c r="J17" s="9" t="s">
        <v>25</v>
      </c>
      <c r="K17" s="71" t="s">
        <v>49</v>
      </c>
      <c r="L17" s="71"/>
    </row>
    <row r="18" spans="1:12" ht="18.75" x14ac:dyDescent="0.3">
      <c r="A18" s="14"/>
      <c r="B18" s="2" t="s">
        <v>26</v>
      </c>
      <c r="C18" s="2" t="s">
        <v>27</v>
      </c>
      <c r="D18" s="9" t="s">
        <v>28</v>
      </c>
      <c r="E18" s="8" t="s">
        <v>29</v>
      </c>
      <c r="F18" s="2" t="s">
        <v>30</v>
      </c>
      <c r="G18" s="2" t="s">
        <v>31</v>
      </c>
      <c r="H18" s="2" t="s">
        <v>46</v>
      </c>
      <c r="I18" s="2" t="s">
        <v>24</v>
      </c>
      <c r="J18" s="9" t="s">
        <v>32</v>
      </c>
      <c r="K18" s="2" t="s">
        <v>50</v>
      </c>
      <c r="L18" s="2" t="s">
        <v>51</v>
      </c>
    </row>
    <row r="19" spans="1:12" ht="15.75" x14ac:dyDescent="0.25">
      <c r="A19" s="3" t="s">
        <v>8</v>
      </c>
      <c r="B19" s="35">
        <v>61</v>
      </c>
      <c r="C19" s="35">
        <v>27</v>
      </c>
      <c r="D19" s="35">
        <v>390</v>
      </c>
      <c r="E19" s="35">
        <v>38</v>
      </c>
      <c r="F19" s="35">
        <v>73</v>
      </c>
      <c r="G19" s="35">
        <v>9269</v>
      </c>
      <c r="H19" s="35">
        <v>675</v>
      </c>
      <c r="I19" s="35">
        <v>537</v>
      </c>
      <c r="J19" s="35">
        <v>114</v>
      </c>
      <c r="K19" s="35">
        <v>0</v>
      </c>
      <c r="L19" s="35">
        <v>0</v>
      </c>
    </row>
    <row r="20" spans="1:12" ht="15.75" x14ac:dyDescent="0.25">
      <c r="A20" s="4" t="s">
        <v>9</v>
      </c>
      <c r="B20" s="36">
        <v>122</v>
      </c>
      <c r="C20" s="36">
        <v>50</v>
      </c>
      <c r="D20" s="36">
        <v>379</v>
      </c>
      <c r="E20" s="36">
        <v>28</v>
      </c>
      <c r="F20" s="36">
        <v>72</v>
      </c>
      <c r="G20" s="36">
        <v>13639</v>
      </c>
      <c r="H20" s="36">
        <v>877</v>
      </c>
      <c r="I20" s="36">
        <v>862</v>
      </c>
      <c r="J20" s="36">
        <v>26</v>
      </c>
      <c r="K20" s="36">
        <v>0</v>
      </c>
      <c r="L20" s="36">
        <v>0</v>
      </c>
    </row>
    <row r="21" spans="1:12" ht="15.75" x14ac:dyDescent="0.25">
      <c r="A21" s="3" t="s">
        <v>10</v>
      </c>
      <c r="B21" s="35">
        <v>30</v>
      </c>
      <c r="C21" s="35">
        <v>32</v>
      </c>
      <c r="D21" s="35">
        <v>320</v>
      </c>
      <c r="E21" s="35">
        <v>15</v>
      </c>
      <c r="F21" s="35">
        <v>16</v>
      </c>
      <c r="G21" s="35">
        <v>6704</v>
      </c>
      <c r="H21" s="35">
        <v>457</v>
      </c>
      <c r="I21" s="35">
        <v>111</v>
      </c>
      <c r="J21" s="35">
        <v>23</v>
      </c>
      <c r="K21" s="35">
        <v>0</v>
      </c>
      <c r="L21" s="35">
        <v>0</v>
      </c>
    </row>
    <row r="22" spans="1:12" ht="15.75" x14ac:dyDescent="0.25">
      <c r="A22" s="4" t="s">
        <v>11</v>
      </c>
      <c r="B22" s="49">
        <v>10</v>
      </c>
      <c r="C22" s="49">
        <v>19</v>
      </c>
      <c r="D22" s="49">
        <v>65</v>
      </c>
      <c r="E22" s="49">
        <v>2</v>
      </c>
      <c r="F22" s="49">
        <v>3</v>
      </c>
      <c r="G22" s="49">
        <v>750</v>
      </c>
      <c r="H22" s="49">
        <v>250</v>
      </c>
      <c r="I22" s="49">
        <v>160</v>
      </c>
      <c r="J22" s="49">
        <v>10</v>
      </c>
      <c r="K22" s="49">
        <v>1</v>
      </c>
      <c r="L22" s="49">
        <v>18</v>
      </c>
    </row>
    <row r="23" spans="1:12" ht="15.75" x14ac:dyDescent="0.25">
      <c r="A23" s="5" t="s">
        <v>7</v>
      </c>
      <c r="B23" s="19">
        <f>SUM(B19:B22)</f>
        <v>223</v>
      </c>
      <c r="C23" s="19">
        <f>SUM(C19:C22)</f>
        <v>128</v>
      </c>
      <c r="D23" s="19">
        <f t="shared" ref="D23:I23" si="2">SUM(D19:D22)</f>
        <v>1154</v>
      </c>
      <c r="E23" s="19">
        <f t="shared" si="2"/>
        <v>83</v>
      </c>
      <c r="F23" s="19">
        <f t="shared" si="2"/>
        <v>164</v>
      </c>
      <c r="G23" s="19">
        <f t="shared" si="2"/>
        <v>30362</v>
      </c>
      <c r="H23" s="19">
        <f t="shared" si="2"/>
        <v>2259</v>
      </c>
      <c r="I23" s="19">
        <f t="shared" si="2"/>
        <v>1670</v>
      </c>
      <c r="J23" s="19">
        <f>SUM(J19:J22)</f>
        <v>173</v>
      </c>
      <c r="K23" s="19">
        <f>SUM(K19:K22)</f>
        <v>1</v>
      </c>
      <c r="L23" s="19">
        <f>SUM(L19:L22)</f>
        <v>18</v>
      </c>
    </row>
    <row r="24" spans="1:12" ht="8.25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4" t="s">
        <v>14</v>
      </c>
    </row>
    <row r="25" spans="1:12" ht="18.75" x14ac:dyDescent="0.3">
      <c r="A25" s="13" t="s">
        <v>20</v>
      </c>
      <c r="B25" s="71" t="s">
        <v>29</v>
      </c>
      <c r="C25" s="71"/>
      <c r="D25" s="71" t="s">
        <v>33</v>
      </c>
      <c r="E25" s="71"/>
      <c r="F25" s="8" t="s">
        <v>34</v>
      </c>
      <c r="G25" s="2" t="s">
        <v>35</v>
      </c>
      <c r="H25" s="2" t="s">
        <v>36</v>
      </c>
      <c r="I25" s="71" t="s">
        <v>45</v>
      </c>
      <c r="J25" s="71"/>
      <c r="K25" s="2"/>
      <c r="L25" s="2"/>
    </row>
    <row r="26" spans="1:12" ht="18.75" x14ac:dyDescent="0.3">
      <c r="A26" s="14"/>
      <c r="B26" s="2" t="s">
        <v>37</v>
      </c>
      <c r="C26" s="2" t="s">
        <v>38</v>
      </c>
      <c r="D26" s="2" t="s">
        <v>39</v>
      </c>
      <c r="E26" s="2" t="s">
        <v>38</v>
      </c>
      <c r="F26" s="2" t="s">
        <v>40</v>
      </c>
      <c r="G26" s="2" t="s">
        <v>41</v>
      </c>
      <c r="H26" s="2" t="s">
        <v>42</v>
      </c>
      <c r="I26" s="2" t="s">
        <v>29</v>
      </c>
      <c r="J26" s="2" t="s">
        <v>30</v>
      </c>
      <c r="K26" s="71" t="s">
        <v>52</v>
      </c>
      <c r="L26" s="71"/>
    </row>
    <row r="27" spans="1:12" ht="15.75" x14ac:dyDescent="0.25">
      <c r="A27" s="3" t="s">
        <v>8</v>
      </c>
      <c r="B27" s="35">
        <v>12</v>
      </c>
      <c r="C27" s="35">
        <v>291</v>
      </c>
      <c r="D27" s="35">
        <v>1</v>
      </c>
      <c r="E27" s="35">
        <v>30</v>
      </c>
      <c r="F27" s="35">
        <v>20</v>
      </c>
      <c r="G27" s="35">
        <v>2402</v>
      </c>
      <c r="H27" s="35">
        <v>97676</v>
      </c>
      <c r="I27" s="35">
        <v>38</v>
      </c>
      <c r="J27" s="35">
        <v>70</v>
      </c>
      <c r="K27" s="72">
        <v>1977</v>
      </c>
      <c r="L27" s="72"/>
    </row>
    <row r="28" spans="1:12" ht="15.75" x14ac:dyDescent="0.25">
      <c r="A28" s="4" t="s">
        <v>9</v>
      </c>
      <c r="B28" s="36">
        <v>5</v>
      </c>
      <c r="C28" s="36">
        <v>374</v>
      </c>
      <c r="D28" s="36">
        <v>0</v>
      </c>
      <c r="E28" s="36">
        <v>0</v>
      </c>
      <c r="F28" s="36">
        <v>31</v>
      </c>
      <c r="G28" s="36">
        <v>2566</v>
      </c>
      <c r="H28" s="36">
        <v>108939</v>
      </c>
      <c r="I28" s="36">
        <v>26</v>
      </c>
      <c r="J28" s="36">
        <v>73</v>
      </c>
      <c r="K28" s="68">
        <v>2871.92</v>
      </c>
      <c r="L28" s="68"/>
    </row>
    <row r="29" spans="1:12" ht="15.75" x14ac:dyDescent="0.25">
      <c r="A29" s="3" t="s">
        <v>10</v>
      </c>
      <c r="B29" s="35">
        <v>9</v>
      </c>
      <c r="C29" s="35">
        <v>126</v>
      </c>
      <c r="D29" s="35">
        <v>6</v>
      </c>
      <c r="E29" s="35">
        <v>26</v>
      </c>
      <c r="F29" s="35">
        <v>24</v>
      </c>
      <c r="G29" s="35">
        <v>769</v>
      </c>
      <c r="H29" s="35">
        <v>25952</v>
      </c>
      <c r="I29" s="35">
        <v>15</v>
      </c>
      <c r="J29" s="35">
        <v>10</v>
      </c>
      <c r="K29" s="72">
        <v>511.04</v>
      </c>
      <c r="L29" s="72"/>
    </row>
    <row r="30" spans="1:12" ht="15.75" x14ac:dyDescent="0.25">
      <c r="A30" s="4" t="s">
        <v>11</v>
      </c>
      <c r="B30" s="49">
        <v>13</v>
      </c>
      <c r="C30" s="49">
        <v>638</v>
      </c>
      <c r="D30" s="49">
        <v>2</v>
      </c>
      <c r="E30" s="49">
        <v>22</v>
      </c>
      <c r="F30" s="49">
        <v>25</v>
      </c>
      <c r="G30" s="49">
        <v>287</v>
      </c>
      <c r="H30" s="49">
        <v>17256</v>
      </c>
      <c r="I30" s="49">
        <v>2</v>
      </c>
      <c r="J30" s="49">
        <v>2</v>
      </c>
      <c r="K30" s="68">
        <v>240.64</v>
      </c>
      <c r="L30" s="68"/>
    </row>
    <row r="31" spans="1:12" ht="15.75" x14ac:dyDescent="0.25">
      <c r="A31" s="5" t="s">
        <v>7</v>
      </c>
      <c r="B31" s="19">
        <f t="shared" ref="B31:K31" si="3">SUM(B27:B30)</f>
        <v>39</v>
      </c>
      <c r="C31" s="19">
        <f t="shared" si="3"/>
        <v>1429</v>
      </c>
      <c r="D31" s="19">
        <f t="shared" si="3"/>
        <v>9</v>
      </c>
      <c r="E31" s="19">
        <f t="shared" si="3"/>
        <v>78</v>
      </c>
      <c r="F31" s="19">
        <f t="shared" si="3"/>
        <v>100</v>
      </c>
      <c r="G31" s="19">
        <f t="shared" si="3"/>
        <v>6024</v>
      </c>
      <c r="H31" s="19">
        <f t="shared" si="3"/>
        <v>249823</v>
      </c>
      <c r="I31" s="19">
        <f t="shared" si="3"/>
        <v>81</v>
      </c>
      <c r="J31" s="19">
        <f t="shared" si="3"/>
        <v>155</v>
      </c>
      <c r="K31" s="69">
        <f t="shared" si="3"/>
        <v>5600.6</v>
      </c>
      <c r="L31" s="69"/>
    </row>
    <row r="32" spans="1:12" ht="8.25" customHeight="1" x14ac:dyDescent="0.25">
      <c r="A32" s="21"/>
      <c r="B32" s="21"/>
      <c r="C32" s="25"/>
      <c r="D32" s="21"/>
      <c r="E32" s="21"/>
      <c r="F32" s="21"/>
      <c r="G32" s="21"/>
      <c r="H32" s="21"/>
      <c r="I32" s="21"/>
      <c r="J32" s="21"/>
      <c r="K32" s="21"/>
      <c r="L32" s="21"/>
    </row>
    <row r="33" spans="1:12" ht="15.75" x14ac:dyDescent="0.25">
      <c r="A33" s="55" t="s">
        <v>60</v>
      </c>
      <c r="B33" s="51"/>
      <c r="C33" s="15"/>
      <c r="D33" s="55" t="s">
        <v>62</v>
      </c>
      <c r="E33" s="52"/>
      <c r="F33" s="16"/>
      <c r="G33" s="56" t="s">
        <v>61</v>
      </c>
      <c r="H33" s="53"/>
      <c r="J33" s="66" t="s">
        <v>72</v>
      </c>
      <c r="K33" s="65">
        <v>250</v>
      </c>
      <c r="L33" s="26"/>
    </row>
  </sheetData>
  <sheetProtection selectLockedCells="1"/>
  <mergeCells count="20">
    <mergeCell ref="I1:L1"/>
    <mergeCell ref="I2:L7"/>
    <mergeCell ref="B17:C17"/>
    <mergeCell ref="E17:F17"/>
    <mergeCell ref="H17:I17"/>
    <mergeCell ref="K17:L17"/>
    <mergeCell ref="B9:C9"/>
    <mergeCell ref="D9:E9"/>
    <mergeCell ref="F9:G9"/>
    <mergeCell ref="H9:J9"/>
    <mergeCell ref="K9:L9"/>
    <mergeCell ref="K29:L29"/>
    <mergeCell ref="K30:L30"/>
    <mergeCell ref="K31:L31"/>
    <mergeCell ref="B25:C25"/>
    <mergeCell ref="D25:E25"/>
    <mergeCell ref="I25:J25"/>
    <mergeCell ref="K26:L26"/>
    <mergeCell ref="K27:L27"/>
    <mergeCell ref="K28:L28"/>
  </mergeCells>
  <pageMargins left="0.5" right="0.5" top="1" bottom="0.5" header="0.3" footer="0.3"/>
  <pageSetup orientation="landscape" r:id="rId1"/>
  <headerFooter>
    <oddHeader>&amp;L&amp;36 2017&amp;C&amp;30August&amp;R&amp;16Darlington County Library System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showGridLines="0" view="pageLayout" topLeftCell="A6" zoomScale="90" zoomScaleNormal="100" zoomScalePageLayoutView="90" workbookViewId="0">
      <selection activeCell="K33" sqref="K33"/>
    </sheetView>
  </sheetViews>
  <sheetFormatPr defaultRowHeight="15" x14ac:dyDescent="0.25"/>
  <cols>
    <col min="1" max="1" width="19" customWidth="1"/>
    <col min="2" max="2" width="10.42578125" bestFit="1" customWidth="1"/>
    <col min="4" max="4" width="11.5703125" customWidth="1"/>
    <col min="5" max="5" width="9.5703125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4" t="s">
        <v>58</v>
      </c>
      <c r="J1" s="85"/>
      <c r="K1" s="85"/>
      <c r="L1" s="86"/>
    </row>
    <row r="2" spans="1:12" ht="15.75" x14ac:dyDescent="0.25">
      <c r="A2" s="3" t="s">
        <v>8</v>
      </c>
      <c r="B2" s="35">
        <v>5011</v>
      </c>
      <c r="C2" s="35">
        <v>320</v>
      </c>
      <c r="D2" s="35">
        <v>169</v>
      </c>
      <c r="E2" s="35">
        <v>201</v>
      </c>
      <c r="F2" s="35">
        <v>1341</v>
      </c>
      <c r="G2" s="35">
        <v>30</v>
      </c>
      <c r="H2" s="28">
        <f>SUM(B2:G2)</f>
        <v>7072</v>
      </c>
      <c r="I2" s="90" t="s">
        <v>65</v>
      </c>
      <c r="J2" s="88"/>
      <c r="K2" s="88"/>
      <c r="L2" s="89"/>
    </row>
    <row r="3" spans="1:12" ht="15.75" x14ac:dyDescent="0.25">
      <c r="A3" s="4" t="s">
        <v>9</v>
      </c>
      <c r="B3" s="36">
        <v>8915</v>
      </c>
      <c r="C3" s="36">
        <v>454</v>
      </c>
      <c r="D3" s="36">
        <v>310</v>
      </c>
      <c r="E3" s="36">
        <v>316</v>
      </c>
      <c r="F3" s="36">
        <v>2144</v>
      </c>
      <c r="G3" s="36">
        <v>52</v>
      </c>
      <c r="H3" s="29">
        <f>SUM(B3:G3)</f>
        <v>12191</v>
      </c>
      <c r="I3" s="77"/>
      <c r="J3" s="75"/>
      <c r="K3" s="75"/>
      <c r="L3" s="76"/>
    </row>
    <row r="4" spans="1:12" ht="15.75" x14ac:dyDescent="0.25">
      <c r="A4" s="3" t="s">
        <v>10</v>
      </c>
      <c r="B4" s="35">
        <v>1799</v>
      </c>
      <c r="C4" s="35">
        <v>58</v>
      </c>
      <c r="D4" s="35">
        <v>49</v>
      </c>
      <c r="E4" s="35">
        <v>45</v>
      </c>
      <c r="F4" s="35">
        <v>933</v>
      </c>
      <c r="G4" s="35">
        <v>12</v>
      </c>
      <c r="H4" s="28">
        <f>SUM(B4:G4)</f>
        <v>2896</v>
      </c>
      <c r="I4" s="77"/>
      <c r="J4" s="75"/>
      <c r="K4" s="75"/>
      <c r="L4" s="76"/>
    </row>
    <row r="5" spans="1:12" ht="15.75" x14ac:dyDescent="0.25">
      <c r="A5" s="4" t="s">
        <v>11</v>
      </c>
      <c r="B5" s="49">
        <v>287</v>
      </c>
      <c r="C5" s="49">
        <v>12</v>
      </c>
      <c r="D5" s="49">
        <v>31</v>
      </c>
      <c r="E5" s="49">
        <v>12</v>
      </c>
      <c r="F5" s="49">
        <v>375</v>
      </c>
      <c r="G5" s="49">
        <v>0</v>
      </c>
      <c r="H5" s="29">
        <f>SUM(B5:G5)</f>
        <v>717</v>
      </c>
      <c r="I5" s="77"/>
      <c r="J5" s="75"/>
      <c r="K5" s="75"/>
      <c r="L5" s="76"/>
    </row>
    <row r="6" spans="1:12" s="60" customFormat="1" ht="15.75" x14ac:dyDescent="0.25">
      <c r="A6" s="59" t="s">
        <v>59</v>
      </c>
      <c r="B6" s="50">
        <v>386</v>
      </c>
      <c r="C6" s="50">
        <v>0</v>
      </c>
      <c r="D6" s="50">
        <v>12</v>
      </c>
      <c r="E6" s="50">
        <v>260</v>
      </c>
      <c r="F6" s="50">
        <v>0</v>
      </c>
      <c r="G6" s="50">
        <v>0</v>
      </c>
      <c r="H6" s="28">
        <f>SUM(B6:G6)</f>
        <v>658</v>
      </c>
      <c r="I6" s="77"/>
      <c r="J6" s="75"/>
      <c r="K6" s="75"/>
      <c r="L6" s="76"/>
    </row>
    <row r="7" spans="1:12" ht="16.5" thickBot="1" x14ac:dyDescent="0.3">
      <c r="A7" s="5" t="s">
        <v>7</v>
      </c>
      <c r="B7" s="19">
        <f t="shared" ref="B7:H7" si="0">SUM(B2:B6)</f>
        <v>16398</v>
      </c>
      <c r="C7" s="19">
        <f t="shared" si="0"/>
        <v>844</v>
      </c>
      <c r="D7" s="19">
        <f t="shared" si="0"/>
        <v>571</v>
      </c>
      <c r="E7" s="19">
        <f t="shared" si="0"/>
        <v>834</v>
      </c>
      <c r="F7" s="19">
        <f t="shared" si="0"/>
        <v>4793</v>
      </c>
      <c r="G7" s="19">
        <f t="shared" si="0"/>
        <v>94</v>
      </c>
      <c r="H7" s="19">
        <f t="shared" si="0"/>
        <v>23534</v>
      </c>
      <c r="I7" s="78"/>
      <c r="J7" s="79"/>
      <c r="K7" s="79"/>
      <c r="L7" s="80"/>
    </row>
    <row r="8" spans="1:12" ht="7.5" customHeight="1" x14ac:dyDescent="0.25">
      <c r="A8" s="21"/>
      <c r="B8" s="21"/>
      <c r="C8" s="21"/>
      <c r="D8" s="21"/>
      <c r="E8" s="21"/>
      <c r="F8" s="22"/>
      <c r="G8" s="21"/>
      <c r="H8" s="21"/>
      <c r="I8" s="21"/>
      <c r="J8" s="21"/>
      <c r="K8" s="21"/>
      <c r="L8" s="21"/>
    </row>
    <row r="9" spans="1:12" ht="18.75" x14ac:dyDescent="0.3">
      <c r="A9" s="7" t="s">
        <v>12</v>
      </c>
      <c r="B9" s="71" t="s">
        <v>13</v>
      </c>
      <c r="C9" s="71"/>
      <c r="D9" s="71" t="s">
        <v>15</v>
      </c>
      <c r="E9" s="71"/>
      <c r="F9" s="71" t="s">
        <v>43</v>
      </c>
      <c r="G9" s="71"/>
      <c r="H9" s="71" t="s">
        <v>44</v>
      </c>
      <c r="I9" s="71"/>
      <c r="J9" s="71"/>
      <c r="K9" s="71" t="s">
        <v>16</v>
      </c>
      <c r="L9" s="71"/>
    </row>
    <row r="10" spans="1:12" ht="18.75" x14ac:dyDescent="0.3">
      <c r="A10" s="10"/>
      <c r="B10" s="2" t="s">
        <v>17</v>
      </c>
      <c r="C10" s="2" t="s">
        <v>18</v>
      </c>
      <c r="D10" s="2" t="s">
        <v>17</v>
      </c>
      <c r="E10" s="2" t="s">
        <v>18</v>
      </c>
      <c r="F10" s="2" t="s">
        <v>17</v>
      </c>
      <c r="G10" s="2" t="s">
        <v>18</v>
      </c>
      <c r="H10" s="2" t="s">
        <v>17</v>
      </c>
      <c r="I10" s="2" t="s">
        <v>18</v>
      </c>
      <c r="J10" s="2" t="s">
        <v>48</v>
      </c>
      <c r="K10" s="2" t="s">
        <v>19</v>
      </c>
      <c r="L10" s="2" t="s">
        <v>18</v>
      </c>
    </row>
    <row r="11" spans="1:12" ht="15.75" x14ac:dyDescent="0.25">
      <c r="A11" s="11" t="s">
        <v>8</v>
      </c>
      <c r="B11" s="48">
        <v>15</v>
      </c>
      <c r="C11" s="48">
        <v>158</v>
      </c>
      <c r="D11" s="48">
        <v>1</v>
      </c>
      <c r="E11" s="48">
        <v>1</v>
      </c>
      <c r="F11" s="48">
        <v>8</v>
      </c>
      <c r="G11" s="48">
        <v>35</v>
      </c>
      <c r="H11" s="48">
        <v>9</v>
      </c>
      <c r="I11" s="48">
        <v>31</v>
      </c>
      <c r="J11" s="48">
        <v>8</v>
      </c>
      <c r="K11" s="48">
        <v>4</v>
      </c>
      <c r="L11" s="48">
        <v>44</v>
      </c>
    </row>
    <row r="12" spans="1:12" ht="15.75" x14ac:dyDescent="0.25">
      <c r="A12" s="12" t="s">
        <v>9</v>
      </c>
      <c r="B12" s="36">
        <v>4</v>
      </c>
      <c r="C12" s="36">
        <v>111</v>
      </c>
      <c r="D12" s="49">
        <v>2</v>
      </c>
      <c r="E12" s="49">
        <v>9</v>
      </c>
      <c r="F12" s="49">
        <v>2</v>
      </c>
      <c r="G12" s="49">
        <v>10</v>
      </c>
      <c r="H12" s="49">
        <v>0</v>
      </c>
      <c r="I12" s="49">
        <v>0</v>
      </c>
      <c r="J12" s="49">
        <v>0</v>
      </c>
      <c r="K12" s="49">
        <v>2</v>
      </c>
      <c r="L12" s="49">
        <v>17</v>
      </c>
    </row>
    <row r="13" spans="1:12" ht="15.75" x14ac:dyDescent="0.25">
      <c r="A13" s="11" t="s">
        <v>10</v>
      </c>
      <c r="B13" s="64">
        <v>9</v>
      </c>
      <c r="C13" s="64">
        <v>116</v>
      </c>
      <c r="D13" s="64">
        <v>0</v>
      </c>
      <c r="E13" s="64">
        <v>0</v>
      </c>
      <c r="F13" s="64">
        <v>9</v>
      </c>
      <c r="G13" s="64">
        <v>73</v>
      </c>
      <c r="H13" s="64">
        <v>0</v>
      </c>
      <c r="I13" s="64">
        <v>0</v>
      </c>
      <c r="J13" s="64">
        <v>0</v>
      </c>
      <c r="K13" s="64">
        <v>4</v>
      </c>
      <c r="L13" s="64">
        <v>40</v>
      </c>
    </row>
    <row r="14" spans="1:12" ht="15.75" x14ac:dyDescent="0.25">
      <c r="A14" s="12" t="s">
        <v>11</v>
      </c>
      <c r="B14" s="49">
        <v>8</v>
      </c>
      <c r="C14" s="49">
        <v>40</v>
      </c>
      <c r="D14" s="49">
        <v>0</v>
      </c>
      <c r="E14" s="49">
        <v>0</v>
      </c>
      <c r="F14" s="49">
        <v>5</v>
      </c>
      <c r="G14" s="49">
        <v>17</v>
      </c>
      <c r="H14" s="49">
        <v>0</v>
      </c>
      <c r="I14" s="49">
        <v>0</v>
      </c>
      <c r="J14" s="49">
        <v>2</v>
      </c>
      <c r="K14" s="49">
        <v>1</v>
      </c>
      <c r="L14" s="49">
        <v>3</v>
      </c>
    </row>
    <row r="15" spans="1:12" ht="15.75" x14ac:dyDescent="0.25">
      <c r="A15" s="5" t="s">
        <v>7</v>
      </c>
      <c r="B15" s="19">
        <f t="shared" ref="B15:L15" si="1">SUM(B11:B14)</f>
        <v>36</v>
      </c>
      <c r="C15" s="19">
        <f t="shared" si="1"/>
        <v>425</v>
      </c>
      <c r="D15" s="19">
        <f t="shared" si="1"/>
        <v>3</v>
      </c>
      <c r="E15" s="19">
        <f t="shared" si="1"/>
        <v>10</v>
      </c>
      <c r="F15" s="19">
        <f t="shared" si="1"/>
        <v>24</v>
      </c>
      <c r="G15" s="19">
        <f t="shared" si="1"/>
        <v>135</v>
      </c>
      <c r="H15" s="19">
        <f t="shared" si="1"/>
        <v>9</v>
      </c>
      <c r="I15" s="19">
        <f t="shared" si="1"/>
        <v>31</v>
      </c>
      <c r="J15" s="19">
        <f t="shared" si="1"/>
        <v>10</v>
      </c>
      <c r="K15" s="19">
        <f t="shared" si="1"/>
        <v>11</v>
      </c>
      <c r="L15" s="19">
        <f t="shared" si="1"/>
        <v>104</v>
      </c>
    </row>
    <row r="16" spans="1:12" ht="9" customHeight="1" x14ac:dyDescent="0.25">
      <c r="A16" s="21"/>
      <c r="B16" s="23"/>
      <c r="C16" s="23"/>
      <c r="D16" s="21"/>
      <c r="E16" s="23"/>
      <c r="F16" s="23"/>
      <c r="G16" s="23"/>
      <c r="H16" s="23"/>
      <c r="I16" s="23"/>
      <c r="J16" s="23"/>
      <c r="K16" s="23"/>
      <c r="L16" s="23"/>
    </row>
    <row r="17" spans="1:12" ht="18.75" x14ac:dyDescent="0.3">
      <c r="A17" s="13" t="s">
        <v>20</v>
      </c>
      <c r="B17" s="70" t="s">
        <v>53</v>
      </c>
      <c r="C17" s="70"/>
      <c r="D17" s="8" t="s">
        <v>21</v>
      </c>
      <c r="E17" s="71" t="s">
        <v>22</v>
      </c>
      <c r="F17" s="71"/>
      <c r="G17" s="2" t="s">
        <v>23</v>
      </c>
      <c r="H17" s="71" t="s">
        <v>47</v>
      </c>
      <c r="I17" s="71"/>
      <c r="J17" s="9" t="s">
        <v>25</v>
      </c>
      <c r="K17" s="71" t="s">
        <v>49</v>
      </c>
      <c r="L17" s="71"/>
    </row>
    <row r="18" spans="1:12" ht="18.75" x14ac:dyDescent="0.3">
      <c r="A18" s="14"/>
      <c r="B18" s="2" t="s">
        <v>26</v>
      </c>
      <c r="C18" s="2" t="s">
        <v>27</v>
      </c>
      <c r="D18" s="9" t="s">
        <v>28</v>
      </c>
      <c r="E18" s="8" t="s">
        <v>29</v>
      </c>
      <c r="F18" s="2" t="s">
        <v>30</v>
      </c>
      <c r="G18" s="2" t="s">
        <v>31</v>
      </c>
      <c r="H18" s="2" t="s">
        <v>46</v>
      </c>
      <c r="I18" s="2" t="s">
        <v>24</v>
      </c>
      <c r="J18" s="9" t="s">
        <v>32</v>
      </c>
      <c r="K18" s="2" t="s">
        <v>50</v>
      </c>
      <c r="L18" s="2" t="s">
        <v>51</v>
      </c>
    </row>
    <row r="19" spans="1:12" ht="15.75" x14ac:dyDescent="0.25">
      <c r="A19" s="3" t="s">
        <v>8</v>
      </c>
      <c r="B19" s="35">
        <v>42</v>
      </c>
      <c r="C19" s="35">
        <v>26</v>
      </c>
      <c r="D19" s="35">
        <v>343</v>
      </c>
      <c r="E19" s="35">
        <v>13</v>
      </c>
      <c r="F19" s="35">
        <v>66</v>
      </c>
      <c r="G19" s="35">
        <v>7136</v>
      </c>
      <c r="H19" s="35">
        <v>452</v>
      </c>
      <c r="I19" s="35">
        <v>623</v>
      </c>
      <c r="J19" s="35">
        <v>93</v>
      </c>
      <c r="K19" s="35">
        <v>0</v>
      </c>
      <c r="L19" s="35">
        <v>0</v>
      </c>
    </row>
    <row r="20" spans="1:12" ht="15.75" x14ac:dyDescent="0.25">
      <c r="A20" s="4" t="s">
        <v>9</v>
      </c>
      <c r="B20" s="36">
        <v>87</v>
      </c>
      <c r="C20" s="36">
        <v>45</v>
      </c>
      <c r="D20" s="36">
        <v>336</v>
      </c>
      <c r="E20" s="36">
        <v>51</v>
      </c>
      <c r="F20" s="36">
        <v>12</v>
      </c>
      <c r="G20" s="36">
        <v>9370</v>
      </c>
      <c r="H20" s="36">
        <v>833</v>
      </c>
      <c r="I20" s="36">
        <v>802</v>
      </c>
      <c r="J20" s="36">
        <v>35</v>
      </c>
      <c r="K20" s="36">
        <v>4</v>
      </c>
      <c r="L20" s="36">
        <v>70</v>
      </c>
    </row>
    <row r="21" spans="1:12" ht="15.75" x14ac:dyDescent="0.25">
      <c r="A21" s="3" t="s">
        <v>10</v>
      </c>
      <c r="B21" s="35">
        <v>20</v>
      </c>
      <c r="C21" s="35">
        <v>8</v>
      </c>
      <c r="D21" s="35">
        <v>226</v>
      </c>
      <c r="E21" s="35">
        <v>3</v>
      </c>
      <c r="F21" s="35">
        <v>12</v>
      </c>
      <c r="G21" s="35">
        <v>4297</v>
      </c>
      <c r="H21" s="35">
        <v>232</v>
      </c>
      <c r="I21" s="35">
        <v>112</v>
      </c>
      <c r="J21" s="35">
        <v>9</v>
      </c>
      <c r="K21" s="35">
        <v>0</v>
      </c>
      <c r="L21" s="35">
        <v>0</v>
      </c>
    </row>
    <row r="22" spans="1:12" ht="15.75" x14ac:dyDescent="0.25">
      <c r="A22" s="4" t="s">
        <v>11</v>
      </c>
      <c r="B22" s="49">
        <v>15</v>
      </c>
      <c r="C22" s="49">
        <v>11</v>
      </c>
      <c r="D22" s="49">
        <v>130</v>
      </c>
      <c r="E22" s="49">
        <v>5</v>
      </c>
      <c r="F22" s="49">
        <v>2</v>
      </c>
      <c r="G22" s="49">
        <v>663</v>
      </c>
      <c r="H22" s="49">
        <v>153</v>
      </c>
      <c r="I22" s="49">
        <v>102</v>
      </c>
      <c r="J22" s="49">
        <v>12</v>
      </c>
      <c r="K22" s="49">
        <v>1</v>
      </c>
      <c r="L22" s="49">
        <v>17</v>
      </c>
    </row>
    <row r="23" spans="1:12" ht="15.75" x14ac:dyDescent="0.25">
      <c r="A23" s="5" t="s">
        <v>7</v>
      </c>
      <c r="B23" s="19">
        <f>SUM(B19:B22)</f>
        <v>164</v>
      </c>
      <c r="C23" s="19">
        <f>SUM(C19:C22)</f>
        <v>90</v>
      </c>
      <c r="D23" s="19">
        <f t="shared" ref="D23:I23" si="2">SUM(D19:D22)</f>
        <v>1035</v>
      </c>
      <c r="E23" s="19">
        <f t="shared" si="2"/>
        <v>72</v>
      </c>
      <c r="F23" s="19">
        <f t="shared" si="2"/>
        <v>92</v>
      </c>
      <c r="G23" s="19">
        <f t="shared" si="2"/>
        <v>21466</v>
      </c>
      <c r="H23" s="19">
        <f t="shared" si="2"/>
        <v>1670</v>
      </c>
      <c r="I23" s="19">
        <f t="shared" si="2"/>
        <v>1639</v>
      </c>
      <c r="J23" s="19">
        <f>SUM(J19:J22)</f>
        <v>149</v>
      </c>
      <c r="K23" s="19">
        <f>SUM(K19:K22)</f>
        <v>5</v>
      </c>
      <c r="L23" s="19">
        <f>SUM(L19:L22)</f>
        <v>87</v>
      </c>
    </row>
    <row r="24" spans="1:12" ht="8.25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4" t="s">
        <v>14</v>
      </c>
    </row>
    <row r="25" spans="1:12" ht="18.75" x14ac:dyDescent="0.3">
      <c r="A25" s="13" t="s">
        <v>20</v>
      </c>
      <c r="B25" s="71" t="s">
        <v>29</v>
      </c>
      <c r="C25" s="71"/>
      <c r="D25" s="71" t="s">
        <v>33</v>
      </c>
      <c r="E25" s="71"/>
      <c r="F25" s="8" t="s">
        <v>34</v>
      </c>
      <c r="G25" s="2" t="s">
        <v>35</v>
      </c>
      <c r="H25" s="2" t="s">
        <v>36</v>
      </c>
      <c r="I25" s="71" t="s">
        <v>45</v>
      </c>
      <c r="J25" s="71"/>
      <c r="K25" s="2"/>
      <c r="L25" s="2"/>
    </row>
    <row r="26" spans="1:12" ht="18.75" x14ac:dyDescent="0.3">
      <c r="A26" s="14"/>
      <c r="B26" s="2" t="s">
        <v>37</v>
      </c>
      <c r="C26" s="2" t="s">
        <v>38</v>
      </c>
      <c r="D26" s="2" t="s">
        <v>39</v>
      </c>
      <c r="E26" s="2" t="s">
        <v>38</v>
      </c>
      <c r="F26" s="2" t="s">
        <v>40</v>
      </c>
      <c r="G26" s="2" t="s">
        <v>41</v>
      </c>
      <c r="H26" s="2" t="s">
        <v>42</v>
      </c>
      <c r="I26" s="2" t="s">
        <v>29</v>
      </c>
      <c r="J26" s="2" t="s">
        <v>30</v>
      </c>
      <c r="K26" s="71" t="s">
        <v>52</v>
      </c>
      <c r="L26" s="71"/>
    </row>
    <row r="27" spans="1:12" ht="15.75" x14ac:dyDescent="0.25">
      <c r="A27" s="3" t="s">
        <v>8</v>
      </c>
      <c r="B27" s="35">
        <v>20</v>
      </c>
      <c r="C27" s="35">
        <v>632</v>
      </c>
      <c r="D27" s="48">
        <v>1</v>
      </c>
      <c r="E27" s="48">
        <v>32</v>
      </c>
      <c r="F27" s="48">
        <v>18</v>
      </c>
      <c r="G27" s="35">
        <v>1985</v>
      </c>
      <c r="H27" s="35">
        <v>82945</v>
      </c>
      <c r="I27" s="50">
        <v>13</v>
      </c>
      <c r="J27" s="50">
        <v>93</v>
      </c>
      <c r="K27" s="72">
        <v>1419.5</v>
      </c>
      <c r="L27" s="72"/>
    </row>
    <row r="28" spans="1:12" ht="15.75" x14ac:dyDescent="0.25">
      <c r="A28" s="4" t="s">
        <v>9</v>
      </c>
      <c r="B28" s="36">
        <v>17</v>
      </c>
      <c r="C28" s="36">
        <v>241</v>
      </c>
      <c r="D28" s="49">
        <v>2</v>
      </c>
      <c r="E28" s="49">
        <v>135</v>
      </c>
      <c r="F28" s="49">
        <v>70</v>
      </c>
      <c r="G28" s="36">
        <v>2111</v>
      </c>
      <c r="H28" s="36">
        <v>95025</v>
      </c>
      <c r="I28" s="49">
        <v>10</v>
      </c>
      <c r="J28" s="49">
        <v>50</v>
      </c>
      <c r="K28" s="68">
        <v>2235.7399999999998</v>
      </c>
      <c r="L28" s="68"/>
    </row>
    <row r="29" spans="1:12" ht="15.75" x14ac:dyDescent="0.25">
      <c r="A29" s="3" t="s">
        <v>10</v>
      </c>
      <c r="B29" s="48">
        <v>9</v>
      </c>
      <c r="C29" s="48">
        <v>117</v>
      </c>
      <c r="D29" s="48">
        <v>6</v>
      </c>
      <c r="E29" s="48">
        <v>21</v>
      </c>
      <c r="F29" s="48">
        <v>23</v>
      </c>
      <c r="G29" s="35">
        <v>519</v>
      </c>
      <c r="H29" s="35">
        <v>18584</v>
      </c>
      <c r="I29" s="50">
        <v>2</v>
      </c>
      <c r="J29" s="50">
        <v>9</v>
      </c>
      <c r="K29" s="72">
        <v>526.12</v>
      </c>
      <c r="L29" s="72"/>
    </row>
    <row r="30" spans="1:12" ht="15.75" x14ac:dyDescent="0.25">
      <c r="A30" s="4" t="s">
        <v>11</v>
      </c>
      <c r="B30" s="49">
        <v>15</v>
      </c>
      <c r="C30" s="49">
        <v>264</v>
      </c>
      <c r="D30" s="49">
        <v>1</v>
      </c>
      <c r="E30" s="49">
        <v>12</v>
      </c>
      <c r="F30" s="49">
        <v>27</v>
      </c>
      <c r="G30" s="49">
        <v>229</v>
      </c>
      <c r="H30" s="36">
        <v>13388</v>
      </c>
      <c r="I30" s="49">
        <v>4</v>
      </c>
      <c r="J30" s="49">
        <v>0</v>
      </c>
      <c r="K30" s="68">
        <v>200.81</v>
      </c>
      <c r="L30" s="68"/>
    </row>
    <row r="31" spans="1:12" ht="15.75" x14ac:dyDescent="0.25">
      <c r="A31" s="5" t="s">
        <v>7</v>
      </c>
      <c r="B31" s="19">
        <f t="shared" ref="B31:J31" si="3">SUM(B27:B30)</f>
        <v>61</v>
      </c>
      <c r="C31" s="19">
        <f t="shared" si="3"/>
        <v>1254</v>
      </c>
      <c r="D31" s="19">
        <f t="shared" si="3"/>
        <v>10</v>
      </c>
      <c r="E31" s="19">
        <f t="shared" si="3"/>
        <v>200</v>
      </c>
      <c r="F31" s="19">
        <f t="shared" si="3"/>
        <v>138</v>
      </c>
      <c r="G31" s="19">
        <f t="shared" si="3"/>
        <v>4844</v>
      </c>
      <c r="H31" s="19">
        <f t="shared" si="3"/>
        <v>209942</v>
      </c>
      <c r="I31" s="19">
        <f t="shared" si="3"/>
        <v>29</v>
      </c>
      <c r="J31" s="19">
        <f t="shared" si="3"/>
        <v>152</v>
      </c>
      <c r="K31" s="69">
        <f>SUM(K27:K30)</f>
        <v>4382.17</v>
      </c>
      <c r="L31" s="69"/>
    </row>
    <row r="32" spans="1:12" ht="8.25" customHeight="1" x14ac:dyDescent="0.25">
      <c r="A32" s="21"/>
      <c r="B32" s="21"/>
      <c r="C32" s="25"/>
      <c r="D32" s="21"/>
      <c r="E32" s="21"/>
      <c r="F32" s="21"/>
      <c r="G32" s="21"/>
      <c r="H32" s="21"/>
      <c r="I32" s="21"/>
      <c r="J32" s="21"/>
      <c r="K32" s="21"/>
      <c r="L32" s="21"/>
    </row>
    <row r="33" spans="1:12" ht="15.75" x14ac:dyDescent="0.25">
      <c r="A33" s="55" t="s">
        <v>60</v>
      </c>
      <c r="B33" s="51"/>
      <c r="C33" s="15"/>
      <c r="D33" s="55" t="s">
        <v>62</v>
      </c>
      <c r="E33" s="52"/>
      <c r="F33" s="16"/>
      <c r="G33" s="56" t="s">
        <v>61</v>
      </c>
      <c r="H33" s="53"/>
      <c r="J33" s="66" t="s">
        <v>72</v>
      </c>
      <c r="K33" s="65">
        <v>200</v>
      </c>
      <c r="L33" s="26"/>
    </row>
  </sheetData>
  <sheetProtection selectLockedCells="1"/>
  <mergeCells count="20">
    <mergeCell ref="I1:L1"/>
    <mergeCell ref="I2:L7"/>
    <mergeCell ref="B17:C17"/>
    <mergeCell ref="E17:F17"/>
    <mergeCell ref="H17:I17"/>
    <mergeCell ref="K17:L17"/>
    <mergeCell ref="B9:C9"/>
    <mergeCell ref="D9:E9"/>
    <mergeCell ref="F9:G9"/>
    <mergeCell ref="H9:J9"/>
    <mergeCell ref="K9:L9"/>
    <mergeCell ref="K29:L29"/>
    <mergeCell ref="K30:L30"/>
    <mergeCell ref="K31:L31"/>
    <mergeCell ref="B25:C25"/>
    <mergeCell ref="D25:E25"/>
    <mergeCell ref="I25:J25"/>
    <mergeCell ref="K26:L26"/>
    <mergeCell ref="K27:L27"/>
    <mergeCell ref="K28:L28"/>
  </mergeCells>
  <pageMargins left="0.5" right="0.5" top="1" bottom="0.5" header="0.3" footer="0.3"/>
  <pageSetup orientation="landscape" r:id="rId1"/>
  <headerFooter>
    <oddHeader>&amp;L&amp;36 2017&amp;C&amp;30September&amp;R&amp;16Darlington County Library System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showGridLines="0" view="pageLayout" topLeftCell="A14" zoomScale="90" zoomScaleNormal="100" zoomScalePageLayoutView="90" workbookViewId="0">
      <selection activeCell="K33" sqref="K33"/>
    </sheetView>
  </sheetViews>
  <sheetFormatPr defaultRowHeight="15" x14ac:dyDescent="0.25"/>
  <cols>
    <col min="1" max="1" width="19" customWidth="1"/>
    <col min="4" max="4" width="11.5703125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4" t="s">
        <v>58</v>
      </c>
      <c r="J1" s="85"/>
      <c r="K1" s="85"/>
      <c r="L1" s="86"/>
    </row>
    <row r="2" spans="1:12" ht="15.75" x14ac:dyDescent="0.25">
      <c r="A2" s="3" t="s">
        <v>8</v>
      </c>
      <c r="B2" s="35">
        <v>5682</v>
      </c>
      <c r="C2" s="35">
        <v>218</v>
      </c>
      <c r="D2" s="35">
        <v>193</v>
      </c>
      <c r="E2" s="35">
        <v>247</v>
      </c>
      <c r="F2" s="35">
        <v>1360</v>
      </c>
      <c r="G2" s="35">
        <v>38</v>
      </c>
      <c r="H2" s="28">
        <f>SUM(B2:G2)</f>
        <v>7738</v>
      </c>
      <c r="I2" s="87" t="s">
        <v>66</v>
      </c>
      <c r="J2" s="88"/>
      <c r="K2" s="88"/>
      <c r="L2" s="89"/>
    </row>
    <row r="3" spans="1:12" ht="15.75" x14ac:dyDescent="0.25">
      <c r="A3" s="4" t="s">
        <v>9</v>
      </c>
      <c r="B3" s="36">
        <v>9200</v>
      </c>
      <c r="C3" s="36">
        <v>492</v>
      </c>
      <c r="D3" s="36">
        <v>341</v>
      </c>
      <c r="E3" s="36">
        <v>284</v>
      </c>
      <c r="F3" s="36">
        <v>2309</v>
      </c>
      <c r="G3" s="36">
        <v>41</v>
      </c>
      <c r="H3" s="29">
        <f>SUM(B3:G3)</f>
        <v>12667</v>
      </c>
      <c r="I3" s="77"/>
      <c r="J3" s="75"/>
      <c r="K3" s="75"/>
      <c r="L3" s="76"/>
    </row>
    <row r="4" spans="1:12" ht="15.75" x14ac:dyDescent="0.25">
      <c r="A4" s="3" t="s">
        <v>10</v>
      </c>
      <c r="B4" s="35">
        <v>2095</v>
      </c>
      <c r="C4" s="35">
        <v>55</v>
      </c>
      <c r="D4" s="35">
        <v>61</v>
      </c>
      <c r="E4" s="35">
        <v>51</v>
      </c>
      <c r="F4" s="35">
        <v>1259</v>
      </c>
      <c r="G4" s="35">
        <v>2</v>
      </c>
      <c r="H4" s="31">
        <f>SUM(B4:G4)</f>
        <v>3523</v>
      </c>
      <c r="I4" s="77"/>
      <c r="J4" s="75"/>
      <c r="K4" s="75"/>
      <c r="L4" s="76"/>
    </row>
    <row r="5" spans="1:12" ht="15.75" x14ac:dyDescent="0.25">
      <c r="A5" s="4" t="s">
        <v>11</v>
      </c>
      <c r="B5" s="49">
        <v>400</v>
      </c>
      <c r="C5" s="49">
        <v>28</v>
      </c>
      <c r="D5" s="49">
        <v>39</v>
      </c>
      <c r="E5" s="49">
        <v>20</v>
      </c>
      <c r="F5" s="49">
        <v>452</v>
      </c>
      <c r="G5" s="49">
        <v>0</v>
      </c>
      <c r="H5" s="29">
        <f>SUM(B5:G5)</f>
        <v>939</v>
      </c>
      <c r="I5" s="77"/>
      <c r="J5" s="75"/>
      <c r="K5" s="75"/>
      <c r="L5" s="76"/>
    </row>
    <row r="6" spans="1:12" s="60" customFormat="1" ht="15.75" x14ac:dyDescent="0.25">
      <c r="A6" s="59" t="s">
        <v>59</v>
      </c>
      <c r="B6" s="50">
        <v>436</v>
      </c>
      <c r="C6" s="50">
        <v>0</v>
      </c>
      <c r="D6" s="50">
        <v>22</v>
      </c>
      <c r="E6" s="50">
        <v>243</v>
      </c>
      <c r="F6" s="50">
        <v>0</v>
      </c>
      <c r="G6" s="50">
        <v>0</v>
      </c>
      <c r="H6" s="31">
        <f>SUM(B6:G6)</f>
        <v>701</v>
      </c>
      <c r="I6" s="77"/>
      <c r="J6" s="75"/>
      <c r="K6" s="75"/>
      <c r="L6" s="76"/>
    </row>
    <row r="7" spans="1:12" ht="16.5" thickBot="1" x14ac:dyDescent="0.3">
      <c r="A7" s="5" t="s">
        <v>7</v>
      </c>
      <c r="B7" s="19">
        <f t="shared" ref="B7:H7" si="0">SUM(B2:B6)</f>
        <v>17813</v>
      </c>
      <c r="C7" s="19">
        <f t="shared" si="0"/>
        <v>793</v>
      </c>
      <c r="D7" s="19">
        <f t="shared" si="0"/>
        <v>656</v>
      </c>
      <c r="E7" s="19">
        <f t="shared" si="0"/>
        <v>845</v>
      </c>
      <c r="F7" s="19">
        <f t="shared" si="0"/>
        <v>5380</v>
      </c>
      <c r="G7" s="19">
        <f t="shared" si="0"/>
        <v>81</v>
      </c>
      <c r="H7" s="19">
        <f t="shared" si="0"/>
        <v>25568</v>
      </c>
      <c r="I7" s="78"/>
      <c r="J7" s="79"/>
      <c r="K7" s="79"/>
      <c r="L7" s="80"/>
    </row>
    <row r="8" spans="1:12" ht="7.5" customHeight="1" x14ac:dyDescent="0.25">
      <c r="A8" s="21"/>
      <c r="B8" s="21"/>
      <c r="C8" s="21"/>
      <c r="D8" s="21"/>
      <c r="E8" s="21"/>
      <c r="F8" s="22"/>
      <c r="G8" s="21"/>
      <c r="H8" s="21"/>
      <c r="I8" s="21"/>
      <c r="J8" s="21"/>
      <c r="K8" s="21"/>
      <c r="L8" s="21"/>
    </row>
    <row r="9" spans="1:12" ht="18.75" x14ac:dyDescent="0.3">
      <c r="A9" s="7" t="s">
        <v>12</v>
      </c>
      <c r="B9" s="71" t="s">
        <v>13</v>
      </c>
      <c r="C9" s="71"/>
      <c r="D9" s="71" t="s">
        <v>15</v>
      </c>
      <c r="E9" s="71"/>
      <c r="F9" s="71" t="s">
        <v>43</v>
      </c>
      <c r="G9" s="71"/>
      <c r="H9" s="71" t="s">
        <v>44</v>
      </c>
      <c r="I9" s="71"/>
      <c r="J9" s="71"/>
      <c r="K9" s="71" t="s">
        <v>16</v>
      </c>
      <c r="L9" s="71"/>
    </row>
    <row r="10" spans="1:12" ht="18.75" x14ac:dyDescent="0.3">
      <c r="A10" s="10"/>
      <c r="B10" s="2" t="s">
        <v>17</v>
      </c>
      <c r="C10" s="2" t="s">
        <v>18</v>
      </c>
      <c r="D10" s="2" t="s">
        <v>17</v>
      </c>
      <c r="E10" s="2" t="s">
        <v>18</v>
      </c>
      <c r="F10" s="2" t="s">
        <v>17</v>
      </c>
      <c r="G10" s="2" t="s">
        <v>18</v>
      </c>
      <c r="H10" s="2" t="s">
        <v>17</v>
      </c>
      <c r="I10" s="2" t="s">
        <v>18</v>
      </c>
      <c r="J10" s="2" t="s">
        <v>48</v>
      </c>
      <c r="K10" s="2" t="s">
        <v>19</v>
      </c>
      <c r="L10" s="2" t="s">
        <v>18</v>
      </c>
    </row>
    <row r="11" spans="1:12" ht="15.75" x14ac:dyDescent="0.25">
      <c r="A11" s="11" t="s">
        <v>8</v>
      </c>
      <c r="B11" s="48">
        <v>17</v>
      </c>
      <c r="C11" s="48">
        <v>351</v>
      </c>
      <c r="D11" s="48">
        <v>4</v>
      </c>
      <c r="E11" s="48">
        <v>7</v>
      </c>
      <c r="F11" s="48">
        <v>6</v>
      </c>
      <c r="G11" s="48">
        <v>64</v>
      </c>
      <c r="H11" s="48">
        <v>4</v>
      </c>
      <c r="I11" s="48">
        <v>18</v>
      </c>
      <c r="J11" s="48">
        <v>13</v>
      </c>
      <c r="K11" s="48">
        <v>3</v>
      </c>
      <c r="L11" s="48">
        <v>46</v>
      </c>
    </row>
    <row r="12" spans="1:12" ht="15.75" x14ac:dyDescent="0.25">
      <c r="A12" s="12" t="s">
        <v>9</v>
      </c>
      <c r="B12" s="36">
        <v>9</v>
      </c>
      <c r="C12" s="36">
        <v>131</v>
      </c>
      <c r="D12" s="49">
        <v>2</v>
      </c>
      <c r="E12" s="49">
        <v>8</v>
      </c>
      <c r="F12" s="49">
        <v>2</v>
      </c>
      <c r="G12" s="49">
        <v>17</v>
      </c>
      <c r="H12" s="49">
        <v>0</v>
      </c>
      <c r="I12" s="49">
        <v>0</v>
      </c>
      <c r="J12" s="49">
        <v>0</v>
      </c>
      <c r="K12" s="49">
        <v>2</v>
      </c>
      <c r="L12" s="49">
        <v>11</v>
      </c>
    </row>
    <row r="13" spans="1:12" ht="15.75" x14ac:dyDescent="0.25">
      <c r="A13" s="11" t="s">
        <v>10</v>
      </c>
      <c r="B13" s="64">
        <v>7</v>
      </c>
      <c r="C13" s="64">
        <v>58</v>
      </c>
      <c r="D13" s="64">
        <v>0</v>
      </c>
      <c r="E13" s="64">
        <v>0</v>
      </c>
      <c r="F13" s="64">
        <v>10</v>
      </c>
      <c r="G13" s="64">
        <v>138</v>
      </c>
      <c r="H13" s="64">
        <v>0</v>
      </c>
      <c r="I13" s="64">
        <v>0</v>
      </c>
      <c r="J13" s="64">
        <v>0</v>
      </c>
      <c r="K13" s="64">
        <v>4</v>
      </c>
      <c r="L13" s="64">
        <v>28</v>
      </c>
    </row>
    <row r="14" spans="1:12" ht="15.75" x14ac:dyDescent="0.25">
      <c r="A14" s="12" t="s">
        <v>11</v>
      </c>
      <c r="B14" s="49">
        <v>7</v>
      </c>
      <c r="C14" s="49">
        <v>60</v>
      </c>
      <c r="D14" s="49">
        <v>0</v>
      </c>
      <c r="E14" s="49">
        <v>0</v>
      </c>
      <c r="F14" s="49">
        <v>5</v>
      </c>
      <c r="G14" s="49">
        <v>64</v>
      </c>
      <c r="H14" s="49">
        <v>0</v>
      </c>
      <c r="I14" s="49">
        <v>0</v>
      </c>
      <c r="J14" s="49">
        <v>4</v>
      </c>
      <c r="K14" s="49">
        <v>3</v>
      </c>
      <c r="L14" s="49">
        <v>44</v>
      </c>
    </row>
    <row r="15" spans="1:12" ht="15.75" x14ac:dyDescent="0.25">
      <c r="A15" s="5" t="s">
        <v>7</v>
      </c>
      <c r="B15" s="19">
        <f t="shared" ref="B15:L15" si="1">SUM(B11:B14)</f>
        <v>40</v>
      </c>
      <c r="C15" s="19">
        <f t="shared" si="1"/>
        <v>600</v>
      </c>
      <c r="D15" s="19">
        <f t="shared" si="1"/>
        <v>6</v>
      </c>
      <c r="E15" s="19">
        <f t="shared" si="1"/>
        <v>15</v>
      </c>
      <c r="F15" s="19">
        <f t="shared" si="1"/>
        <v>23</v>
      </c>
      <c r="G15" s="19">
        <f t="shared" si="1"/>
        <v>283</v>
      </c>
      <c r="H15" s="19">
        <f t="shared" si="1"/>
        <v>4</v>
      </c>
      <c r="I15" s="19">
        <f t="shared" si="1"/>
        <v>18</v>
      </c>
      <c r="J15" s="19">
        <f t="shared" si="1"/>
        <v>17</v>
      </c>
      <c r="K15" s="19">
        <f t="shared" si="1"/>
        <v>12</v>
      </c>
      <c r="L15" s="19">
        <f t="shared" si="1"/>
        <v>129</v>
      </c>
    </row>
    <row r="16" spans="1:12" ht="9" customHeight="1" x14ac:dyDescent="0.25">
      <c r="A16" s="21"/>
      <c r="B16" s="23"/>
      <c r="C16" s="23"/>
      <c r="D16" s="21"/>
      <c r="E16" s="23"/>
      <c r="F16" s="23"/>
      <c r="G16" s="23"/>
      <c r="H16" s="23"/>
      <c r="I16" s="23"/>
      <c r="J16" s="23"/>
      <c r="K16" s="23"/>
      <c r="L16" s="23"/>
    </row>
    <row r="17" spans="1:12" ht="18.75" x14ac:dyDescent="0.3">
      <c r="A17" s="13" t="s">
        <v>20</v>
      </c>
      <c r="B17" s="70" t="s">
        <v>53</v>
      </c>
      <c r="C17" s="70"/>
      <c r="D17" s="8" t="s">
        <v>21</v>
      </c>
      <c r="E17" s="71" t="s">
        <v>22</v>
      </c>
      <c r="F17" s="71"/>
      <c r="G17" s="2" t="s">
        <v>23</v>
      </c>
      <c r="H17" s="71" t="s">
        <v>47</v>
      </c>
      <c r="I17" s="71"/>
      <c r="J17" s="9" t="s">
        <v>25</v>
      </c>
      <c r="K17" s="71" t="s">
        <v>49</v>
      </c>
      <c r="L17" s="71"/>
    </row>
    <row r="18" spans="1:12" ht="18.75" x14ac:dyDescent="0.3">
      <c r="A18" s="14"/>
      <c r="B18" s="2" t="s">
        <v>26</v>
      </c>
      <c r="C18" s="2" t="s">
        <v>27</v>
      </c>
      <c r="D18" s="9" t="s">
        <v>28</v>
      </c>
      <c r="E18" s="8" t="s">
        <v>29</v>
      </c>
      <c r="F18" s="2" t="s">
        <v>30</v>
      </c>
      <c r="G18" s="2" t="s">
        <v>31</v>
      </c>
      <c r="H18" s="2" t="s">
        <v>46</v>
      </c>
      <c r="I18" s="2" t="s">
        <v>24</v>
      </c>
      <c r="J18" s="9" t="s">
        <v>32</v>
      </c>
      <c r="K18" s="2" t="s">
        <v>50</v>
      </c>
      <c r="L18" s="2" t="s">
        <v>51</v>
      </c>
    </row>
    <row r="19" spans="1:12" ht="15.75" x14ac:dyDescent="0.25">
      <c r="A19" s="3" t="s">
        <v>8</v>
      </c>
      <c r="B19" s="35">
        <v>53</v>
      </c>
      <c r="C19" s="35">
        <v>44</v>
      </c>
      <c r="D19" s="35">
        <v>395</v>
      </c>
      <c r="E19" s="35">
        <v>12</v>
      </c>
      <c r="F19" s="35">
        <v>53</v>
      </c>
      <c r="G19" s="35">
        <v>7619</v>
      </c>
      <c r="H19" s="35">
        <v>400</v>
      </c>
      <c r="I19" s="35">
        <v>589</v>
      </c>
      <c r="J19" s="35">
        <v>133</v>
      </c>
      <c r="K19" s="35">
        <v>0</v>
      </c>
      <c r="L19" s="35">
        <v>0</v>
      </c>
    </row>
    <row r="20" spans="1:12" ht="15.75" x14ac:dyDescent="0.25">
      <c r="A20" s="4" t="s">
        <v>9</v>
      </c>
      <c r="B20" s="36">
        <v>86</v>
      </c>
      <c r="C20" s="36">
        <v>30</v>
      </c>
      <c r="D20" s="36">
        <v>399</v>
      </c>
      <c r="E20" s="36">
        <v>28</v>
      </c>
      <c r="F20" s="36">
        <v>39</v>
      </c>
      <c r="G20" s="36">
        <v>11649</v>
      </c>
      <c r="H20" s="36">
        <v>906</v>
      </c>
      <c r="I20" s="36">
        <v>804</v>
      </c>
      <c r="J20" s="36">
        <v>41</v>
      </c>
      <c r="K20" s="36">
        <v>3</v>
      </c>
      <c r="L20" s="36">
        <v>68</v>
      </c>
    </row>
    <row r="21" spans="1:12" ht="15.75" x14ac:dyDescent="0.25">
      <c r="A21" s="3" t="s">
        <v>10</v>
      </c>
      <c r="B21" s="35">
        <v>31</v>
      </c>
      <c r="C21" s="35">
        <v>24</v>
      </c>
      <c r="D21" s="35">
        <v>263</v>
      </c>
      <c r="E21" s="35">
        <v>1</v>
      </c>
      <c r="F21" s="35">
        <v>6</v>
      </c>
      <c r="G21" s="35">
        <v>6551</v>
      </c>
      <c r="H21" s="35">
        <v>319</v>
      </c>
      <c r="I21" s="35">
        <v>123</v>
      </c>
      <c r="J21" s="35">
        <v>22</v>
      </c>
      <c r="K21" s="35">
        <v>4</v>
      </c>
      <c r="L21" s="35">
        <v>105</v>
      </c>
    </row>
    <row r="22" spans="1:12" ht="15.75" x14ac:dyDescent="0.25">
      <c r="A22" s="4" t="s">
        <v>11</v>
      </c>
      <c r="B22" s="49">
        <v>23</v>
      </c>
      <c r="C22" s="49">
        <v>19</v>
      </c>
      <c r="D22" s="49">
        <v>134</v>
      </c>
      <c r="E22" s="49">
        <v>4</v>
      </c>
      <c r="F22" s="49">
        <v>8</v>
      </c>
      <c r="G22" s="49">
        <v>906</v>
      </c>
      <c r="H22" s="49">
        <v>182</v>
      </c>
      <c r="I22" s="49">
        <v>121</v>
      </c>
      <c r="J22" s="49">
        <v>10</v>
      </c>
      <c r="K22" s="49">
        <v>2</v>
      </c>
      <c r="L22" s="49">
        <v>125</v>
      </c>
    </row>
    <row r="23" spans="1:12" ht="15.75" x14ac:dyDescent="0.25">
      <c r="A23" s="5" t="s">
        <v>7</v>
      </c>
      <c r="B23" s="19">
        <f>SUM(B19:B22)</f>
        <v>193</v>
      </c>
      <c r="C23" s="19">
        <f>SUM(C19:C22)</f>
        <v>117</v>
      </c>
      <c r="D23" s="19">
        <f t="shared" ref="D23:I23" si="2">SUM(D19:D22)</f>
        <v>1191</v>
      </c>
      <c r="E23" s="19">
        <f t="shared" si="2"/>
        <v>45</v>
      </c>
      <c r="F23" s="19">
        <f t="shared" si="2"/>
        <v>106</v>
      </c>
      <c r="G23" s="19">
        <f t="shared" si="2"/>
        <v>26725</v>
      </c>
      <c r="H23" s="19">
        <f t="shared" si="2"/>
        <v>1807</v>
      </c>
      <c r="I23" s="19">
        <f t="shared" si="2"/>
        <v>1637</v>
      </c>
      <c r="J23" s="19">
        <f>SUM(J19:J22)</f>
        <v>206</v>
      </c>
      <c r="K23" s="19">
        <f>SUM(K19:K22)</f>
        <v>9</v>
      </c>
      <c r="L23" s="19">
        <f>SUM(L19:L22)</f>
        <v>298</v>
      </c>
    </row>
    <row r="24" spans="1:12" ht="8.25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4" t="s">
        <v>14</v>
      </c>
    </row>
    <row r="25" spans="1:12" ht="18.75" x14ac:dyDescent="0.3">
      <c r="A25" s="13" t="s">
        <v>20</v>
      </c>
      <c r="B25" s="71" t="s">
        <v>29</v>
      </c>
      <c r="C25" s="71"/>
      <c r="D25" s="71" t="s">
        <v>33</v>
      </c>
      <c r="E25" s="71"/>
      <c r="F25" s="8" t="s">
        <v>34</v>
      </c>
      <c r="G25" s="2" t="s">
        <v>35</v>
      </c>
      <c r="H25" s="2" t="s">
        <v>36</v>
      </c>
      <c r="I25" s="71" t="s">
        <v>45</v>
      </c>
      <c r="J25" s="71"/>
      <c r="K25" s="2"/>
      <c r="L25" s="2"/>
    </row>
    <row r="26" spans="1:12" ht="18.75" x14ac:dyDescent="0.3">
      <c r="A26" s="14"/>
      <c r="B26" s="2" t="s">
        <v>37</v>
      </c>
      <c r="C26" s="2" t="s">
        <v>38</v>
      </c>
      <c r="D26" s="2" t="s">
        <v>39</v>
      </c>
      <c r="E26" s="2" t="s">
        <v>38</v>
      </c>
      <c r="F26" s="2" t="s">
        <v>40</v>
      </c>
      <c r="G26" s="2" t="s">
        <v>41</v>
      </c>
      <c r="H26" s="2" t="s">
        <v>42</v>
      </c>
      <c r="I26" s="2" t="s">
        <v>29</v>
      </c>
      <c r="J26" s="2" t="s">
        <v>30</v>
      </c>
      <c r="K26" s="71" t="s">
        <v>52</v>
      </c>
      <c r="L26" s="71"/>
    </row>
    <row r="27" spans="1:12" ht="15.75" x14ac:dyDescent="0.25">
      <c r="A27" s="3" t="s">
        <v>8</v>
      </c>
      <c r="B27" s="35">
        <v>25</v>
      </c>
      <c r="C27" s="35">
        <v>822</v>
      </c>
      <c r="D27" s="48">
        <v>2</v>
      </c>
      <c r="E27" s="48">
        <v>65</v>
      </c>
      <c r="F27" s="48">
        <v>22</v>
      </c>
      <c r="G27" s="35">
        <v>2060</v>
      </c>
      <c r="H27" s="35">
        <v>88248</v>
      </c>
      <c r="I27" s="50">
        <v>10</v>
      </c>
      <c r="J27" s="50">
        <v>61</v>
      </c>
      <c r="K27" s="72">
        <v>1627.2</v>
      </c>
      <c r="L27" s="72"/>
    </row>
    <row r="28" spans="1:12" ht="15.75" x14ac:dyDescent="0.25">
      <c r="A28" s="4" t="s">
        <v>9</v>
      </c>
      <c r="B28" s="36">
        <v>42</v>
      </c>
      <c r="C28" s="36">
        <v>566</v>
      </c>
      <c r="D28" s="49">
        <v>1</v>
      </c>
      <c r="E28" s="49">
        <v>75</v>
      </c>
      <c r="F28" s="49">
        <v>60</v>
      </c>
      <c r="G28" s="36">
        <v>2255</v>
      </c>
      <c r="H28" s="36">
        <v>102296</v>
      </c>
      <c r="I28" s="49">
        <v>25</v>
      </c>
      <c r="J28" s="49">
        <v>38</v>
      </c>
      <c r="K28" s="68">
        <v>2141.9699999999998</v>
      </c>
      <c r="L28" s="68"/>
    </row>
    <row r="29" spans="1:12" ht="15.75" x14ac:dyDescent="0.25">
      <c r="A29" s="3" t="s">
        <v>10</v>
      </c>
      <c r="B29" s="48">
        <v>7</v>
      </c>
      <c r="C29" s="48">
        <v>488</v>
      </c>
      <c r="D29" s="48">
        <v>5</v>
      </c>
      <c r="E29" s="48">
        <v>20</v>
      </c>
      <c r="F29" s="48">
        <v>25</v>
      </c>
      <c r="G29" s="35">
        <v>630</v>
      </c>
      <c r="H29" s="35">
        <v>22439</v>
      </c>
      <c r="I29" s="50">
        <v>5</v>
      </c>
      <c r="J29" s="50">
        <v>7</v>
      </c>
      <c r="K29" s="72">
        <v>506.15</v>
      </c>
      <c r="L29" s="72"/>
    </row>
    <row r="30" spans="1:12" ht="15.75" x14ac:dyDescent="0.25">
      <c r="A30" s="4" t="s">
        <v>11</v>
      </c>
      <c r="B30" s="49">
        <v>15</v>
      </c>
      <c r="C30" s="49">
        <v>328</v>
      </c>
      <c r="D30" s="49">
        <v>1</v>
      </c>
      <c r="E30" s="49">
        <v>12</v>
      </c>
      <c r="F30" s="49">
        <v>73</v>
      </c>
      <c r="G30" s="49">
        <v>294</v>
      </c>
      <c r="H30" s="36">
        <v>14541</v>
      </c>
      <c r="I30" s="49">
        <v>6</v>
      </c>
      <c r="J30" s="49">
        <v>10</v>
      </c>
      <c r="K30" s="68">
        <v>230.52</v>
      </c>
      <c r="L30" s="68"/>
    </row>
    <row r="31" spans="1:12" ht="15.75" x14ac:dyDescent="0.25">
      <c r="A31" s="5" t="s">
        <v>7</v>
      </c>
      <c r="B31" s="19">
        <f t="shared" ref="B31:K31" si="3">SUM(B27:B30)</f>
        <v>89</v>
      </c>
      <c r="C31" s="19">
        <f t="shared" si="3"/>
        <v>2204</v>
      </c>
      <c r="D31" s="19">
        <f t="shared" si="3"/>
        <v>9</v>
      </c>
      <c r="E31" s="19">
        <f t="shared" si="3"/>
        <v>172</v>
      </c>
      <c r="F31" s="19">
        <f t="shared" si="3"/>
        <v>180</v>
      </c>
      <c r="G31" s="19">
        <f t="shared" si="3"/>
        <v>5239</v>
      </c>
      <c r="H31" s="19">
        <f t="shared" si="3"/>
        <v>227524</v>
      </c>
      <c r="I31" s="19">
        <f t="shared" si="3"/>
        <v>46</v>
      </c>
      <c r="J31" s="19">
        <f t="shared" si="3"/>
        <v>116</v>
      </c>
      <c r="K31" s="69">
        <f t="shared" si="3"/>
        <v>4505.84</v>
      </c>
      <c r="L31" s="69"/>
    </row>
    <row r="32" spans="1:12" ht="8.25" customHeight="1" x14ac:dyDescent="0.25">
      <c r="A32" s="21"/>
      <c r="B32" s="21"/>
      <c r="C32" s="25"/>
      <c r="D32" s="21"/>
      <c r="E32" s="21"/>
      <c r="F32" s="21"/>
      <c r="G32" s="21"/>
      <c r="H32" s="21"/>
      <c r="I32" s="21"/>
      <c r="J32" s="21"/>
      <c r="K32" s="21"/>
      <c r="L32" s="21"/>
    </row>
    <row r="33" spans="1:12" ht="15.75" x14ac:dyDescent="0.25">
      <c r="A33" s="55" t="s">
        <v>60</v>
      </c>
      <c r="B33" s="51"/>
      <c r="C33" s="15"/>
      <c r="D33" s="55" t="s">
        <v>62</v>
      </c>
      <c r="E33" s="52"/>
      <c r="F33" s="16"/>
      <c r="G33" s="56" t="s">
        <v>61</v>
      </c>
      <c r="H33" s="53"/>
      <c r="J33" s="66" t="s">
        <v>72</v>
      </c>
      <c r="K33" s="65">
        <v>100</v>
      </c>
      <c r="L33" s="26"/>
    </row>
  </sheetData>
  <sheetProtection selectLockedCells="1"/>
  <mergeCells count="20">
    <mergeCell ref="I1:L1"/>
    <mergeCell ref="I2:L7"/>
    <mergeCell ref="B17:C17"/>
    <mergeCell ref="E17:F17"/>
    <mergeCell ref="H17:I17"/>
    <mergeCell ref="K17:L17"/>
    <mergeCell ref="B9:C9"/>
    <mergeCell ref="D9:E9"/>
    <mergeCell ref="F9:G9"/>
    <mergeCell ref="H9:J9"/>
    <mergeCell ref="K9:L9"/>
    <mergeCell ref="K29:L29"/>
    <mergeCell ref="K30:L30"/>
    <mergeCell ref="K31:L31"/>
    <mergeCell ref="B25:C25"/>
    <mergeCell ref="D25:E25"/>
    <mergeCell ref="I25:J25"/>
    <mergeCell ref="K26:L26"/>
    <mergeCell ref="K27:L27"/>
    <mergeCell ref="K28:L28"/>
  </mergeCells>
  <pageMargins left="0.5" right="0.5" top="1" bottom="0.5" header="0.3" footer="0.3"/>
  <pageSetup orientation="landscape" r:id="rId1"/>
  <headerFooter>
    <oddHeader>&amp;L&amp;36 2017&amp;C&amp;30October&amp;R&amp;16Darlington County Library System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Layout" topLeftCell="A10" zoomScaleNormal="100" workbookViewId="0">
      <selection activeCell="J33" sqref="J33"/>
    </sheetView>
  </sheetViews>
  <sheetFormatPr defaultRowHeight="15" x14ac:dyDescent="0.25"/>
  <cols>
    <col min="1" max="1" width="19" customWidth="1"/>
    <col min="4" max="4" width="11.5703125" customWidth="1"/>
    <col min="5" max="5" width="10.42578125" bestFit="1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4" t="s">
        <v>58</v>
      </c>
      <c r="J1" s="85"/>
      <c r="K1" s="85"/>
      <c r="L1" s="86"/>
    </row>
    <row r="2" spans="1:12" ht="15.75" x14ac:dyDescent="0.25">
      <c r="A2" s="3" t="s">
        <v>8</v>
      </c>
      <c r="B2" s="35">
        <v>4327</v>
      </c>
      <c r="C2" s="35">
        <v>138</v>
      </c>
      <c r="D2" s="35">
        <v>110</v>
      </c>
      <c r="E2" s="35">
        <v>215</v>
      </c>
      <c r="F2" s="35">
        <v>1098</v>
      </c>
      <c r="G2" s="35">
        <v>23</v>
      </c>
      <c r="H2" s="28">
        <f>SUM(B2:G2)</f>
        <v>5911</v>
      </c>
      <c r="I2" s="87" t="s">
        <v>67</v>
      </c>
      <c r="J2" s="88"/>
      <c r="K2" s="88"/>
      <c r="L2" s="89"/>
    </row>
    <row r="3" spans="1:12" ht="15.75" x14ac:dyDescent="0.25">
      <c r="A3" s="4" t="s">
        <v>9</v>
      </c>
      <c r="B3" s="36">
        <v>8023</v>
      </c>
      <c r="C3" s="36">
        <v>343</v>
      </c>
      <c r="D3" s="36">
        <v>230</v>
      </c>
      <c r="E3" s="36">
        <v>285</v>
      </c>
      <c r="F3" s="36">
        <v>2100</v>
      </c>
      <c r="G3" s="36">
        <v>32</v>
      </c>
      <c r="H3" s="29">
        <f>SUM(B3:G3)</f>
        <v>11013</v>
      </c>
      <c r="I3" s="77"/>
      <c r="J3" s="75"/>
      <c r="K3" s="75"/>
      <c r="L3" s="76"/>
    </row>
    <row r="4" spans="1:12" ht="15.75" x14ac:dyDescent="0.25">
      <c r="A4" s="3" t="s">
        <v>10</v>
      </c>
      <c r="B4" s="35">
        <v>1820</v>
      </c>
      <c r="C4" s="35">
        <v>30</v>
      </c>
      <c r="D4" s="35">
        <v>31</v>
      </c>
      <c r="E4" s="35">
        <v>44</v>
      </c>
      <c r="F4" s="35">
        <v>1211</v>
      </c>
      <c r="G4" s="35">
        <v>8</v>
      </c>
      <c r="H4" s="28">
        <f>SUM(B4:G4)</f>
        <v>3144</v>
      </c>
      <c r="I4" s="77"/>
      <c r="J4" s="75"/>
      <c r="K4" s="75"/>
      <c r="L4" s="76"/>
    </row>
    <row r="5" spans="1:12" ht="15.75" x14ac:dyDescent="0.25">
      <c r="A5" s="4" t="s">
        <v>11</v>
      </c>
      <c r="B5" s="49">
        <v>301</v>
      </c>
      <c r="C5" s="49">
        <v>7</v>
      </c>
      <c r="D5" s="49">
        <v>36</v>
      </c>
      <c r="E5" s="49">
        <v>17</v>
      </c>
      <c r="F5" s="49">
        <v>417</v>
      </c>
      <c r="G5" s="49">
        <v>0</v>
      </c>
      <c r="H5" s="29">
        <f>SUM(B5:G5)</f>
        <v>778</v>
      </c>
      <c r="I5" s="77"/>
      <c r="J5" s="75"/>
      <c r="K5" s="75"/>
      <c r="L5" s="76"/>
    </row>
    <row r="6" spans="1:12" s="60" customFormat="1" ht="15.75" x14ac:dyDescent="0.25">
      <c r="A6" s="59" t="s">
        <v>59</v>
      </c>
      <c r="B6" s="50">
        <v>290</v>
      </c>
      <c r="C6" s="50">
        <v>0</v>
      </c>
      <c r="D6" s="50">
        <v>7</v>
      </c>
      <c r="E6" s="50">
        <v>137</v>
      </c>
      <c r="F6" s="50">
        <v>0</v>
      </c>
      <c r="G6" s="50">
        <v>0</v>
      </c>
      <c r="H6" s="28">
        <f>SUM(B6:G6)</f>
        <v>434</v>
      </c>
      <c r="I6" s="77"/>
      <c r="J6" s="75"/>
      <c r="K6" s="75"/>
      <c r="L6" s="76"/>
    </row>
    <row r="7" spans="1:12" ht="16.5" thickBot="1" x14ac:dyDescent="0.3">
      <c r="A7" s="5" t="s">
        <v>7</v>
      </c>
      <c r="B7" s="19">
        <f t="shared" ref="B7:H7" si="0">SUM(B2:B6)</f>
        <v>14761</v>
      </c>
      <c r="C7" s="19">
        <f t="shared" si="0"/>
        <v>518</v>
      </c>
      <c r="D7" s="19">
        <f t="shared" si="0"/>
        <v>414</v>
      </c>
      <c r="E7" s="19">
        <f t="shared" si="0"/>
        <v>698</v>
      </c>
      <c r="F7" s="19">
        <f t="shared" si="0"/>
        <v>4826</v>
      </c>
      <c r="G7" s="19">
        <f t="shared" si="0"/>
        <v>63</v>
      </c>
      <c r="H7" s="19">
        <f t="shared" si="0"/>
        <v>21280</v>
      </c>
      <c r="I7" s="78"/>
      <c r="J7" s="79"/>
      <c r="K7" s="79"/>
      <c r="L7" s="80"/>
    </row>
    <row r="8" spans="1:12" ht="7.5" customHeight="1" x14ac:dyDescent="0.25">
      <c r="A8" s="21"/>
      <c r="B8" s="21"/>
      <c r="C8" s="21"/>
      <c r="D8" s="21"/>
      <c r="E8" s="21"/>
      <c r="F8" s="22"/>
      <c r="G8" s="21"/>
      <c r="H8" s="21"/>
      <c r="I8" s="21"/>
      <c r="J8" s="21"/>
      <c r="K8" s="21"/>
      <c r="L8" s="21"/>
    </row>
    <row r="9" spans="1:12" ht="18.75" x14ac:dyDescent="0.3">
      <c r="A9" s="7" t="s">
        <v>12</v>
      </c>
      <c r="B9" s="71" t="s">
        <v>13</v>
      </c>
      <c r="C9" s="71"/>
      <c r="D9" s="71" t="s">
        <v>15</v>
      </c>
      <c r="E9" s="71"/>
      <c r="F9" s="71" t="s">
        <v>43</v>
      </c>
      <c r="G9" s="71"/>
      <c r="H9" s="71" t="s">
        <v>44</v>
      </c>
      <c r="I9" s="71"/>
      <c r="J9" s="71"/>
      <c r="K9" s="71" t="s">
        <v>16</v>
      </c>
      <c r="L9" s="71"/>
    </row>
    <row r="10" spans="1:12" ht="18.75" x14ac:dyDescent="0.3">
      <c r="A10" s="10"/>
      <c r="B10" s="2" t="s">
        <v>17</v>
      </c>
      <c r="C10" s="2" t="s">
        <v>18</v>
      </c>
      <c r="D10" s="2" t="s">
        <v>17</v>
      </c>
      <c r="E10" s="2" t="s">
        <v>18</v>
      </c>
      <c r="F10" s="2" t="s">
        <v>17</v>
      </c>
      <c r="G10" s="2" t="s">
        <v>18</v>
      </c>
      <c r="H10" s="2" t="s">
        <v>17</v>
      </c>
      <c r="I10" s="2" t="s">
        <v>18</v>
      </c>
      <c r="J10" s="2" t="s">
        <v>48</v>
      </c>
      <c r="K10" s="2" t="s">
        <v>19</v>
      </c>
      <c r="L10" s="2" t="s">
        <v>18</v>
      </c>
    </row>
    <row r="11" spans="1:12" ht="15.75" x14ac:dyDescent="0.25">
      <c r="A11" s="11" t="s">
        <v>8</v>
      </c>
      <c r="B11" s="48">
        <v>14</v>
      </c>
      <c r="C11" s="48">
        <v>146</v>
      </c>
      <c r="D11" s="48">
        <v>3</v>
      </c>
      <c r="E11" s="48">
        <v>7</v>
      </c>
      <c r="F11" s="48">
        <v>7</v>
      </c>
      <c r="G11" s="48">
        <v>106</v>
      </c>
      <c r="H11" s="48">
        <v>2</v>
      </c>
      <c r="I11" s="48">
        <v>12</v>
      </c>
      <c r="J11" s="48">
        <v>7</v>
      </c>
      <c r="K11" s="48">
        <v>4</v>
      </c>
      <c r="L11" s="48">
        <v>52</v>
      </c>
    </row>
    <row r="12" spans="1:12" ht="15.75" x14ac:dyDescent="0.25">
      <c r="A12" s="12" t="s">
        <v>9</v>
      </c>
      <c r="B12" s="36">
        <v>8</v>
      </c>
      <c r="C12" s="36">
        <v>138</v>
      </c>
      <c r="D12" s="49">
        <v>2</v>
      </c>
      <c r="E12" s="49">
        <v>5</v>
      </c>
      <c r="F12" s="49">
        <v>3</v>
      </c>
      <c r="G12" s="49">
        <v>38</v>
      </c>
      <c r="H12" s="49">
        <v>0</v>
      </c>
      <c r="I12" s="49">
        <v>0</v>
      </c>
      <c r="J12" s="49">
        <v>0</v>
      </c>
      <c r="K12" s="49">
        <v>2</v>
      </c>
      <c r="L12" s="49">
        <v>17</v>
      </c>
    </row>
    <row r="13" spans="1:12" ht="15.75" x14ac:dyDescent="0.25">
      <c r="A13" s="11" t="s">
        <v>10</v>
      </c>
      <c r="B13" s="64">
        <v>8</v>
      </c>
      <c r="C13" s="64">
        <v>28</v>
      </c>
      <c r="D13" s="64">
        <v>0</v>
      </c>
      <c r="E13" s="64">
        <v>0</v>
      </c>
      <c r="F13" s="64">
        <v>9</v>
      </c>
      <c r="G13" s="64">
        <v>49</v>
      </c>
      <c r="H13" s="64">
        <v>0</v>
      </c>
      <c r="I13" s="64">
        <v>0</v>
      </c>
      <c r="J13" s="64">
        <v>0</v>
      </c>
      <c r="K13" s="64">
        <v>4</v>
      </c>
      <c r="L13" s="64">
        <v>61</v>
      </c>
    </row>
    <row r="14" spans="1:12" ht="15.75" x14ac:dyDescent="0.25">
      <c r="A14" s="12" t="s">
        <v>11</v>
      </c>
      <c r="B14" s="49">
        <v>8</v>
      </c>
      <c r="C14" s="49">
        <v>39</v>
      </c>
      <c r="D14" s="49">
        <v>3</v>
      </c>
      <c r="E14" s="49">
        <v>14</v>
      </c>
      <c r="F14" s="49">
        <v>4</v>
      </c>
      <c r="G14" s="49">
        <v>19</v>
      </c>
      <c r="H14" s="49">
        <v>0</v>
      </c>
      <c r="I14" s="49">
        <v>0</v>
      </c>
      <c r="J14" s="49">
        <v>3</v>
      </c>
      <c r="K14" s="49">
        <v>4</v>
      </c>
      <c r="L14" s="49">
        <v>26</v>
      </c>
    </row>
    <row r="15" spans="1:12" ht="15.75" x14ac:dyDescent="0.25">
      <c r="A15" s="5" t="s">
        <v>7</v>
      </c>
      <c r="B15" s="19">
        <f t="shared" ref="B15:L15" si="1">SUM(B11:B14)</f>
        <v>38</v>
      </c>
      <c r="C15" s="19">
        <f t="shared" si="1"/>
        <v>351</v>
      </c>
      <c r="D15" s="19">
        <f t="shared" si="1"/>
        <v>8</v>
      </c>
      <c r="E15" s="19">
        <f t="shared" si="1"/>
        <v>26</v>
      </c>
      <c r="F15" s="19">
        <f t="shared" si="1"/>
        <v>23</v>
      </c>
      <c r="G15" s="19">
        <f t="shared" si="1"/>
        <v>212</v>
      </c>
      <c r="H15" s="19">
        <f t="shared" si="1"/>
        <v>2</v>
      </c>
      <c r="I15" s="19">
        <f t="shared" si="1"/>
        <v>12</v>
      </c>
      <c r="J15" s="19">
        <f t="shared" si="1"/>
        <v>10</v>
      </c>
      <c r="K15" s="19">
        <f t="shared" si="1"/>
        <v>14</v>
      </c>
      <c r="L15" s="19">
        <f t="shared" si="1"/>
        <v>156</v>
      </c>
    </row>
    <row r="16" spans="1:12" ht="9" customHeight="1" x14ac:dyDescent="0.25">
      <c r="A16" s="21"/>
      <c r="B16" s="23"/>
      <c r="C16" s="23"/>
      <c r="D16" s="21"/>
      <c r="E16" s="23"/>
      <c r="F16" s="23"/>
      <c r="G16" s="23"/>
      <c r="H16" s="23"/>
      <c r="I16" s="23"/>
      <c r="J16" s="23"/>
      <c r="K16" s="23"/>
      <c r="L16" s="23"/>
    </row>
    <row r="17" spans="1:12" ht="18.75" x14ac:dyDescent="0.3">
      <c r="A17" s="13" t="s">
        <v>20</v>
      </c>
      <c r="B17" s="70" t="s">
        <v>53</v>
      </c>
      <c r="C17" s="70"/>
      <c r="D17" s="8" t="s">
        <v>21</v>
      </c>
      <c r="E17" s="71" t="s">
        <v>22</v>
      </c>
      <c r="F17" s="71"/>
      <c r="G17" s="2" t="s">
        <v>23</v>
      </c>
      <c r="H17" s="71" t="s">
        <v>47</v>
      </c>
      <c r="I17" s="71"/>
      <c r="J17" s="9" t="s">
        <v>25</v>
      </c>
      <c r="K17" s="71" t="s">
        <v>49</v>
      </c>
      <c r="L17" s="71"/>
    </row>
    <row r="18" spans="1:12" ht="18.75" x14ac:dyDescent="0.3">
      <c r="A18" s="14"/>
      <c r="B18" s="2" t="s">
        <v>26</v>
      </c>
      <c r="C18" s="2" t="s">
        <v>27</v>
      </c>
      <c r="D18" s="9" t="s">
        <v>28</v>
      </c>
      <c r="E18" s="8" t="s">
        <v>29</v>
      </c>
      <c r="F18" s="2" t="s">
        <v>30</v>
      </c>
      <c r="G18" s="2" t="s">
        <v>31</v>
      </c>
      <c r="H18" s="2" t="s">
        <v>46</v>
      </c>
      <c r="I18" s="2" t="s">
        <v>24</v>
      </c>
      <c r="J18" s="9" t="s">
        <v>32</v>
      </c>
      <c r="K18" s="2" t="s">
        <v>50</v>
      </c>
      <c r="L18" s="2" t="s">
        <v>51</v>
      </c>
    </row>
    <row r="19" spans="1:12" ht="15.75" x14ac:dyDescent="0.25">
      <c r="A19" s="3" t="s">
        <v>8</v>
      </c>
      <c r="B19" s="35">
        <v>40</v>
      </c>
      <c r="C19" s="35">
        <v>22</v>
      </c>
      <c r="D19" s="35">
        <v>245</v>
      </c>
      <c r="E19" s="35">
        <v>7</v>
      </c>
      <c r="F19" s="35">
        <v>31</v>
      </c>
      <c r="G19" s="35">
        <v>7191</v>
      </c>
      <c r="H19" s="35">
        <v>368</v>
      </c>
      <c r="I19" s="35">
        <v>470</v>
      </c>
      <c r="J19" s="35">
        <v>118</v>
      </c>
      <c r="K19" s="35">
        <v>0</v>
      </c>
      <c r="L19" s="35">
        <v>0</v>
      </c>
    </row>
    <row r="20" spans="1:12" ht="15.75" x14ac:dyDescent="0.25">
      <c r="A20" s="4" t="s">
        <v>9</v>
      </c>
      <c r="B20" s="36">
        <v>27</v>
      </c>
      <c r="C20" s="36">
        <v>36</v>
      </c>
      <c r="D20" s="36">
        <v>267</v>
      </c>
      <c r="E20" s="36">
        <v>1</v>
      </c>
      <c r="F20" s="36">
        <v>41</v>
      </c>
      <c r="G20" s="36">
        <v>9314</v>
      </c>
      <c r="H20" s="36">
        <v>812</v>
      </c>
      <c r="I20" s="36">
        <v>720</v>
      </c>
      <c r="J20" s="36">
        <v>43</v>
      </c>
      <c r="K20" s="36">
        <v>0</v>
      </c>
      <c r="L20" s="36">
        <v>0</v>
      </c>
    </row>
    <row r="21" spans="1:12" ht="15.75" x14ac:dyDescent="0.25">
      <c r="A21" s="3" t="s">
        <v>10</v>
      </c>
      <c r="B21" s="35">
        <v>15</v>
      </c>
      <c r="C21" s="35">
        <v>9</v>
      </c>
      <c r="D21" s="35">
        <v>176</v>
      </c>
      <c r="E21" s="35">
        <v>0</v>
      </c>
      <c r="F21" s="35">
        <v>3</v>
      </c>
      <c r="G21" s="35">
        <v>6083</v>
      </c>
      <c r="H21" s="35">
        <v>265</v>
      </c>
      <c r="I21" s="35">
        <v>71</v>
      </c>
      <c r="J21" s="35">
        <v>25</v>
      </c>
      <c r="K21" s="35">
        <v>0</v>
      </c>
      <c r="L21" s="35">
        <v>0</v>
      </c>
    </row>
    <row r="22" spans="1:12" ht="15.75" x14ac:dyDescent="0.25">
      <c r="A22" s="4" t="s">
        <v>11</v>
      </c>
      <c r="B22" s="49">
        <v>18</v>
      </c>
      <c r="C22" s="49">
        <v>13</v>
      </c>
      <c r="D22" s="49">
        <v>101</v>
      </c>
      <c r="E22" s="49">
        <v>0</v>
      </c>
      <c r="F22" s="49">
        <v>1</v>
      </c>
      <c r="G22" s="49">
        <v>722</v>
      </c>
      <c r="H22" s="49">
        <v>152</v>
      </c>
      <c r="I22" s="49">
        <v>103</v>
      </c>
      <c r="J22" s="49">
        <v>15</v>
      </c>
      <c r="K22" s="49">
        <v>1</v>
      </c>
      <c r="L22" s="49">
        <v>21</v>
      </c>
    </row>
    <row r="23" spans="1:12" ht="15.75" x14ac:dyDescent="0.25">
      <c r="A23" s="5" t="s">
        <v>7</v>
      </c>
      <c r="B23" s="19">
        <f>SUM(B19:B22)</f>
        <v>100</v>
      </c>
      <c r="C23" s="19">
        <f>SUM(C19:C22)</f>
        <v>80</v>
      </c>
      <c r="D23" s="19">
        <f t="shared" ref="D23:I23" si="2">SUM(D19:D22)</f>
        <v>789</v>
      </c>
      <c r="E23" s="19">
        <f t="shared" si="2"/>
        <v>8</v>
      </c>
      <c r="F23" s="19">
        <f t="shared" si="2"/>
        <v>76</v>
      </c>
      <c r="G23" s="19">
        <f t="shared" si="2"/>
        <v>23310</v>
      </c>
      <c r="H23" s="19">
        <f t="shared" si="2"/>
        <v>1597</v>
      </c>
      <c r="I23" s="19">
        <f t="shared" si="2"/>
        <v>1364</v>
      </c>
      <c r="J23" s="19">
        <f>SUM(J19:J22)</f>
        <v>201</v>
      </c>
      <c r="K23" s="19">
        <f>SUM(K19:K22)</f>
        <v>1</v>
      </c>
      <c r="L23" s="19">
        <f>SUM(L19:L22)</f>
        <v>21</v>
      </c>
    </row>
    <row r="24" spans="1:12" ht="8.25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4" t="s">
        <v>14</v>
      </c>
    </row>
    <row r="25" spans="1:12" ht="18.75" x14ac:dyDescent="0.3">
      <c r="A25" s="13" t="s">
        <v>20</v>
      </c>
      <c r="B25" s="71" t="s">
        <v>29</v>
      </c>
      <c r="C25" s="71"/>
      <c r="D25" s="71" t="s">
        <v>33</v>
      </c>
      <c r="E25" s="71"/>
      <c r="F25" s="8" t="s">
        <v>34</v>
      </c>
      <c r="G25" s="2" t="s">
        <v>35</v>
      </c>
      <c r="H25" s="2" t="s">
        <v>36</v>
      </c>
      <c r="I25" s="71" t="s">
        <v>45</v>
      </c>
      <c r="J25" s="71"/>
      <c r="K25" s="2"/>
      <c r="L25" s="2"/>
    </row>
    <row r="26" spans="1:12" ht="18.75" x14ac:dyDescent="0.3">
      <c r="A26" s="14"/>
      <c r="B26" s="2" t="s">
        <v>37</v>
      </c>
      <c r="C26" s="2" t="s">
        <v>38</v>
      </c>
      <c r="D26" s="2" t="s">
        <v>39</v>
      </c>
      <c r="E26" s="2" t="s">
        <v>38</v>
      </c>
      <c r="F26" s="2" t="s">
        <v>40</v>
      </c>
      <c r="G26" s="2" t="s">
        <v>41</v>
      </c>
      <c r="H26" s="2" t="s">
        <v>42</v>
      </c>
      <c r="I26" s="2" t="s">
        <v>29</v>
      </c>
      <c r="J26" s="2" t="s">
        <v>30</v>
      </c>
      <c r="K26" s="71" t="s">
        <v>52</v>
      </c>
      <c r="L26" s="71"/>
    </row>
    <row r="27" spans="1:12" ht="15.75" x14ac:dyDescent="0.25">
      <c r="A27" s="3" t="s">
        <v>8</v>
      </c>
      <c r="B27" s="35">
        <v>29</v>
      </c>
      <c r="C27" s="35">
        <v>861</v>
      </c>
      <c r="D27" s="48">
        <v>1</v>
      </c>
      <c r="E27" s="48">
        <v>30</v>
      </c>
      <c r="F27" s="48">
        <v>5</v>
      </c>
      <c r="G27" s="35">
        <v>1774</v>
      </c>
      <c r="H27" s="35">
        <v>71964</v>
      </c>
      <c r="I27" s="50">
        <v>7</v>
      </c>
      <c r="J27" s="50">
        <v>39</v>
      </c>
      <c r="K27" s="72">
        <v>1710.5</v>
      </c>
      <c r="L27" s="72"/>
    </row>
    <row r="28" spans="1:12" ht="15.75" x14ac:dyDescent="0.25">
      <c r="A28" s="4" t="s">
        <v>9</v>
      </c>
      <c r="B28" s="36">
        <v>39</v>
      </c>
      <c r="C28" s="36">
        <v>544</v>
      </c>
      <c r="D28" s="49">
        <v>0</v>
      </c>
      <c r="E28" s="49">
        <v>0</v>
      </c>
      <c r="F28" s="49">
        <v>7</v>
      </c>
      <c r="G28" s="36">
        <v>2156</v>
      </c>
      <c r="H28" s="36">
        <v>91767</v>
      </c>
      <c r="I28" s="49">
        <v>1</v>
      </c>
      <c r="J28" s="49">
        <v>41</v>
      </c>
      <c r="K28" s="68">
        <v>2382</v>
      </c>
      <c r="L28" s="68"/>
    </row>
    <row r="29" spans="1:12" ht="15.75" x14ac:dyDescent="0.25">
      <c r="A29" s="3" t="s">
        <v>10</v>
      </c>
      <c r="B29" s="48">
        <v>9</v>
      </c>
      <c r="C29" s="48">
        <v>176</v>
      </c>
      <c r="D29" s="48">
        <v>4</v>
      </c>
      <c r="E29" s="48">
        <v>23</v>
      </c>
      <c r="F29" s="48">
        <v>36</v>
      </c>
      <c r="G29" s="35">
        <v>624</v>
      </c>
      <c r="H29" s="35">
        <v>19371</v>
      </c>
      <c r="I29" s="50">
        <v>7</v>
      </c>
      <c r="J29" s="50">
        <v>8</v>
      </c>
      <c r="K29" s="72">
        <v>354.61</v>
      </c>
      <c r="L29" s="72"/>
    </row>
    <row r="30" spans="1:12" ht="15.75" x14ac:dyDescent="0.25">
      <c r="A30" s="4" t="s">
        <v>11</v>
      </c>
      <c r="B30" s="49">
        <v>21</v>
      </c>
      <c r="C30" s="49">
        <v>448</v>
      </c>
      <c r="D30" s="49">
        <v>1</v>
      </c>
      <c r="E30" s="49">
        <v>10</v>
      </c>
      <c r="F30" s="49">
        <v>20</v>
      </c>
      <c r="G30" s="49">
        <v>276</v>
      </c>
      <c r="H30" s="36">
        <v>14077</v>
      </c>
      <c r="I30" s="49">
        <v>0</v>
      </c>
      <c r="J30" s="49">
        <v>1</v>
      </c>
      <c r="K30" s="68">
        <v>109.78</v>
      </c>
      <c r="L30" s="68"/>
    </row>
    <row r="31" spans="1:12" ht="15.75" x14ac:dyDescent="0.25">
      <c r="A31" s="5" t="s">
        <v>7</v>
      </c>
      <c r="B31" s="19">
        <f t="shared" ref="B31:K31" si="3">SUM(B27:B30)</f>
        <v>98</v>
      </c>
      <c r="C31" s="19">
        <f t="shared" si="3"/>
        <v>2029</v>
      </c>
      <c r="D31" s="19">
        <f t="shared" si="3"/>
        <v>6</v>
      </c>
      <c r="E31" s="19">
        <f t="shared" si="3"/>
        <v>63</v>
      </c>
      <c r="F31" s="19">
        <f t="shared" si="3"/>
        <v>68</v>
      </c>
      <c r="G31" s="19">
        <f t="shared" si="3"/>
        <v>4830</v>
      </c>
      <c r="H31" s="19">
        <f t="shared" si="3"/>
        <v>197179</v>
      </c>
      <c r="I31" s="19">
        <f t="shared" si="3"/>
        <v>15</v>
      </c>
      <c r="J31" s="19">
        <f t="shared" si="3"/>
        <v>89</v>
      </c>
      <c r="K31" s="69">
        <f t="shared" si="3"/>
        <v>4556.8899999999994</v>
      </c>
      <c r="L31" s="69"/>
    </row>
    <row r="32" spans="1:12" ht="8.25" customHeight="1" x14ac:dyDescent="0.25">
      <c r="A32" s="21"/>
      <c r="B32" s="21"/>
      <c r="C32" s="25"/>
      <c r="D32" s="21"/>
      <c r="E32" s="21"/>
      <c r="F32" s="21"/>
      <c r="G32" s="21"/>
      <c r="H32" s="21"/>
      <c r="I32" s="21"/>
      <c r="J32" s="21"/>
      <c r="K32" s="21"/>
      <c r="L32" s="21"/>
    </row>
    <row r="33" spans="1:12" ht="15.75" x14ac:dyDescent="0.25">
      <c r="A33" s="55" t="s">
        <v>60</v>
      </c>
      <c r="B33" s="51"/>
      <c r="C33" s="15"/>
      <c r="D33" s="55" t="s">
        <v>62</v>
      </c>
      <c r="E33" s="52"/>
      <c r="F33" s="16"/>
      <c r="G33" s="56" t="s">
        <v>61</v>
      </c>
      <c r="H33" s="53"/>
      <c r="J33" s="66" t="s">
        <v>72</v>
      </c>
      <c r="K33" s="65">
        <v>150</v>
      </c>
      <c r="L33" s="26"/>
    </row>
  </sheetData>
  <sheetProtection selectLockedCells="1"/>
  <mergeCells count="20">
    <mergeCell ref="I1:L1"/>
    <mergeCell ref="I2:L7"/>
    <mergeCell ref="B17:C17"/>
    <mergeCell ref="E17:F17"/>
    <mergeCell ref="H17:I17"/>
    <mergeCell ref="K17:L17"/>
    <mergeCell ref="B9:C9"/>
    <mergeCell ref="D9:E9"/>
    <mergeCell ref="F9:G9"/>
    <mergeCell ref="H9:J9"/>
    <mergeCell ref="K9:L9"/>
    <mergeCell ref="K29:L29"/>
    <mergeCell ref="K30:L30"/>
    <mergeCell ref="K31:L31"/>
    <mergeCell ref="B25:C25"/>
    <mergeCell ref="D25:E25"/>
    <mergeCell ref="I25:J25"/>
    <mergeCell ref="K26:L26"/>
    <mergeCell ref="K27:L27"/>
    <mergeCell ref="K28:L28"/>
  </mergeCells>
  <pageMargins left="0.5" right="0.5" top="1" bottom="0.5" header="0.3" footer="0.3"/>
  <pageSetup orientation="landscape" r:id="rId1"/>
  <headerFooter>
    <oddHeader>&amp;L&amp;36 2017&amp;C&amp;30November&amp;R&amp;16Darlington County Library System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Layout" topLeftCell="A14" zoomScale="90" zoomScaleNormal="100" zoomScalePageLayoutView="90" workbookViewId="0">
      <selection activeCell="I33" sqref="I33"/>
    </sheetView>
  </sheetViews>
  <sheetFormatPr defaultRowHeight="15" x14ac:dyDescent="0.25"/>
  <cols>
    <col min="1" max="1" width="19" customWidth="1"/>
    <col min="4" max="4" width="11.5703125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4" t="s">
        <v>58</v>
      </c>
      <c r="J1" s="85"/>
      <c r="K1" s="85"/>
      <c r="L1" s="86"/>
    </row>
    <row r="2" spans="1:12" ht="15.75" x14ac:dyDescent="0.25">
      <c r="A2" s="3" t="s">
        <v>8</v>
      </c>
      <c r="B2" s="35">
        <v>3257</v>
      </c>
      <c r="C2" s="35">
        <v>168</v>
      </c>
      <c r="D2" s="35">
        <v>96</v>
      </c>
      <c r="E2" s="35">
        <v>173</v>
      </c>
      <c r="F2" s="35">
        <v>1292</v>
      </c>
      <c r="G2" s="35">
        <v>34</v>
      </c>
      <c r="H2" s="28">
        <f>SUM(B2:G2)</f>
        <v>5020</v>
      </c>
      <c r="I2" s="91" t="s">
        <v>68</v>
      </c>
      <c r="J2" s="92"/>
      <c r="K2" s="92"/>
      <c r="L2" s="93"/>
    </row>
    <row r="3" spans="1:12" ht="15.75" x14ac:dyDescent="0.25">
      <c r="A3" s="4" t="s">
        <v>9</v>
      </c>
      <c r="B3" s="36">
        <v>6892</v>
      </c>
      <c r="C3" s="36">
        <v>301</v>
      </c>
      <c r="D3" s="36">
        <v>226</v>
      </c>
      <c r="E3" s="36">
        <v>263</v>
      </c>
      <c r="F3" s="36">
        <v>1903</v>
      </c>
      <c r="G3" s="36">
        <v>47</v>
      </c>
      <c r="H3" s="29">
        <f>SUM(B3:G3)</f>
        <v>9632</v>
      </c>
      <c r="I3" s="74"/>
      <c r="J3" s="94"/>
      <c r="K3" s="94"/>
      <c r="L3" s="95"/>
    </row>
    <row r="4" spans="1:12" ht="15.75" x14ac:dyDescent="0.25">
      <c r="A4" s="3" t="s">
        <v>10</v>
      </c>
      <c r="B4" s="35">
        <v>1626</v>
      </c>
      <c r="C4" s="35">
        <v>110</v>
      </c>
      <c r="D4" s="35">
        <v>16</v>
      </c>
      <c r="E4" s="35">
        <v>53</v>
      </c>
      <c r="F4" s="35">
        <v>952</v>
      </c>
      <c r="G4" s="35">
        <v>0</v>
      </c>
      <c r="H4" s="28">
        <f>SUM(B4:G4)</f>
        <v>2757</v>
      </c>
      <c r="I4" s="74"/>
      <c r="J4" s="94"/>
      <c r="K4" s="94"/>
      <c r="L4" s="95"/>
    </row>
    <row r="5" spans="1:12" ht="15.75" x14ac:dyDescent="0.25">
      <c r="A5" s="4" t="s">
        <v>11</v>
      </c>
      <c r="B5" s="49">
        <v>308</v>
      </c>
      <c r="C5" s="49">
        <v>5</v>
      </c>
      <c r="D5" s="49">
        <v>24</v>
      </c>
      <c r="E5" s="49">
        <v>9</v>
      </c>
      <c r="F5" s="49">
        <v>382</v>
      </c>
      <c r="G5" s="49">
        <v>0</v>
      </c>
      <c r="H5" s="29">
        <f>SUM(B5:G5)</f>
        <v>728</v>
      </c>
      <c r="I5" s="74"/>
      <c r="J5" s="94"/>
      <c r="K5" s="94"/>
      <c r="L5" s="95"/>
    </row>
    <row r="6" spans="1:12" s="60" customFormat="1" ht="15.75" x14ac:dyDescent="0.25">
      <c r="A6" s="59" t="s">
        <v>59</v>
      </c>
      <c r="B6" s="50">
        <v>228</v>
      </c>
      <c r="C6" s="50">
        <v>0</v>
      </c>
      <c r="D6" s="50">
        <v>24</v>
      </c>
      <c r="E6" s="50">
        <v>145</v>
      </c>
      <c r="F6" s="50">
        <v>0</v>
      </c>
      <c r="G6" s="50">
        <v>0</v>
      </c>
      <c r="H6" s="28">
        <f>SUM(B6:G6)</f>
        <v>397</v>
      </c>
      <c r="I6" s="74"/>
      <c r="J6" s="94"/>
      <c r="K6" s="94"/>
      <c r="L6" s="95"/>
    </row>
    <row r="7" spans="1:12" ht="16.5" thickBot="1" x14ac:dyDescent="0.3">
      <c r="A7" s="5" t="s">
        <v>7</v>
      </c>
      <c r="B7" s="19">
        <f t="shared" ref="B7:H7" si="0">SUM(B2:B6)</f>
        <v>12311</v>
      </c>
      <c r="C7" s="19">
        <f t="shared" si="0"/>
        <v>584</v>
      </c>
      <c r="D7" s="19">
        <f t="shared" si="0"/>
        <v>386</v>
      </c>
      <c r="E7" s="19">
        <f t="shared" si="0"/>
        <v>643</v>
      </c>
      <c r="F7" s="19">
        <f t="shared" si="0"/>
        <v>4529</v>
      </c>
      <c r="G7" s="19">
        <f t="shared" si="0"/>
        <v>81</v>
      </c>
      <c r="H7" s="19">
        <f t="shared" si="0"/>
        <v>18534</v>
      </c>
      <c r="I7" s="96"/>
      <c r="J7" s="97"/>
      <c r="K7" s="97"/>
      <c r="L7" s="98"/>
    </row>
    <row r="8" spans="1:12" ht="7.5" customHeight="1" x14ac:dyDescent="0.25">
      <c r="A8" s="21"/>
      <c r="B8" s="21"/>
      <c r="C8" s="21"/>
      <c r="D8" s="21"/>
      <c r="E8" s="21"/>
      <c r="F8" s="22"/>
      <c r="G8" s="21"/>
      <c r="H8" s="21"/>
      <c r="I8" s="21"/>
      <c r="J8" s="21"/>
      <c r="K8" s="21"/>
      <c r="L8" s="21"/>
    </row>
    <row r="9" spans="1:12" ht="18.75" x14ac:dyDescent="0.3">
      <c r="A9" s="7" t="s">
        <v>12</v>
      </c>
      <c r="B9" s="71" t="s">
        <v>13</v>
      </c>
      <c r="C9" s="71"/>
      <c r="D9" s="71" t="s">
        <v>15</v>
      </c>
      <c r="E9" s="71"/>
      <c r="F9" s="71" t="s">
        <v>43</v>
      </c>
      <c r="G9" s="71"/>
      <c r="H9" s="71" t="s">
        <v>44</v>
      </c>
      <c r="I9" s="71"/>
      <c r="J9" s="71"/>
      <c r="K9" s="71" t="s">
        <v>16</v>
      </c>
      <c r="L9" s="71"/>
    </row>
    <row r="10" spans="1:12" ht="18.75" x14ac:dyDescent="0.3">
      <c r="A10" s="10"/>
      <c r="B10" s="2" t="s">
        <v>17</v>
      </c>
      <c r="C10" s="2" t="s">
        <v>18</v>
      </c>
      <c r="D10" s="2" t="s">
        <v>17</v>
      </c>
      <c r="E10" s="2" t="s">
        <v>18</v>
      </c>
      <c r="F10" s="2" t="s">
        <v>17</v>
      </c>
      <c r="G10" s="2" t="s">
        <v>18</v>
      </c>
      <c r="H10" s="2" t="s">
        <v>17</v>
      </c>
      <c r="I10" s="2" t="s">
        <v>18</v>
      </c>
      <c r="J10" s="2" t="s">
        <v>48</v>
      </c>
      <c r="K10" s="2" t="s">
        <v>19</v>
      </c>
      <c r="L10" s="2" t="s">
        <v>18</v>
      </c>
    </row>
    <row r="11" spans="1:12" ht="15.75" x14ac:dyDescent="0.25">
      <c r="A11" s="11" t="s">
        <v>8</v>
      </c>
      <c r="B11" s="48">
        <v>11</v>
      </c>
      <c r="C11" s="48">
        <v>113</v>
      </c>
      <c r="D11" s="48">
        <v>2</v>
      </c>
      <c r="E11" s="48">
        <v>8</v>
      </c>
      <c r="F11" s="48">
        <v>6</v>
      </c>
      <c r="G11" s="48">
        <v>67</v>
      </c>
      <c r="H11" s="48">
        <v>0</v>
      </c>
      <c r="I11" s="48">
        <v>0</v>
      </c>
      <c r="J11" s="48">
        <v>8</v>
      </c>
      <c r="K11" s="48">
        <v>4</v>
      </c>
      <c r="L11" s="48">
        <v>35</v>
      </c>
    </row>
    <row r="12" spans="1:12" ht="15.75" x14ac:dyDescent="0.25">
      <c r="A12" s="12" t="s">
        <v>9</v>
      </c>
      <c r="B12" s="36">
        <v>38</v>
      </c>
      <c r="C12" s="36">
        <v>740</v>
      </c>
      <c r="D12" s="49">
        <v>0</v>
      </c>
      <c r="E12" s="49">
        <v>0</v>
      </c>
      <c r="F12" s="49">
        <v>1</v>
      </c>
      <c r="G12" s="49">
        <v>8</v>
      </c>
      <c r="H12" s="49">
        <v>0</v>
      </c>
      <c r="I12" s="49">
        <v>0</v>
      </c>
      <c r="J12" s="49">
        <v>0</v>
      </c>
      <c r="K12" s="49">
        <v>2</v>
      </c>
      <c r="L12" s="49">
        <v>29</v>
      </c>
    </row>
    <row r="13" spans="1:12" ht="15.75" x14ac:dyDescent="0.25">
      <c r="A13" s="11" t="s">
        <v>10</v>
      </c>
      <c r="B13" s="64">
        <v>15</v>
      </c>
      <c r="C13" s="64">
        <v>90</v>
      </c>
      <c r="D13" s="64">
        <v>0</v>
      </c>
      <c r="E13" s="64">
        <v>0</v>
      </c>
      <c r="F13" s="64">
        <v>5</v>
      </c>
      <c r="G13" s="64">
        <v>16</v>
      </c>
      <c r="H13" s="64">
        <v>0</v>
      </c>
      <c r="I13" s="64">
        <v>0</v>
      </c>
      <c r="J13" s="64">
        <v>0</v>
      </c>
      <c r="K13" s="64">
        <v>3</v>
      </c>
      <c r="L13" s="64">
        <v>43</v>
      </c>
    </row>
    <row r="14" spans="1:12" ht="15.75" x14ac:dyDescent="0.25">
      <c r="A14" s="12" t="s">
        <v>11</v>
      </c>
      <c r="B14" s="49">
        <v>6</v>
      </c>
      <c r="C14" s="49">
        <v>56</v>
      </c>
      <c r="D14" s="49">
        <v>0</v>
      </c>
      <c r="E14" s="49">
        <v>0</v>
      </c>
      <c r="F14" s="49">
        <v>3</v>
      </c>
      <c r="G14" s="49">
        <v>26</v>
      </c>
      <c r="H14" s="49">
        <v>0</v>
      </c>
      <c r="I14" s="49">
        <v>0</v>
      </c>
      <c r="J14" s="49">
        <v>4</v>
      </c>
      <c r="K14" s="49">
        <v>3</v>
      </c>
      <c r="L14" s="49">
        <v>76</v>
      </c>
    </row>
    <row r="15" spans="1:12" ht="15.75" x14ac:dyDescent="0.25">
      <c r="A15" s="5" t="s">
        <v>7</v>
      </c>
      <c r="B15" s="19">
        <f t="shared" ref="B15:L15" si="1">SUM(B11:B14)</f>
        <v>70</v>
      </c>
      <c r="C15" s="19">
        <f t="shared" si="1"/>
        <v>999</v>
      </c>
      <c r="D15" s="19">
        <f t="shared" si="1"/>
        <v>2</v>
      </c>
      <c r="E15" s="19">
        <f t="shared" si="1"/>
        <v>8</v>
      </c>
      <c r="F15" s="19">
        <f t="shared" si="1"/>
        <v>15</v>
      </c>
      <c r="G15" s="19">
        <f t="shared" si="1"/>
        <v>117</v>
      </c>
      <c r="H15" s="19">
        <f t="shared" si="1"/>
        <v>0</v>
      </c>
      <c r="I15" s="19">
        <f t="shared" si="1"/>
        <v>0</v>
      </c>
      <c r="J15" s="19">
        <f t="shared" si="1"/>
        <v>12</v>
      </c>
      <c r="K15" s="19">
        <f t="shared" si="1"/>
        <v>12</v>
      </c>
      <c r="L15" s="19">
        <f t="shared" si="1"/>
        <v>183</v>
      </c>
    </row>
    <row r="16" spans="1:12" ht="9" customHeight="1" x14ac:dyDescent="0.25">
      <c r="A16" s="21"/>
      <c r="B16" s="23"/>
      <c r="C16" s="23"/>
      <c r="D16" s="21"/>
      <c r="E16" s="23"/>
      <c r="F16" s="23"/>
      <c r="G16" s="23"/>
      <c r="H16" s="23"/>
      <c r="I16" s="23"/>
      <c r="J16" s="23"/>
      <c r="K16" s="23"/>
      <c r="L16" s="23"/>
    </row>
    <row r="17" spans="1:12" ht="18.75" x14ac:dyDescent="0.3">
      <c r="A17" s="13" t="s">
        <v>20</v>
      </c>
      <c r="B17" s="70" t="s">
        <v>53</v>
      </c>
      <c r="C17" s="70"/>
      <c r="D17" s="8" t="s">
        <v>21</v>
      </c>
      <c r="E17" s="71" t="s">
        <v>22</v>
      </c>
      <c r="F17" s="71"/>
      <c r="G17" s="2" t="s">
        <v>23</v>
      </c>
      <c r="H17" s="71" t="s">
        <v>47</v>
      </c>
      <c r="I17" s="71"/>
      <c r="J17" s="9" t="s">
        <v>25</v>
      </c>
      <c r="K17" s="71" t="s">
        <v>49</v>
      </c>
      <c r="L17" s="71"/>
    </row>
    <row r="18" spans="1:12" ht="18.75" x14ac:dyDescent="0.3">
      <c r="A18" s="14"/>
      <c r="B18" s="2" t="s">
        <v>26</v>
      </c>
      <c r="C18" s="2" t="s">
        <v>27</v>
      </c>
      <c r="D18" s="9" t="s">
        <v>28</v>
      </c>
      <c r="E18" s="8" t="s">
        <v>29</v>
      </c>
      <c r="F18" s="2" t="s">
        <v>30</v>
      </c>
      <c r="G18" s="2" t="s">
        <v>31</v>
      </c>
      <c r="H18" s="2" t="s">
        <v>46</v>
      </c>
      <c r="I18" s="2" t="s">
        <v>24</v>
      </c>
      <c r="J18" s="9" t="s">
        <v>32</v>
      </c>
      <c r="K18" s="2" t="s">
        <v>50</v>
      </c>
      <c r="L18" s="2" t="s">
        <v>51</v>
      </c>
    </row>
    <row r="19" spans="1:12" ht="15.75" x14ac:dyDescent="0.25">
      <c r="A19" s="3" t="s">
        <v>8</v>
      </c>
      <c r="B19" s="35">
        <v>33</v>
      </c>
      <c r="C19" s="35">
        <v>12</v>
      </c>
      <c r="D19" s="35">
        <v>300</v>
      </c>
      <c r="E19" s="35">
        <v>14</v>
      </c>
      <c r="F19" s="35">
        <v>35</v>
      </c>
      <c r="G19" s="35">
        <v>5487</v>
      </c>
      <c r="H19" s="35">
        <v>394</v>
      </c>
      <c r="I19" s="35">
        <v>387</v>
      </c>
      <c r="J19" s="35">
        <v>79</v>
      </c>
      <c r="K19" s="35">
        <v>3</v>
      </c>
      <c r="L19" s="35">
        <v>136</v>
      </c>
    </row>
    <row r="20" spans="1:12" ht="15.75" x14ac:dyDescent="0.25">
      <c r="A20" s="4" t="s">
        <v>9</v>
      </c>
      <c r="B20" s="36">
        <v>50</v>
      </c>
      <c r="C20" s="36">
        <v>34</v>
      </c>
      <c r="D20" s="36">
        <v>352</v>
      </c>
      <c r="E20" s="36">
        <v>32</v>
      </c>
      <c r="F20" s="36">
        <v>7</v>
      </c>
      <c r="G20" s="36">
        <v>7768</v>
      </c>
      <c r="H20" s="36">
        <v>798</v>
      </c>
      <c r="I20" s="36">
        <v>702</v>
      </c>
      <c r="J20" s="36">
        <v>38</v>
      </c>
      <c r="K20" s="36">
        <v>0</v>
      </c>
      <c r="L20" s="36">
        <v>0</v>
      </c>
    </row>
    <row r="21" spans="1:12" ht="15.75" x14ac:dyDescent="0.25">
      <c r="A21" s="3" t="s">
        <v>10</v>
      </c>
      <c r="B21" s="35">
        <v>13</v>
      </c>
      <c r="C21" s="35">
        <v>19</v>
      </c>
      <c r="D21" s="35">
        <v>331</v>
      </c>
      <c r="E21" s="35">
        <v>0</v>
      </c>
      <c r="F21" s="35">
        <v>1</v>
      </c>
      <c r="G21" s="35">
        <v>4563</v>
      </c>
      <c r="H21" s="35">
        <v>219</v>
      </c>
      <c r="I21" s="35">
        <v>55</v>
      </c>
      <c r="J21" s="35">
        <v>18</v>
      </c>
      <c r="K21" s="35">
        <v>0</v>
      </c>
      <c r="L21" s="35">
        <v>0</v>
      </c>
    </row>
    <row r="22" spans="1:12" ht="15.75" x14ac:dyDescent="0.25">
      <c r="A22" s="4" t="s">
        <v>11</v>
      </c>
      <c r="B22" s="49">
        <v>12</v>
      </c>
      <c r="C22" s="49">
        <v>18</v>
      </c>
      <c r="D22" s="49">
        <v>146</v>
      </c>
      <c r="E22" s="49">
        <v>0</v>
      </c>
      <c r="F22" s="49">
        <v>3</v>
      </c>
      <c r="G22" s="49">
        <v>676</v>
      </c>
      <c r="H22" s="49">
        <v>123</v>
      </c>
      <c r="I22" s="49">
        <v>89</v>
      </c>
      <c r="J22" s="49">
        <v>12</v>
      </c>
      <c r="K22" s="49">
        <v>2</v>
      </c>
      <c r="L22" s="49">
        <v>56</v>
      </c>
    </row>
    <row r="23" spans="1:12" ht="15.75" x14ac:dyDescent="0.25">
      <c r="A23" s="5" t="s">
        <v>7</v>
      </c>
      <c r="B23" s="19">
        <f>SUM(B19:B22)</f>
        <v>108</v>
      </c>
      <c r="C23" s="19">
        <f>SUM(C19:C22)</f>
        <v>83</v>
      </c>
      <c r="D23" s="19">
        <f t="shared" ref="D23:I23" si="2">SUM(D19:D22)</f>
        <v>1129</v>
      </c>
      <c r="E23" s="19">
        <f t="shared" si="2"/>
        <v>46</v>
      </c>
      <c r="F23" s="19">
        <f t="shared" si="2"/>
        <v>46</v>
      </c>
      <c r="G23" s="19">
        <f t="shared" si="2"/>
        <v>18494</v>
      </c>
      <c r="H23" s="19">
        <f t="shared" si="2"/>
        <v>1534</v>
      </c>
      <c r="I23" s="19">
        <f t="shared" si="2"/>
        <v>1233</v>
      </c>
      <c r="J23" s="19">
        <f>SUM(J19:J22)</f>
        <v>147</v>
      </c>
      <c r="K23" s="19">
        <f>SUM(K19:K22)</f>
        <v>5</v>
      </c>
      <c r="L23" s="19">
        <f>SUM(L19:L22)</f>
        <v>192</v>
      </c>
    </row>
    <row r="24" spans="1:12" ht="8.25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4" t="s">
        <v>14</v>
      </c>
    </row>
    <row r="25" spans="1:12" ht="18.75" x14ac:dyDescent="0.3">
      <c r="A25" s="13" t="s">
        <v>20</v>
      </c>
      <c r="B25" s="71" t="s">
        <v>29</v>
      </c>
      <c r="C25" s="71"/>
      <c r="D25" s="71" t="s">
        <v>33</v>
      </c>
      <c r="E25" s="71"/>
      <c r="F25" s="8" t="s">
        <v>34</v>
      </c>
      <c r="G25" s="2" t="s">
        <v>35</v>
      </c>
      <c r="H25" s="2" t="s">
        <v>36</v>
      </c>
      <c r="I25" s="71" t="s">
        <v>45</v>
      </c>
      <c r="J25" s="71"/>
      <c r="K25" s="2"/>
      <c r="L25" s="2"/>
    </row>
    <row r="26" spans="1:12" ht="18.75" x14ac:dyDescent="0.3">
      <c r="A26" s="14"/>
      <c r="B26" s="2" t="s">
        <v>37</v>
      </c>
      <c r="C26" s="2" t="s">
        <v>38</v>
      </c>
      <c r="D26" s="2" t="s">
        <v>39</v>
      </c>
      <c r="E26" s="2" t="s">
        <v>38</v>
      </c>
      <c r="F26" s="2" t="s">
        <v>40</v>
      </c>
      <c r="G26" s="2" t="s">
        <v>41</v>
      </c>
      <c r="H26" s="2" t="s">
        <v>42</v>
      </c>
      <c r="I26" s="2" t="s">
        <v>29</v>
      </c>
      <c r="J26" s="2" t="s">
        <v>30</v>
      </c>
      <c r="K26" s="71" t="s">
        <v>52</v>
      </c>
      <c r="L26" s="71"/>
    </row>
    <row r="27" spans="1:12" ht="15.75" x14ac:dyDescent="0.25">
      <c r="A27" s="3" t="s">
        <v>8</v>
      </c>
      <c r="B27" s="35">
        <v>9</v>
      </c>
      <c r="C27" s="35">
        <v>201</v>
      </c>
      <c r="D27" s="48">
        <v>1</v>
      </c>
      <c r="E27" s="48">
        <v>30</v>
      </c>
      <c r="F27" s="48">
        <v>20</v>
      </c>
      <c r="G27" s="35">
        <v>1421</v>
      </c>
      <c r="H27" s="35">
        <v>55383</v>
      </c>
      <c r="I27" s="50">
        <v>14</v>
      </c>
      <c r="J27" s="50">
        <v>44</v>
      </c>
      <c r="K27" s="72">
        <v>1010.5</v>
      </c>
      <c r="L27" s="72"/>
    </row>
    <row r="28" spans="1:12" ht="15.75" x14ac:dyDescent="0.25">
      <c r="A28" s="4" t="s">
        <v>9</v>
      </c>
      <c r="B28" s="36">
        <v>15</v>
      </c>
      <c r="C28" s="36">
        <v>196</v>
      </c>
      <c r="D28" s="49">
        <v>0</v>
      </c>
      <c r="E28" s="49">
        <v>0</v>
      </c>
      <c r="F28" s="49">
        <v>42</v>
      </c>
      <c r="G28" s="36">
        <v>1785</v>
      </c>
      <c r="H28" s="36">
        <v>67706</v>
      </c>
      <c r="I28" s="49">
        <v>7</v>
      </c>
      <c r="J28" s="49">
        <v>33</v>
      </c>
      <c r="K28" s="68">
        <v>2288.6799999999998</v>
      </c>
      <c r="L28" s="68"/>
    </row>
    <row r="29" spans="1:12" ht="15.75" x14ac:dyDescent="0.25">
      <c r="A29" s="3" t="s">
        <v>10</v>
      </c>
      <c r="B29" s="48">
        <v>3</v>
      </c>
      <c r="C29" s="48">
        <v>57</v>
      </c>
      <c r="D29" s="48">
        <v>3</v>
      </c>
      <c r="E29" s="48">
        <v>12</v>
      </c>
      <c r="F29" s="48">
        <v>7</v>
      </c>
      <c r="G29" s="35">
        <v>422</v>
      </c>
      <c r="H29" s="35">
        <v>13348</v>
      </c>
      <c r="I29" s="50">
        <v>3</v>
      </c>
      <c r="J29" s="50">
        <v>4</v>
      </c>
      <c r="K29" s="72">
        <v>314.81</v>
      </c>
      <c r="L29" s="72"/>
    </row>
    <row r="30" spans="1:12" ht="15.75" x14ac:dyDescent="0.25">
      <c r="A30" s="4" t="s">
        <v>11</v>
      </c>
      <c r="B30" s="49">
        <v>5</v>
      </c>
      <c r="C30" s="49">
        <v>182</v>
      </c>
      <c r="D30" s="49">
        <v>1</v>
      </c>
      <c r="E30" s="49">
        <v>12</v>
      </c>
      <c r="F30" s="49">
        <v>12</v>
      </c>
      <c r="G30" s="49">
        <v>238</v>
      </c>
      <c r="H30" s="36">
        <v>10854</v>
      </c>
      <c r="I30" s="49">
        <v>0</v>
      </c>
      <c r="J30" s="49">
        <v>3</v>
      </c>
      <c r="K30" s="68">
        <v>178.37</v>
      </c>
      <c r="L30" s="68"/>
    </row>
    <row r="31" spans="1:12" ht="15.75" x14ac:dyDescent="0.25">
      <c r="A31" s="5" t="s">
        <v>7</v>
      </c>
      <c r="B31" s="19">
        <f t="shared" ref="B31:K31" si="3">SUM(B27:B30)</f>
        <v>32</v>
      </c>
      <c r="C31" s="19">
        <f t="shared" si="3"/>
        <v>636</v>
      </c>
      <c r="D31" s="19">
        <f t="shared" si="3"/>
        <v>5</v>
      </c>
      <c r="E31" s="19">
        <f t="shared" si="3"/>
        <v>54</v>
      </c>
      <c r="F31" s="19">
        <f t="shared" si="3"/>
        <v>81</v>
      </c>
      <c r="G31" s="19">
        <f t="shared" si="3"/>
        <v>3866</v>
      </c>
      <c r="H31" s="19">
        <f t="shared" si="3"/>
        <v>147291</v>
      </c>
      <c r="I31" s="19">
        <f t="shared" si="3"/>
        <v>24</v>
      </c>
      <c r="J31" s="19">
        <f t="shared" si="3"/>
        <v>84</v>
      </c>
      <c r="K31" s="69">
        <f t="shared" si="3"/>
        <v>3792.3599999999997</v>
      </c>
      <c r="L31" s="69"/>
    </row>
    <row r="32" spans="1:12" ht="8.25" customHeight="1" x14ac:dyDescent="0.25">
      <c r="A32" s="21"/>
      <c r="B32" s="21"/>
      <c r="C32" s="25"/>
      <c r="D32" s="21"/>
      <c r="E32" s="21"/>
      <c r="F32" s="21"/>
      <c r="G32" s="21"/>
      <c r="H32" s="21"/>
      <c r="I32" s="21"/>
      <c r="J32" s="21"/>
      <c r="K32" s="21"/>
      <c r="L32" s="21"/>
    </row>
    <row r="33" spans="1:12" ht="15.75" x14ac:dyDescent="0.25">
      <c r="A33" s="55" t="s">
        <v>60</v>
      </c>
      <c r="B33" s="51"/>
      <c r="C33" s="15"/>
      <c r="D33" s="55" t="s">
        <v>62</v>
      </c>
      <c r="E33" s="52"/>
      <c r="F33" s="16"/>
      <c r="G33" s="56" t="s">
        <v>61</v>
      </c>
      <c r="H33" s="53"/>
      <c r="J33" s="66" t="s">
        <v>72</v>
      </c>
      <c r="K33" s="65">
        <v>150</v>
      </c>
      <c r="L33" s="26"/>
    </row>
  </sheetData>
  <sheetProtection selectLockedCells="1"/>
  <mergeCells count="20">
    <mergeCell ref="I1:L1"/>
    <mergeCell ref="I2:L7"/>
    <mergeCell ref="B17:C17"/>
    <mergeCell ref="E17:F17"/>
    <mergeCell ref="H17:I17"/>
    <mergeCell ref="K17:L17"/>
    <mergeCell ref="B9:C9"/>
    <mergeCell ref="D9:E9"/>
    <mergeCell ref="F9:G9"/>
    <mergeCell ref="H9:J9"/>
    <mergeCell ref="K9:L9"/>
    <mergeCell ref="K29:L29"/>
    <mergeCell ref="K30:L30"/>
    <mergeCell ref="K31:L31"/>
    <mergeCell ref="B25:C25"/>
    <mergeCell ref="D25:E25"/>
    <mergeCell ref="I25:J25"/>
    <mergeCell ref="K26:L26"/>
    <mergeCell ref="K27:L27"/>
    <mergeCell ref="K28:L28"/>
  </mergeCells>
  <pageMargins left="0.5" right="0.5" top="1" bottom="0.5" header="0.3" footer="0.3"/>
  <pageSetup orientation="landscape" r:id="rId1"/>
  <headerFooter>
    <oddHeader>&amp;L&amp;36 2017&amp;C&amp;30December&amp;R&amp;16Darlington County Library System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Layout" topLeftCell="A12" zoomScale="85" zoomScaleNormal="100" zoomScalePageLayoutView="85" workbookViewId="0">
      <selection activeCell="J33" sqref="J33"/>
    </sheetView>
  </sheetViews>
  <sheetFormatPr defaultRowHeight="15" x14ac:dyDescent="0.25"/>
  <cols>
    <col min="1" max="1" width="19" customWidth="1"/>
    <col min="4" max="4" width="11.5703125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4" t="s">
        <v>58</v>
      </c>
      <c r="J1" s="85"/>
      <c r="K1" s="85"/>
      <c r="L1" s="86"/>
    </row>
    <row r="2" spans="1:12" ht="15.75" x14ac:dyDescent="0.25">
      <c r="A2" s="3" t="s">
        <v>8</v>
      </c>
      <c r="B2" s="35">
        <v>4921</v>
      </c>
      <c r="C2" s="35">
        <v>183</v>
      </c>
      <c r="D2" s="35">
        <v>45</v>
      </c>
      <c r="E2" s="35">
        <v>227</v>
      </c>
      <c r="F2" s="35">
        <v>1338</v>
      </c>
      <c r="G2" s="35">
        <v>27</v>
      </c>
      <c r="H2" s="28">
        <f>SUM(B2:G2)</f>
        <v>6741</v>
      </c>
      <c r="I2" s="91" t="s">
        <v>69</v>
      </c>
      <c r="J2" s="88"/>
      <c r="K2" s="88"/>
      <c r="L2" s="89"/>
    </row>
    <row r="3" spans="1:12" ht="15.75" x14ac:dyDescent="0.25">
      <c r="A3" s="4" t="s">
        <v>9</v>
      </c>
      <c r="B3" s="36">
        <v>8378</v>
      </c>
      <c r="C3" s="36">
        <v>291</v>
      </c>
      <c r="D3" s="36">
        <v>249</v>
      </c>
      <c r="E3" s="36">
        <v>283</v>
      </c>
      <c r="F3" s="36">
        <v>1953</v>
      </c>
      <c r="G3" s="36">
        <v>0</v>
      </c>
      <c r="H3" s="29">
        <f>SUM(B3:G3)</f>
        <v>11154</v>
      </c>
      <c r="I3" s="77"/>
      <c r="J3" s="75"/>
      <c r="K3" s="75"/>
      <c r="L3" s="76"/>
    </row>
    <row r="4" spans="1:12" ht="15.75" x14ac:dyDescent="0.25">
      <c r="A4" s="3" t="s">
        <v>10</v>
      </c>
      <c r="B4" s="35">
        <v>1778</v>
      </c>
      <c r="C4" s="35">
        <v>81</v>
      </c>
      <c r="D4" s="35">
        <v>4</v>
      </c>
      <c r="E4" s="35">
        <v>72</v>
      </c>
      <c r="F4" s="35">
        <v>1070</v>
      </c>
      <c r="G4" s="35">
        <v>0</v>
      </c>
      <c r="H4" s="28">
        <f>SUM(B4:G4)</f>
        <v>3005</v>
      </c>
      <c r="I4" s="77"/>
      <c r="J4" s="75"/>
      <c r="K4" s="75"/>
      <c r="L4" s="76"/>
    </row>
    <row r="5" spans="1:12" ht="15.75" x14ac:dyDescent="0.25">
      <c r="A5" s="4" t="s">
        <v>11</v>
      </c>
      <c r="B5" s="49">
        <v>345</v>
      </c>
      <c r="C5" s="49">
        <v>7</v>
      </c>
      <c r="D5" s="49">
        <v>25</v>
      </c>
      <c r="E5" s="49">
        <v>10</v>
      </c>
      <c r="F5" s="49">
        <v>444</v>
      </c>
      <c r="G5" s="49">
        <v>0</v>
      </c>
      <c r="H5" s="29">
        <f>SUM(B5:G5)</f>
        <v>831</v>
      </c>
      <c r="I5" s="77"/>
      <c r="J5" s="75"/>
      <c r="K5" s="75"/>
      <c r="L5" s="76"/>
    </row>
    <row r="6" spans="1:12" s="60" customFormat="1" ht="15.75" x14ac:dyDescent="0.25">
      <c r="A6" s="59" t="s">
        <v>59</v>
      </c>
      <c r="B6" s="50">
        <v>414</v>
      </c>
      <c r="C6" s="50">
        <v>0</v>
      </c>
      <c r="D6" s="50">
        <v>23</v>
      </c>
      <c r="E6" s="50">
        <v>206</v>
      </c>
      <c r="F6" s="50">
        <v>0</v>
      </c>
      <c r="G6" s="50">
        <v>0</v>
      </c>
      <c r="H6" s="28">
        <f>SUM(B6:G6)</f>
        <v>643</v>
      </c>
      <c r="I6" s="77"/>
      <c r="J6" s="75"/>
      <c r="K6" s="75"/>
      <c r="L6" s="76"/>
    </row>
    <row r="7" spans="1:12" ht="16.5" thickBot="1" x14ac:dyDescent="0.3">
      <c r="A7" s="5" t="s">
        <v>7</v>
      </c>
      <c r="B7" s="19">
        <f t="shared" ref="B7:H7" si="0">SUM(B2:B6)</f>
        <v>15836</v>
      </c>
      <c r="C7" s="19">
        <f t="shared" si="0"/>
        <v>562</v>
      </c>
      <c r="D7" s="19">
        <f t="shared" si="0"/>
        <v>346</v>
      </c>
      <c r="E7" s="19">
        <f t="shared" si="0"/>
        <v>798</v>
      </c>
      <c r="F7" s="19">
        <f t="shared" si="0"/>
        <v>4805</v>
      </c>
      <c r="G7" s="19">
        <f t="shared" si="0"/>
        <v>27</v>
      </c>
      <c r="H7" s="19">
        <f t="shared" si="0"/>
        <v>22374</v>
      </c>
      <c r="I7" s="78"/>
      <c r="J7" s="79"/>
      <c r="K7" s="79"/>
      <c r="L7" s="80"/>
    </row>
    <row r="8" spans="1:12" ht="7.5" customHeight="1" x14ac:dyDescent="0.25">
      <c r="A8" s="21"/>
      <c r="B8" s="21"/>
      <c r="C8" s="21"/>
      <c r="D8" s="21"/>
      <c r="E8" s="21"/>
      <c r="F8" s="22"/>
      <c r="G8" s="21"/>
      <c r="H8" s="21"/>
      <c r="I8" s="21"/>
      <c r="J8" s="21"/>
      <c r="K8" s="21"/>
      <c r="L8" s="21"/>
    </row>
    <row r="9" spans="1:12" ht="18.75" x14ac:dyDescent="0.3">
      <c r="A9" s="7" t="s">
        <v>12</v>
      </c>
      <c r="B9" s="71" t="s">
        <v>13</v>
      </c>
      <c r="C9" s="71"/>
      <c r="D9" s="71" t="s">
        <v>15</v>
      </c>
      <c r="E9" s="71"/>
      <c r="F9" s="71" t="s">
        <v>43</v>
      </c>
      <c r="G9" s="71"/>
      <c r="H9" s="71" t="s">
        <v>44</v>
      </c>
      <c r="I9" s="71"/>
      <c r="J9" s="71"/>
      <c r="K9" s="71" t="s">
        <v>16</v>
      </c>
      <c r="L9" s="71"/>
    </row>
    <row r="10" spans="1:12" ht="18.75" x14ac:dyDescent="0.3">
      <c r="A10" s="10"/>
      <c r="B10" s="2" t="s">
        <v>17</v>
      </c>
      <c r="C10" s="2" t="s">
        <v>18</v>
      </c>
      <c r="D10" s="2" t="s">
        <v>17</v>
      </c>
      <c r="E10" s="2" t="s">
        <v>18</v>
      </c>
      <c r="F10" s="2" t="s">
        <v>17</v>
      </c>
      <c r="G10" s="2" t="s">
        <v>18</v>
      </c>
      <c r="H10" s="2" t="s">
        <v>17</v>
      </c>
      <c r="I10" s="2" t="s">
        <v>18</v>
      </c>
      <c r="J10" s="2" t="s">
        <v>48</v>
      </c>
      <c r="K10" s="2" t="s">
        <v>19</v>
      </c>
      <c r="L10" s="2" t="s">
        <v>18</v>
      </c>
    </row>
    <row r="11" spans="1:12" ht="15.75" x14ac:dyDescent="0.25">
      <c r="A11" s="11" t="s">
        <v>8</v>
      </c>
      <c r="B11" s="48">
        <v>12</v>
      </c>
      <c r="C11" s="48">
        <v>101</v>
      </c>
      <c r="D11" s="48">
        <v>3</v>
      </c>
      <c r="E11" s="48">
        <v>12</v>
      </c>
      <c r="F11" s="48">
        <v>5</v>
      </c>
      <c r="G11" s="48">
        <v>45</v>
      </c>
      <c r="H11" s="48">
        <v>0</v>
      </c>
      <c r="I11" s="48">
        <v>0</v>
      </c>
      <c r="J11" s="48">
        <v>6</v>
      </c>
      <c r="K11" s="48">
        <v>3</v>
      </c>
      <c r="L11" s="48">
        <v>5</v>
      </c>
    </row>
    <row r="12" spans="1:12" ht="15.75" x14ac:dyDescent="0.25">
      <c r="A12" s="12" t="s">
        <v>9</v>
      </c>
      <c r="B12" s="36">
        <v>46</v>
      </c>
      <c r="C12" s="36">
        <v>669</v>
      </c>
      <c r="D12" s="49">
        <v>0</v>
      </c>
      <c r="E12" s="49">
        <v>0</v>
      </c>
      <c r="F12" s="49">
        <v>1</v>
      </c>
      <c r="G12" s="49">
        <v>9</v>
      </c>
      <c r="H12" s="49">
        <v>0</v>
      </c>
      <c r="I12" s="49">
        <v>0</v>
      </c>
      <c r="J12" s="49">
        <v>0</v>
      </c>
      <c r="K12" s="49">
        <v>2</v>
      </c>
      <c r="L12" s="49">
        <v>11</v>
      </c>
    </row>
    <row r="13" spans="1:12" ht="15.75" x14ac:dyDescent="0.25">
      <c r="A13" s="11" t="s">
        <v>10</v>
      </c>
      <c r="B13" s="64">
        <v>6</v>
      </c>
      <c r="C13" s="64">
        <v>46</v>
      </c>
      <c r="D13" s="64">
        <v>0</v>
      </c>
      <c r="E13" s="64">
        <v>0</v>
      </c>
      <c r="F13" s="64">
        <v>8</v>
      </c>
      <c r="G13" s="64">
        <v>21</v>
      </c>
      <c r="H13" s="64">
        <v>0</v>
      </c>
      <c r="I13" s="64">
        <v>0</v>
      </c>
      <c r="J13" s="64">
        <v>0</v>
      </c>
      <c r="K13" s="64">
        <v>4</v>
      </c>
      <c r="L13" s="64">
        <v>23</v>
      </c>
    </row>
    <row r="14" spans="1:12" ht="15.75" x14ac:dyDescent="0.25">
      <c r="A14" s="12" t="s">
        <v>11</v>
      </c>
      <c r="B14" s="49">
        <v>0</v>
      </c>
      <c r="C14" s="49">
        <v>0</v>
      </c>
      <c r="D14" s="49">
        <v>0</v>
      </c>
      <c r="E14" s="49">
        <v>0</v>
      </c>
      <c r="F14" s="49">
        <v>3</v>
      </c>
      <c r="G14" s="49">
        <v>19</v>
      </c>
      <c r="H14" s="49">
        <v>0</v>
      </c>
      <c r="I14" s="49">
        <v>0</v>
      </c>
      <c r="J14" s="49">
        <v>3</v>
      </c>
      <c r="K14" s="49">
        <v>1</v>
      </c>
      <c r="L14" s="49">
        <v>7</v>
      </c>
    </row>
    <row r="15" spans="1:12" ht="15.75" x14ac:dyDescent="0.25">
      <c r="A15" s="5" t="s">
        <v>7</v>
      </c>
      <c r="B15" s="19">
        <f t="shared" ref="B15:L15" si="1">SUM(B11:B14)</f>
        <v>64</v>
      </c>
      <c r="C15" s="19">
        <f t="shared" si="1"/>
        <v>816</v>
      </c>
      <c r="D15" s="19">
        <f t="shared" si="1"/>
        <v>3</v>
      </c>
      <c r="E15" s="19">
        <f t="shared" si="1"/>
        <v>12</v>
      </c>
      <c r="F15" s="19">
        <f t="shared" si="1"/>
        <v>17</v>
      </c>
      <c r="G15" s="19">
        <f t="shared" si="1"/>
        <v>94</v>
      </c>
      <c r="H15" s="19">
        <f t="shared" si="1"/>
        <v>0</v>
      </c>
      <c r="I15" s="19">
        <f t="shared" si="1"/>
        <v>0</v>
      </c>
      <c r="J15" s="19">
        <f t="shared" si="1"/>
        <v>9</v>
      </c>
      <c r="K15" s="19">
        <f t="shared" si="1"/>
        <v>10</v>
      </c>
      <c r="L15" s="19">
        <f t="shared" si="1"/>
        <v>46</v>
      </c>
    </row>
    <row r="16" spans="1:12" ht="9" customHeight="1" x14ac:dyDescent="0.25">
      <c r="A16" s="21"/>
      <c r="B16" s="23"/>
      <c r="C16" s="23"/>
      <c r="D16" s="21"/>
      <c r="E16" s="23"/>
      <c r="F16" s="23"/>
      <c r="G16" s="23"/>
      <c r="H16" s="23"/>
      <c r="I16" s="23"/>
      <c r="J16" s="23"/>
      <c r="K16" s="23"/>
      <c r="L16" s="23"/>
    </row>
    <row r="17" spans="1:12" ht="18.75" x14ac:dyDescent="0.3">
      <c r="A17" s="13" t="s">
        <v>20</v>
      </c>
      <c r="B17" s="70" t="s">
        <v>53</v>
      </c>
      <c r="C17" s="70"/>
      <c r="D17" s="8" t="s">
        <v>21</v>
      </c>
      <c r="E17" s="71" t="s">
        <v>22</v>
      </c>
      <c r="F17" s="71"/>
      <c r="G17" s="2" t="s">
        <v>23</v>
      </c>
      <c r="H17" s="71" t="s">
        <v>47</v>
      </c>
      <c r="I17" s="71"/>
      <c r="J17" s="9" t="s">
        <v>25</v>
      </c>
      <c r="K17" s="71" t="s">
        <v>49</v>
      </c>
      <c r="L17" s="71"/>
    </row>
    <row r="18" spans="1:12" ht="18.75" x14ac:dyDescent="0.3">
      <c r="A18" s="14"/>
      <c r="B18" s="2" t="s">
        <v>26</v>
      </c>
      <c r="C18" s="2" t="s">
        <v>27</v>
      </c>
      <c r="D18" s="9" t="s">
        <v>28</v>
      </c>
      <c r="E18" s="8" t="s">
        <v>29</v>
      </c>
      <c r="F18" s="2" t="s">
        <v>30</v>
      </c>
      <c r="G18" s="2" t="s">
        <v>31</v>
      </c>
      <c r="H18" s="2" t="s">
        <v>46</v>
      </c>
      <c r="I18" s="2" t="s">
        <v>24</v>
      </c>
      <c r="J18" s="9" t="s">
        <v>32</v>
      </c>
      <c r="K18" s="2" t="s">
        <v>50</v>
      </c>
      <c r="L18" s="2" t="s">
        <v>51</v>
      </c>
    </row>
    <row r="19" spans="1:12" ht="15.75" x14ac:dyDescent="0.25">
      <c r="A19" s="3" t="s">
        <v>8</v>
      </c>
      <c r="B19" s="35">
        <v>32</v>
      </c>
      <c r="C19" s="35">
        <v>38</v>
      </c>
      <c r="D19" s="35">
        <v>261</v>
      </c>
      <c r="E19" s="35">
        <v>11</v>
      </c>
      <c r="F19" s="35">
        <v>50</v>
      </c>
      <c r="G19" s="35">
        <v>5986</v>
      </c>
      <c r="H19" s="35">
        <v>473</v>
      </c>
      <c r="I19" s="35">
        <v>384</v>
      </c>
      <c r="J19" s="35">
        <v>84</v>
      </c>
      <c r="K19" s="35">
        <v>0</v>
      </c>
      <c r="L19" s="35">
        <v>0</v>
      </c>
    </row>
    <row r="20" spans="1:12" ht="15.75" x14ac:dyDescent="0.25">
      <c r="A20" s="4" t="s">
        <v>9</v>
      </c>
      <c r="B20" s="36">
        <v>75</v>
      </c>
      <c r="C20" s="36">
        <v>71</v>
      </c>
      <c r="D20" s="36">
        <v>345</v>
      </c>
      <c r="E20" s="36">
        <v>9</v>
      </c>
      <c r="F20" s="36">
        <v>41</v>
      </c>
      <c r="G20" s="36">
        <v>8992</v>
      </c>
      <c r="H20" s="36">
        <v>812</v>
      </c>
      <c r="I20" s="36">
        <v>761</v>
      </c>
      <c r="J20" s="36">
        <v>35</v>
      </c>
      <c r="K20" s="36">
        <v>0</v>
      </c>
      <c r="L20" s="36">
        <v>0</v>
      </c>
    </row>
    <row r="21" spans="1:12" ht="15.75" x14ac:dyDescent="0.25">
      <c r="A21" s="3" t="s">
        <v>10</v>
      </c>
      <c r="B21" s="35">
        <v>10</v>
      </c>
      <c r="C21" s="35">
        <v>33</v>
      </c>
      <c r="D21" s="35">
        <v>248</v>
      </c>
      <c r="E21" s="35">
        <v>6</v>
      </c>
      <c r="F21" s="35">
        <v>5</v>
      </c>
      <c r="G21" s="35">
        <v>3470</v>
      </c>
      <c r="H21" s="35">
        <v>289</v>
      </c>
      <c r="I21" s="35">
        <v>107</v>
      </c>
      <c r="J21" s="35">
        <v>29</v>
      </c>
      <c r="K21" s="35">
        <v>0</v>
      </c>
      <c r="L21" s="35">
        <v>0</v>
      </c>
    </row>
    <row r="22" spans="1:12" ht="15.75" x14ac:dyDescent="0.25">
      <c r="A22" s="4" t="s">
        <v>11</v>
      </c>
      <c r="B22" s="49">
        <v>22</v>
      </c>
      <c r="C22" s="49">
        <v>19</v>
      </c>
      <c r="D22" s="49">
        <v>116</v>
      </c>
      <c r="E22" s="49">
        <v>0</v>
      </c>
      <c r="F22" s="49">
        <v>3</v>
      </c>
      <c r="G22" s="49">
        <v>490</v>
      </c>
      <c r="H22" s="49">
        <v>123</v>
      </c>
      <c r="I22" s="49">
        <v>90</v>
      </c>
      <c r="J22" s="49">
        <v>15</v>
      </c>
      <c r="K22" s="49">
        <v>0</v>
      </c>
      <c r="L22" s="49">
        <v>0</v>
      </c>
    </row>
    <row r="23" spans="1:12" ht="15.75" x14ac:dyDescent="0.25">
      <c r="A23" s="5" t="s">
        <v>7</v>
      </c>
      <c r="B23" s="19">
        <f>SUM(B19:B22)</f>
        <v>139</v>
      </c>
      <c r="C23" s="19">
        <f>SUM(C19:C22)</f>
        <v>161</v>
      </c>
      <c r="D23" s="19">
        <f t="shared" ref="D23:I23" si="2">SUM(D19:D22)</f>
        <v>970</v>
      </c>
      <c r="E23" s="19">
        <f t="shared" si="2"/>
        <v>26</v>
      </c>
      <c r="F23" s="19">
        <f t="shared" si="2"/>
        <v>99</v>
      </c>
      <c r="G23" s="19">
        <f t="shared" si="2"/>
        <v>18938</v>
      </c>
      <c r="H23" s="19">
        <f t="shared" si="2"/>
        <v>1697</v>
      </c>
      <c r="I23" s="19">
        <f t="shared" si="2"/>
        <v>1342</v>
      </c>
      <c r="J23" s="19">
        <f>SUM(J19:J22)</f>
        <v>163</v>
      </c>
      <c r="K23" s="19">
        <f>SUM(K19:K22)</f>
        <v>0</v>
      </c>
      <c r="L23" s="19">
        <f>SUM(L19:L22)</f>
        <v>0</v>
      </c>
    </row>
    <row r="24" spans="1:12" ht="8.25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4" t="s">
        <v>14</v>
      </c>
    </row>
    <row r="25" spans="1:12" ht="18.75" x14ac:dyDescent="0.3">
      <c r="A25" s="13" t="s">
        <v>20</v>
      </c>
      <c r="B25" s="71" t="s">
        <v>29</v>
      </c>
      <c r="C25" s="71"/>
      <c r="D25" s="71" t="s">
        <v>33</v>
      </c>
      <c r="E25" s="71"/>
      <c r="F25" s="8" t="s">
        <v>34</v>
      </c>
      <c r="G25" s="2" t="s">
        <v>35</v>
      </c>
      <c r="H25" s="2" t="s">
        <v>36</v>
      </c>
      <c r="I25" s="71" t="s">
        <v>45</v>
      </c>
      <c r="J25" s="71"/>
      <c r="K25" s="2"/>
      <c r="L25" s="2"/>
    </row>
    <row r="26" spans="1:12" ht="18.75" x14ac:dyDescent="0.3">
      <c r="A26" s="14"/>
      <c r="B26" s="2" t="s">
        <v>37</v>
      </c>
      <c r="C26" s="2" t="s">
        <v>38</v>
      </c>
      <c r="D26" s="2" t="s">
        <v>39</v>
      </c>
      <c r="E26" s="2" t="s">
        <v>38</v>
      </c>
      <c r="F26" s="2" t="s">
        <v>40</v>
      </c>
      <c r="G26" s="2" t="s">
        <v>41</v>
      </c>
      <c r="H26" s="2" t="s">
        <v>42</v>
      </c>
      <c r="I26" s="2" t="s">
        <v>29</v>
      </c>
      <c r="J26" s="2" t="s">
        <v>30</v>
      </c>
      <c r="K26" s="71" t="s">
        <v>52</v>
      </c>
      <c r="L26" s="71"/>
    </row>
    <row r="27" spans="1:12" ht="15.75" x14ac:dyDescent="0.25">
      <c r="A27" s="3" t="s">
        <v>8</v>
      </c>
      <c r="B27" s="35">
        <v>36</v>
      </c>
      <c r="C27" s="35">
        <v>879</v>
      </c>
      <c r="D27" s="48">
        <v>0</v>
      </c>
      <c r="E27" s="48">
        <v>0</v>
      </c>
      <c r="F27" s="48">
        <v>8</v>
      </c>
      <c r="G27" s="35">
        <v>1761</v>
      </c>
      <c r="H27" s="35">
        <v>70839</v>
      </c>
      <c r="I27" s="50">
        <v>11</v>
      </c>
      <c r="J27" s="50">
        <v>60</v>
      </c>
      <c r="K27" s="72">
        <v>1756.7</v>
      </c>
      <c r="L27" s="72"/>
    </row>
    <row r="28" spans="1:12" ht="15.75" x14ac:dyDescent="0.25">
      <c r="A28" s="4" t="s">
        <v>9</v>
      </c>
      <c r="B28" s="36">
        <v>33</v>
      </c>
      <c r="C28" s="36">
        <v>477</v>
      </c>
      <c r="D28" s="49">
        <v>0</v>
      </c>
      <c r="E28" s="49">
        <v>0</v>
      </c>
      <c r="F28" s="49">
        <v>50</v>
      </c>
      <c r="G28" s="36">
        <v>2134</v>
      </c>
      <c r="H28" s="36">
        <v>78824</v>
      </c>
      <c r="I28" s="49">
        <v>8</v>
      </c>
      <c r="J28" s="49">
        <v>44</v>
      </c>
      <c r="K28" s="68">
        <v>2521.6999999999998</v>
      </c>
      <c r="L28" s="68"/>
    </row>
    <row r="29" spans="1:12" ht="15.75" x14ac:dyDescent="0.25">
      <c r="A29" s="3" t="s">
        <v>10</v>
      </c>
      <c r="B29" s="48">
        <v>6</v>
      </c>
      <c r="C29" s="48">
        <v>121</v>
      </c>
      <c r="D29" s="48">
        <v>4</v>
      </c>
      <c r="E29" s="48">
        <v>17</v>
      </c>
      <c r="F29" s="48">
        <v>20</v>
      </c>
      <c r="G29" s="35">
        <v>521</v>
      </c>
      <c r="H29" s="35">
        <v>16664</v>
      </c>
      <c r="I29" s="50">
        <v>6</v>
      </c>
      <c r="J29" s="50">
        <v>4</v>
      </c>
      <c r="K29" s="72">
        <v>420.82</v>
      </c>
      <c r="L29" s="72"/>
    </row>
    <row r="30" spans="1:12" ht="15.75" x14ac:dyDescent="0.25">
      <c r="A30" s="4" t="s">
        <v>11</v>
      </c>
      <c r="B30" s="49">
        <v>0</v>
      </c>
      <c r="C30" s="49">
        <v>0</v>
      </c>
      <c r="D30" s="49">
        <v>1</v>
      </c>
      <c r="E30" s="49">
        <v>8</v>
      </c>
      <c r="F30" s="49">
        <v>15</v>
      </c>
      <c r="G30" s="49">
        <v>218</v>
      </c>
      <c r="H30" s="36">
        <v>13098</v>
      </c>
      <c r="I30" s="49">
        <v>0</v>
      </c>
      <c r="J30" s="49">
        <v>0</v>
      </c>
      <c r="K30" s="68">
        <v>118.21</v>
      </c>
      <c r="L30" s="68"/>
    </row>
    <row r="31" spans="1:12" ht="15.75" x14ac:dyDescent="0.25">
      <c r="A31" s="5" t="s">
        <v>7</v>
      </c>
      <c r="B31" s="19">
        <f t="shared" ref="B31:K31" si="3">SUM(B27:B30)</f>
        <v>75</v>
      </c>
      <c r="C31" s="19">
        <f t="shared" si="3"/>
        <v>1477</v>
      </c>
      <c r="D31" s="19">
        <f t="shared" si="3"/>
        <v>5</v>
      </c>
      <c r="E31" s="19">
        <f t="shared" si="3"/>
        <v>25</v>
      </c>
      <c r="F31" s="19">
        <f t="shared" si="3"/>
        <v>93</v>
      </c>
      <c r="G31" s="19">
        <f t="shared" si="3"/>
        <v>4634</v>
      </c>
      <c r="H31" s="19">
        <f t="shared" si="3"/>
        <v>179425</v>
      </c>
      <c r="I31" s="19">
        <f t="shared" si="3"/>
        <v>25</v>
      </c>
      <c r="J31" s="19">
        <f t="shared" si="3"/>
        <v>108</v>
      </c>
      <c r="K31" s="69">
        <f t="shared" si="3"/>
        <v>4817.4299999999994</v>
      </c>
      <c r="L31" s="69"/>
    </row>
    <row r="32" spans="1:12" ht="8.25" customHeight="1" x14ac:dyDescent="0.25">
      <c r="A32" s="21"/>
      <c r="B32" s="21"/>
      <c r="C32" s="25"/>
      <c r="D32" s="21"/>
      <c r="E32" s="21"/>
      <c r="F32" s="21"/>
      <c r="G32" s="21"/>
      <c r="H32" s="21"/>
      <c r="I32" s="21"/>
      <c r="J32" s="21"/>
      <c r="K32" s="21"/>
      <c r="L32" s="21"/>
    </row>
    <row r="33" spans="1:12" ht="15.75" x14ac:dyDescent="0.25">
      <c r="A33" s="55" t="s">
        <v>60</v>
      </c>
      <c r="B33" s="51"/>
      <c r="C33" s="15"/>
      <c r="D33" s="55" t="s">
        <v>62</v>
      </c>
      <c r="E33" s="52"/>
      <c r="F33" s="16"/>
      <c r="G33" s="56" t="s">
        <v>61</v>
      </c>
      <c r="H33" s="53"/>
      <c r="J33" s="66" t="s">
        <v>72</v>
      </c>
      <c r="K33" s="65">
        <v>275</v>
      </c>
      <c r="L33" s="26"/>
    </row>
  </sheetData>
  <sheetProtection selectLockedCells="1"/>
  <mergeCells count="20">
    <mergeCell ref="I1:L1"/>
    <mergeCell ref="I2:L7"/>
    <mergeCell ref="B17:C17"/>
    <mergeCell ref="E17:F17"/>
    <mergeCell ref="H17:I17"/>
    <mergeCell ref="K17:L17"/>
    <mergeCell ref="B9:C9"/>
    <mergeCell ref="D9:E9"/>
    <mergeCell ref="F9:G9"/>
    <mergeCell ref="H9:J9"/>
    <mergeCell ref="K9:L9"/>
    <mergeCell ref="K29:L29"/>
    <mergeCell ref="K30:L30"/>
    <mergeCell ref="K31:L31"/>
    <mergeCell ref="B25:C25"/>
    <mergeCell ref="D25:E25"/>
    <mergeCell ref="I25:J25"/>
    <mergeCell ref="K26:L26"/>
    <mergeCell ref="K27:L27"/>
    <mergeCell ref="K28:L28"/>
  </mergeCells>
  <pageMargins left="0.5" right="0.5" top="1" bottom="0.5" header="0.3" footer="0.3"/>
  <pageSetup orientation="landscape" r:id="rId1"/>
  <headerFooter>
    <oddHeader>&amp;L&amp;36 2018&amp;C&amp;30January&amp;R&amp;16Darlington County Library System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Layout" topLeftCell="B17" zoomScaleNormal="100" workbookViewId="0">
      <selection activeCell="K33" sqref="K33"/>
    </sheetView>
  </sheetViews>
  <sheetFormatPr defaultRowHeight="15" x14ac:dyDescent="0.25"/>
  <cols>
    <col min="1" max="1" width="19" customWidth="1"/>
    <col min="4" max="4" width="11.5703125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4" t="s">
        <v>58</v>
      </c>
      <c r="J1" s="85"/>
      <c r="K1" s="85"/>
      <c r="L1" s="86"/>
    </row>
    <row r="2" spans="1:12" ht="15.75" x14ac:dyDescent="0.25">
      <c r="A2" s="3" t="s">
        <v>8</v>
      </c>
      <c r="B2" s="35">
        <v>4191</v>
      </c>
      <c r="C2" s="35">
        <v>195</v>
      </c>
      <c r="D2" s="35">
        <v>78</v>
      </c>
      <c r="E2" s="35">
        <v>214</v>
      </c>
      <c r="F2" s="35">
        <v>1211</v>
      </c>
      <c r="G2" s="35">
        <v>22</v>
      </c>
      <c r="H2" s="28">
        <f>SUM(B2:G2)</f>
        <v>5911</v>
      </c>
      <c r="I2" s="91" t="s">
        <v>70</v>
      </c>
      <c r="J2" s="92"/>
      <c r="K2" s="92"/>
      <c r="L2" s="93"/>
    </row>
    <row r="3" spans="1:12" ht="15.75" x14ac:dyDescent="0.25">
      <c r="A3" s="4" t="s">
        <v>9</v>
      </c>
      <c r="B3" s="36">
        <v>8150</v>
      </c>
      <c r="C3" s="36">
        <v>325</v>
      </c>
      <c r="D3" s="36">
        <v>253</v>
      </c>
      <c r="E3" s="36">
        <v>294</v>
      </c>
      <c r="F3" s="36">
        <v>1862</v>
      </c>
      <c r="G3" s="36">
        <v>29</v>
      </c>
      <c r="H3" s="29">
        <f>SUM(B3:G3)</f>
        <v>10913</v>
      </c>
      <c r="I3" s="74"/>
      <c r="J3" s="94"/>
      <c r="K3" s="94"/>
      <c r="L3" s="95"/>
    </row>
    <row r="4" spans="1:12" ht="15.75" x14ac:dyDescent="0.25">
      <c r="A4" s="3" t="s">
        <v>10</v>
      </c>
      <c r="B4" s="35">
        <v>1753</v>
      </c>
      <c r="C4" s="35">
        <v>59</v>
      </c>
      <c r="D4" s="35">
        <v>2</v>
      </c>
      <c r="E4" s="35">
        <v>57</v>
      </c>
      <c r="F4" s="35">
        <v>870</v>
      </c>
      <c r="G4" s="35">
        <v>0</v>
      </c>
      <c r="H4" s="28">
        <f>SUM(B4:G4)</f>
        <v>2741</v>
      </c>
      <c r="I4" s="74"/>
      <c r="J4" s="94"/>
      <c r="K4" s="94"/>
      <c r="L4" s="95"/>
    </row>
    <row r="5" spans="1:12" ht="15.75" x14ac:dyDescent="0.25">
      <c r="A5" s="4" t="s">
        <v>11</v>
      </c>
      <c r="B5" s="49">
        <v>365</v>
      </c>
      <c r="C5" s="49">
        <v>3</v>
      </c>
      <c r="D5" s="49">
        <v>14</v>
      </c>
      <c r="E5" s="49">
        <v>11</v>
      </c>
      <c r="F5" s="49">
        <v>424</v>
      </c>
      <c r="G5" s="49">
        <v>0</v>
      </c>
      <c r="H5" s="29">
        <f>SUM(B5:G5)</f>
        <v>817</v>
      </c>
      <c r="I5" s="74"/>
      <c r="J5" s="94"/>
      <c r="K5" s="94"/>
      <c r="L5" s="95"/>
    </row>
    <row r="6" spans="1:12" s="60" customFormat="1" ht="15.75" x14ac:dyDescent="0.25">
      <c r="A6" s="59" t="s">
        <v>59</v>
      </c>
      <c r="B6" s="50">
        <v>240</v>
      </c>
      <c r="C6" s="50">
        <v>0</v>
      </c>
      <c r="D6" s="50">
        <v>27</v>
      </c>
      <c r="E6" s="50">
        <v>142</v>
      </c>
      <c r="F6" s="50">
        <v>0</v>
      </c>
      <c r="G6" s="50">
        <v>0</v>
      </c>
      <c r="H6" s="28">
        <f>SUM(B6:G6)</f>
        <v>409</v>
      </c>
      <c r="I6" s="74"/>
      <c r="J6" s="94"/>
      <c r="K6" s="94"/>
      <c r="L6" s="95"/>
    </row>
    <row r="7" spans="1:12" ht="16.5" thickBot="1" x14ac:dyDescent="0.3">
      <c r="A7" s="5" t="s">
        <v>7</v>
      </c>
      <c r="B7" s="19">
        <f t="shared" ref="B7:H7" si="0">SUM(B2:B6)</f>
        <v>14699</v>
      </c>
      <c r="C7" s="19">
        <f t="shared" si="0"/>
        <v>582</v>
      </c>
      <c r="D7" s="19">
        <f t="shared" si="0"/>
        <v>374</v>
      </c>
      <c r="E7" s="19">
        <f t="shared" si="0"/>
        <v>718</v>
      </c>
      <c r="F7" s="19">
        <f t="shared" si="0"/>
        <v>4367</v>
      </c>
      <c r="G7" s="19">
        <f t="shared" si="0"/>
        <v>51</v>
      </c>
      <c r="H7" s="19">
        <f t="shared" si="0"/>
        <v>20791</v>
      </c>
      <c r="I7" s="96"/>
      <c r="J7" s="97"/>
      <c r="K7" s="97"/>
      <c r="L7" s="98"/>
    </row>
    <row r="8" spans="1:12" ht="7.5" customHeight="1" x14ac:dyDescent="0.25">
      <c r="A8" s="21"/>
      <c r="B8" s="21"/>
      <c r="C8" s="21"/>
      <c r="D8" s="21"/>
      <c r="E8" s="21"/>
      <c r="F8" s="22"/>
      <c r="G8" s="21"/>
      <c r="H8" s="21"/>
      <c r="I8" s="21"/>
      <c r="J8" s="21"/>
      <c r="K8" s="21"/>
      <c r="L8" s="21"/>
    </row>
    <row r="9" spans="1:12" ht="18.75" x14ac:dyDescent="0.3">
      <c r="A9" s="7" t="s">
        <v>12</v>
      </c>
      <c r="B9" s="71" t="s">
        <v>13</v>
      </c>
      <c r="C9" s="71"/>
      <c r="D9" s="71" t="s">
        <v>15</v>
      </c>
      <c r="E9" s="71"/>
      <c r="F9" s="71" t="s">
        <v>43</v>
      </c>
      <c r="G9" s="71"/>
      <c r="H9" s="71" t="s">
        <v>44</v>
      </c>
      <c r="I9" s="71"/>
      <c r="J9" s="71"/>
      <c r="K9" s="71" t="s">
        <v>16</v>
      </c>
      <c r="L9" s="71"/>
    </row>
    <row r="10" spans="1:12" ht="18.75" x14ac:dyDescent="0.3">
      <c r="A10" s="10"/>
      <c r="B10" s="2" t="s">
        <v>17</v>
      </c>
      <c r="C10" s="2" t="s">
        <v>18</v>
      </c>
      <c r="D10" s="2" t="s">
        <v>17</v>
      </c>
      <c r="E10" s="2" t="s">
        <v>18</v>
      </c>
      <c r="F10" s="2" t="s">
        <v>17</v>
      </c>
      <c r="G10" s="2" t="s">
        <v>18</v>
      </c>
      <c r="H10" s="2" t="s">
        <v>17</v>
      </c>
      <c r="I10" s="2" t="s">
        <v>18</v>
      </c>
      <c r="J10" s="2" t="s">
        <v>48</v>
      </c>
      <c r="K10" s="2" t="s">
        <v>19</v>
      </c>
      <c r="L10" s="2" t="s">
        <v>18</v>
      </c>
    </row>
    <row r="11" spans="1:12" ht="15.75" x14ac:dyDescent="0.25">
      <c r="A11" s="11" t="s">
        <v>8</v>
      </c>
      <c r="B11" s="48">
        <v>9</v>
      </c>
      <c r="C11" s="48">
        <v>89</v>
      </c>
      <c r="D11" s="48">
        <v>4</v>
      </c>
      <c r="E11" s="48">
        <v>14</v>
      </c>
      <c r="F11" s="48">
        <v>5</v>
      </c>
      <c r="G11" s="48">
        <v>37</v>
      </c>
      <c r="H11" s="48">
        <v>0</v>
      </c>
      <c r="I11" s="48">
        <v>0</v>
      </c>
      <c r="J11" s="48">
        <v>4</v>
      </c>
      <c r="K11" s="48">
        <v>4</v>
      </c>
      <c r="L11" s="48">
        <v>10</v>
      </c>
    </row>
    <row r="12" spans="1:12" ht="15.75" x14ac:dyDescent="0.25">
      <c r="A12" s="12" t="s">
        <v>9</v>
      </c>
      <c r="B12" s="36">
        <v>8</v>
      </c>
      <c r="C12" s="36">
        <v>146</v>
      </c>
      <c r="D12" s="49">
        <v>1</v>
      </c>
      <c r="E12" s="49">
        <v>10</v>
      </c>
      <c r="F12" s="49">
        <v>5</v>
      </c>
      <c r="G12" s="49">
        <v>33</v>
      </c>
      <c r="H12" s="49">
        <v>1</v>
      </c>
      <c r="I12" s="49">
        <v>5</v>
      </c>
      <c r="J12" s="49">
        <v>0</v>
      </c>
      <c r="K12" s="49">
        <v>3</v>
      </c>
      <c r="L12" s="49">
        <v>64</v>
      </c>
    </row>
    <row r="13" spans="1:12" ht="15.75" x14ac:dyDescent="0.25">
      <c r="A13" s="11" t="s">
        <v>10</v>
      </c>
      <c r="B13" s="64">
        <v>9</v>
      </c>
      <c r="C13" s="64">
        <v>52</v>
      </c>
      <c r="D13" s="64">
        <v>0</v>
      </c>
      <c r="E13" s="64">
        <v>0</v>
      </c>
      <c r="F13" s="64">
        <v>10</v>
      </c>
      <c r="G13" s="64">
        <v>34</v>
      </c>
      <c r="H13" s="64">
        <v>0</v>
      </c>
      <c r="I13" s="64">
        <v>0</v>
      </c>
      <c r="J13" s="64">
        <v>0</v>
      </c>
      <c r="K13" s="64">
        <v>4</v>
      </c>
      <c r="L13" s="64">
        <v>35</v>
      </c>
    </row>
    <row r="14" spans="1:12" ht="15.75" x14ac:dyDescent="0.25">
      <c r="A14" s="12" t="s">
        <v>11</v>
      </c>
      <c r="B14" s="49">
        <v>0</v>
      </c>
      <c r="C14" s="49">
        <v>0</v>
      </c>
      <c r="D14" s="49">
        <v>0</v>
      </c>
      <c r="E14" s="49">
        <v>0</v>
      </c>
      <c r="F14" s="49">
        <v>5</v>
      </c>
      <c r="G14" s="49">
        <v>38</v>
      </c>
      <c r="H14" s="49">
        <v>0</v>
      </c>
      <c r="I14" s="49">
        <v>0</v>
      </c>
      <c r="J14" s="49">
        <v>4</v>
      </c>
      <c r="K14" s="49">
        <v>1</v>
      </c>
      <c r="L14" s="49">
        <v>6</v>
      </c>
    </row>
    <row r="15" spans="1:12" ht="15.75" x14ac:dyDescent="0.25">
      <c r="A15" s="5" t="s">
        <v>7</v>
      </c>
      <c r="B15" s="19">
        <f t="shared" ref="B15:L15" si="1">SUM(B11:B14)</f>
        <v>26</v>
      </c>
      <c r="C15" s="19">
        <f t="shared" si="1"/>
        <v>287</v>
      </c>
      <c r="D15" s="19">
        <f t="shared" si="1"/>
        <v>5</v>
      </c>
      <c r="E15" s="19">
        <f t="shared" si="1"/>
        <v>24</v>
      </c>
      <c r="F15" s="19">
        <f t="shared" si="1"/>
        <v>25</v>
      </c>
      <c r="G15" s="19">
        <f t="shared" si="1"/>
        <v>142</v>
      </c>
      <c r="H15" s="19">
        <f t="shared" si="1"/>
        <v>1</v>
      </c>
      <c r="I15" s="19">
        <f t="shared" si="1"/>
        <v>5</v>
      </c>
      <c r="J15" s="19">
        <f t="shared" si="1"/>
        <v>8</v>
      </c>
      <c r="K15" s="19">
        <f t="shared" si="1"/>
        <v>12</v>
      </c>
      <c r="L15" s="19">
        <f t="shared" si="1"/>
        <v>115</v>
      </c>
    </row>
    <row r="16" spans="1:12" ht="9" customHeight="1" x14ac:dyDescent="0.25">
      <c r="A16" s="21"/>
      <c r="B16" s="23"/>
      <c r="C16" s="23"/>
      <c r="D16" s="21"/>
      <c r="E16" s="23"/>
      <c r="F16" s="23"/>
      <c r="G16" s="23"/>
      <c r="H16" s="23"/>
      <c r="I16" s="23"/>
      <c r="J16" s="23"/>
      <c r="K16" s="23"/>
      <c r="L16" s="23"/>
    </row>
    <row r="17" spans="1:12" ht="18.75" x14ac:dyDescent="0.3">
      <c r="A17" s="13" t="s">
        <v>20</v>
      </c>
      <c r="B17" s="70" t="s">
        <v>53</v>
      </c>
      <c r="C17" s="70"/>
      <c r="D17" s="8" t="s">
        <v>21</v>
      </c>
      <c r="E17" s="71" t="s">
        <v>22</v>
      </c>
      <c r="F17" s="71"/>
      <c r="G17" s="2" t="s">
        <v>23</v>
      </c>
      <c r="H17" s="71" t="s">
        <v>47</v>
      </c>
      <c r="I17" s="71"/>
      <c r="J17" s="9" t="s">
        <v>25</v>
      </c>
      <c r="K17" s="71" t="s">
        <v>49</v>
      </c>
      <c r="L17" s="71"/>
    </row>
    <row r="18" spans="1:12" ht="18.75" x14ac:dyDescent="0.3">
      <c r="A18" s="14"/>
      <c r="B18" s="2" t="s">
        <v>26</v>
      </c>
      <c r="C18" s="2" t="s">
        <v>27</v>
      </c>
      <c r="D18" s="9" t="s">
        <v>28</v>
      </c>
      <c r="E18" s="8" t="s">
        <v>29</v>
      </c>
      <c r="F18" s="2" t="s">
        <v>30</v>
      </c>
      <c r="G18" s="2" t="s">
        <v>31</v>
      </c>
      <c r="H18" s="2" t="s">
        <v>46</v>
      </c>
      <c r="I18" s="2" t="s">
        <v>24</v>
      </c>
      <c r="J18" s="9" t="s">
        <v>32</v>
      </c>
      <c r="K18" s="2" t="s">
        <v>50</v>
      </c>
      <c r="L18" s="2" t="s">
        <v>51</v>
      </c>
    </row>
    <row r="19" spans="1:12" ht="15.75" x14ac:dyDescent="0.25">
      <c r="A19" s="3" t="s">
        <v>8</v>
      </c>
      <c r="B19" s="35">
        <v>56</v>
      </c>
      <c r="C19" s="35">
        <v>23</v>
      </c>
      <c r="D19" s="35">
        <v>262</v>
      </c>
      <c r="E19" s="35">
        <v>7</v>
      </c>
      <c r="F19" s="35">
        <v>51</v>
      </c>
      <c r="G19" s="35">
        <v>6052</v>
      </c>
      <c r="H19" s="35">
        <v>539</v>
      </c>
      <c r="I19" s="35">
        <v>327</v>
      </c>
      <c r="J19" s="35">
        <v>95</v>
      </c>
      <c r="K19" s="35">
        <v>0</v>
      </c>
      <c r="L19" s="35">
        <v>0</v>
      </c>
    </row>
    <row r="20" spans="1:12" ht="15.75" x14ac:dyDescent="0.25">
      <c r="A20" s="4" t="s">
        <v>9</v>
      </c>
      <c r="B20" s="36">
        <v>77</v>
      </c>
      <c r="C20" s="36">
        <v>55</v>
      </c>
      <c r="D20" s="36">
        <v>369</v>
      </c>
      <c r="E20" s="36">
        <v>8</v>
      </c>
      <c r="F20" s="36">
        <v>46</v>
      </c>
      <c r="G20" s="36">
        <v>9498</v>
      </c>
      <c r="H20" s="36">
        <v>830</v>
      </c>
      <c r="I20" s="36">
        <v>783</v>
      </c>
      <c r="J20" s="36">
        <v>45</v>
      </c>
      <c r="K20" s="36">
        <v>4</v>
      </c>
      <c r="L20" s="36">
        <v>88</v>
      </c>
    </row>
    <row r="21" spans="1:12" ht="15.75" x14ac:dyDescent="0.25">
      <c r="A21" s="3" t="s">
        <v>10</v>
      </c>
      <c r="B21" s="35">
        <v>30</v>
      </c>
      <c r="C21" s="35">
        <v>18</v>
      </c>
      <c r="D21" s="35">
        <v>223</v>
      </c>
      <c r="E21" s="35">
        <v>8</v>
      </c>
      <c r="F21" s="35">
        <v>10</v>
      </c>
      <c r="G21" s="35">
        <v>3904</v>
      </c>
      <c r="H21" s="35">
        <v>386</v>
      </c>
      <c r="I21" s="35">
        <v>129</v>
      </c>
      <c r="J21" s="35">
        <v>34</v>
      </c>
      <c r="K21" s="35">
        <v>0</v>
      </c>
      <c r="L21" s="35">
        <v>0</v>
      </c>
    </row>
    <row r="22" spans="1:12" ht="15.75" x14ac:dyDescent="0.25">
      <c r="A22" s="4" t="s">
        <v>11</v>
      </c>
      <c r="B22" s="49">
        <v>7</v>
      </c>
      <c r="C22" s="49">
        <v>14</v>
      </c>
      <c r="D22" s="49">
        <v>108</v>
      </c>
      <c r="E22" s="49">
        <v>1</v>
      </c>
      <c r="F22" s="49">
        <v>1</v>
      </c>
      <c r="G22" s="36">
        <v>563</v>
      </c>
      <c r="H22" s="49">
        <v>171</v>
      </c>
      <c r="I22" s="49">
        <v>111</v>
      </c>
      <c r="J22" s="49">
        <v>12</v>
      </c>
      <c r="K22" s="49">
        <v>0</v>
      </c>
      <c r="L22" s="49">
        <v>0</v>
      </c>
    </row>
    <row r="23" spans="1:12" ht="15.75" x14ac:dyDescent="0.25">
      <c r="A23" s="5" t="s">
        <v>7</v>
      </c>
      <c r="B23" s="19">
        <f>SUM(B19:B22)</f>
        <v>170</v>
      </c>
      <c r="C23" s="19">
        <f>SUM(C19:C22)</f>
        <v>110</v>
      </c>
      <c r="D23" s="19">
        <f t="shared" ref="D23:I23" si="2">SUM(D19:D22)</f>
        <v>962</v>
      </c>
      <c r="E23" s="19">
        <f t="shared" si="2"/>
        <v>24</v>
      </c>
      <c r="F23" s="19">
        <f t="shared" si="2"/>
        <v>108</v>
      </c>
      <c r="G23" s="19">
        <f t="shared" si="2"/>
        <v>20017</v>
      </c>
      <c r="H23" s="19">
        <f t="shared" si="2"/>
        <v>1926</v>
      </c>
      <c r="I23" s="19">
        <f t="shared" si="2"/>
        <v>1350</v>
      </c>
      <c r="J23" s="19">
        <f>SUM(J19:J22)</f>
        <v>186</v>
      </c>
      <c r="K23" s="19">
        <f>SUM(K19:K22)</f>
        <v>4</v>
      </c>
      <c r="L23" s="19">
        <f>SUM(L19:L22)</f>
        <v>88</v>
      </c>
    </row>
    <row r="24" spans="1:12" ht="8.25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4" t="s">
        <v>14</v>
      </c>
    </row>
    <row r="25" spans="1:12" ht="18.75" x14ac:dyDescent="0.3">
      <c r="A25" s="13" t="s">
        <v>20</v>
      </c>
      <c r="B25" s="71" t="s">
        <v>29</v>
      </c>
      <c r="C25" s="71"/>
      <c r="D25" s="71" t="s">
        <v>33</v>
      </c>
      <c r="E25" s="71"/>
      <c r="F25" s="8" t="s">
        <v>34</v>
      </c>
      <c r="G25" s="2" t="s">
        <v>35</v>
      </c>
      <c r="H25" s="2" t="s">
        <v>36</v>
      </c>
      <c r="I25" s="71" t="s">
        <v>45</v>
      </c>
      <c r="J25" s="71"/>
      <c r="K25" s="2"/>
      <c r="L25" s="2"/>
    </row>
    <row r="26" spans="1:12" ht="18.75" x14ac:dyDescent="0.3">
      <c r="A26" s="14"/>
      <c r="B26" s="2" t="s">
        <v>37</v>
      </c>
      <c r="C26" s="2" t="s">
        <v>38</v>
      </c>
      <c r="D26" s="2" t="s">
        <v>39</v>
      </c>
      <c r="E26" s="2" t="s">
        <v>38</v>
      </c>
      <c r="F26" s="2" t="s">
        <v>40</v>
      </c>
      <c r="G26" s="2" t="s">
        <v>41</v>
      </c>
      <c r="H26" s="2" t="s">
        <v>42</v>
      </c>
      <c r="I26" s="2" t="s">
        <v>29</v>
      </c>
      <c r="J26" s="2" t="s">
        <v>30</v>
      </c>
      <c r="K26" s="71" t="s">
        <v>52</v>
      </c>
      <c r="L26" s="71"/>
    </row>
    <row r="27" spans="1:12" ht="15.75" x14ac:dyDescent="0.25">
      <c r="A27" s="3" t="s">
        <v>8</v>
      </c>
      <c r="B27" s="35">
        <v>16</v>
      </c>
      <c r="C27" s="35">
        <v>267</v>
      </c>
      <c r="D27" s="48">
        <v>0</v>
      </c>
      <c r="E27" s="48">
        <v>0</v>
      </c>
      <c r="F27" s="48">
        <v>17</v>
      </c>
      <c r="G27" s="35">
        <v>1631</v>
      </c>
      <c r="H27" s="35">
        <v>66723</v>
      </c>
      <c r="I27" s="50">
        <v>6</v>
      </c>
      <c r="J27" s="50">
        <v>58</v>
      </c>
      <c r="K27" s="72">
        <v>1685</v>
      </c>
      <c r="L27" s="72"/>
    </row>
    <row r="28" spans="1:12" ht="15.75" x14ac:dyDescent="0.25">
      <c r="A28" s="4" t="s">
        <v>9</v>
      </c>
      <c r="B28" s="36">
        <v>34</v>
      </c>
      <c r="C28" s="36">
        <v>308</v>
      </c>
      <c r="D28" s="49">
        <v>0</v>
      </c>
      <c r="E28" s="49">
        <v>0</v>
      </c>
      <c r="F28" s="49">
        <v>52</v>
      </c>
      <c r="G28" s="36">
        <v>2155</v>
      </c>
      <c r="H28" s="36">
        <v>85208</v>
      </c>
      <c r="I28" s="49">
        <v>10</v>
      </c>
      <c r="J28" s="49">
        <v>43</v>
      </c>
      <c r="K28" s="68">
        <v>3023.11</v>
      </c>
      <c r="L28" s="68"/>
    </row>
    <row r="29" spans="1:12" ht="15.75" x14ac:dyDescent="0.25">
      <c r="A29" s="3" t="s">
        <v>10</v>
      </c>
      <c r="B29" s="48">
        <v>6</v>
      </c>
      <c r="C29" s="48">
        <v>105</v>
      </c>
      <c r="D29" s="48">
        <v>4</v>
      </c>
      <c r="E29" s="48">
        <v>22</v>
      </c>
      <c r="F29" s="48">
        <v>175</v>
      </c>
      <c r="G29" s="35">
        <v>494</v>
      </c>
      <c r="H29" s="35">
        <v>16864</v>
      </c>
      <c r="I29" s="50">
        <v>8</v>
      </c>
      <c r="J29" s="50">
        <v>8</v>
      </c>
      <c r="K29" s="72">
        <v>392.92</v>
      </c>
      <c r="L29" s="72"/>
    </row>
    <row r="30" spans="1:12" ht="15.75" x14ac:dyDescent="0.25">
      <c r="A30" s="4" t="s">
        <v>11</v>
      </c>
      <c r="B30" s="49">
        <v>0</v>
      </c>
      <c r="C30" s="49">
        <v>0</v>
      </c>
      <c r="D30" s="49">
        <v>1</v>
      </c>
      <c r="E30" s="49">
        <v>10</v>
      </c>
      <c r="F30" s="49">
        <v>10</v>
      </c>
      <c r="G30" s="49">
        <v>232</v>
      </c>
      <c r="H30" s="36">
        <v>12302</v>
      </c>
      <c r="I30" s="49">
        <v>1</v>
      </c>
      <c r="J30" s="49">
        <v>2</v>
      </c>
      <c r="K30" s="68">
        <v>139.4</v>
      </c>
      <c r="L30" s="68"/>
    </row>
    <row r="31" spans="1:12" ht="15.75" x14ac:dyDescent="0.25">
      <c r="A31" s="5" t="s">
        <v>7</v>
      </c>
      <c r="B31" s="19">
        <f t="shared" ref="B31:K31" si="3">SUM(B27:B30)</f>
        <v>56</v>
      </c>
      <c r="C31" s="19">
        <f t="shared" si="3"/>
        <v>680</v>
      </c>
      <c r="D31" s="19">
        <f t="shared" si="3"/>
        <v>5</v>
      </c>
      <c r="E31" s="19">
        <f t="shared" si="3"/>
        <v>32</v>
      </c>
      <c r="F31" s="19">
        <f t="shared" si="3"/>
        <v>254</v>
      </c>
      <c r="G31" s="19">
        <f t="shared" si="3"/>
        <v>4512</v>
      </c>
      <c r="H31" s="19">
        <f t="shared" si="3"/>
        <v>181097</v>
      </c>
      <c r="I31" s="19">
        <f t="shared" si="3"/>
        <v>25</v>
      </c>
      <c r="J31" s="19">
        <f t="shared" si="3"/>
        <v>111</v>
      </c>
      <c r="K31" s="69">
        <f t="shared" si="3"/>
        <v>5240.43</v>
      </c>
      <c r="L31" s="69"/>
    </row>
    <row r="32" spans="1:12" ht="8.25" customHeight="1" x14ac:dyDescent="0.25">
      <c r="A32" s="21"/>
      <c r="B32" s="21"/>
      <c r="C32" s="25"/>
      <c r="D32" s="21"/>
      <c r="E32" s="21"/>
      <c r="F32" s="21"/>
      <c r="G32" s="21"/>
      <c r="H32" s="21"/>
      <c r="I32" s="21"/>
      <c r="J32" s="21"/>
      <c r="K32" s="21"/>
      <c r="L32" s="21"/>
    </row>
    <row r="33" spans="1:12" ht="15.75" x14ac:dyDescent="0.25">
      <c r="A33" s="55" t="s">
        <v>60</v>
      </c>
      <c r="B33" s="51"/>
      <c r="C33" s="15"/>
      <c r="D33" s="55" t="s">
        <v>62</v>
      </c>
      <c r="E33" s="52"/>
      <c r="F33" s="16"/>
      <c r="G33" s="56" t="s">
        <v>61</v>
      </c>
      <c r="H33" s="53"/>
      <c r="J33" s="66" t="s">
        <v>72</v>
      </c>
      <c r="K33" s="65">
        <v>350</v>
      </c>
      <c r="L33" s="26"/>
    </row>
  </sheetData>
  <sheetProtection selectLockedCells="1"/>
  <mergeCells count="20">
    <mergeCell ref="I1:L1"/>
    <mergeCell ref="I2:L7"/>
    <mergeCell ref="B17:C17"/>
    <mergeCell ref="E17:F17"/>
    <mergeCell ref="H17:I17"/>
    <mergeCell ref="K17:L17"/>
    <mergeCell ref="B9:C9"/>
    <mergeCell ref="D9:E9"/>
    <mergeCell ref="F9:G9"/>
    <mergeCell ref="H9:J9"/>
    <mergeCell ref="K9:L9"/>
    <mergeCell ref="K29:L29"/>
    <mergeCell ref="K30:L30"/>
    <mergeCell ref="K31:L31"/>
    <mergeCell ref="B25:C25"/>
    <mergeCell ref="D25:E25"/>
    <mergeCell ref="I25:J25"/>
    <mergeCell ref="K26:L26"/>
    <mergeCell ref="K27:L27"/>
    <mergeCell ref="K28:L28"/>
  </mergeCells>
  <pageMargins left="0.5" right="0.5" top="1" bottom="0.5" header="0.3" footer="0.3"/>
  <pageSetup orientation="landscape" r:id="rId1"/>
  <headerFooter>
    <oddHeader>&amp;L&amp;36 2018&amp;C&amp;30February&amp;R&amp;16Darlington County Library System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Layout" topLeftCell="A10" zoomScale="90" zoomScaleNormal="100" zoomScalePageLayoutView="90" workbookViewId="0">
      <selection activeCell="L33" sqref="L33"/>
    </sheetView>
  </sheetViews>
  <sheetFormatPr defaultRowHeight="15" x14ac:dyDescent="0.25"/>
  <cols>
    <col min="1" max="1" width="19" customWidth="1"/>
    <col min="4" max="4" width="11.5703125" customWidth="1"/>
    <col min="9" max="9" width="10.5703125" customWidth="1"/>
    <col min="11" max="11" width="11" customWidth="1"/>
  </cols>
  <sheetData>
    <row r="1" spans="1:12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4" t="s">
        <v>58</v>
      </c>
      <c r="J1" s="85"/>
      <c r="K1" s="85"/>
      <c r="L1" s="86"/>
    </row>
    <row r="2" spans="1:12" ht="15.75" x14ac:dyDescent="0.25">
      <c r="A2" s="3" t="s">
        <v>8</v>
      </c>
      <c r="B2" s="35">
        <v>4434</v>
      </c>
      <c r="C2" s="35">
        <v>176</v>
      </c>
      <c r="D2" s="35">
        <v>131</v>
      </c>
      <c r="E2" s="35">
        <v>203</v>
      </c>
      <c r="F2" s="35">
        <v>1282</v>
      </c>
      <c r="G2" s="35">
        <v>22</v>
      </c>
      <c r="H2" s="28">
        <f>SUM(B2:G2)</f>
        <v>6248</v>
      </c>
      <c r="I2" s="87" t="s">
        <v>71</v>
      </c>
      <c r="J2" s="88"/>
      <c r="K2" s="88"/>
      <c r="L2" s="89"/>
    </row>
    <row r="3" spans="1:12" ht="15.75" x14ac:dyDescent="0.25">
      <c r="A3" s="4" t="s">
        <v>9</v>
      </c>
      <c r="B3" s="36">
        <v>8349</v>
      </c>
      <c r="C3" s="36">
        <v>344</v>
      </c>
      <c r="D3" s="36">
        <v>279</v>
      </c>
      <c r="E3" s="36">
        <v>325</v>
      </c>
      <c r="F3" s="36">
        <v>2079</v>
      </c>
      <c r="G3" s="36">
        <v>15</v>
      </c>
      <c r="H3" s="29">
        <f>SUM(B3:G3)</f>
        <v>11391</v>
      </c>
      <c r="I3" s="77"/>
      <c r="J3" s="75"/>
      <c r="K3" s="75"/>
      <c r="L3" s="76"/>
    </row>
    <row r="4" spans="1:12" ht="15.75" x14ac:dyDescent="0.25">
      <c r="A4" s="3" t="s">
        <v>10</v>
      </c>
      <c r="B4" s="35">
        <v>1959</v>
      </c>
      <c r="C4" s="35">
        <v>289</v>
      </c>
      <c r="D4" s="35">
        <v>9</v>
      </c>
      <c r="E4" s="35">
        <v>91</v>
      </c>
      <c r="F4" s="35">
        <v>682</v>
      </c>
      <c r="G4" s="35">
        <v>3</v>
      </c>
      <c r="H4" s="28">
        <f>SUM(B4:G4)</f>
        <v>3033</v>
      </c>
      <c r="I4" s="77"/>
      <c r="J4" s="75"/>
      <c r="K4" s="75"/>
      <c r="L4" s="76"/>
    </row>
    <row r="5" spans="1:12" ht="15.75" x14ac:dyDescent="0.25">
      <c r="A5" s="4" t="s">
        <v>11</v>
      </c>
      <c r="B5" s="49">
        <v>400</v>
      </c>
      <c r="C5" s="49">
        <v>18</v>
      </c>
      <c r="D5" s="49">
        <v>21</v>
      </c>
      <c r="E5" s="49">
        <v>21</v>
      </c>
      <c r="F5" s="49">
        <v>359</v>
      </c>
      <c r="G5" s="49">
        <v>0</v>
      </c>
      <c r="H5" s="29">
        <f>SUM(B5:G5)</f>
        <v>819</v>
      </c>
      <c r="I5" s="77"/>
      <c r="J5" s="75"/>
      <c r="K5" s="75"/>
      <c r="L5" s="76"/>
    </row>
    <row r="6" spans="1:12" s="60" customFormat="1" ht="15.75" x14ac:dyDescent="0.25">
      <c r="A6" s="59" t="s">
        <v>59</v>
      </c>
      <c r="B6" s="50">
        <v>415</v>
      </c>
      <c r="C6" s="50">
        <v>0</v>
      </c>
      <c r="D6" s="50">
        <v>35</v>
      </c>
      <c r="E6" s="50">
        <v>248</v>
      </c>
      <c r="F6" s="50">
        <v>0</v>
      </c>
      <c r="G6" s="50">
        <v>0</v>
      </c>
      <c r="H6" s="28">
        <f>SUM(B6:G6)</f>
        <v>698</v>
      </c>
      <c r="I6" s="77"/>
      <c r="J6" s="75"/>
      <c r="K6" s="75"/>
      <c r="L6" s="76"/>
    </row>
    <row r="7" spans="1:12" ht="16.5" thickBot="1" x14ac:dyDescent="0.3">
      <c r="A7" s="5" t="s">
        <v>7</v>
      </c>
      <c r="B7" s="19">
        <f t="shared" ref="B7:H7" si="0">SUM(B2:B6)</f>
        <v>15557</v>
      </c>
      <c r="C7" s="19">
        <f t="shared" si="0"/>
        <v>827</v>
      </c>
      <c r="D7" s="19">
        <f t="shared" si="0"/>
        <v>475</v>
      </c>
      <c r="E7" s="19">
        <f t="shared" si="0"/>
        <v>888</v>
      </c>
      <c r="F7" s="19">
        <f t="shared" si="0"/>
        <v>4402</v>
      </c>
      <c r="G7" s="19">
        <f t="shared" si="0"/>
        <v>40</v>
      </c>
      <c r="H7" s="19">
        <f t="shared" si="0"/>
        <v>22189</v>
      </c>
      <c r="I7" s="78"/>
      <c r="J7" s="79"/>
      <c r="K7" s="79"/>
      <c r="L7" s="80"/>
    </row>
    <row r="8" spans="1:12" ht="7.5" customHeight="1" x14ac:dyDescent="0.25">
      <c r="A8" s="21"/>
      <c r="B8" s="21"/>
      <c r="C8" s="21"/>
      <c r="D8" s="21"/>
      <c r="E8" s="21"/>
      <c r="F8" s="22"/>
      <c r="G8" s="21"/>
      <c r="H8" s="21"/>
      <c r="I8" s="21"/>
      <c r="J8" s="21"/>
      <c r="K8" s="21"/>
      <c r="L8" s="21"/>
    </row>
    <row r="9" spans="1:12" ht="18.75" x14ac:dyDescent="0.3">
      <c r="A9" s="7" t="s">
        <v>12</v>
      </c>
      <c r="B9" s="71" t="s">
        <v>13</v>
      </c>
      <c r="C9" s="71"/>
      <c r="D9" s="71" t="s">
        <v>15</v>
      </c>
      <c r="E9" s="71"/>
      <c r="F9" s="71" t="s">
        <v>43</v>
      </c>
      <c r="G9" s="71"/>
      <c r="H9" s="71" t="s">
        <v>44</v>
      </c>
      <c r="I9" s="71"/>
      <c r="J9" s="71"/>
      <c r="K9" s="71" t="s">
        <v>16</v>
      </c>
      <c r="L9" s="71"/>
    </row>
    <row r="10" spans="1:12" ht="18.75" x14ac:dyDescent="0.3">
      <c r="A10" s="10"/>
      <c r="B10" s="2" t="s">
        <v>17</v>
      </c>
      <c r="C10" s="2" t="s">
        <v>18</v>
      </c>
      <c r="D10" s="2" t="s">
        <v>17</v>
      </c>
      <c r="E10" s="2" t="s">
        <v>18</v>
      </c>
      <c r="F10" s="2" t="s">
        <v>17</v>
      </c>
      <c r="G10" s="2" t="s">
        <v>18</v>
      </c>
      <c r="H10" s="2" t="s">
        <v>17</v>
      </c>
      <c r="I10" s="2" t="s">
        <v>18</v>
      </c>
      <c r="J10" s="2" t="s">
        <v>48</v>
      </c>
      <c r="K10" s="2" t="s">
        <v>19</v>
      </c>
      <c r="L10" s="2" t="s">
        <v>18</v>
      </c>
    </row>
    <row r="11" spans="1:12" ht="15.75" x14ac:dyDescent="0.25">
      <c r="A11" s="11" t="s">
        <v>8</v>
      </c>
      <c r="B11" s="48">
        <v>14</v>
      </c>
      <c r="C11" s="48">
        <v>132</v>
      </c>
      <c r="D11" s="48">
        <v>3</v>
      </c>
      <c r="E11" s="48">
        <v>24</v>
      </c>
      <c r="F11" s="48">
        <v>4</v>
      </c>
      <c r="G11" s="48">
        <v>38</v>
      </c>
      <c r="H11" s="48">
        <v>0</v>
      </c>
      <c r="I11" s="48">
        <v>0</v>
      </c>
      <c r="J11" s="48">
        <v>8</v>
      </c>
      <c r="K11" s="48">
        <v>5</v>
      </c>
      <c r="L11" s="48">
        <v>52</v>
      </c>
    </row>
    <row r="12" spans="1:12" ht="15.75" x14ac:dyDescent="0.25">
      <c r="A12" s="12" t="s">
        <v>9</v>
      </c>
      <c r="B12" s="36">
        <v>7</v>
      </c>
      <c r="C12" s="36">
        <v>118</v>
      </c>
      <c r="D12" s="49">
        <v>3</v>
      </c>
      <c r="E12" s="49">
        <v>16</v>
      </c>
      <c r="F12" s="49">
        <v>6</v>
      </c>
      <c r="G12" s="49">
        <v>50</v>
      </c>
      <c r="H12" s="49">
        <v>1</v>
      </c>
      <c r="I12" s="49">
        <v>6</v>
      </c>
      <c r="J12" s="49">
        <v>0</v>
      </c>
      <c r="K12" s="49">
        <v>2</v>
      </c>
      <c r="L12" s="49">
        <v>5</v>
      </c>
    </row>
    <row r="13" spans="1:12" ht="15.75" x14ac:dyDescent="0.25">
      <c r="A13" s="11" t="s">
        <v>10</v>
      </c>
      <c r="B13" s="64">
        <v>9</v>
      </c>
      <c r="C13" s="64">
        <v>35</v>
      </c>
      <c r="D13" s="64">
        <v>0</v>
      </c>
      <c r="E13" s="64">
        <v>0</v>
      </c>
      <c r="F13" s="64">
        <v>8</v>
      </c>
      <c r="G13" s="64">
        <v>64</v>
      </c>
      <c r="H13" s="64">
        <v>0</v>
      </c>
      <c r="I13" s="64">
        <v>0</v>
      </c>
      <c r="J13" s="64">
        <v>0</v>
      </c>
      <c r="K13" s="64">
        <v>4</v>
      </c>
      <c r="L13" s="64">
        <v>35</v>
      </c>
    </row>
    <row r="14" spans="1:12" ht="15.75" x14ac:dyDescent="0.25">
      <c r="A14" s="12" t="s">
        <v>11</v>
      </c>
      <c r="B14" s="49">
        <v>6</v>
      </c>
      <c r="C14" s="49">
        <v>20</v>
      </c>
      <c r="D14" s="49">
        <v>0</v>
      </c>
      <c r="E14" s="49">
        <v>0</v>
      </c>
      <c r="F14" s="49">
        <v>4</v>
      </c>
      <c r="G14" s="49">
        <v>32</v>
      </c>
      <c r="H14" s="49">
        <v>0</v>
      </c>
      <c r="I14" s="49">
        <v>0</v>
      </c>
      <c r="J14" s="49">
        <v>3</v>
      </c>
      <c r="K14" s="49">
        <v>1</v>
      </c>
      <c r="L14" s="49">
        <v>7</v>
      </c>
    </row>
    <row r="15" spans="1:12" ht="15.75" x14ac:dyDescent="0.25">
      <c r="A15" s="5" t="s">
        <v>7</v>
      </c>
      <c r="B15" s="19">
        <f t="shared" ref="B15:L15" si="1">SUM(B11:B14)</f>
        <v>36</v>
      </c>
      <c r="C15" s="19">
        <f t="shared" si="1"/>
        <v>305</v>
      </c>
      <c r="D15" s="19">
        <f t="shared" si="1"/>
        <v>6</v>
      </c>
      <c r="E15" s="19">
        <f t="shared" si="1"/>
        <v>40</v>
      </c>
      <c r="F15" s="19">
        <f t="shared" si="1"/>
        <v>22</v>
      </c>
      <c r="G15" s="19">
        <f t="shared" si="1"/>
        <v>184</v>
      </c>
      <c r="H15" s="19">
        <f t="shared" si="1"/>
        <v>1</v>
      </c>
      <c r="I15" s="19">
        <f t="shared" si="1"/>
        <v>6</v>
      </c>
      <c r="J15" s="19">
        <f t="shared" si="1"/>
        <v>11</v>
      </c>
      <c r="K15" s="19">
        <f t="shared" si="1"/>
        <v>12</v>
      </c>
      <c r="L15" s="19">
        <f t="shared" si="1"/>
        <v>99</v>
      </c>
    </row>
    <row r="16" spans="1:12" ht="9" customHeight="1" x14ac:dyDescent="0.25">
      <c r="A16" s="21"/>
      <c r="B16" s="23"/>
      <c r="C16" s="23"/>
      <c r="D16" s="21"/>
      <c r="E16" s="23"/>
      <c r="F16" s="23"/>
      <c r="G16" s="23"/>
      <c r="H16" s="23"/>
      <c r="I16" s="23"/>
      <c r="J16" s="23"/>
      <c r="K16" s="23"/>
      <c r="L16" s="23"/>
    </row>
    <row r="17" spans="1:12" ht="18.75" x14ac:dyDescent="0.3">
      <c r="A17" s="13" t="s">
        <v>20</v>
      </c>
      <c r="B17" s="70" t="s">
        <v>53</v>
      </c>
      <c r="C17" s="70"/>
      <c r="D17" s="8" t="s">
        <v>21</v>
      </c>
      <c r="E17" s="71" t="s">
        <v>22</v>
      </c>
      <c r="F17" s="71"/>
      <c r="G17" s="2" t="s">
        <v>23</v>
      </c>
      <c r="H17" s="71" t="s">
        <v>47</v>
      </c>
      <c r="I17" s="71"/>
      <c r="J17" s="9" t="s">
        <v>25</v>
      </c>
      <c r="K17" s="71" t="s">
        <v>49</v>
      </c>
      <c r="L17" s="71"/>
    </row>
    <row r="18" spans="1:12" ht="18.75" x14ac:dyDescent="0.3">
      <c r="A18" s="14"/>
      <c r="B18" s="2" t="s">
        <v>26</v>
      </c>
      <c r="C18" s="2" t="s">
        <v>27</v>
      </c>
      <c r="D18" s="9" t="s">
        <v>28</v>
      </c>
      <c r="E18" s="8" t="s">
        <v>29</v>
      </c>
      <c r="F18" s="2" t="s">
        <v>30</v>
      </c>
      <c r="G18" s="2" t="s">
        <v>31</v>
      </c>
      <c r="H18" s="2" t="s">
        <v>46</v>
      </c>
      <c r="I18" s="2" t="s">
        <v>24</v>
      </c>
      <c r="J18" s="9" t="s">
        <v>32</v>
      </c>
      <c r="K18" s="2" t="s">
        <v>50</v>
      </c>
      <c r="L18" s="2" t="s">
        <v>51</v>
      </c>
    </row>
    <row r="19" spans="1:12" ht="15.75" x14ac:dyDescent="0.25">
      <c r="A19" s="3" t="s">
        <v>8</v>
      </c>
      <c r="B19" s="35">
        <v>30</v>
      </c>
      <c r="C19" s="35">
        <v>20</v>
      </c>
      <c r="D19" s="35">
        <v>303</v>
      </c>
      <c r="E19" s="35">
        <v>10</v>
      </c>
      <c r="F19" s="35">
        <v>49</v>
      </c>
      <c r="G19" s="35">
        <v>6219</v>
      </c>
      <c r="H19" s="35">
        <v>415</v>
      </c>
      <c r="I19" s="35">
        <v>397</v>
      </c>
      <c r="J19" s="35">
        <v>118</v>
      </c>
      <c r="K19" s="35">
        <v>0</v>
      </c>
      <c r="L19" s="35">
        <v>0</v>
      </c>
    </row>
    <row r="20" spans="1:12" ht="15.75" x14ac:dyDescent="0.25">
      <c r="A20" s="4" t="s">
        <v>9</v>
      </c>
      <c r="B20" s="36">
        <v>98</v>
      </c>
      <c r="C20" s="36">
        <v>69</v>
      </c>
      <c r="D20" s="36">
        <v>420</v>
      </c>
      <c r="E20" s="36">
        <v>9</v>
      </c>
      <c r="F20" s="36">
        <v>38</v>
      </c>
      <c r="G20" s="36">
        <v>8801</v>
      </c>
      <c r="H20" s="36">
        <v>768</v>
      </c>
      <c r="I20" s="36">
        <v>690</v>
      </c>
      <c r="J20" s="36">
        <v>50</v>
      </c>
      <c r="K20" s="36">
        <v>0</v>
      </c>
      <c r="L20" s="36">
        <v>0</v>
      </c>
    </row>
    <row r="21" spans="1:12" ht="15.75" x14ac:dyDescent="0.25">
      <c r="A21" s="3" t="s">
        <v>10</v>
      </c>
      <c r="B21" s="35">
        <v>27</v>
      </c>
      <c r="C21" s="35">
        <v>4</v>
      </c>
      <c r="D21" s="35">
        <v>288</v>
      </c>
      <c r="E21" s="35">
        <v>1</v>
      </c>
      <c r="F21" s="35">
        <v>13</v>
      </c>
      <c r="G21" s="35">
        <v>5046</v>
      </c>
      <c r="H21" s="35">
        <v>273</v>
      </c>
      <c r="I21" s="35">
        <v>103</v>
      </c>
      <c r="J21" s="35">
        <v>28</v>
      </c>
      <c r="K21" s="35">
        <v>0</v>
      </c>
      <c r="L21" s="35">
        <v>0</v>
      </c>
    </row>
    <row r="22" spans="1:12" ht="15.75" x14ac:dyDescent="0.25">
      <c r="A22" s="4" t="s">
        <v>11</v>
      </c>
      <c r="B22" s="49">
        <v>11</v>
      </c>
      <c r="C22" s="49">
        <v>9</v>
      </c>
      <c r="D22" s="49">
        <v>142</v>
      </c>
      <c r="E22" s="49">
        <v>2</v>
      </c>
      <c r="F22" s="49">
        <v>6</v>
      </c>
      <c r="G22" s="36">
        <v>638</v>
      </c>
      <c r="H22" s="49">
        <v>116</v>
      </c>
      <c r="I22" s="49">
        <v>103</v>
      </c>
      <c r="J22" s="49">
        <v>14</v>
      </c>
      <c r="K22" s="49">
        <v>1</v>
      </c>
      <c r="L22" s="49">
        <v>17</v>
      </c>
    </row>
    <row r="23" spans="1:12" ht="15.75" x14ac:dyDescent="0.25">
      <c r="A23" s="5" t="s">
        <v>7</v>
      </c>
      <c r="B23" s="19">
        <f>SUM(B19:B22)</f>
        <v>166</v>
      </c>
      <c r="C23" s="19">
        <f>SUM(C19:C22)</f>
        <v>102</v>
      </c>
      <c r="D23" s="19">
        <f t="shared" ref="D23:I23" si="2">SUM(D19:D22)</f>
        <v>1153</v>
      </c>
      <c r="E23" s="19">
        <f t="shared" si="2"/>
        <v>22</v>
      </c>
      <c r="F23" s="19">
        <f t="shared" si="2"/>
        <v>106</v>
      </c>
      <c r="G23" s="19">
        <f t="shared" si="2"/>
        <v>20704</v>
      </c>
      <c r="H23" s="19">
        <f t="shared" si="2"/>
        <v>1572</v>
      </c>
      <c r="I23" s="19">
        <f t="shared" si="2"/>
        <v>1293</v>
      </c>
      <c r="J23" s="19">
        <f>SUM(J19:J22)</f>
        <v>210</v>
      </c>
      <c r="K23" s="19">
        <f>SUM(K19:K22)</f>
        <v>1</v>
      </c>
      <c r="L23" s="19">
        <f>SUM(L19:L22)</f>
        <v>17</v>
      </c>
    </row>
    <row r="24" spans="1:12" ht="8.25" customHeight="1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4" t="s">
        <v>14</v>
      </c>
    </row>
    <row r="25" spans="1:12" ht="18.75" x14ac:dyDescent="0.3">
      <c r="A25" s="13" t="s">
        <v>20</v>
      </c>
      <c r="B25" s="71" t="s">
        <v>29</v>
      </c>
      <c r="C25" s="71"/>
      <c r="D25" s="71" t="s">
        <v>33</v>
      </c>
      <c r="E25" s="71"/>
      <c r="F25" s="8" t="s">
        <v>34</v>
      </c>
      <c r="G25" s="2" t="s">
        <v>35</v>
      </c>
      <c r="H25" s="2" t="s">
        <v>36</v>
      </c>
      <c r="I25" s="71" t="s">
        <v>45</v>
      </c>
      <c r="J25" s="71"/>
      <c r="K25" s="2"/>
      <c r="L25" s="2"/>
    </row>
    <row r="26" spans="1:12" ht="18.75" x14ac:dyDescent="0.3">
      <c r="A26" s="14"/>
      <c r="B26" s="2" t="s">
        <v>37</v>
      </c>
      <c r="C26" s="2" t="s">
        <v>38</v>
      </c>
      <c r="D26" s="2" t="s">
        <v>39</v>
      </c>
      <c r="E26" s="2" t="s">
        <v>38</v>
      </c>
      <c r="F26" s="2" t="s">
        <v>40</v>
      </c>
      <c r="G26" s="2" t="s">
        <v>41</v>
      </c>
      <c r="H26" s="2" t="s">
        <v>42</v>
      </c>
      <c r="I26" s="2" t="s">
        <v>29</v>
      </c>
      <c r="J26" s="2" t="s">
        <v>30</v>
      </c>
      <c r="K26" s="71" t="s">
        <v>52</v>
      </c>
      <c r="L26" s="71"/>
    </row>
    <row r="27" spans="1:12" ht="15.75" x14ac:dyDescent="0.25">
      <c r="A27" s="3" t="s">
        <v>8</v>
      </c>
      <c r="B27" s="35">
        <v>31</v>
      </c>
      <c r="C27" s="35">
        <v>722</v>
      </c>
      <c r="D27" s="48">
        <v>0</v>
      </c>
      <c r="E27" s="48">
        <v>0</v>
      </c>
      <c r="F27" s="48">
        <v>10</v>
      </c>
      <c r="G27" s="35">
        <v>1588</v>
      </c>
      <c r="H27" s="35">
        <v>65769</v>
      </c>
      <c r="I27" s="50">
        <v>8</v>
      </c>
      <c r="J27" s="50">
        <v>57</v>
      </c>
      <c r="K27" s="72">
        <v>1510</v>
      </c>
      <c r="L27" s="72"/>
    </row>
    <row r="28" spans="1:12" ht="15.75" x14ac:dyDescent="0.25">
      <c r="A28" s="4" t="s">
        <v>9</v>
      </c>
      <c r="B28" s="36">
        <v>44</v>
      </c>
      <c r="C28" s="36">
        <v>470</v>
      </c>
      <c r="D28" s="49">
        <v>0</v>
      </c>
      <c r="E28" s="49">
        <v>0</v>
      </c>
      <c r="F28" s="49">
        <v>15</v>
      </c>
      <c r="G28" s="36">
        <v>1991</v>
      </c>
      <c r="H28" s="36">
        <v>78964</v>
      </c>
      <c r="I28" s="49">
        <v>7</v>
      </c>
      <c r="J28" s="49">
        <v>38</v>
      </c>
      <c r="K28" s="68">
        <v>3636.23</v>
      </c>
      <c r="L28" s="68"/>
    </row>
    <row r="29" spans="1:12" ht="15.75" x14ac:dyDescent="0.25">
      <c r="A29" s="3" t="s">
        <v>10</v>
      </c>
      <c r="B29" s="48">
        <v>8</v>
      </c>
      <c r="C29" s="48">
        <v>118</v>
      </c>
      <c r="D29" s="48">
        <v>5</v>
      </c>
      <c r="E29" s="48">
        <v>20</v>
      </c>
      <c r="F29" s="48">
        <v>12</v>
      </c>
      <c r="G29" s="35">
        <v>439</v>
      </c>
      <c r="H29" s="35">
        <v>15602</v>
      </c>
      <c r="I29" s="50">
        <v>1</v>
      </c>
      <c r="J29" s="50">
        <v>11</v>
      </c>
      <c r="K29" s="72">
        <v>343.03</v>
      </c>
      <c r="L29" s="72"/>
    </row>
    <row r="30" spans="1:12" ht="15.75" x14ac:dyDescent="0.25">
      <c r="A30" s="4" t="s">
        <v>11</v>
      </c>
      <c r="B30" s="49">
        <v>5</v>
      </c>
      <c r="C30" s="49">
        <v>204</v>
      </c>
      <c r="D30" s="49">
        <v>1</v>
      </c>
      <c r="E30" s="49">
        <v>10</v>
      </c>
      <c r="F30" s="49">
        <v>40</v>
      </c>
      <c r="G30" s="49">
        <v>269</v>
      </c>
      <c r="H30" s="36">
        <v>13074</v>
      </c>
      <c r="I30" s="49">
        <v>1</v>
      </c>
      <c r="J30" s="49">
        <v>5</v>
      </c>
      <c r="K30" s="68">
        <v>170.3</v>
      </c>
      <c r="L30" s="68"/>
    </row>
    <row r="31" spans="1:12" ht="15.75" x14ac:dyDescent="0.25">
      <c r="A31" s="5" t="s">
        <v>7</v>
      </c>
      <c r="B31" s="19">
        <f t="shared" ref="B31:K31" si="3">SUM(B27:B30)</f>
        <v>88</v>
      </c>
      <c r="C31" s="19">
        <f t="shared" si="3"/>
        <v>1514</v>
      </c>
      <c r="D31" s="19">
        <f t="shared" si="3"/>
        <v>6</v>
      </c>
      <c r="E31" s="19">
        <f t="shared" si="3"/>
        <v>30</v>
      </c>
      <c r="F31" s="19">
        <f t="shared" si="3"/>
        <v>77</v>
      </c>
      <c r="G31" s="19">
        <f t="shared" si="3"/>
        <v>4287</v>
      </c>
      <c r="H31" s="19">
        <f t="shared" si="3"/>
        <v>173409</v>
      </c>
      <c r="I31" s="19">
        <f t="shared" si="3"/>
        <v>17</v>
      </c>
      <c r="J31" s="19">
        <f t="shared" si="3"/>
        <v>111</v>
      </c>
      <c r="K31" s="69">
        <f t="shared" si="3"/>
        <v>5659.5599999999995</v>
      </c>
      <c r="L31" s="69"/>
    </row>
    <row r="32" spans="1:12" ht="8.25" customHeight="1" x14ac:dyDescent="0.25">
      <c r="A32" s="21"/>
      <c r="B32" s="21"/>
      <c r="C32" s="25"/>
      <c r="D32" s="21"/>
      <c r="E32" s="21"/>
      <c r="F32" s="21"/>
      <c r="G32" s="21"/>
      <c r="H32" s="21"/>
      <c r="I32" s="21"/>
      <c r="J32" s="21"/>
      <c r="K32" s="21"/>
      <c r="L32" s="21"/>
    </row>
    <row r="33" spans="1:12" ht="15.75" x14ac:dyDescent="0.25">
      <c r="A33" s="55" t="s">
        <v>60</v>
      </c>
      <c r="B33" s="51"/>
      <c r="C33" s="15"/>
      <c r="D33" s="55" t="s">
        <v>62</v>
      </c>
      <c r="E33" s="52"/>
      <c r="F33" s="16"/>
      <c r="G33" s="56" t="s">
        <v>61</v>
      </c>
      <c r="H33" s="53"/>
      <c r="J33" s="66" t="s">
        <v>72</v>
      </c>
      <c r="K33" s="65">
        <v>800</v>
      </c>
      <c r="L33" s="26"/>
    </row>
  </sheetData>
  <sheetProtection selectLockedCells="1"/>
  <mergeCells count="20">
    <mergeCell ref="I1:L1"/>
    <mergeCell ref="I2:L7"/>
    <mergeCell ref="B17:C17"/>
    <mergeCell ref="E17:F17"/>
    <mergeCell ref="H17:I17"/>
    <mergeCell ref="K17:L17"/>
    <mergeCell ref="B9:C9"/>
    <mergeCell ref="D9:E9"/>
    <mergeCell ref="F9:G9"/>
    <mergeCell ref="H9:J9"/>
    <mergeCell ref="K9:L9"/>
    <mergeCell ref="K29:L29"/>
    <mergeCell ref="K30:L30"/>
    <mergeCell ref="K31:L31"/>
    <mergeCell ref="B25:C25"/>
    <mergeCell ref="D25:E25"/>
    <mergeCell ref="I25:J25"/>
    <mergeCell ref="K26:L26"/>
    <mergeCell ref="K27:L27"/>
    <mergeCell ref="K28:L28"/>
  </mergeCells>
  <pageMargins left="0.5" right="0.5" top="1" bottom="0.5" header="0.3" footer="0.3"/>
  <pageSetup orientation="landscape" r:id="rId1"/>
  <headerFooter>
    <oddHeader>&amp;L&amp;36 2018&amp;C&amp;30March&amp;R&amp;16Darlington County Library System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July</vt:lpstr>
      <vt:lpstr>August</vt:lpstr>
      <vt:lpstr>September</vt:lpstr>
      <vt:lpstr>October</vt:lpstr>
      <vt:lpstr>November</vt:lpstr>
      <vt:lpstr>December</vt:lpstr>
      <vt:lpstr>January</vt:lpstr>
      <vt:lpstr>February</vt:lpstr>
      <vt:lpstr>March</vt:lpstr>
      <vt:lpstr>April</vt:lpstr>
      <vt:lpstr>May</vt:lpstr>
      <vt:lpstr>June</vt:lpstr>
      <vt:lpstr>Annual Total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Jimmie</dc:creator>
  <cp:lastModifiedBy>Jimmie</cp:lastModifiedBy>
  <cp:lastPrinted>2018-05-10T13:10:02Z</cp:lastPrinted>
  <dcterms:created xsi:type="dcterms:W3CDTF">2012-10-29T18:21:58Z</dcterms:created>
  <dcterms:modified xsi:type="dcterms:W3CDTF">2019-02-21T21:08:39Z</dcterms:modified>
</cp:coreProperties>
</file>