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Arapahoe\users\ccurtis\My Documents\"/>
    </mc:Choice>
  </mc:AlternateContent>
  <xr:revisionPtr revIDLastSave="0" documentId="13_ncr:1_{5E6B7791-1DF2-44B4-91C9-C9BA11CA27D1}" xr6:coauthVersionLast="45" xr6:coauthVersionMax="45" xr10:uidLastSave="{00000000-0000-0000-0000-000000000000}"/>
  <bookViews>
    <workbookView xWindow="-28920" yWindow="-1590" windowWidth="29040" windowHeight="15840" xr2:uid="{F93A4870-2612-479C-BE99-90B20A2A4C0A}"/>
  </bookViews>
  <sheets>
    <sheet name="Question 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3" i="2" l="1"/>
  <c r="D63" i="2"/>
  <c r="E63" i="2"/>
  <c r="B63" i="2"/>
  <c r="C56" i="2"/>
  <c r="B56" i="2"/>
  <c r="D56" i="2"/>
  <c r="E56" i="2"/>
  <c r="C44" i="2"/>
  <c r="D44" i="2"/>
  <c r="E44" i="2"/>
  <c r="B44" i="2"/>
  <c r="Z13" i="2" l="1"/>
  <c r="AA13" i="2"/>
  <c r="AB13" i="2"/>
  <c r="AC13" i="2"/>
  <c r="AD13" i="2"/>
  <c r="AE13" i="2"/>
  <c r="AF13" i="2"/>
  <c r="AG13" i="2"/>
  <c r="AH13" i="2"/>
  <c r="AI13" i="2"/>
  <c r="AJ13" i="2"/>
  <c r="AK13" i="2"/>
  <c r="B13" i="2"/>
  <c r="C13" i="2"/>
  <c r="D13" i="2"/>
  <c r="E13" i="2"/>
  <c r="F13" i="2"/>
  <c r="G13" i="2"/>
  <c r="H13" i="2"/>
  <c r="I13" i="2"/>
  <c r="Z7" i="2"/>
  <c r="AA7" i="2"/>
  <c r="AB7" i="2"/>
  <c r="AC7" i="2"/>
  <c r="AD7" i="2"/>
  <c r="AE7" i="2"/>
  <c r="AF7" i="2"/>
  <c r="AG7" i="2"/>
  <c r="AH7" i="2"/>
  <c r="AI7" i="2"/>
  <c r="AJ7" i="2"/>
  <c r="AK7" i="2"/>
  <c r="B7" i="2"/>
  <c r="C7" i="2"/>
  <c r="D7" i="2"/>
  <c r="E7" i="2"/>
  <c r="F7" i="2"/>
  <c r="G7" i="2"/>
  <c r="H7" i="2"/>
  <c r="I7" i="2"/>
  <c r="G25" i="2" l="1"/>
  <c r="C25" i="2"/>
  <c r="AI25" i="2"/>
  <c r="AE25" i="2"/>
  <c r="AA25" i="2"/>
  <c r="F25" i="2"/>
  <c r="B25" i="2"/>
  <c r="AH25" i="2"/>
  <c r="AD25" i="2"/>
  <c r="Z25" i="2"/>
  <c r="I25" i="2"/>
  <c r="AK25" i="2"/>
  <c r="AG25" i="2"/>
  <c r="AC25" i="2"/>
  <c r="E25" i="2"/>
  <c r="H25" i="2"/>
  <c r="D25" i="2"/>
  <c r="AJ25" i="2"/>
  <c r="AF25" i="2"/>
  <c r="AB25" i="2"/>
</calcChain>
</file>

<file path=xl/sharedStrings.xml><?xml version="1.0" encoding="utf-8"?>
<sst xmlns="http://schemas.openxmlformats.org/spreadsheetml/2006/main" count="167" uniqueCount="109">
  <si>
    <t>Circulation by Item Type</t>
  </si>
  <si>
    <t>Total Circ</t>
  </si>
  <si>
    <t>(checkout and renewal)</t>
  </si>
  <si>
    <t>Dec 2016</t>
  </si>
  <si>
    <t>Dec 2015</t>
  </si>
  <si>
    <t>Books (non-Xpress)</t>
  </si>
  <si>
    <t>Xpress Books</t>
  </si>
  <si>
    <t>Periodicals</t>
  </si>
  <si>
    <t>Total Print</t>
  </si>
  <si>
    <t>Audiobooks (Books on CD, Playaways)</t>
  </si>
  <si>
    <t>Music CDs</t>
  </si>
  <si>
    <t>DVDs</t>
  </si>
  <si>
    <t>Portable Video Players</t>
  </si>
  <si>
    <t>Total AV</t>
  </si>
  <si>
    <t>Prospector/Inter-Library Loan</t>
  </si>
  <si>
    <t>eMagazines</t>
  </si>
  <si>
    <t>eVideo</t>
  </si>
  <si>
    <t xml:space="preserve">eAudiobooks </t>
  </si>
  <si>
    <t>eBooks</t>
  </si>
  <si>
    <t>eMusic</t>
  </si>
  <si>
    <t>In-House Electronics Checkout</t>
  </si>
  <si>
    <t>Circulating Electronic Devices</t>
  </si>
  <si>
    <t>Non-traditional materials</t>
  </si>
  <si>
    <t>Total Circulation</t>
  </si>
  <si>
    <t>Nov 2016</t>
  </si>
  <si>
    <t>Nov 2015</t>
  </si>
  <si>
    <t>Oct 2016</t>
  </si>
  <si>
    <t>Oct 2015</t>
  </si>
  <si>
    <t>Sept 2016</t>
  </si>
  <si>
    <t>Sept 2015</t>
  </si>
  <si>
    <t>Aug 2016</t>
  </si>
  <si>
    <t>Aug 2015</t>
  </si>
  <si>
    <t>July 2016</t>
  </si>
  <si>
    <t>July 2015</t>
  </si>
  <si>
    <t>June 2016</t>
  </si>
  <si>
    <t>June 2015</t>
  </si>
  <si>
    <t>May 2016</t>
  </si>
  <si>
    <t>May 2015</t>
  </si>
  <si>
    <t>Apr 2016</t>
  </si>
  <si>
    <t>Apr 2015</t>
  </si>
  <si>
    <t>Mar 2016</t>
  </si>
  <si>
    <t>Mar 2015</t>
  </si>
  <si>
    <t>Feb 2016</t>
  </si>
  <si>
    <t>Feb 2015</t>
  </si>
  <si>
    <t>Jan 2016</t>
  </si>
  <si>
    <t>Jan 2015</t>
  </si>
  <si>
    <t>Dec 2018</t>
  </si>
  <si>
    <t>Dec 2017</t>
  </si>
  <si>
    <t>Exploration Passes &amp; Parks Passes</t>
  </si>
  <si>
    <t>n/a</t>
  </si>
  <si>
    <t>Nov 2018</t>
  </si>
  <si>
    <t>Nov 2017</t>
  </si>
  <si>
    <t>Oct 2018</t>
  </si>
  <si>
    <t>Oct 2017</t>
  </si>
  <si>
    <t>Sept 2018</t>
  </si>
  <si>
    <t>Sept 2017</t>
  </si>
  <si>
    <t>Aug 2018</t>
  </si>
  <si>
    <t>Aug 2017</t>
  </si>
  <si>
    <t>July 2018</t>
  </si>
  <si>
    <t>July 2017</t>
  </si>
  <si>
    <t>June 2018</t>
  </si>
  <si>
    <t>June 2017</t>
  </si>
  <si>
    <t>May 2018</t>
  </si>
  <si>
    <t>May 2017</t>
  </si>
  <si>
    <t>Apr 2018</t>
  </si>
  <si>
    <t>Apr 2017</t>
  </si>
  <si>
    <t>Mar 2018</t>
  </si>
  <si>
    <t>Mar 2017</t>
  </si>
  <si>
    <t>Feb 2018</t>
  </si>
  <si>
    <t>Feb 2017</t>
  </si>
  <si>
    <t>Jan 2018</t>
  </si>
  <si>
    <t>Jan 2017</t>
  </si>
  <si>
    <t>This information was not being tracked due to the lack of reporting from the software currently being utilized</t>
  </si>
  <si>
    <t>#4</t>
  </si>
  <si>
    <t>Revenues:</t>
  </si>
  <si>
    <t>Property Taxes</t>
  </si>
  <si>
    <t>Specific Ownership Taxes</t>
  </si>
  <si>
    <t xml:space="preserve">Intergovernmental </t>
  </si>
  <si>
    <t>Fines</t>
  </si>
  <si>
    <t>Café Sales</t>
  </si>
  <si>
    <t>Investment Earnings</t>
  </si>
  <si>
    <t>Contributions - Arapahoe Library Friends Foundation</t>
  </si>
  <si>
    <t>Miscellaneous</t>
  </si>
  <si>
    <t xml:space="preserve">   Total Revenues Budget</t>
  </si>
  <si>
    <t>Expenditures</t>
  </si>
  <si>
    <t>Current:</t>
  </si>
  <si>
    <t xml:space="preserve">  Library Ops</t>
  </si>
  <si>
    <t xml:space="preserve">  Admininstrative &amp; Executive Services</t>
  </si>
  <si>
    <t xml:space="preserve">  Digital &amp; Library Materials Services</t>
  </si>
  <si>
    <t xml:space="preserve">  Communications, Programming &amp; Partnerships</t>
  </si>
  <si>
    <t>Debt Sesrvice:</t>
  </si>
  <si>
    <t xml:space="preserve">  Principal</t>
  </si>
  <si>
    <t xml:space="preserve">  Interest</t>
  </si>
  <si>
    <t>Capital Outlay:</t>
  </si>
  <si>
    <t xml:space="preserve">   Total Expenditures Budget</t>
  </si>
  <si>
    <t>Budget Amounts per Year</t>
  </si>
  <si>
    <t>#5</t>
  </si>
  <si>
    <t>Fees</t>
  </si>
  <si>
    <t xml:space="preserve">  Total Fines &amp; Fees</t>
  </si>
  <si>
    <t>Fines (included replacement &amp; fines)</t>
  </si>
  <si>
    <t>Total Fines &amp; Fees</t>
  </si>
  <si>
    <t>#6</t>
  </si>
  <si>
    <t>Fines and Fees Policy</t>
  </si>
  <si>
    <t>It is the policy of the Arapahoe Library District to collect replacement charges for lost and/or damaged books.  Library staff has the authority to adjust or waive charges as appropriate.  We no longer assess late charges for overdue items as per the passing of the Fine Free Resolution by the Board of Trustees in April 2017.  The change in the overdue fine policy was implemented to eliminate any barriers for our patrons to use our libraries and to access the wealth of materials and resources available.  The elimination of overdue fines is another way to serve our community and encourage those who might not regularly use the library to stop by and experience what we have to offer. 
The District also reserves the right to assess fees for copies, printed pages, replacement of library cards, use of meeting rooms, returned checks, referral to a collection agency, and sale of selected items for patron use, including, but not limited to equipment, supplies and promotional materials.  
Charges levied against ALD for obtaining materials from another institution will be passed on to the patron requesting the materials.  
ADOPTED 2/2002
REVISED 3/2012
REVISED 3/2018</t>
  </si>
  <si>
    <t>#2 Lost Library items</t>
  </si>
  <si>
    <t>#3 Patron Circulation</t>
  </si>
  <si>
    <t>#1 Circulation</t>
  </si>
  <si>
    <t xml:space="preserve">Due to the ALA patron protection law, we don’t track this information.  When we went fine free in 2018 anything in the system was cleared out for fines and this removed all the circulation detail and charges.  Therefore, removed all historical data.  </t>
  </si>
  <si>
    <t xml:space="preserve">Contributions are through a not-for profit Friends.  We only get the funds if we request and ask for a specific purchase.  We are not responsible for how they solicited there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</si>
</sst>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1">
    <font>
      <sz val="11"/>
      <color theme="1"/>
      <name val="Calibri"/>
      <family val="2"/>
      <scheme val="minor"/>
    </font>
    <font>
      <b/>
      <sz val="9"/>
      <color rgb="FF000000"/>
      <name val="Calibri"/>
      <family val="2"/>
    </font>
    <font>
      <sz val="9"/>
      <color rgb="FF000000"/>
      <name val="Calibri"/>
      <family val="2"/>
    </font>
    <font>
      <b/>
      <sz val="9"/>
      <color rgb="FFFF0000"/>
      <name val="Calibri"/>
      <family val="2"/>
    </font>
    <font>
      <sz val="9"/>
      <name val="Calibri"/>
      <family val="2"/>
    </font>
    <font>
      <b/>
      <sz val="9"/>
      <name val="Calibri"/>
      <family val="2"/>
    </font>
    <font>
      <sz val="11"/>
      <color theme="1"/>
      <name val="Calibri"/>
      <family val="2"/>
      <scheme val="minor"/>
    </font>
    <font>
      <b/>
      <sz val="11"/>
      <color theme="1"/>
      <name val="Calibri"/>
      <family val="2"/>
      <scheme val="minor"/>
    </font>
    <font>
      <sz val="12"/>
      <color rgb="FF474747"/>
      <name val="Inherit"/>
    </font>
    <font>
      <sz val="11"/>
      <color rgb="FF474747"/>
      <name val="Calibri"/>
      <family val="2"/>
      <scheme val="minor"/>
    </font>
    <font>
      <sz val="12"/>
      <color rgb="FF292929"/>
      <name val="Calibri"/>
      <family val="2"/>
      <scheme val="minor"/>
    </font>
  </fonts>
  <fills count="2">
    <fill>
      <patternFill patternType="none"/>
    </fill>
    <fill>
      <patternFill patternType="gray125"/>
    </fill>
  </fills>
  <borders count="26">
    <border>
      <left/>
      <right/>
      <top/>
      <bottom/>
      <diagonal/>
    </border>
    <border>
      <left style="double">
        <color auto="1"/>
      </left>
      <right style="thin">
        <color auto="1"/>
      </right>
      <top style="double">
        <color auto="1"/>
      </top>
      <bottom/>
      <diagonal/>
    </border>
    <border>
      <left style="double">
        <color auto="1"/>
      </left>
      <right style="thin">
        <color auto="1"/>
      </right>
      <top/>
      <bottom style="thin">
        <color auto="1"/>
      </bottom>
      <diagonal/>
    </border>
    <border>
      <left style="double">
        <color auto="1"/>
      </left>
      <right style="thin">
        <color auto="1"/>
      </right>
      <top/>
      <bottom style="hair">
        <color auto="1"/>
      </bottom>
      <diagonal/>
    </border>
    <border>
      <left style="double">
        <color auto="1"/>
      </left>
      <right style="thin">
        <color auto="1"/>
      </right>
      <top style="hair">
        <color auto="1"/>
      </top>
      <bottom style="hair">
        <color auto="1"/>
      </bottom>
      <diagonal/>
    </border>
    <border>
      <left style="double">
        <color auto="1"/>
      </left>
      <right style="thin">
        <color auto="1"/>
      </right>
      <top style="hair">
        <color auto="1"/>
      </top>
      <bottom/>
      <diagonal/>
    </border>
    <border>
      <left style="double">
        <color indexed="64"/>
      </left>
      <right style="thin">
        <color indexed="64"/>
      </right>
      <top style="thin">
        <color indexed="64"/>
      </top>
      <bottom style="double">
        <color indexed="64"/>
      </bottom>
      <diagonal/>
    </border>
    <border>
      <left style="thin">
        <color auto="1"/>
      </left>
      <right style="thin">
        <color auto="1"/>
      </right>
      <top style="double">
        <color auto="1"/>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auto="1"/>
      </left>
      <right style="thin">
        <color auto="1"/>
      </right>
      <top style="thin">
        <color auto="1"/>
      </top>
      <bottom style="double">
        <color auto="1"/>
      </bottom>
      <diagonal/>
    </border>
    <border>
      <left style="thin">
        <color indexed="64"/>
      </left>
      <right style="thin">
        <color indexed="64"/>
      </right>
      <top style="hair">
        <color indexed="64"/>
      </top>
      <bottom style="thin">
        <color indexed="64"/>
      </bottom>
      <diagonal/>
    </border>
    <border>
      <left style="double">
        <color auto="1"/>
      </left>
      <right style="thin">
        <color auto="1"/>
      </right>
      <top/>
      <bottom/>
      <diagonal/>
    </border>
    <border>
      <left/>
      <right style="thin">
        <color auto="1"/>
      </right>
      <top style="double">
        <color auto="1"/>
      </top>
      <bottom/>
      <diagonal/>
    </border>
    <border>
      <left/>
      <right style="thin">
        <color auto="1"/>
      </right>
      <top/>
      <bottom style="thin">
        <color auto="1"/>
      </bottom>
      <diagonal/>
    </border>
    <border>
      <left/>
      <right style="thin">
        <color auto="1"/>
      </right>
      <top/>
      <bottom style="hair">
        <color auto="1"/>
      </bottom>
      <diagonal/>
    </border>
    <border>
      <left/>
      <right style="thin">
        <color auto="1"/>
      </right>
      <top/>
      <bottom/>
      <diagonal/>
    </border>
    <border>
      <left/>
      <right style="thin">
        <color auto="1"/>
      </right>
      <top style="hair">
        <color auto="1"/>
      </top>
      <bottom style="hair">
        <color auto="1"/>
      </bottom>
      <diagonal/>
    </border>
    <border>
      <left/>
      <right style="thin">
        <color auto="1"/>
      </right>
      <top style="hair">
        <color auto="1"/>
      </top>
      <bottom/>
      <diagonal/>
    </border>
    <border>
      <left/>
      <right style="thin">
        <color indexed="64"/>
      </right>
      <top style="thin">
        <color indexed="64"/>
      </top>
      <bottom style="double">
        <color indexed="64"/>
      </bottom>
      <diagonal/>
    </border>
    <border>
      <left/>
      <right/>
      <top/>
      <bottom style="thin">
        <color indexed="64"/>
      </bottom>
      <diagonal/>
    </border>
  </borders>
  <cellStyleXfs count="2">
    <xf numFmtId="0" fontId="0" fillId="0" borderId="0"/>
    <xf numFmtId="43" fontId="6" fillId="0" borderId="0" applyFont="0" applyFill="0" applyBorder="0" applyAlignment="0" applyProtection="0"/>
  </cellStyleXfs>
  <cellXfs count="53">
    <xf numFmtId="0" fontId="0" fillId="0" borderId="0" xfId="0"/>
    <xf numFmtId="0" fontId="1" fillId="0" borderId="1" xfId="0" applyFont="1" applyFill="1" applyBorder="1"/>
    <xf numFmtId="0" fontId="1" fillId="0" borderId="18" xfId="0" applyFont="1" applyFill="1" applyBorder="1" applyAlignment="1">
      <alignment horizontal="center"/>
    </xf>
    <xf numFmtId="0" fontId="1" fillId="0" borderId="7" xfId="0" applyFont="1" applyFill="1" applyBorder="1" applyAlignment="1">
      <alignment horizontal="center"/>
    </xf>
    <xf numFmtId="0" fontId="1" fillId="0" borderId="2" xfId="0" applyFont="1" applyFill="1" applyBorder="1"/>
    <xf numFmtId="49" fontId="1" fillId="0" borderId="19" xfId="0" applyNumberFormat="1" applyFont="1" applyFill="1" applyBorder="1" applyAlignment="1">
      <alignment horizontal="center"/>
    </xf>
    <xf numFmtId="49" fontId="1" fillId="0" borderId="8" xfId="0" applyNumberFormat="1" applyFont="1" applyFill="1" applyBorder="1" applyAlignment="1">
      <alignment horizontal="center"/>
    </xf>
    <xf numFmtId="0" fontId="2" fillId="0" borderId="3" xfId="0" applyFont="1" applyFill="1" applyBorder="1"/>
    <xf numFmtId="3" fontId="2" fillId="0" borderId="20" xfId="0" applyNumberFormat="1" applyFont="1" applyFill="1" applyBorder="1" applyAlignment="1">
      <alignment horizontal="center"/>
    </xf>
    <xf numFmtId="3" fontId="2" fillId="0" borderId="9" xfId="0" applyNumberFormat="1" applyFont="1" applyFill="1" applyBorder="1" applyAlignment="1">
      <alignment horizontal="center"/>
    </xf>
    <xf numFmtId="3" fontId="4" fillId="0" borderId="9" xfId="0" applyNumberFormat="1" applyFont="1" applyFill="1" applyBorder="1" applyAlignment="1">
      <alignment horizontal="center"/>
    </xf>
    <xf numFmtId="0" fontId="2" fillId="0" borderId="4" xfId="0" applyFont="1" applyFill="1" applyBorder="1"/>
    <xf numFmtId="3" fontId="2" fillId="0" borderId="16" xfId="0" applyNumberFormat="1" applyFont="1" applyFill="1" applyBorder="1" applyAlignment="1">
      <alignment horizontal="center"/>
    </xf>
    <xf numFmtId="3" fontId="2" fillId="0" borderId="10" xfId="0" applyNumberFormat="1" applyFont="1" applyFill="1" applyBorder="1" applyAlignment="1">
      <alignment horizontal="center"/>
    </xf>
    <xf numFmtId="3" fontId="4" fillId="0" borderId="10" xfId="0" applyNumberFormat="1" applyFont="1" applyFill="1" applyBorder="1" applyAlignment="1">
      <alignment horizontal="center"/>
    </xf>
    <xf numFmtId="0" fontId="3" fillId="0" borderId="5" xfId="0" applyFont="1" applyFill="1" applyBorder="1" applyAlignment="1">
      <alignment horizontal="right"/>
    </xf>
    <xf numFmtId="3" fontId="5" fillId="0" borderId="21" xfId="0" applyNumberFormat="1" applyFont="1" applyFill="1" applyBorder="1" applyAlignment="1">
      <alignment horizontal="center"/>
    </xf>
    <xf numFmtId="3" fontId="5" fillId="0" borderId="12" xfId="0" applyNumberFormat="1" applyFont="1" applyFill="1" applyBorder="1" applyAlignment="1">
      <alignment horizontal="center"/>
    </xf>
    <xf numFmtId="0" fontId="1" fillId="0" borderId="4" xfId="0" applyFont="1" applyFill="1" applyBorder="1" applyAlignment="1">
      <alignment horizontal="center"/>
    </xf>
    <xf numFmtId="0" fontId="1" fillId="0" borderId="22" xfId="0" applyFont="1" applyFill="1" applyBorder="1" applyAlignment="1">
      <alignment horizontal="center"/>
    </xf>
    <xf numFmtId="0" fontId="1" fillId="0" borderId="13" xfId="0" applyFont="1" applyFill="1" applyBorder="1" applyAlignment="1">
      <alignment horizontal="center"/>
    </xf>
    <xf numFmtId="0" fontId="2" fillId="0" borderId="4" xfId="0" applyFont="1" applyFill="1" applyBorder="1" applyAlignment="1">
      <alignment wrapText="1"/>
    </xf>
    <xf numFmtId="3" fontId="2" fillId="0" borderId="22" xfId="0" applyNumberFormat="1" applyFont="1" applyFill="1" applyBorder="1" applyAlignment="1">
      <alignment horizontal="center"/>
    </xf>
    <xf numFmtId="3" fontId="2" fillId="0" borderId="13" xfId="0" applyNumberFormat="1" applyFont="1" applyFill="1" applyBorder="1" applyAlignment="1">
      <alignment horizontal="center"/>
    </xf>
    <xf numFmtId="3" fontId="4" fillId="0" borderId="13" xfId="0" applyNumberFormat="1" applyFont="1" applyFill="1" applyBorder="1" applyAlignment="1">
      <alignment horizontal="center"/>
    </xf>
    <xf numFmtId="3" fontId="2" fillId="0" borderId="11" xfId="0" applyNumberFormat="1" applyFont="1" applyFill="1" applyBorder="1" applyAlignment="1">
      <alignment horizontal="center"/>
    </xf>
    <xf numFmtId="3" fontId="4" fillId="0" borderId="11" xfId="0" applyNumberFormat="1" applyFont="1" applyFill="1" applyBorder="1" applyAlignment="1">
      <alignment horizontal="center"/>
    </xf>
    <xf numFmtId="0" fontId="3" fillId="0" borderId="4" xfId="0" applyFont="1" applyFill="1" applyBorder="1" applyAlignment="1">
      <alignment horizontal="right"/>
    </xf>
    <xf numFmtId="3" fontId="5" fillId="0" borderId="20" xfId="0" applyNumberFormat="1" applyFont="1" applyFill="1" applyBorder="1" applyAlignment="1">
      <alignment horizontal="center"/>
    </xf>
    <xf numFmtId="3" fontId="5" fillId="0" borderId="14" xfId="0" applyNumberFormat="1" applyFont="1" applyFill="1" applyBorder="1" applyAlignment="1">
      <alignment horizontal="center"/>
    </xf>
    <xf numFmtId="0" fontId="2" fillId="0" borderId="5" xfId="0" applyFont="1" applyFill="1" applyBorder="1"/>
    <xf numFmtId="3" fontId="2" fillId="0" borderId="23" xfId="0" applyNumberFormat="1" applyFont="1" applyFill="1" applyBorder="1" applyAlignment="1">
      <alignment horizontal="center"/>
    </xf>
    <xf numFmtId="3" fontId="4" fillId="0" borderId="16" xfId="0" applyNumberFormat="1" applyFont="1" applyFill="1" applyBorder="1" applyAlignment="1">
      <alignment horizontal="center"/>
    </xf>
    <xf numFmtId="0" fontId="2" fillId="0" borderId="17" xfId="0" applyFont="1" applyFill="1" applyBorder="1"/>
    <xf numFmtId="3" fontId="2" fillId="0" borderId="21" xfId="0" applyNumberFormat="1" applyFont="1" applyFill="1" applyBorder="1" applyAlignment="1">
      <alignment horizontal="center"/>
    </xf>
    <xf numFmtId="0" fontId="3" fillId="0" borderId="6" xfId="0" applyFont="1" applyFill="1" applyBorder="1" applyAlignment="1">
      <alignment horizontal="right"/>
    </xf>
    <xf numFmtId="3" fontId="5" fillId="0" borderId="24" xfId="0" applyNumberFormat="1" applyFont="1" applyFill="1" applyBorder="1" applyAlignment="1">
      <alignment horizontal="center"/>
    </xf>
    <xf numFmtId="3" fontId="5" fillId="0" borderId="15" xfId="0" applyNumberFormat="1" applyFont="1" applyFill="1" applyBorder="1" applyAlignment="1">
      <alignment horizontal="center"/>
    </xf>
    <xf numFmtId="0" fontId="0" fillId="0" borderId="0" xfId="0" applyFill="1"/>
    <xf numFmtId="43" fontId="0" fillId="0" borderId="0" xfId="1" applyFont="1" applyFill="1"/>
    <xf numFmtId="165" fontId="0" fillId="0" borderId="0" xfId="1" applyNumberFormat="1" applyFont="1" applyFill="1"/>
    <xf numFmtId="165" fontId="0" fillId="0" borderId="0" xfId="0" applyNumberFormat="1" applyFill="1"/>
    <xf numFmtId="165" fontId="0" fillId="0" borderId="25" xfId="1" applyNumberFormat="1" applyFont="1" applyFill="1" applyBorder="1"/>
    <xf numFmtId="0" fontId="7" fillId="0" borderId="0" xfId="0" applyFont="1" applyFill="1"/>
    <xf numFmtId="165" fontId="0" fillId="0" borderId="0" xfId="1" applyNumberFormat="1" applyFont="1" applyFill="1" applyBorder="1"/>
    <xf numFmtId="43" fontId="0" fillId="0" borderId="25" xfId="1" applyFont="1" applyFill="1" applyBorder="1"/>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vertical="center"/>
    </xf>
    <xf numFmtId="0" fontId="0" fillId="0" borderId="0" xfId="0" applyAlignment="1">
      <alignment wrapText="1"/>
    </xf>
    <xf numFmtId="0" fontId="0" fillId="0" borderId="0" xfId="0" applyAlignment="1">
      <alignment horizontal="left" wrapText="1"/>
    </xf>
    <xf numFmtId="0" fontId="0" fillId="0" borderId="0" xfId="0" applyAlignment="1">
      <alignment horizontal="left" wrapText="1"/>
    </xf>
    <xf numFmtId="0" fontId="7"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E342-BE8F-4028-A0AB-27D2C92B5CAF}">
  <dimension ref="A1:AW70"/>
  <sheetViews>
    <sheetView tabSelected="1" topLeftCell="A28" workbookViewId="0">
      <selection activeCell="F42" sqref="F42"/>
    </sheetView>
  </sheetViews>
  <sheetFormatPr defaultRowHeight="15"/>
  <cols>
    <col min="1" max="1" width="24.85546875" style="38" bestFit="1" customWidth="1"/>
    <col min="2" max="4" width="14.28515625" style="38" bestFit="1" customWidth="1"/>
    <col min="5" max="5" width="12.85546875" style="38" customWidth="1"/>
    <col min="6" max="7" width="8" style="38" bestFit="1" customWidth="1"/>
    <col min="8" max="9" width="7.5703125" style="38" bestFit="1" customWidth="1"/>
    <col min="10" max="10" width="8" style="38" bestFit="1" customWidth="1"/>
    <col min="11" max="11" width="7.5703125" style="38" bestFit="1" customWidth="1"/>
    <col min="12" max="12" width="7.7109375" style="38" bestFit="1" customWidth="1"/>
    <col min="13" max="15" width="7.5703125" style="38" bestFit="1" customWidth="1"/>
    <col min="16" max="16" width="7.7109375" style="38" bestFit="1" customWidth="1"/>
    <col min="17" max="17" width="7.5703125" style="38" bestFit="1" customWidth="1"/>
    <col min="18" max="19" width="8" style="38" bestFit="1" customWidth="1"/>
    <col min="20" max="21" width="7.5703125" style="38" bestFit="1" customWidth="1"/>
    <col min="22" max="22" width="8" style="38" bestFit="1" customWidth="1"/>
    <col min="23" max="23" width="7.5703125" style="38" bestFit="1" customWidth="1"/>
    <col min="24" max="24" width="7.7109375" style="38" bestFit="1" customWidth="1"/>
    <col min="25" max="25" width="7.5703125" style="38" bestFit="1" customWidth="1"/>
    <col min="26" max="30" width="9.7109375" style="38" bestFit="1" customWidth="1"/>
    <col min="31" max="31" width="10.28515625" style="38" bestFit="1" customWidth="1"/>
    <col min="32" max="33" width="9.7109375" style="38" bestFit="1" customWidth="1"/>
    <col min="34" max="34" width="10" style="38" bestFit="1" customWidth="1"/>
    <col min="35" max="42" width="9.7109375" style="38" bestFit="1" customWidth="1"/>
    <col min="43" max="43" width="10.42578125" style="38" bestFit="1" customWidth="1"/>
    <col min="44" max="44" width="9.7109375" style="38" bestFit="1" customWidth="1"/>
    <col min="45" max="45" width="9.85546875" style="38" bestFit="1" customWidth="1"/>
    <col min="46" max="46" width="10.140625" style="38" bestFit="1" customWidth="1"/>
    <col min="47" max="49" width="9.7109375" style="38" bestFit="1" customWidth="1"/>
  </cols>
  <sheetData>
    <row r="1" spans="1:49" ht="15.75" thickBot="1">
      <c r="A1" s="43" t="s">
        <v>106</v>
      </c>
    </row>
    <row r="2" spans="1:49" ht="15.75" thickTop="1">
      <c r="A2" s="1" t="s">
        <v>0</v>
      </c>
      <c r="B2" s="2" t="s">
        <v>1</v>
      </c>
      <c r="C2" s="3" t="s">
        <v>1</v>
      </c>
      <c r="D2" s="3" t="s">
        <v>1</v>
      </c>
      <c r="E2" s="3" t="s">
        <v>1</v>
      </c>
      <c r="F2" s="3" t="s">
        <v>1</v>
      </c>
      <c r="G2" s="3" t="s">
        <v>1</v>
      </c>
      <c r="H2" s="3" t="s">
        <v>1</v>
      </c>
      <c r="I2" s="3" t="s">
        <v>1</v>
      </c>
      <c r="J2" s="3" t="s">
        <v>1</v>
      </c>
      <c r="K2" s="3" t="s">
        <v>1</v>
      </c>
      <c r="L2" s="3" t="s">
        <v>1</v>
      </c>
      <c r="M2" s="3" t="s">
        <v>1</v>
      </c>
      <c r="N2" s="3" t="s">
        <v>1</v>
      </c>
      <c r="O2" s="3" t="s">
        <v>1</v>
      </c>
      <c r="P2" s="3" t="s">
        <v>1</v>
      </c>
      <c r="Q2" s="3" t="s">
        <v>1</v>
      </c>
      <c r="R2" s="3" t="s">
        <v>1</v>
      </c>
      <c r="S2" s="3" t="s">
        <v>1</v>
      </c>
      <c r="T2" s="3" t="s">
        <v>1</v>
      </c>
      <c r="U2" s="3" t="s">
        <v>1</v>
      </c>
      <c r="V2" s="3" t="s">
        <v>1</v>
      </c>
      <c r="W2" s="3" t="s">
        <v>1</v>
      </c>
      <c r="X2" s="3" t="s">
        <v>1</v>
      </c>
      <c r="Y2" s="3" t="s">
        <v>1</v>
      </c>
      <c r="Z2" s="3" t="s">
        <v>1</v>
      </c>
      <c r="AA2" s="3" t="s">
        <v>1</v>
      </c>
      <c r="AB2" s="3" t="s">
        <v>1</v>
      </c>
      <c r="AC2" s="3" t="s">
        <v>1</v>
      </c>
      <c r="AD2" s="3" t="s">
        <v>1</v>
      </c>
      <c r="AE2" s="3" t="s">
        <v>1</v>
      </c>
      <c r="AF2" s="3" t="s">
        <v>1</v>
      </c>
      <c r="AG2" s="3" t="s">
        <v>1</v>
      </c>
      <c r="AH2" s="3" t="s">
        <v>1</v>
      </c>
      <c r="AI2" s="3" t="s">
        <v>1</v>
      </c>
      <c r="AJ2" s="3" t="s">
        <v>1</v>
      </c>
      <c r="AK2" s="3" t="s">
        <v>1</v>
      </c>
      <c r="AL2" s="3" t="s">
        <v>1</v>
      </c>
      <c r="AM2" s="3" t="s">
        <v>1</v>
      </c>
      <c r="AN2" s="3" t="s">
        <v>1</v>
      </c>
      <c r="AO2" s="3" t="s">
        <v>1</v>
      </c>
      <c r="AP2" s="3" t="s">
        <v>1</v>
      </c>
      <c r="AQ2" s="3" t="s">
        <v>1</v>
      </c>
      <c r="AR2" s="3" t="s">
        <v>1</v>
      </c>
      <c r="AS2" s="3" t="s">
        <v>1</v>
      </c>
      <c r="AT2" s="3" t="s">
        <v>1</v>
      </c>
      <c r="AU2" s="3" t="s">
        <v>1</v>
      </c>
      <c r="AV2" s="3" t="s">
        <v>1</v>
      </c>
      <c r="AW2" s="3" t="s">
        <v>1</v>
      </c>
    </row>
    <row r="3" spans="1:49">
      <c r="A3" s="4" t="s">
        <v>2</v>
      </c>
      <c r="B3" s="5" t="s">
        <v>45</v>
      </c>
      <c r="C3" s="6" t="s">
        <v>43</v>
      </c>
      <c r="D3" s="6" t="s">
        <v>41</v>
      </c>
      <c r="E3" s="6" t="s">
        <v>39</v>
      </c>
      <c r="F3" s="6" t="s">
        <v>37</v>
      </c>
      <c r="G3" s="6" t="s">
        <v>35</v>
      </c>
      <c r="H3" s="6" t="s">
        <v>33</v>
      </c>
      <c r="I3" s="6" t="s">
        <v>31</v>
      </c>
      <c r="J3" s="6" t="s">
        <v>29</v>
      </c>
      <c r="K3" s="6" t="s">
        <v>27</v>
      </c>
      <c r="L3" s="6" t="s">
        <v>25</v>
      </c>
      <c r="M3" s="6" t="s">
        <v>4</v>
      </c>
      <c r="N3" s="6" t="s">
        <v>44</v>
      </c>
      <c r="O3" s="6" t="s">
        <v>42</v>
      </c>
      <c r="P3" s="6" t="s">
        <v>40</v>
      </c>
      <c r="Q3" s="6" t="s">
        <v>38</v>
      </c>
      <c r="R3" s="6" t="s">
        <v>36</v>
      </c>
      <c r="S3" s="6" t="s">
        <v>34</v>
      </c>
      <c r="T3" s="6" t="s">
        <v>32</v>
      </c>
      <c r="U3" s="6" t="s">
        <v>30</v>
      </c>
      <c r="V3" s="6" t="s">
        <v>28</v>
      </c>
      <c r="W3" s="6" t="s">
        <v>26</v>
      </c>
      <c r="X3" s="6" t="s">
        <v>24</v>
      </c>
      <c r="Y3" s="6" t="s">
        <v>3</v>
      </c>
      <c r="Z3" s="6" t="s">
        <v>71</v>
      </c>
      <c r="AA3" s="6" t="s">
        <v>69</v>
      </c>
      <c r="AB3" s="6" t="s">
        <v>67</v>
      </c>
      <c r="AC3" s="6" t="s">
        <v>65</v>
      </c>
      <c r="AD3" s="6" t="s">
        <v>63</v>
      </c>
      <c r="AE3" s="6" t="s">
        <v>61</v>
      </c>
      <c r="AF3" s="6" t="s">
        <v>59</v>
      </c>
      <c r="AG3" s="6" t="s">
        <v>57</v>
      </c>
      <c r="AH3" s="6" t="s">
        <v>55</v>
      </c>
      <c r="AI3" s="6" t="s">
        <v>53</v>
      </c>
      <c r="AJ3" s="6" t="s">
        <v>51</v>
      </c>
      <c r="AK3" s="6" t="s">
        <v>47</v>
      </c>
      <c r="AL3" s="6" t="s">
        <v>70</v>
      </c>
      <c r="AM3" s="6" t="s">
        <v>68</v>
      </c>
      <c r="AN3" s="6" t="s">
        <v>66</v>
      </c>
      <c r="AO3" s="6" t="s">
        <v>64</v>
      </c>
      <c r="AP3" s="6" t="s">
        <v>62</v>
      </c>
      <c r="AQ3" s="6" t="s">
        <v>60</v>
      </c>
      <c r="AR3" s="6" t="s">
        <v>58</v>
      </c>
      <c r="AS3" s="6" t="s">
        <v>56</v>
      </c>
      <c r="AT3" s="6" t="s">
        <v>54</v>
      </c>
      <c r="AU3" s="6" t="s">
        <v>52</v>
      </c>
      <c r="AV3" s="6" t="s">
        <v>50</v>
      </c>
      <c r="AW3" s="6" t="s">
        <v>46</v>
      </c>
    </row>
    <row r="4" spans="1:49">
      <c r="A4" s="7" t="s">
        <v>5</v>
      </c>
      <c r="B4" s="8">
        <v>158018</v>
      </c>
      <c r="C4" s="9">
        <v>146490</v>
      </c>
      <c r="D4" s="9">
        <v>169870</v>
      </c>
      <c r="E4" s="9">
        <v>159702</v>
      </c>
      <c r="F4" s="9">
        <v>164138</v>
      </c>
      <c r="G4" s="9">
        <v>196031</v>
      </c>
      <c r="H4" s="9">
        <v>187579</v>
      </c>
      <c r="I4" s="9">
        <v>167196</v>
      </c>
      <c r="J4" s="9">
        <v>160421</v>
      </c>
      <c r="K4" s="9">
        <v>163018</v>
      </c>
      <c r="L4" s="9">
        <v>148901</v>
      </c>
      <c r="M4" s="9">
        <v>145894</v>
      </c>
      <c r="N4" s="10">
        <v>158502</v>
      </c>
      <c r="O4" s="10">
        <v>151093</v>
      </c>
      <c r="P4" s="10">
        <v>166991</v>
      </c>
      <c r="Q4" s="10">
        <v>158782</v>
      </c>
      <c r="R4" s="10">
        <v>160220</v>
      </c>
      <c r="S4" s="10">
        <v>185638</v>
      </c>
      <c r="T4" s="10">
        <v>174713</v>
      </c>
      <c r="U4" s="10">
        <v>169406</v>
      </c>
      <c r="V4" s="10">
        <v>152712</v>
      </c>
      <c r="W4" s="10">
        <v>151954</v>
      </c>
      <c r="X4" s="10">
        <v>142928</v>
      </c>
      <c r="Y4" s="10">
        <v>136058</v>
      </c>
      <c r="Z4" s="9">
        <v>151854</v>
      </c>
      <c r="AA4" s="9">
        <v>143276</v>
      </c>
      <c r="AB4" s="9">
        <v>163323</v>
      </c>
      <c r="AC4" s="9">
        <v>144221</v>
      </c>
      <c r="AD4" s="9">
        <v>151253</v>
      </c>
      <c r="AE4" s="9">
        <v>180652</v>
      </c>
      <c r="AF4" s="9">
        <v>167683</v>
      </c>
      <c r="AG4" s="9">
        <v>163934</v>
      </c>
      <c r="AH4" s="9">
        <v>151579</v>
      </c>
      <c r="AI4" s="9">
        <v>154719</v>
      </c>
      <c r="AJ4" s="9">
        <v>149018</v>
      </c>
      <c r="AK4" s="9">
        <v>136224</v>
      </c>
      <c r="AL4" s="10">
        <v>155600</v>
      </c>
      <c r="AM4" s="10">
        <v>141890</v>
      </c>
      <c r="AN4" s="10">
        <v>163379</v>
      </c>
      <c r="AO4" s="10">
        <v>148679</v>
      </c>
      <c r="AP4" s="10">
        <v>149843</v>
      </c>
      <c r="AQ4" s="10">
        <v>179789</v>
      </c>
      <c r="AR4" s="10">
        <v>177792</v>
      </c>
      <c r="AS4" s="10">
        <v>164671</v>
      </c>
      <c r="AT4" s="10">
        <v>149890</v>
      </c>
      <c r="AU4" s="10">
        <v>161376</v>
      </c>
      <c r="AV4" s="10">
        <v>152765</v>
      </c>
      <c r="AW4" s="10">
        <v>140396</v>
      </c>
    </row>
    <row r="5" spans="1:49">
      <c r="A5" s="7" t="s">
        <v>6</v>
      </c>
      <c r="B5" s="8">
        <v>4832</v>
      </c>
      <c r="C5" s="9">
        <v>3980</v>
      </c>
      <c r="D5" s="9">
        <v>4185</v>
      </c>
      <c r="E5" s="9">
        <v>3639</v>
      </c>
      <c r="F5" s="9">
        <v>3701</v>
      </c>
      <c r="G5" s="9">
        <v>3827</v>
      </c>
      <c r="H5" s="9">
        <v>4333</v>
      </c>
      <c r="I5" s="9">
        <v>4410</v>
      </c>
      <c r="J5" s="9">
        <v>3936</v>
      </c>
      <c r="K5" s="9">
        <v>3950</v>
      </c>
      <c r="L5" s="9">
        <v>3748</v>
      </c>
      <c r="M5" s="9">
        <v>3650</v>
      </c>
      <c r="N5" s="10">
        <v>3550</v>
      </c>
      <c r="O5" s="10">
        <v>3377</v>
      </c>
      <c r="P5" s="10">
        <v>3835</v>
      </c>
      <c r="Q5" s="10">
        <v>3848</v>
      </c>
      <c r="R5" s="10">
        <v>4200</v>
      </c>
      <c r="S5" s="10">
        <v>4433</v>
      </c>
      <c r="T5" s="10">
        <v>4494</v>
      </c>
      <c r="U5" s="10">
        <v>4614</v>
      </c>
      <c r="V5" s="10">
        <v>4003</v>
      </c>
      <c r="W5" s="10">
        <v>3717</v>
      </c>
      <c r="X5" s="10">
        <v>3643</v>
      </c>
      <c r="Y5" s="10">
        <v>3554</v>
      </c>
      <c r="Z5" s="9">
        <v>3567</v>
      </c>
      <c r="AA5" s="9">
        <v>3094</v>
      </c>
      <c r="AB5" s="9">
        <v>3360</v>
      </c>
      <c r="AC5" s="9">
        <v>3559</v>
      </c>
      <c r="AD5" s="9">
        <v>4234</v>
      </c>
      <c r="AE5" s="9">
        <v>5005</v>
      </c>
      <c r="AF5" s="9">
        <v>5159</v>
      </c>
      <c r="AG5" s="9">
        <v>5368</v>
      </c>
      <c r="AH5" s="9">
        <v>4638</v>
      </c>
      <c r="AI5" s="9">
        <v>4644</v>
      </c>
      <c r="AJ5" s="9">
        <v>4407</v>
      </c>
      <c r="AK5" s="9">
        <v>3937</v>
      </c>
      <c r="AL5" s="10">
        <v>3989</v>
      </c>
      <c r="AM5" s="10">
        <v>3560</v>
      </c>
      <c r="AN5" s="10">
        <v>4030</v>
      </c>
      <c r="AO5" s="10">
        <v>4158</v>
      </c>
      <c r="AP5" s="10">
        <v>4435</v>
      </c>
      <c r="AQ5" s="10">
        <v>4700</v>
      </c>
      <c r="AR5" s="10">
        <v>4689</v>
      </c>
      <c r="AS5" s="10">
        <v>4513</v>
      </c>
      <c r="AT5" s="10">
        <v>4346</v>
      </c>
      <c r="AU5" s="10">
        <v>4269</v>
      </c>
      <c r="AV5" s="10">
        <v>4029</v>
      </c>
      <c r="AW5" s="10">
        <v>3569</v>
      </c>
    </row>
    <row r="6" spans="1:49">
      <c r="A6" s="11" t="s">
        <v>7</v>
      </c>
      <c r="B6" s="12">
        <v>8872</v>
      </c>
      <c r="C6" s="9">
        <v>8468</v>
      </c>
      <c r="D6" s="13">
        <v>10133</v>
      </c>
      <c r="E6" s="9">
        <v>9609</v>
      </c>
      <c r="F6" s="13">
        <v>9624</v>
      </c>
      <c r="G6" s="9">
        <v>9636</v>
      </c>
      <c r="H6" s="13">
        <v>9743</v>
      </c>
      <c r="I6" s="9">
        <v>9527</v>
      </c>
      <c r="J6" s="13">
        <v>9048</v>
      </c>
      <c r="K6" s="9">
        <v>9111</v>
      </c>
      <c r="L6" s="13">
        <v>8482</v>
      </c>
      <c r="M6" s="9">
        <v>8453</v>
      </c>
      <c r="N6" s="14">
        <v>9100</v>
      </c>
      <c r="O6" s="10">
        <v>8764</v>
      </c>
      <c r="P6" s="14">
        <v>9925</v>
      </c>
      <c r="Q6" s="10">
        <v>9651</v>
      </c>
      <c r="R6" s="14">
        <v>9064</v>
      </c>
      <c r="S6" s="10">
        <v>9407</v>
      </c>
      <c r="T6" s="14">
        <v>8475</v>
      </c>
      <c r="U6" s="10">
        <v>8648</v>
      </c>
      <c r="V6" s="14">
        <v>8229</v>
      </c>
      <c r="W6" s="10">
        <v>8714</v>
      </c>
      <c r="X6" s="14">
        <v>7693</v>
      </c>
      <c r="Y6" s="10">
        <v>7529</v>
      </c>
      <c r="Z6" s="13">
        <v>7634</v>
      </c>
      <c r="AA6" s="9">
        <v>7364</v>
      </c>
      <c r="AB6" s="13">
        <v>8493</v>
      </c>
      <c r="AC6" s="9">
        <v>7487</v>
      </c>
      <c r="AD6" s="13">
        <v>7616</v>
      </c>
      <c r="AE6" s="9">
        <v>7653</v>
      </c>
      <c r="AF6" s="13">
        <v>7062</v>
      </c>
      <c r="AG6" s="9">
        <v>7394</v>
      </c>
      <c r="AH6" s="13">
        <v>6909</v>
      </c>
      <c r="AI6" s="9">
        <v>6816</v>
      </c>
      <c r="AJ6" s="13">
        <v>7053</v>
      </c>
      <c r="AK6" s="9">
        <v>6748</v>
      </c>
      <c r="AL6" s="14">
        <v>6921</v>
      </c>
      <c r="AM6" s="10">
        <v>6678</v>
      </c>
      <c r="AN6" s="14">
        <v>7592</v>
      </c>
      <c r="AO6" s="10">
        <v>6898</v>
      </c>
      <c r="AP6" s="14">
        <v>7059</v>
      </c>
      <c r="AQ6" s="10">
        <v>7053</v>
      </c>
      <c r="AR6" s="14">
        <v>6696</v>
      </c>
      <c r="AS6" s="10">
        <v>6721</v>
      </c>
      <c r="AT6" s="14">
        <v>6118</v>
      </c>
      <c r="AU6" s="10">
        <v>6718</v>
      </c>
      <c r="AV6" s="14">
        <v>6361</v>
      </c>
      <c r="AW6" s="10">
        <v>6286</v>
      </c>
    </row>
    <row r="7" spans="1:49">
      <c r="A7" s="15" t="s">
        <v>8</v>
      </c>
      <c r="B7" s="16">
        <f>SUM(B4:B6)</f>
        <v>171722</v>
      </c>
      <c r="C7" s="17">
        <f>SUM(C4:C6)</f>
        <v>158938</v>
      </c>
      <c r="D7" s="17">
        <f>SUM(D4:D6)</f>
        <v>184188</v>
      </c>
      <c r="E7" s="17">
        <f>SUM(E4:E6)</f>
        <v>172950</v>
      </c>
      <c r="F7" s="17">
        <f>SUM(F4:F6)</f>
        <v>177463</v>
      </c>
      <c r="G7" s="17">
        <f>SUM(G4:G6)</f>
        <v>209494</v>
      </c>
      <c r="H7" s="17">
        <f>SUM(H4:H6)</f>
        <v>201655</v>
      </c>
      <c r="I7" s="17">
        <f>SUM(I4:I6)</f>
        <v>181133</v>
      </c>
      <c r="J7" s="17">
        <v>173405</v>
      </c>
      <c r="K7" s="17">
        <v>176079</v>
      </c>
      <c r="L7" s="17">
        <v>161131</v>
      </c>
      <c r="M7" s="17">
        <v>157997</v>
      </c>
      <c r="N7" s="17">
        <v>171152</v>
      </c>
      <c r="O7" s="17">
        <v>163234</v>
      </c>
      <c r="P7" s="17">
        <v>180751</v>
      </c>
      <c r="Q7" s="17">
        <v>172281</v>
      </c>
      <c r="R7" s="17">
        <v>173484</v>
      </c>
      <c r="S7" s="17">
        <v>199478</v>
      </c>
      <c r="T7" s="17">
        <v>187682</v>
      </c>
      <c r="U7" s="17">
        <v>182668</v>
      </c>
      <c r="V7" s="17">
        <v>164944</v>
      </c>
      <c r="W7" s="17">
        <v>164385</v>
      </c>
      <c r="X7" s="17">
        <v>154264</v>
      </c>
      <c r="Y7" s="17">
        <v>147141</v>
      </c>
      <c r="Z7" s="17">
        <f>SUM(Z4:Z6)</f>
        <v>163055</v>
      </c>
      <c r="AA7" s="17">
        <f>SUM(AA4:AA6)</f>
        <v>153734</v>
      </c>
      <c r="AB7" s="17">
        <f>SUM(AB4:AB6)</f>
        <v>175176</v>
      </c>
      <c r="AC7" s="17">
        <f>SUM(AC4:AC6)</f>
        <v>155267</v>
      </c>
      <c r="AD7" s="17">
        <f>SUM(AD4:AD6)</f>
        <v>163103</v>
      </c>
      <c r="AE7" s="17">
        <f>SUM(AE4:AE6)</f>
        <v>193310</v>
      </c>
      <c r="AF7" s="17">
        <f>SUM(AF4:AF6)</f>
        <v>179904</v>
      </c>
      <c r="AG7" s="17">
        <f>SUM(AG4:AG6)</f>
        <v>176696</v>
      </c>
      <c r="AH7" s="17">
        <f>SUM(AH4:AH6)</f>
        <v>163126</v>
      </c>
      <c r="AI7" s="17">
        <f>SUM(AI4:AI6)</f>
        <v>166179</v>
      </c>
      <c r="AJ7" s="17">
        <f>SUM(AJ4:AJ6)</f>
        <v>160478</v>
      </c>
      <c r="AK7" s="17">
        <f>SUM(AK4:AK6)</f>
        <v>146909</v>
      </c>
      <c r="AL7" s="17">
        <v>166510</v>
      </c>
      <c r="AM7" s="17">
        <v>152128</v>
      </c>
      <c r="AN7" s="17">
        <v>175001</v>
      </c>
      <c r="AO7" s="17">
        <v>159735</v>
      </c>
      <c r="AP7" s="17">
        <v>161337</v>
      </c>
      <c r="AQ7" s="17">
        <v>191542</v>
      </c>
      <c r="AR7" s="17">
        <v>189177</v>
      </c>
      <c r="AS7" s="17">
        <v>175905</v>
      </c>
      <c r="AT7" s="17">
        <v>160354</v>
      </c>
      <c r="AU7" s="17">
        <v>172363</v>
      </c>
      <c r="AV7" s="17">
        <v>163155</v>
      </c>
      <c r="AW7" s="17">
        <v>150251</v>
      </c>
    </row>
    <row r="8" spans="1:49">
      <c r="A8" s="18"/>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row>
    <row r="9" spans="1:49" ht="24.75">
      <c r="A9" s="21" t="s">
        <v>9</v>
      </c>
      <c r="B9" s="22">
        <v>15067</v>
      </c>
      <c r="C9" s="23">
        <v>13576</v>
      </c>
      <c r="D9" s="23">
        <v>16109</v>
      </c>
      <c r="E9" s="23">
        <v>15197</v>
      </c>
      <c r="F9" s="23">
        <v>16185</v>
      </c>
      <c r="G9" s="23">
        <v>17900</v>
      </c>
      <c r="H9" s="23">
        <v>17585</v>
      </c>
      <c r="I9" s="23">
        <v>16495</v>
      </c>
      <c r="J9" s="23">
        <v>15511</v>
      </c>
      <c r="K9" s="23">
        <v>15147</v>
      </c>
      <c r="L9" s="23">
        <v>13921</v>
      </c>
      <c r="M9" s="23">
        <v>13394</v>
      </c>
      <c r="N9" s="24">
        <v>14156</v>
      </c>
      <c r="O9" s="24">
        <v>13279</v>
      </c>
      <c r="P9" s="24">
        <v>15383</v>
      </c>
      <c r="Q9" s="24">
        <v>14227</v>
      </c>
      <c r="R9" s="24">
        <v>15095</v>
      </c>
      <c r="S9" s="24">
        <v>16857</v>
      </c>
      <c r="T9" s="24">
        <v>16091</v>
      </c>
      <c r="U9" s="24">
        <v>15944</v>
      </c>
      <c r="V9" s="24">
        <v>14323</v>
      </c>
      <c r="W9" s="24">
        <v>14096</v>
      </c>
      <c r="X9" s="24">
        <v>12424</v>
      </c>
      <c r="Y9" s="24">
        <v>12675</v>
      </c>
      <c r="Z9" s="23">
        <v>12826</v>
      </c>
      <c r="AA9" s="23">
        <v>12056</v>
      </c>
      <c r="AB9" s="23">
        <v>14033</v>
      </c>
      <c r="AC9" s="23">
        <v>12357</v>
      </c>
      <c r="AD9" s="23">
        <v>13582</v>
      </c>
      <c r="AE9" s="23">
        <v>15112</v>
      </c>
      <c r="AF9" s="23">
        <v>14520</v>
      </c>
      <c r="AG9" s="23">
        <v>14239</v>
      </c>
      <c r="AH9" s="23">
        <v>12585</v>
      </c>
      <c r="AI9" s="23">
        <v>13007</v>
      </c>
      <c r="AJ9" s="23">
        <v>12177</v>
      </c>
      <c r="AK9" s="23">
        <v>11114</v>
      </c>
      <c r="AL9" s="24">
        <v>12056</v>
      </c>
      <c r="AM9" s="24">
        <v>11139</v>
      </c>
      <c r="AN9" s="24">
        <v>13259</v>
      </c>
      <c r="AO9" s="24">
        <v>11642</v>
      </c>
      <c r="AP9" s="24">
        <v>12955</v>
      </c>
      <c r="AQ9" s="24">
        <v>13767</v>
      </c>
      <c r="AR9" s="24">
        <v>13750</v>
      </c>
      <c r="AS9" s="24">
        <v>13141</v>
      </c>
      <c r="AT9" s="24">
        <v>11585</v>
      </c>
      <c r="AU9" s="24">
        <v>12475</v>
      </c>
      <c r="AV9" s="24">
        <v>11410</v>
      </c>
      <c r="AW9" s="24">
        <v>10693</v>
      </c>
    </row>
    <row r="10" spans="1:49">
      <c r="A10" s="11" t="s">
        <v>10</v>
      </c>
      <c r="B10" s="22">
        <v>15593</v>
      </c>
      <c r="C10" s="23">
        <v>15784</v>
      </c>
      <c r="D10" s="23">
        <v>16875</v>
      </c>
      <c r="E10" s="23">
        <v>15624</v>
      </c>
      <c r="F10" s="23">
        <v>15745</v>
      </c>
      <c r="G10" s="23">
        <v>16738</v>
      </c>
      <c r="H10" s="23">
        <v>16478</v>
      </c>
      <c r="I10" s="23">
        <v>16382</v>
      </c>
      <c r="J10" s="23">
        <v>14113</v>
      </c>
      <c r="K10" s="23">
        <v>15750</v>
      </c>
      <c r="L10" s="23">
        <v>14728</v>
      </c>
      <c r="M10" s="23">
        <v>14811</v>
      </c>
      <c r="N10" s="24">
        <v>13967</v>
      </c>
      <c r="O10" s="24">
        <v>13830</v>
      </c>
      <c r="P10" s="24">
        <v>14340</v>
      </c>
      <c r="Q10" s="24">
        <v>14549</v>
      </c>
      <c r="R10" s="24">
        <v>14724</v>
      </c>
      <c r="S10" s="24">
        <v>14577</v>
      </c>
      <c r="T10" s="24">
        <v>13716</v>
      </c>
      <c r="U10" s="24">
        <v>14270</v>
      </c>
      <c r="V10" s="24">
        <v>13052</v>
      </c>
      <c r="W10" s="24">
        <v>12453</v>
      </c>
      <c r="X10" s="24">
        <v>12090</v>
      </c>
      <c r="Y10" s="24">
        <v>13020</v>
      </c>
      <c r="Z10" s="23">
        <v>13128</v>
      </c>
      <c r="AA10" s="23">
        <v>11939</v>
      </c>
      <c r="AB10" s="23">
        <v>12657</v>
      </c>
      <c r="AC10" s="23">
        <v>12019</v>
      </c>
      <c r="AD10" s="23">
        <v>12894</v>
      </c>
      <c r="AE10" s="23">
        <v>12895</v>
      </c>
      <c r="AF10" s="23">
        <v>12787</v>
      </c>
      <c r="AG10" s="23">
        <v>12803</v>
      </c>
      <c r="AH10" s="23">
        <v>11208</v>
      </c>
      <c r="AI10" s="23">
        <v>10839</v>
      </c>
      <c r="AJ10" s="23">
        <v>10698</v>
      </c>
      <c r="AK10" s="23">
        <v>10067</v>
      </c>
      <c r="AL10" s="24">
        <v>12129</v>
      </c>
      <c r="AM10" s="24">
        <v>10200</v>
      </c>
      <c r="AN10" s="24">
        <v>11329</v>
      </c>
      <c r="AO10" s="24">
        <v>9738</v>
      </c>
      <c r="AP10" s="24">
        <v>10064</v>
      </c>
      <c r="AQ10" s="24">
        <v>10335</v>
      </c>
      <c r="AR10" s="24">
        <v>10679</v>
      </c>
      <c r="AS10" s="24">
        <v>11156</v>
      </c>
      <c r="AT10" s="24">
        <v>9331</v>
      </c>
      <c r="AU10" s="24">
        <v>9933</v>
      </c>
      <c r="AV10" s="24">
        <v>10757</v>
      </c>
      <c r="AW10" s="24">
        <v>10895</v>
      </c>
    </row>
    <row r="11" spans="1:49">
      <c r="A11" s="11" t="s">
        <v>11</v>
      </c>
      <c r="B11" s="22">
        <v>91986</v>
      </c>
      <c r="C11" s="23">
        <v>87491</v>
      </c>
      <c r="D11" s="23">
        <v>94996</v>
      </c>
      <c r="E11" s="23">
        <v>85277</v>
      </c>
      <c r="F11" s="23">
        <v>88585</v>
      </c>
      <c r="G11" s="23">
        <v>92103</v>
      </c>
      <c r="H11" s="23">
        <v>92384</v>
      </c>
      <c r="I11" s="23">
        <v>87790</v>
      </c>
      <c r="J11" s="23">
        <v>80253</v>
      </c>
      <c r="K11" s="23">
        <v>84311</v>
      </c>
      <c r="L11" s="23">
        <v>83436</v>
      </c>
      <c r="M11" s="23">
        <v>87124</v>
      </c>
      <c r="N11" s="24">
        <v>87794</v>
      </c>
      <c r="O11" s="24">
        <v>82371</v>
      </c>
      <c r="P11" s="24">
        <v>90405</v>
      </c>
      <c r="Q11" s="24">
        <v>86973</v>
      </c>
      <c r="R11" s="24">
        <v>84161</v>
      </c>
      <c r="S11" s="24">
        <v>85766</v>
      </c>
      <c r="T11" s="24">
        <v>85946</v>
      </c>
      <c r="U11" s="24">
        <v>81923</v>
      </c>
      <c r="V11" s="24">
        <v>76301</v>
      </c>
      <c r="W11" s="24">
        <v>76801</v>
      </c>
      <c r="X11" s="24">
        <v>71345</v>
      </c>
      <c r="Y11" s="24">
        <v>75614</v>
      </c>
      <c r="Z11" s="23">
        <v>78758</v>
      </c>
      <c r="AA11" s="23">
        <v>72007</v>
      </c>
      <c r="AB11" s="23">
        <v>80241</v>
      </c>
      <c r="AC11" s="23">
        <v>72058</v>
      </c>
      <c r="AD11" s="23">
        <v>73721</v>
      </c>
      <c r="AE11" s="23">
        <v>75896</v>
      </c>
      <c r="AF11" s="23">
        <v>77614</v>
      </c>
      <c r="AG11" s="23">
        <v>74384</v>
      </c>
      <c r="AH11" s="23">
        <v>66339</v>
      </c>
      <c r="AI11" s="23">
        <v>67254</v>
      </c>
      <c r="AJ11" s="23">
        <v>66266</v>
      </c>
      <c r="AK11" s="23">
        <v>66882</v>
      </c>
      <c r="AL11" s="24">
        <v>72252</v>
      </c>
      <c r="AM11" s="24">
        <v>65396</v>
      </c>
      <c r="AN11" s="24">
        <v>73659</v>
      </c>
      <c r="AO11" s="24">
        <v>64753</v>
      </c>
      <c r="AP11" s="24">
        <v>66303</v>
      </c>
      <c r="AQ11" s="24">
        <v>69524</v>
      </c>
      <c r="AR11" s="24">
        <v>72452</v>
      </c>
      <c r="AS11" s="24">
        <v>68369</v>
      </c>
      <c r="AT11" s="24">
        <v>59197</v>
      </c>
      <c r="AU11" s="24">
        <v>63523</v>
      </c>
      <c r="AV11" s="24">
        <v>64195</v>
      </c>
      <c r="AW11" s="24">
        <v>64839</v>
      </c>
    </row>
    <row r="12" spans="1:49">
      <c r="A12" s="11" t="s">
        <v>12</v>
      </c>
      <c r="B12" s="12">
        <v>727</v>
      </c>
      <c r="C12" s="23">
        <v>703</v>
      </c>
      <c r="D12" s="25">
        <v>737</v>
      </c>
      <c r="E12" s="23">
        <v>642</v>
      </c>
      <c r="F12" s="25">
        <v>899</v>
      </c>
      <c r="G12" s="23">
        <v>1288</v>
      </c>
      <c r="H12" s="25">
        <v>1409</v>
      </c>
      <c r="I12" s="23">
        <v>1200</v>
      </c>
      <c r="J12" s="25">
        <v>1234</v>
      </c>
      <c r="K12" s="23">
        <v>1112</v>
      </c>
      <c r="L12" s="25">
        <v>1146</v>
      </c>
      <c r="M12" s="23">
        <v>996</v>
      </c>
      <c r="N12" s="26">
        <v>984</v>
      </c>
      <c r="O12" s="24">
        <v>937</v>
      </c>
      <c r="P12" s="26">
        <v>1045</v>
      </c>
      <c r="Q12" s="24">
        <v>1018</v>
      </c>
      <c r="R12" s="26">
        <v>1168</v>
      </c>
      <c r="S12" s="24">
        <v>1433</v>
      </c>
      <c r="T12" s="26">
        <v>1352</v>
      </c>
      <c r="U12" s="24">
        <v>1177</v>
      </c>
      <c r="V12" s="26">
        <v>1245</v>
      </c>
      <c r="W12" s="24">
        <v>1168</v>
      </c>
      <c r="X12" s="26">
        <v>1163</v>
      </c>
      <c r="Y12" s="24">
        <v>977</v>
      </c>
      <c r="Z12" s="25">
        <v>982</v>
      </c>
      <c r="AA12" s="23">
        <v>879</v>
      </c>
      <c r="AB12" s="25">
        <v>1079</v>
      </c>
      <c r="AC12" s="23">
        <v>1041</v>
      </c>
      <c r="AD12" s="25">
        <v>1201</v>
      </c>
      <c r="AE12" s="23">
        <v>1413</v>
      </c>
      <c r="AF12" s="25">
        <v>1513</v>
      </c>
      <c r="AG12" s="23">
        <v>1232</v>
      </c>
      <c r="AH12" s="25">
        <v>1067</v>
      </c>
      <c r="AI12" s="23">
        <v>1064</v>
      </c>
      <c r="AJ12" s="25">
        <v>1142</v>
      </c>
      <c r="AK12" s="23">
        <v>866</v>
      </c>
      <c r="AL12" s="26">
        <v>1137</v>
      </c>
      <c r="AM12" s="24">
        <v>1123</v>
      </c>
      <c r="AN12" s="26">
        <v>1329</v>
      </c>
      <c r="AO12" s="24">
        <v>1065</v>
      </c>
      <c r="AP12" s="26">
        <v>1238</v>
      </c>
      <c r="AQ12" s="24">
        <v>1368</v>
      </c>
      <c r="AR12" s="26">
        <v>1330</v>
      </c>
      <c r="AS12" s="24">
        <v>1141</v>
      </c>
      <c r="AT12" s="26">
        <v>1152</v>
      </c>
      <c r="AU12" s="24">
        <v>1099</v>
      </c>
      <c r="AV12" s="26">
        <v>1007</v>
      </c>
      <c r="AW12" s="24">
        <v>911</v>
      </c>
    </row>
    <row r="13" spans="1:49">
      <c r="A13" s="27" t="s">
        <v>13</v>
      </c>
      <c r="B13" s="28">
        <f>B9+B10+B11+B12</f>
        <v>123373</v>
      </c>
      <c r="C13" s="29">
        <f>C9+C10+C11+C12</f>
        <v>117554</v>
      </c>
      <c r="D13" s="29">
        <f>D9+D10+D11+D12</f>
        <v>128717</v>
      </c>
      <c r="E13" s="29">
        <f>E9+E10+E11+E12</f>
        <v>116740</v>
      </c>
      <c r="F13" s="29">
        <f>F9+F10+F11+F12</f>
        <v>121414</v>
      </c>
      <c r="G13" s="29">
        <f>G9+G10+G11+G12</f>
        <v>128029</v>
      </c>
      <c r="H13" s="29">
        <f>H9+H10+H11+H12</f>
        <v>127856</v>
      </c>
      <c r="I13" s="29">
        <f>I9+I10+I11+I12</f>
        <v>121867</v>
      </c>
      <c r="J13" s="29">
        <v>111111</v>
      </c>
      <c r="K13" s="29">
        <v>116320</v>
      </c>
      <c r="L13" s="29">
        <v>113231</v>
      </c>
      <c r="M13" s="29">
        <v>116325</v>
      </c>
      <c r="N13" s="29">
        <v>116901</v>
      </c>
      <c r="O13" s="29">
        <v>110417</v>
      </c>
      <c r="P13" s="29">
        <v>121173</v>
      </c>
      <c r="Q13" s="29">
        <v>116767</v>
      </c>
      <c r="R13" s="29">
        <v>115148</v>
      </c>
      <c r="S13" s="29">
        <v>118633</v>
      </c>
      <c r="T13" s="29">
        <v>117105</v>
      </c>
      <c r="U13" s="29">
        <v>113314</v>
      </c>
      <c r="V13" s="29">
        <v>104921</v>
      </c>
      <c r="W13" s="29">
        <v>104518</v>
      </c>
      <c r="X13" s="29">
        <v>97022</v>
      </c>
      <c r="Y13" s="29">
        <v>102286</v>
      </c>
      <c r="Z13" s="29">
        <f>Z9+Z10+Z11+Z12</f>
        <v>105694</v>
      </c>
      <c r="AA13" s="29">
        <f>AA9+AA10+AA11+AA12</f>
        <v>96881</v>
      </c>
      <c r="AB13" s="29">
        <f>AB9+AB10+AB11+AB12</f>
        <v>108010</v>
      </c>
      <c r="AC13" s="29">
        <f>AC9+AC10+AC11+AC12</f>
        <v>97475</v>
      </c>
      <c r="AD13" s="29">
        <f>AD9+AD10+AD11+AD12</f>
        <v>101398</v>
      </c>
      <c r="AE13" s="29">
        <f>AE9+AE10+AE11+AE12</f>
        <v>105316</v>
      </c>
      <c r="AF13" s="29">
        <f>AF9+AF10+AF11+AF12</f>
        <v>106434</v>
      </c>
      <c r="AG13" s="29">
        <f>AG9+AG10+AG11+AG12</f>
        <v>102658</v>
      </c>
      <c r="AH13" s="29">
        <f>AH9+AH10+AH11+AH12</f>
        <v>91199</v>
      </c>
      <c r="AI13" s="29">
        <f>AI9+AI10+AI11+AI12</f>
        <v>92164</v>
      </c>
      <c r="AJ13" s="29">
        <f>AJ9+AJ10+AJ11+AJ12</f>
        <v>90283</v>
      </c>
      <c r="AK13" s="29">
        <f>AK9+AK10+AK11+AK12</f>
        <v>88929</v>
      </c>
      <c r="AL13" s="29">
        <v>97574</v>
      </c>
      <c r="AM13" s="29">
        <v>87858</v>
      </c>
      <c r="AN13" s="29">
        <v>99576</v>
      </c>
      <c r="AO13" s="29">
        <v>87198</v>
      </c>
      <c r="AP13" s="29">
        <v>90560</v>
      </c>
      <c r="AQ13" s="29">
        <v>94994</v>
      </c>
      <c r="AR13" s="29">
        <v>98211</v>
      </c>
      <c r="AS13" s="29">
        <v>93807</v>
      </c>
      <c r="AT13" s="29">
        <v>81265</v>
      </c>
      <c r="AU13" s="29">
        <v>87030</v>
      </c>
      <c r="AV13" s="29">
        <v>87369</v>
      </c>
      <c r="AW13" s="29">
        <v>87338</v>
      </c>
    </row>
    <row r="14" spans="1:49">
      <c r="A14" s="18"/>
      <c r="B14" s="19"/>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row>
    <row r="15" spans="1:49">
      <c r="A15" s="11" t="s">
        <v>14</v>
      </c>
      <c r="B15" s="22">
        <v>8792</v>
      </c>
      <c r="C15" s="23">
        <v>8937</v>
      </c>
      <c r="D15" s="23">
        <v>9679</v>
      </c>
      <c r="E15" s="23">
        <v>8616</v>
      </c>
      <c r="F15" s="23">
        <v>8557</v>
      </c>
      <c r="G15" s="23">
        <v>9621</v>
      </c>
      <c r="H15" s="23">
        <v>9477</v>
      </c>
      <c r="I15" s="23">
        <v>9653</v>
      </c>
      <c r="J15" s="23">
        <v>7451</v>
      </c>
      <c r="K15" s="23">
        <v>9811</v>
      </c>
      <c r="L15" s="23">
        <v>8920</v>
      </c>
      <c r="M15" s="23">
        <v>8343</v>
      </c>
      <c r="N15" s="24">
        <v>8991</v>
      </c>
      <c r="O15" s="24">
        <v>8392</v>
      </c>
      <c r="P15" s="24">
        <v>8951</v>
      </c>
      <c r="Q15" s="24">
        <v>9173</v>
      </c>
      <c r="R15" s="24">
        <v>8532</v>
      </c>
      <c r="S15" s="24">
        <v>8699</v>
      </c>
      <c r="T15" s="24">
        <v>8239</v>
      </c>
      <c r="U15" s="24">
        <v>8764</v>
      </c>
      <c r="V15" s="24">
        <v>8810</v>
      </c>
      <c r="W15" s="24">
        <v>7827</v>
      </c>
      <c r="X15" s="24">
        <v>6564</v>
      </c>
      <c r="Y15" s="24">
        <v>7867</v>
      </c>
      <c r="Z15" s="23">
        <v>7146</v>
      </c>
      <c r="AA15" s="23">
        <v>7397</v>
      </c>
      <c r="AB15" s="23">
        <v>8611</v>
      </c>
      <c r="AC15" s="23">
        <v>7484</v>
      </c>
      <c r="AD15" s="23">
        <v>7458</v>
      </c>
      <c r="AE15" s="23">
        <v>7345</v>
      </c>
      <c r="AF15" s="23">
        <v>7336</v>
      </c>
      <c r="AG15" s="23">
        <v>7949</v>
      </c>
      <c r="AH15" s="23">
        <v>7534</v>
      </c>
      <c r="AI15" s="23">
        <v>7941</v>
      </c>
      <c r="AJ15" s="23">
        <v>7181</v>
      </c>
      <c r="AK15" s="23">
        <v>7454</v>
      </c>
      <c r="AL15" s="24">
        <v>8480</v>
      </c>
      <c r="AM15" s="24">
        <v>7981</v>
      </c>
      <c r="AN15" s="24">
        <v>8693</v>
      </c>
      <c r="AO15" s="24">
        <v>7817</v>
      </c>
      <c r="AP15" s="24">
        <v>7426</v>
      </c>
      <c r="AQ15" s="24">
        <v>8244</v>
      </c>
      <c r="AR15" s="24">
        <v>6905</v>
      </c>
      <c r="AS15" s="24">
        <v>8150</v>
      </c>
      <c r="AT15" s="24">
        <v>7609</v>
      </c>
      <c r="AU15" s="24">
        <v>8054</v>
      </c>
      <c r="AV15" s="24">
        <v>7890</v>
      </c>
      <c r="AW15" s="24">
        <v>7449</v>
      </c>
    </row>
    <row r="16" spans="1:49">
      <c r="A16" s="11" t="s">
        <v>15</v>
      </c>
      <c r="B16" s="22">
        <v>4027</v>
      </c>
      <c r="C16" s="23">
        <v>3381</v>
      </c>
      <c r="D16" s="23">
        <v>3958</v>
      </c>
      <c r="E16" s="23">
        <v>3011</v>
      </c>
      <c r="F16" s="23">
        <v>3127</v>
      </c>
      <c r="G16" s="23">
        <v>2904</v>
      </c>
      <c r="H16" s="23">
        <v>2962</v>
      </c>
      <c r="I16" s="23">
        <v>3165</v>
      </c>
      <c r="J16" s="23">
        <v>3227</v>
      </c>
      <c r="K16" s="23">
        <v>3141</v>
      </c>
      <c r="L16" s="23">
        <v>3257</v>
      </c>
      <c r="M16" s="23">
        <v>2762</v>
      </c>
      <c r="N16" s="24">
        <v>3425</v>
      </c>
      <c r="O16" s="24">
        <v>3211</v>
      </c>
      <c r="P16" s="24">
        <v>3277</v>
      </c>
      <c r="Q16" s="24">
        <v>3218</v>
      </c>
      <c r="R16" s="24">
        <v>3083</v>
      </c>
      <c r="S16" s="24">
        <v>2960</v>
      </c>
      <c r="T16" s="24">
        <v>2714</v>
      </c>
      <c r="U16" s="24">
        <v>2875</v>
      </c>
      <c r="V16" s="24">
        <v>2952</v>
      </c>
      <c r="W16" s="24">
        <v>2900</v>
      </c>
      <c r="X16" s="24">
        <v>2708</v>
      </c>
      <c r="Y16" s="24">
        <v>2137</v>
      </c>
      <c r="Z16" s="23">
        <v>1588</v>
      </c>
      <c r="AA16" s="23">
        <v>2788</v>
      </c>
      <c r="AB16" s="23">
        <v>2800</v>
      </c>
      <c r="AC16" s="23">
        <v>3039</v>
      </c>
      <c r="AD16" s="23">
        <v>2436</v>
      </c>
      <c r="AE16" s="23">
        <v>2599</v>
      </c>
      <c r="AF16" s="23">
        <v>2465</v>
      </c>
      <c r="AG16" s="23">
        <v>2912</v>
      </c>
      <c r="AH16" s="23">
        <v>2675</v>
      </c>
      <c r="AI16" s="23">
        <v>2479</v>
      </c>
      <c r="AJ16" s="23">
        <v>2731</v>
      </c>
      <c r="AK16" s="23">
        <v>2617</v>
      </c>
      <c r="AL16" s="24">
        <v>2420</v>
      </c>
      <c r="AM16" s="24">
        <v>2327</v>
      </c>
      <c r="AN16" s="24">
        <v>2380</v>
      </c>
      <c r="AO16" s="24">
        <v>2369</v>
      </c>
      <c r="AP16" s="24">
        <v>1970</v>
      </c>
      <c r="AQ16" s="24">
        <v>2297</v>
      </c>
      <c r="AR16" s="24">
        <v>2054</v>
      </c>
      <c r="AS16" s="24">
        <v>2504</v>
      </c>
      <c r="AT16" s="24">
        <v>1875</v>
      </c>
      <c r="AU16" s="24">
        <v>3375</v>
      </c>
      <c r="AV16" s="24">
        <v>4884</v>
      </c>
      <c r="AW16" s="24">
        <v>4063</v>
      </c>
    </row>
    <row r="17" spans="1:49">
      <c r="A17" s="11" t="s">
        <v>16</v>
      </c>
      <c r="B17" s="22">
        <v>1106</v>
      </c>
      <c r="C17" s="23">
        <v>965</v>
      </c>
      <c r="D17" s="23">
        <v>967</v>
      </c>
      <c r="E17" s="23">
        <v>944</v>
      </c>
      <c r="F17" s="23">
        <v>998</v>
      </c>
      <c r="G17" s="23">
        <v>920</v>
      </c>
      <c r="H17" s="23">
        <v>649</v>
      </c>
      <c r="I17" s="23">
        <v>863</v>
      </c>
      <c r="J17" s="23">
        <v>770</v>
      </c>
      <c r="K17" s="23">
        <v>876</v>
      </c>
      <c r="L17" s="23">
        <v>978</v>
      </c>
      <c r="M17" s="23">
        <v>1040</v>
      </c>
      <c r="N17" s="24">
        <v>997</v>
      </c>
      <c r="O17" s="24">
        <v>839</v>
      </c>
      <c r="P17" s="24">
        <v>1135</v>
      </c>
      <c r="Q17" s="24">
        <v>1015</v>
      </c>
      <c r="R17" s="24">
        <v>992</v>
      </c>
      <c r="S17" s="24">
        <v>990</v>
      </c>
      <c r="T17" s="24">
        <v>807</v>
      </c>
      <c r="U17" s="24">
        <v>771</v>
      </c>
      <c r="V17" s="24">
        <v>811</v>
      </c>
      <c r="W17" s="24">
        <v>1007</v>
      </c>
      <c r="X17" s="24">
        <v>925</v>
      </c>
      <c r="Y17" s="24">
        <v>830</v>
      </c>
      <c r="Z17" s="23">
        <v>717</v>
      </c>
      <c r="AA17" s="23">
        <v>764</v>
      </c>
      <c r="AB17" s="23">
        <v>666</v>
      </c>
      <c r="AC17" s="23">
        <v>663</v>
      </c>
      <c r="AD17" s="23">
        <v>701</v>
      </c>
      <c r="AE17" s="23">
        <v>583</v>
      </c>
      <c r="AF17" s="23">
        <v>546</v>
      </c>
      <c r="AG17" s="23">
        <v>641</v>
      </c>
      <c r="AH17" s="23">
        <v>886</v>
      </c>
      <c r="AI17" s="23">
        <v>880</v>
      </c>
      <c r="AJ17" s="23">
        <v>1066</v>
      </c>
      <c r="AK17" s="23">
        <v>1567</v>
      </c>
      <c r="AL17" s="24">
        <v>1723</v>
      </c>
      <c r="AM17" s="24">
        <v>1967</v>
      </c>
      <c r="AN17" s="24">
        <v>1987</v>
      </c>
      <c r="AO17" s="24">
        <v>1978</v>
      </c>
      <c r="AP17" s="24">
        <v>1830</v>
      </c>
      <c r="AQ17" s="24">
        <v>1829</v>
      </c>
      <c r="AR17" s="24">
        <v>1781</v>
      </c>
      <c r="AS17" s="24">
        <v>1763</v>
      </c>
      <c r="AT17" s="24">
        <v>1915</v>
      </c>
      <c r="AU17" s="24">
        <v>1800</v>
      </c>
      <c r="AV17" s="24">
        <v>2146</v>
      </c>
      <c r="AW17" s="24">
        <v>2181</v>
      </c>
    </row>
    <row r="18" spans="1:49">
      <c r="A18" s="11" t="s">
        <v>17</v>
      </c>
      <c r="B18" s="22">
        <v>12800</v>
      </c>
      <c r="C18" s="23">
        <v>12131</v>
      </c>
      <c r="D18" s="23">
        <v>13507</v>
      </c>
      <c r="E18" s="23">
        <v>13526</v>
      </c>
      <c r="F18" s="23">
        <v>13972</v>
      </c>
      <c r="G18" s="23">
        <v>13869</v>
      </c>
      <c r="H18" s="23">
        <v>14972</v>
      </c>
      <c r="I18" s="23">
        <v>14816</v>
      </c>
      <c r="J18" s="23">
        <v>14456</v>
      </c>
      <c r="K18" s="23">
        <v>14957</v>
      </c>
      <c r="L18" s="23">
        <v>14248</v>
      </c>
      <c r="M18" s="23">
        <v>15157</v>
      </c>
      <c r="N18" s="24">
        <v>15603</v>
      </c>
      <c r="O18" s="24">
        <v>15731</v>
      </c>
      <c r="P18" s="24">
        <v>17585</v>
      </c>
      <c r="Q18" s="24">
        <v>16874</v>
      </c>
      <c r="R18" s="24">
        <v>17866</v>
      </c>
      <c r="S18" s="24">
        <v>18113</v>
      </c>
      <c r="T18" s="24">
        <v>18782</v>
      </c>
      <c r="U18" s="24">
        <v>18917</v>
      </c>
      <c r="V18" s="24">
        <v>18467</v>
      </c>
      <c r="W18" s="24">
        <v>18596</v>
      </c>
      <c r="X18" s="24">
        <v>18632</v>
      </c>
      <c r="Y18" s="24">
        <v>18705</v>
      </c>
      <c r="Z18" s="23">
        <v>21803</v>
      </c>
      <c r="AA18" s="23">
        <v>19185</v>
      </c>
      <c r="AB18" s="23">
        <v>21047</v>
      </c>
      <c r="AC18" s="23">
        <v>20810</v>
      </c>
      <c r="AD18" s="23">
        <v>22134</v>
      </c>
      <c r="AE18" s="23">
        <v>22124</v>
      </c>
      <c r="AF18" s="23">
        <v>22757</v>
      </c>
      <c r="AG18" s="23">
        <v>24094</v>
      </c>
      <c r="AH18" s="23">
        <v>23357</v>
      </c>
      <c r="AI18" s="23">
        <v>24758</v>
      </c>
      <c r="AJ18" s="23">
        <v>25162</v>
      </c>
      <c r="AK18" s="23">
        <v>25324</v>
      </c>
      <c r="AL18" s="24">
        <v>28795</v>
      </c>
      <c r="AM18" s="24">
        <v>26671</v>
      </c>
      <c r="AN18" s="24">
        <v>30906</v>
      </c>
      <c r="AO18" s="24">
        <v>29630</v>
      </c>
      <c r="AP18" s="24">
        <v>31228</v>
      </c>
      <c r="AQ18" s="24">
        <v>30119</v>
      </c>
      <c r="AR18" s="24">
        <v>32525</v>
      </c>
      <c r="AS18" s="24">
        <v>33330</v>
      </c>
      <c r="AT18" s="24">
        <v>31780</v>
      </c>
      <c r="AU18" s="24">
        <v>33471</v>
      </c>
      <c r="AV18" s="24">
        <v>31923</v>
      </c>
      <c r="AW18" s="24">
        <v>32307</v>
      </c>
    </row>
    <row r="19" spans="1:49">
      <c r="A19" s="11" t="s">
        <v>18</v>
      </c>
      <c r="B19" s="22">
        <v>35171</v>
      </c>
      <c r="C19" s="23">
        <v>31394</v>
      </c>
      <c r="D19" s="23">
        <v>34400</v>
      </c>
      <c r="E19" s="23">
        <v>32242</v>
      </c>
      <c r="F19" s="23">
        <v>35774</v>
      </c>
      <c r="G19" s="23">
        <v>35576</v>
      </c>
      <c r="H19" s="23">
        <v>37599</v>
      </c>
      <c r="I19" s="23">
        <v>36681</v>
      </c>
      <c r="J19" s="23">
        <v>35180</v>
      </c>
      <c r="K19" s="23">
        <v>35333</v>
      </c>
      <c r="L19" s="23">
        <v>34796</v>
      </c>
      <c r="M19" s="23">
        <v>37245</v>
      </c>
      <c r="N19" s="24">
        <v>39923</v>
      </c>
      <c r="O19" s="24">
        <v>36347</v>
      </c>
      <c r="P19" s="24">
        <v>40493</v>
      </c>
      <c r="Q19" s="24">
        <v>38653</v>
      </c>
      <c r="R19" s="24">
        <v>39354</v>
      </c>
      <c r="S19" s="24">
        <v>40122</v>
      </c>
      <c r="T19" s="24">
        <v>40474</v>
      </c>
      <c r="U19" s="24">
        <v>38610</v>
      </c>
      <c r="V19" s="24">
        <v>35998</v>
      </c>
      <c r="W19" s="24">
        <v>35281</v>
      </c>
      <c r="X19" s="24">
        <v>35201</v>
      </c>
      <c r="Y19" s="24">
        <v>38170</v>
      </c>
      <c r="Z19" s="23">
        <v>40514</v>
      </c>
      <c r="AA19" s="23">
        <v>36552</v>
      </c>
      <c r="AB19" s="23">
        <v>41822</v>
      </c>
      <c r="AC19" s="23">
        <v>40850</v>
      </c>
      <c r="AD19" s="23">
        <v>42848</v>
      </c>
      <c r="AE19" s="23">
        <v>42281</v>
      </c>
      <c r="AF19" s="23">
        <v>43823</v>
      </c>
      <c r="AG19" s="23">
        <v>43153</v>
      </c>
      <c r="AH19" s="23">
        <v>40669</v>
      </c>
      <c r="AI19" s="23">
        <v>43001</v>
      </c>
      <c r="AJ19" s="23">
        <v>41964</v>
      </c>
      <c r="AK19" s="23">
        <v>44051</v>
      </c>
      <c r="AL19" s="24">
        <v>48839</v>
      </c>
      <c r="AM19" s="24">
        <v>44581</v>
      </c>
      <c r="AN19" s="24">
        <v>49521</v>
      </c>
      <c r="AO19" s="24">
        <v>46633</v>
      </c>
      <c r="AP19" s="24">
        <v>49690</v>
      </c>
      <c r="AQ19" s="24">
        <v>50732</v>
      </c>
      <c r="AR19" s="24">
        <v>54231</v>
      </c>
      <c r="AS19" s="24">
        <v>51746</v>
      </c>
      <c r="AT19" s="24">
        <v>49259</v>
      </c>
      <c r="AU19" s="24">
        <v>51763</v>
      </c>
      <c r="AV19" s="24">
        <v>49374</v>
      </c>
      <c r="AW19" s="24">
        <v>52421</v>
      </c>
    </row>
    <row r="20" spans="1:49">
      <c r="A20" s="30" t="s">
        <v>19</v>
      </c>
      <c r="B20" s="31">
        <v>34987</v>
      </c>
      <c r="C20" s="23">
        <v>32437</v>
      </c>
      <c r="D20" s="23">
        <v>34200</v>
      </c>
      <c r="E20" s="23">
        <v>33432</v>
      </c>
      <c r="F20" s="23">
        <v>35264</v>
      </c>
      <c r="G20" s="23">
        <v>33516</v>
      </c>
      <c r="H20" s="23">
        <v>32604</v>
      </c>
      <c r="I20" s="23">
        <v>33615</v>
      </c>
      <c r="J20" s="23">
        <v>32710</v>
      </c>
      <c r="K20" s="23">
        <v>34616</v>
      </c>
      <c r="L20" s="23">
        <v>35586</v>
      </c>
      <c r="M20" s="23">
        <v>33861</v>
      </c>
      <c r="N20" s="24">
        <v>36859</v>
      </c>
      <c r="O20" s="24">
        <v>32548</v>
      </c>
      <c r="P20" s="24">
        <v>36136</v>
      </c>
      <c r="Q20" s="24">
        <v>40059</v>
      </c>
      <c r="R20" s="24">
        <v>32682</v>
      </c>
      <c r="S20" s="24">
        <v>25562</v>
      </c>
      <c r="T20" s="24">
        <v>29306</v>
      </c>
      <c r="U20" s="24">
        <v>29904</v>
      </c>
      <c r="V20" s="24">
        <v>28153</v>
      </c>
      <c r="W20" s="24">
        <v>29561</v>
      </c>
      <c r="X20" s="24">
        <v>29669</v>
      </c>
      <c r="Y20" s="24">
        <v>30720</v>
      </c>
      <c r="Z20" s="23">
        <v>28859</v>
      </c>
      <c r="AA20" s="23">
        <v>26728</v>
      </c>
      <c r="AB20" s="23">
        <v>26445</v>
      </c>
      <c r="AC20" s="23">
        <v>26784</v>
      </c>
      <c r="AD20" s="23">
        <v>29175</v>
      </c>
      <c r="AE20" s="23">
        <v>24575</v>
      </c>
      <c r="AF20" s="23">
        <v>27942</v>
      </c>
      <c r="AG20" s="23">
        <v>26129</v>
      </c>
      <c r="AH20" s="23">
        <v>23489</v>
      </c>
      <c r="AI20" s="23">
        <v>26105</v>
      </c>
      <c r="AJ20" s="23">
        <v>24062</v>
      </c>
      <c r="AK20" s="23">
        <v>25011</v>
      </c>
      <c r="AL20" s="24">
        <v>27766</v>
      </c>
      <c r="AM20" s="24">
        <v>23651</v>
      </c>
      <c r="AN20" s="24">
        <v>26432</v>
      </c>
      <c r="AO20" s="24">
        <v>22649</v>
      </c>
      <c r="AP20" s="24">
        <v>22274</v>
      </c>
      <c r="AQ20" s="24">
        <v>21592</v>
      </c>
      <c r="AR20" s="24">
        <v>23525</v>
      </c>
      <c r="AS20" s="24">
        <v>22383</v>
      </c>
      <c r="AT20" s="24">
        <v>21801</v>
      </c>
      <c r="AU20" s="24">
        <v>20782</v>
      </c>
      <c r="AV20" s="24">
        <v>18774</v>
      </c>
      <c r="AW20" s="24">
        <v>19734</v>
      </c>
    </row>
    <row r="21" spans="1:49">
      <c r="A21" s="30" t="s">
        <v>20</v>
      </c>
      <c r="B21" s="31">
        <v>201</v>
      </c>
      <c r="C21" s="23">
        <v>212</v>
      </c>
      <c r="D21" s="23">
        <v>298</v>
      </c>
      <c r="E21" s="23">
        <v>322</v>
      </c>
      <c r="F21" s="23">
        <v>318</v>
      </c>
      <c r="G21" s="23">
        <v>688</v>
      </c>
      <c r="H21" s="23">
        <v>813</v>
      </c>
      <c r="I21" s="23">
        <v>724</v>
      </c>
      <c r="J21" s="23">
        <v>703</v>
      </c>
      <c r="K21" s="23">
        <v>858</v>
      </c>
      <c r="L21" s="23">
        <v>650</v>
      </c>
      <c r="M21" s="23">
        <v>549</v>
      </c>
      <c r="N21" s="24">
        <v>656</v>
      </c>
      <c r="O21" s="24">
        <v>749</v>
      </c>
      <c r="P21" s="24">
        <v>744</v>
      </c>
      <c r="Q21" s="24">
        <v>789</v>
      </c>
      <c r="R21" s="24">
        <v>866</v>
      </c>
      <c r="S21" s="24">
        <v>718</v>
      </c>
      <c r="T21" s="24">
        <v>744</v>
      </c>
      <c r="U21" s="24">
        <v>948</v>
      </c>
      <c r="V21" s="24">
        <v>909</v>
      </c>
      <c r="W21" s="24">
        <v>1036</v>
      </c>
      <c r="X21" s="24">
        <v>954</v>
      </c>
      <c r="Y21" s="24">
        <v>854</v>
      </c>
      <c r="Z21" s="23">
        <v>961</v>
      </c>
      <c r="AA21" s="23">
        <v>746</v>
      </c>
      <c r="AB21" s="23">
        <v>710</v>
      </c>
      <c r="AC21" s="23">
        <v>656</v>
      </c>
      <c r="AD21" s="23">
        <v>618</v>
      </c>
      <c r="AE21" s="23">
        <v>579</v>
      </c>
      <c r="AF21" s="23">
        <v>591</v>
      </c>
      <c r="AG21" s="23">
        <v>690</v>
      </c>
      <c r="AH21" s="23">
        <v>444</v>
      </c>
      <c r="AI21" s="23">
        <v>266</v>
      </c>
      <c r="AJ21" s="23">
        <v>294</v>
      </c>
      <c r="AK21" s="23">
        <v>253</v>
      </c>
      <c r="AL21" s="24">
        <v>272</v>
      </c>
      <c r="AM21" s="24">
        <v>240</v>
      </c>
      <c r="AN21" s="24">
        <v>292</v>
      </c>
      <c r="AO21" s="24">
        <v>272</v>
      </c>
      <c r="AP21" s="24">
        <v>250</v>
      </c>
      <c r="AQ21" s="24">
        <v>270</v>
      </c>
      <c r="AR21" s="24">
        <v>339</v>
      </c>
      <c r="AS21" s="24">
        <v>404</v>
      </c>
      <c r="AT21" s="24">
        <v>361</v>
      </c>
      <c r="AU21" s="24">
        <v>433</v>
      </c>
      <c r="AV21" s="24">
        <v>326</v>
      </c>
      <c r="AW21" s="24">
        <v>306</v>
      </c>
    </row>
    <row r="22" spans="1:49">
      <c r="A22" s="30" t="s">
        <v>21</v>
      </c>
      <c r="B22" s="31">
        <v>236</v>
      </c>
      <c r="C22" s="25">
        <v>171</v>
      </c>
      <c r="D22" s="25">
        <v>245</v>
      </c>
      <c r="E22" s="25">
        <v>232</v>
      </c>
      <c r="F22" s="25">
        <v>243</v>
      </c>
      <c r="G22" s="25">
        <v>247</v>
      </c>
      <c r="H22" s="25">
        <v>244</v>
      </c>
      <c r="I22" s="25">
        <v>214</v>
      </c>
      <c r="J22" s="25">
        <v>203</v>
      </c>
      <c r="K22" s="25">
        <v>187</v>
      </c>
      <c r="L22" s="25">
        <v>167</v>
      </c>
      <c r="M22" s="25">
        <v>148</v>
      </c>
      <c r="N22" s="26">
        <v>172</v>
      </c>
      <c r="O22" s="26">
        <v>202</v>
      </c>
      <c r="P22" s="26">
        <v>193</v>
      </c>
      <c r="Q22" s="26">
        <v>216</v>
      </c>
      <c r="R22" s="26">
        <v>189</v>
      </c>
      <c r="S22" s="26">
        <v>164</v>
      </c>
      <c r="T22" s="26">
        <v>146</v>
      </c>
      <c r="U22" s="26">
        <v>127</v>
      </c>
      <c r="V22" s="26">
        <v>154</v>
      </c>
      <c r="W22" s="26">
        <v>111</v>
      </c>
      <c r="X22" s="26">
        <v>96</v>
      </c>
      <c r="Y22" s="26">
        <v>114</v>
      </c>
      <c r="Z22" s="25">
        <v>131</v>
      </c>
      <c r="AA22" s="25">
        <v>103</v>
      </c>
      <c r="AB22" s="25">
        <v>112</v>
      </c>
      <c r="AC22" s="25">
        <v>142</v>
      </c>
      <c r="AD22" s="25">
        <v>148</v>
      </c>
      <c r="AE22" s="25">
        <v>119</v>
      </c>
      <c r="AF22" s="25">
        <v>130</v>
      </c>
      <c r="AG22" s="25">
        <v>127</v>
      </c>
      <c r="AH22" s="25">
        <v>120</v>
      </c>
      <c r="AI22" s="25">
        <v>128</v>
      </c>
      <c r="AJ22" s="25">
        <v>123</v>
      </c>
      <c r="AK22" s="25">
        <v>125</v>
      </c>
      <c r="AL22" s="26">
        <v>120</v>
      </c>
      <c r="AM22" s="26">
        <v>100</v>
      </c>
      <c r="AN22" s="26">
        <v>110</v>
      </c>
      <c r="AO22" s="26">
        <v>85</v>
      </c>
      <c r="AP22" s="26">
        <v>143</v>
      </c>
      <c r="AQ22" s="26">
        <v>121</v>
      </c>
      <c r="AR22" s="26">
        <v>136</v>
      </c>
      <c r="AS22" s="26">
        <v>122</v>
      </c>
      <c r="AT22" s="26">
        <v>94</v>
      </c>
      <c r="AU22" s="26">
        <v>102</v>
      </c>
      <c r="AV22" s="26">
        <v>89</v>
      </c>
      <c r="AW22" s="26">
        <v>75</v>
      </c>
    </row>
    <row r="23" spans="1:49">
      <c r="A23" s="30" t="s">
        <v>22</v>
      </c>
      <c r="B23" s="12">
        <v>432</v>
      </c>
      <c r="C23" s="12">
        <v>340</v>
      </c>
      <c r="D23" s="12">
        <v>500</v>
      </c>
      <c r="E23" s="12">
        <v>414</v>
      </c>
      <c r="F23" s="12">
        <v>464</v>
      </c>
      <c r="G23" s="12">
        <v>791</v>
      </c>
      <c r="H23" s="12">
        <v>880</v>
      </c>
      <c r="I23" s="12">
        <v>810</v>
      </c>
      <c r="J23" s="12">
        <v>856</v>
      </c>
      <c r="K23" s="12">
        <v>1006</v>
      </c>
      <c r="L23" s="12">
        <v>764</v>
      </c>
      <c r="M23" s="12">
        <v>743</v>
      </c>
      <c r="N23" s="32">
        <v>610</v>
      </c>
      <c r="O23" s="32">
        <v>702</v>
      </c>
      <c r="P23" s="32">
        <v>704</v>
      </c>
      <c r="Q23" s="32">
        <v>698</v>
      </c>
      <c r="R23" s="32">
        <v>828</v>
      </c>
      <c r="S23" s="32">
        <v>776</v>
      </c>
      <c r="T23" s="32">
        <v>872</v>
      </c>
      <c r="U23" s="32">
        <v>1062</v>
      </c>
      <c r="V23" s="32">
        <v>1068</v>
      </c>
      <c r="W23" s="32">
        <v>1216</v>
      </c>
      <c r="X23" s="32">
        <v>1023</v>
      </c>
      <c r="Y23" s="32">
        <v>941</v>
      </c>
      <c r="Z23" s="12">
        <v>893</v>
      </c>
      <c r="AA23" s="25">
        <v>1002</v>
      </c>
      <c r="AB23" s="25">
        <v>1174</v>
      </c>
      <c r="AC23" s="25">
        <v>920</v>
      </c>
      <c r="AD23" s="25">
        <v>915</v>
      </c>
      <c r="AE23" s="25">
        <v>933</v>
      </c>
      <c r="AF23" s="25">
        <v>942</v>
      </c>
      <c r="AG23" s="25">
        <v>1007</v>
      </c>
      <c r="AH23" s="25">
        <v>976</v>
      </c>
      <c r="AI23" s="25">
        <v>945</v>
      </c>
      <c r="AJ23" s="25">
        <v>949</v>
      </c>
      <c r="AK23" s="25">
        <v>766</v>
      </c>
      <c r="AL23" s="26">
        <v>995</v>
      </c>
      <c r="AM23" s="26">
        <v>883</v>
      </c>
      <c r="AN23" s="26">
        <v>1059</v>
      </c>
      <c r="AO23" s="26">
        <v>976</v>
      </c>
      <c r="AP23" s="26">
        <v>828</v>
      </c>
      <c r="AQ23" s="26">
        <v>1000</v>
      </c>
      <c r="AR23" s="26">
        <v>907</v>
      </c>
      <c r="AS23" s="26">
        <v>1073</v>
      </c>
      <c r="AT23" s="26">
        <v>972</v>
      </c>
      <c r="AU23" s="26">
        <v>1171</v>
      </c>
      <c r="AV23" s="26">
        <v>932</v>
      </c>
      <c r="AW23" s="26">
        <v>959</v>
      </c>
    </row>
    <row r="24" spans="1:49">
      <c r="A24" s="33" t="s">
        <v>48</v>
      </c>
      <c r="B24" s="34"/>
      <c r="C24" s="13"/>
      <c r="D24" s="13"/>
      <c r="E24" s="13"/>
      <c r="F24" s="13"/>
      <c r="G24" s="13"/>
      <c r="H24" s="13"/>
      <c r="I24" s="13"/>
      <c r="J24" s="13"/>
      <c r="K24" s="13"/>
      <c r="L24" s="13"/>
      <c r="M24" s="13"/>
      <c r="N24" s="14"/>
      <c r="O24" s="14"/>
      <c r="P24" s="14"/>
      <c r="Q24" s="14"/>
      <c r="R24" s="14"/>
      <c r="S24" s="14"/>
      <c r="T24" s="14"/>
      <c r="U24" s="14"/>
      <c r="V24" s="14"/>
      <c r="W24" s="14"/>
      <c r="X24" s="14"/>
      <c r="Y24" s="14"/>
      <c r="Z24" s="13" t="s">
        <v>49</v>
      </c>
      <c r="AA24" s="12" t="s">
        <v>49</v>
      </c>
      <c r="AB24" s="12" t="s">
        <v>49</v>
      </c>
      <c r="AC24" s="12" t="s">
        <v>49</v>
      </c>
      <c r="AD24" s="12" t="s">
        <v>49</v>
      </c>
      <c r="AE24" s="12" t="s">
        <v>49</v>
      </c>
      <c r="AF24" s="12" t="s">
        <v>49</v>
      </c>
      <c r="AG24" s="12" t="s">
        <v>49</v>
      </c>
      <c r="AH24" s="12" t="s">
        <v>49</v>
      </c>
      <c r="AI24" s="12" t="s">
        <v>49</v>
      </c>
      <c r="AJ24" s="12" t="s">
        <v>49</v>
      </c>
      <c r="AK24" s="12" t="s">
        <v>49</v>
      </c>
      <c r="AL24" s="32">
        <v>176</v>
      </c>
      <c r="AM24" s="32">
        <v>170</v>
      </c>
      <c r="AN24" s="32">
        <v>269</v>
      </c>
      <c r="AO24" s="32">
        <v>279</v>
      </c>
      <c r="AP24" s="32">
        <v>280</v>
      </c>
      <c r="AQ24" s="32">
        <v>386</v>
      </c>
      <c r="AR24" s="32">
        <v>444</v>
      </c>
      <c r="AS24" s="32">
        <v>411</v>
      </c>
      <c r="AT24" s="32">
        <v>327</v>
      </c>
      <c r="AU24" s="32">
        <v>346</v>
      </c>
      <c r="AV24" s="32">
        <v>305</v>
      </c>
      <c r="AW24" s="32">
        <v>300</v>
      </c>
    </row>
    <row r="25" spans="1:49" ht="15.75" thickBot="1">
      <c r="A25" s="35" t="s">
        <v>23</v>
      </c>
      <c r="B25" s="36">
        <f>B7+B13+B15+B16+B17+B18+B19+B20+B21+B22+B23</f>
        <v>392847</v>
      </c>
      <c r="C25" s="37">
        <f>C7+C13+C15+C16+C17+C18+C19+C20+C21+C22+C23</f>
        <v>366460</v>
      </c>
      <c r="D25" s="37">
        <f>D7+D13+D15+D16+D17+D18+D19+D20+D21+D22+D23</f>
        <v>410659</v>
      </c>
      <c r="E25" s="37">
        <f>E7+E13+E15+E16+E17+E18+E19+E20+E21+E22+E23</f>
        <v>382429</v>
      </c>
      <c r="F25" s="37">
        <f>F7+F13+F15+F16+F17+F18+F19+F20+F21+F22+F23</f>
        <v>397594</v>
      </c>
      <c r="G25" s="37">
        <f>G7+G13+G15+G16+G17+G18+G19+G20+G21+G22+G23</f>
        <v>435655</v>
      </c>
      <c r="H25" s="37">
        <f>H7+H13+H15+H16+H17+H18+H19+H20+H21+H22+H23</f>
        <v>429711</v>
      </c>
      <c r="I25" s="37">
        <f>I7+I13+I15+I16+I17+I18+I19+I20+I21+I22+I23</f>
        <v>403541</v>
      </c>
      <c r="J25" s="37">
        <v>380072</v>
      </c>
      <c r="K25" s="37">
        <v>393184</v>
      </c>
      <c r="L25" s="37">
        <v>373728</v>
      </c>
      <c r="M25" s="37">
        <v>374170</v>
      </c>
      <c r="N25" s="37">
        <v>395289</v>
      </c>
      <c r="O25" s="37">
        <v>372372</v>
      </c>
      <c r="P25" s="37">
        <v>411142</v>
      </c>
      <c r="Q25" s="37">
        <v>399743</v>
      </c>
      <c r="R25" s="37">
        <v>393024</v>
      </c>
      <c r="S25" s="37">
        <v>416215</v>
      </c>
      <c r="T25" s="37">
        <v>406871</v>
      </c>
      <c r="U25" s="37">
        <v>397960</v>
      </c>
      <c r="V25" s="37">
        <v>367187</v>
      </c>
      <c r="W25" s="37">
        <v>366438</v>
      </c>
      <c r="X25" s="37">
        <v>347058</v>
      </c>
      <c r="Y25" s="37">
        <v>349765</v>
      </c>
      <c r="Z25" s="37">
        <f>Z7+Z13+Z15+Z16+Z17+Z18+Z19+Z20+Z21+Z22+Z23+23</f>
        <v>371384</v>
      </c>
      <c r="AA25" s="37">
        <f>SUM(AA7+AA13)+SUM(AA15:AA23)</f>
        <v>345880</v>
      </c>
      <c r="AB25" s="37">
        <f>SUM(AB7+AB13)+SUM(AB15:AB23)</f>
        <v>386573</v>
      </c>
      <c r="AC25" s="37">
        <f>SUM(AC7+AC13)+SUM(AC15:AC23)</f>
        <v>354090</v>
      </c>
      <c r="AD25" s="37">
        <f>SUM(AD7+AD13)+SUM(AD15:AD23)</f>
        <v>370934</v>
      </c>
      <c r="AE25" s="37">
        <f>SUM(AE7+AE13)+SUM(AE15:AE23)</f>
        <v>399764</v>
      </c>
      <c r="AF25" s="37">
        <f>SUM(AF7+AF13)+SUM(AF15:AF23)</f>
        <v>392870</v>
      </c>
      <c r="AG25" s="37">
        <f>SUM(AG7+AG13)+SUM(AG15:AG23)</f>
        <v>386056</v>
      </c>
      <c r="AH25" s="37">
        <f>SUM(AH7+AH13)+SUM(AH15:AH23)</f>
        <v>354475</v>
      </c>
      <c r="AI25" s="37">
        <f>SUM(AI7+AI13)+SUM(AI15:AI23)</f>
        <v>364846</v>
      </c>
      <c r="AJ25" s="37">
        <f>SUM(AJ7+AJ13)+SUM(AJ15:AJ23)</f>
        <v>354293</v>
      </c>
      <c r="AK25" s="37">
        <f>SUM(AK7+AK13)+SUM(AK15:AK23)</f>
        <v>343006</v>
      </c>
      <c r="AL25" s="37">
        <v>383670</v>
      </c>
      <c r="AM25" s="37">
        <v>348557</v>
      </c>
      <c r="AN25" s="37">
        <v>396226</v>
      </c>
      <c r="AO25" s="37">
        <v>359621</v>
      </c>
      <c r="AP25" s="37">
        <v>367816</v>
      </c>
      <c r="AQ25" s="37">
        <v>403126</v>
      </c>
      <c r="AR25" s="37">
        <v>410235</v>
      </c>
      <c r="AS25" s="37">
        <v>391598</v>
      </c>
      <c r="AT25" s="37">
        <v>357612</v>
      </c>
      <c r="AU25" s="37">
        <v>380690</v>
      </c>
      <c r="AV25" s="37">
        <v>367167</v>
      </c>
      <c r="AW25" s="37">
        <v>357384</v>
      </c>
    </row>
    <row r="26" spans="1:49" ht="15.75" thickTop="1"/>
    <row r="28" spans="1:49">
      <c r="A28" s="52" t="s">
        <v>104</v>
      </c>
      <c r="B28" t="s">
        <v>72</v>
      </c>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row>
    <row r="29" spans="1:49">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row>
    <row r="30" spans="1:49">
      <c r="A30" s="52" t="s">
        <v>105</v>
      </c>
      <c r="B30" s="50" t="s">
        <v>107</v>
      </c>
      <c r="C30" s="50"/>
      <c r="D30" s="50"/>
      <c r="E30" s="50"/>
      <c r="F30" s="50"/>
      <c r="G30" s="50"/>
      <c r="H30" s="50"/>
      <c r="I30" s="50"/>
      <c r="J30" s="50"/>
      <c r="K30" s="50"/>
      <c r="L30" s="50"/>
      <c r="M30" s="49"/>
      <c r="N30" s="49"/>
      <c r="O30" s="49"/>
      <c r="P30"/>
      <c r="Q30"/>
      <c r="R30"/>
      <c r="S30"/>
      <c r="T30"/>
      <c r="U30"/>
      <c r="V30"/>
      <c r="W30"/>
      <c r="X30"/>
      <c r="Y30"/>
      <c r="Z30"/>
      <c r="AA30"/>
      <c r="AB30"/>
      <c r="AC30"/>
      <c r="AD30"/>
      <c r="AE30"/>
      <c r="AF30"/>
      <c r="AG30"/>
      <c r="AH30"/>
      <c r="AI30"/>
      <c r="AJ30"/>
      <c r="AK30"/>
      <c r="AL30"/>
      <c r="AM30"/>
      <c r="AN30"/>
      <c r="AO30"/>
      <c r="AP30"/>
      <c r="AQ30"/>
      <c r="AR30"/>
      <c r="AS30"/>
      <c r="AT30"/>
      <c r="AU30"/>
      <c r="AV30"/>
      <c r="AW30"/>
    </row>
    <row r="31" spans="1:49" ht="36" customHeight="1">
      <c r="B31" s="50"/>
      <c r="C31" s="50"/>
      <c r="D31" s="50"/>
      <c r="E31" s="50"/>
      <c r="F31" s="50"/>
      <c r="G31" s="50"/>
      <c r="H31" s="50"/>
      <c r="I31" s="50"/>
      <c r="J31" s="50"/>
      <c r="K31" s="50"/>
      <c r="L31" s="50"/>
      <c r="M31" s="49"/>
      <c r="N31" s="49"/>
      <c r="O31" s="49"/>
    </row>
    <row r="32" spans="1:49" ht="26.25" customHeight="1">
      <c r="B32" s="51"/>
      <c r="C32" s="51"/>
      <c r="D32" s="51"/>
      <c r="E32" s="51"/>
      <c r="F32" s="51"/>
      <c r="G32" s="51"/>
      <c r="H32" s="51"/>
      <c r="I32" s="51"/>
      <c r="J32" s="51"/>
      <c r="K32" s="51"/>
      <c r="L32" s="51"/>
      <c r="M32" s="51"/>
      <c r="N32" s="51"/>
      <c r="O32" s="51"/>
    </row>
    <row r="33" spans="1:6">
      <c r="A33" s="38" t="s">
        <v>73</v>
      </c>
    </row>
    <row r="34" spans="1:6">
      <c r="A34" s="43" t="s">
        <v>95</v>
      </c>
      <c r="B34" s="38">
        <v>2015</v>
      </c>
      <c r="C34" s="38">
        <v>2016</v>
      </c>
      <c r="D34" s="38">
        <v>2017</v>
      </c>
      <c r="E34" s="38">
        <v>2018</v>
      </c>
    </row>
    <row r="35" spans="1:6">
      <c r="A35" s="38" t="s">
        <v>74</v>
      </c>
    </row>
    <row r="36" spans="1:6">
      <c r="A36" s="38" t="s">
        <v>75</v>
      </c>
      <c r="B36" s="40">
        <v>29522548</v>
      </c>
      <c r="C36" s="40">
        <v>29522548</v>
      </c>
      <c r="D36" s="40">
        <v>29692072</v>
      </c>
      <c r="E36" s="40">
        <v>33069469</v>
      </c>
    </row>
    <row r="37" spans="1:6">
      <c r="A37" s="38" t="s">
        <v>76</v>
      </c>
      <c r="B37" s="40">
        <v>1351100</v>
      </c>
      <c r="C37" s="40">
        <v>1351100</v>
      </c>
      <c r="D37" s="40">
        <v>1576300</v>
      </c>
      <c r="E37" s="40">
        <v>2442030</v>
      </c>
    </row>
    <row r="38" spans="1:6">
      <c r="A38" s="38" t="s">
        <v>77</v>
      </c>
      <c r="B38" s="40">
        <v>428367</v>
      </c>
      <c r="C38" s="40">
        <v>428367</v>
      </c>
      <c r="D38" s="40">
        <v>434491</v>
      </c>
      <c r="E38" s="40">
        <v>534093</v>
      </c>
    </row>
    <row r="39" spans="1:6">
      <c r="A39" s="38" t="s">
        <v>78</v>
      </c>
      <c r="B39" s="40">
        <v>210000</v>
      </c>
      <c r="C39" s="40">
        <v>210000</v>
      </c>
      <c r="D39" s="40">
        <v>210000</v>
      </c>
      <c r="E39" s="40">
        <v>0</v>
      </c>
    </row>
    <row r="40" spans="1:6">
      <c r="A40" s="38" t="s">
        <v>79</v>
      </c>
      <c r="B40" s="40">
        <v>138000</v>
      </c>
      <c r="C40" s="40">
        <v>138000</v>
      </c>
      <c r="D40" s="40">
        <v>0</v>
      </c>
      <c r="E40" s="40">
        <v>0</v>
      </c>
    </row>
    <row r="41" spans="1:6">
      <c r="A41" s="38" t="s">
        <v>80</v>
      </c>
      <c r="B41" s="40">
        <v>80000</v>
      </c>
      <c r="C41" s="40">
        <v>80000</v>
      </c>
      <c r="D41" s="40">
        <v>80000</v>
      </c>
      <c r="E41" s="40">
        <v>178297</v>
      </c>
    </row>
    <row r="42" spans="1:6">
      <c r="A42" s="38" t="s">
        <v>81</v>
      </c>
      <c r="B42" s="40">
        <v>100000</v>
      </c>
      <c r="C42" s="40">
        <v>100000</v>
      </c>
      <c r="D42" s="40">
        <v>100000</v>
      </c>
      <c r="E42" s="40">
        <v>125000</v>
      </c>
      <c r="F42" s="38" t="s">
        <v>108</v>
      </c>
    </row>
    <row r="43" spans="1:6">
      <c r="A43" s="38" t="s">
        <v>82</v>
      </c>
      <c r="B43" s="42">
        <v>197313</v>
      </c>
      <c r="C43" s="42">
        <v>197313</v>
      </c>
      <c r="D43" s="42">
        <v>352313</v>
      </c>
      <c r="E43" s="42">
        <v>410213</v>
      </c>
    </row>
    <row r="44" spans="1:6">
      <c r="A44" s="38" t="s">
        <v>83</v>
      </c>
      <c r="B44" s="41">
        <f>SUM(B36:B43)</f>
        <v>32027328</v>
      </c>
      <c r="C44" s="41">
        <f t="shared" ref="C44:E44" si="0">SUM(C36:C43)</f>
        <v>32027328</v>
      </c>
      <c r="D44" s="40">
        <f t="shared" si="0"/>
        <v>32445176</v>
      </c>
      <c r="E44" s="40">
        <f t="shared" si="0"/>
        <v>36759102</v>
      </c>
    </row>
    <row r="45" spans="1:6">
      <c r="C45" s="40"/>
      <c r="D45" s="40"/>
      <c r="E45" s="40"/>
    </row>
    <row r="46" spans="1:6">
      <c r="A46" s="38" t="s">
        <v>84</v>
      </c>
      <c r="C46" s="40"/>
      <c r="D46" s="40"/>
      <c r="E46" s="40"/>
    </row>
    <row r="47" spans="1:6">
      <c r="A47" s="38" t="s">
        <v>85</v>
      </c>
      <c r="C47" s="40"/>
      <c r="D47" s="40"/>
      <c r="E47" s="40"/>
    </row>
    <row r="48" spans="1:6">
      <c r="A48" s="38" t="s">
        <v>86</v>
      </c>
      <c r="B48" s="40">
        <v>7680831</v>
      </c>
      <c r="C48" s="40">
        <v>7680831</v>
      </c>
      <c r="D48" s="40">
        <v>8123950</v>
      </c>
      <c r="E48" s="40">
        <v>8835632</v>
      </c>
    </row>
    <row r="49" spans="1:5">
      <c r="A49" s="38" t="s">
        <v>87</v>
      </c>
      <c r="B49" s="40">
        <v>9261304</v>
      </c>
      <c r="C49" s="40">
        <v>9261304</v>
      </c>
      <c r="D49" s="40">
        <v>11679724</v>
      </c>
      <c r="E49" s="40">
        <v>10851212</v>
      </c>
    </row>
    <row r="50" spans="1:5">
      <c r="A50" s="38" t="s">
        <v>88</v>
      </c>
      <c r="B50" s="40">
        <v>4900352</v>
      </c>
      <c r="C50" s="40">
        <v>4900352</v>
      </c>
      <c r="D50" s="40">
        <v>8366438</v>
      </c>
      <c r="E50" s="40">
        <v>8399125</v>
      </c>
    </row>
    <row r="51" spans="1:5">
      <c r="A51" s="38" t="s">
        <v>89</v>
      </c>
      <c r="B51" s="40">
        <v>1949804</v>
      </c>
      <c r="C51" s="40">
        <v>1949804</v>
      </c>
      <c r="D51" s="40">
        <v>2006680</v>
      </c>
      <c r="E51" s="40">
        <v>2766465</v>
      </c>
    </row>
    <row r="52" spans="1:5">
      <c r="A52" s="38" t="s">
        <v>90</v>
      </c>
      <c r="B52" s="40"/>
      <c r="C52" s="40"/>
      <c r="D52" s="40"/>
      <c r="E52" s="40"/>
    </row>
    <row r="53" spans="1:5">
      <c r="A53" s="38" t="s">
        <v>91</v>
      </c>
      <c r="B53" s="40">
        <v>1230000</v>
      </c>
      <c r="C53" s="40">
        <v>1230000</v>
      </c>
      <c r="D53" s="40">
        <v>0</v>
      </c>
      <c r="E53" s="40">
        <v>0</v>
      </c>
    </row>
    <row r="54" spans="1:5">
      <c r="A54" s="38" t="s">
        <v>92</v>
      </c>
      <c r="B54" s="44">
        <v>310860</v>
      </c>
      <c r="C54" s="44">
        <v>310860</v>
      </c>
      <c r="D54" s="44">
        <v>0</v>
      </c>
      <c r="E54" s="44">
        <v>0</v>
      </c>
    </row>
    <row r="55" spans="1:5">
      <c r="A55" s="38" t="s">
        <v>93</v>
      </c>
      <c r="B55" s="42">
        <v>3574829</v>
      </c>
      <c r="C55" s="42">
        <v>3574829</v>
      </c>
      <c r="D55" s="42">
        <v>4571868</v>
      </c>
      <c r="E55" s="42">
        <v>4159149</v>
      </c>
    </row>
    <row r="56" spans="1:5">
      <c r="A56" s="38" t="s">
        <v>94</v>
      </c>
      <c r="B56" s="41">
        <f>SUM(B48:B55)</f>
        <v>28907980</v>
      </c>
      <c r="C56" s="41">
        <f>SUM(C48:C55)</f>
        <v>28907980</v>
      </c>
      <c r="D56" s="41">
        <f>SUM(D48:D55)</f>
        <v>34748660</v>
      </c>
      <c r="E56" s="40">
        <f>SUM(E48:E55)</f>
        <v>35011583</v>
      </c>
    </row>
    <row r="59" spans="1:5">
      <c r="A59" s="43" t="s">
        <v>96</v>
      </c>
    </row>
    <row r="60" spans="1:5">
      <c r="A60" s="43" t="s">
        <v>100</v>
      </c>
      <c r="B60" s="38">
        <v>2015</v>
      </c>
      <c r="C60" s="38">
        <v>2016</v>
      </c>
      <c r="D60" s="38">
        <v>2017</v>
      </c>
      <c r="E60" s="38">
        <v>2018</v>
      </c>
    </row>
    <row r="61" spans="1:5">
      <c r="A61" s="38" t="s">
        <v>99</v>
      </c>
      <c r="B61" s="39">
        <v>268827.87</v>
      </c>
      <c r="C61" s="39">
        <v>205425.5</v>
      </c>
      <c r="D61" s="39">
        <v>158537.56</v>
      </c>
      <c r="E61" s="39">
        <v>26054.5</v>
      </c>
    </row>
    <row r="62" spans="1:5">
      <c r="A62" s="38" t="s">
        <v>97</v>
      </c>
      <c r="B62" s="45">
        <v>4597.99</v>
      </c>
      <c r="C62" s="45">
        <v>3922.65</v>
      </c>
      <c r="D62" s="45">
        <v>3734.95</v>
      </c>
      <c r="E62" s="45">
        <v>2189</v>
      </c>
    </row>
    <row r="63" spans="1:5">
      <c r="A63" s="38" t="s">
        <v>98</v>
      </c>
      <c r="B63" s="39">
        <f>SUM(B60:B62)</f>
        <v>275440.86</v>
      </c>
      <c r="C63" s="39">
        <f t="shared" ref="C63:E63" si="1">SUM(C60:C62)</f>
        <v>211364.15</v>
      </c>
      <c r="D63" s="39">
        <f t="shared" si="1"/>
        <v>164289.51</v>
      </c>
      <c r="E63" s="39">
        <f t="shared" si="1"/>
        <v>30261.5</v>
      </c>
    </row>
    <row r="65" spans="1:5">
      <c r="A65" s="43" t="s">
        <v>101</v>
      </c>
    </row>
    <row r="66" spans="1:5" ht="15.75">
      <c r="A66" s="48" t="s">
        <v>102</v>
      </c>
    </row>
    <row r="67" spans="1:5" ht="327.75" customHeight="1">
      <c r="A67" s="47" t="s">
        <v>103</v>
      </c>
      <c r="B67" s="47"/>
      <c r="C67" s="47"/>
      <c r="D67" s="47"/>
      <c r="E67" s="47"/>
    </row>
    <row r="68" spans="1:5">
      <c r="A68" s="46"/>
      <c r="B68" s="46"/>
      <c r="C68" s="46"/>
      <c r="D68" s="46"/>
      <c r="E68" s="46"/>
    </row>
    <row r="69" spans="1:5">
      <c r="A69" s="46"/>
      <c r="B69" s="46"/>
      <c r="C69" s="46"/>
      <c r="D69" s="46"/>
      <c r="E69" s="46"/>
    </row>
    <row r="70" spans="1:5">
      <c r="A70" s="46"/>
      <c r="B70" s="46"/>
      <c r="C70" s="46"/>
      <c r="D70" s="46"/>
      <c r="E70" s="46"/>
    </row>
  </sheetData>
  <mergeCells count="5">
    <mergeCell ref="B30:L31"/>
    <mergeCell ref="A67:E67"/>
    <mergeCell ref="A68:E68"/>
    <mergeCell ref="A69:E69"/>
    <mergeCell ref="A70:E70"/>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Chambers</dc:creator>
  <cp:lastModifiedBy>Cherie Curtis</cp:lastModifiedBy>
  <dcterms:created xsi:type="dcterms:W3CDTF">2020-03-03T15:19:18Z</dcterms:created>
  <dcterms:modified xsi:type="dcterms:W3CDTF">2020-03-06T21:36:33Z</dcterms:modified>
</cp:coreProperties>
</file>