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2019\April_May\"/>
    </mc:Choice>
  </mc:AlternateContent>
  <bookViews>
    <workbookView xWindow="0" yWindow="0" windowWidth="17256" windowHeight="52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B4" i="1"/>
  <c r="I4" i="1"/>
  <c r="B10" i="1"/>
  <c r="I3" i="1"/>
  <c r="B7" i="1"/>
  <c r="B28" i="1"/>
  <c r="B27" i="1"/>
  <c r="F5" i="1" l="1"/>
  <c r="C29" i="1" s="1"/>
  <c r="C36" i="1" l="1"/>
  <c r="C24" i="1"/>
  <c r="C20" i="1"/>
  <c r="C12" i="1"/>
  <c r="C6" i="1"/>
  <c r="C5" i="1"/>
  <c r="C10" i="1" l="1"/>
  <c r="C32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<sst xmlns="http://schemas.openxmlformats.org/spreadsheetml/2006/main" count="78" uniqueCount="61">
  <si>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</si>
  <si>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</si>
  <si>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</si>
  <si>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</si>
  <si>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</si>
  <si>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</si>
  <si>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</si>
  <si>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</si>
  <si>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</si>
  <si>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</si>
  <si>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</si>
  <si>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</si>
  <si>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</si>
  <si>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</si>
  <si>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</si>
  <si>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</si>
  <si>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</si>
  <si>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</si>
  <si>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</si>
  <si>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</si>
  <si>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</si>
  <si>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</si>
  <si>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</si>
  <si>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</si>
  <si>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</si>
  <si>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</si>
  <si>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</si>
  <si>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</si>
  <si>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</si>
  <si>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</si>
  <si>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</si>
  <si>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</si>
  <si>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</si>
  <si>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</si>
  <si>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</si>
  <si>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</si>
  <si>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</si>
  <si>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</si>
  <si>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</si>
  <si>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</si>
  <si>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</si>
  <si>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</si>
  <si>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</si>
  <si>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</si>
  <si>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</si>
  <si>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</si>
  <si>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</si>
  <si>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</si>
  <si>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</si>
  <si>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</si>
  <si>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</si>
  <si>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</si>
  <si>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</si>
  <si>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Mini-branches</t>
  </si>
  <si>
    <t>Playaway</t>
  </si>
  <si>
    <t>School Programs</t>
  </si>
  <si>
    <t>Book-Bike</t>
  </si>
  <si>
    <t xml:space="preserve">Trips </t>
  </si>
  <si>
    <t>Change from 2018</t>
  </si>
  <si>
    <t>Hoopla</t>
  </si>
  <si>
    <t>+7.5%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</si>
</sst>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0" borderId="0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workbookViewId="0">
      <selection activeCell="L17" sqref="L17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12" ht="21" x14ac:dyDescent="0.4">
      <c r="A1" s="3">
        <v>43556</v>
      </c>
    </row>
    <row r="2" spans="1:12" x14ac:dyDescent="0.3">
      <c r="A2" s="1" t="s">
        <v>0</v>
      </c>
      <c r="C2" s="1" t="s">
        <v>47</v>
      </c>
      <c r="H2" s="1" t="s">
        <v>27</v>
      </c>
    </row>
    <row r="3" spans="1:12" x14ac:dyDescent="0.3">
      <c r="A3" s="2" t="s">
        <v>1</v>
      </c>
      <c r="H3" s="4" t="s">
        <v>28</v>
      </c>
      <c r="I3" s="4">
        <f>9+54</f>
        <v>63</v>
      </c>
    </row>
    <row r="4" spans="1:12" x14ac:dyDescent="0.3">
      <c r="A4" s="4" t="s">
        <v>2</v>
      </c>
      <c r="B4" s="4">
        <f>51+745+28+152+4+74+370+457+317</f>
        <v>2198</v>
      </c>
      <c r="C4" s="10">
        <f>B4/F5</f>
        <v>0.30570236439499304</v>
      </c>
      <c r="G4" t="s">
        <v>58</v>
      </c>
      <c r="H4" s="4" t="s">
        <v>29</v>
      </c>
      <c r="I4" s="4">
        <f>8+76</f>
        <v>84</v>
      </c>
    </row>
    <row r="5" spans="1:12" x14ac:dyDescent="0.3">
      <c r="A5" s="4" t="s">
        <v>3</v>
      </c>
      <c r="B5" s="4">
        <v>81</v>
      </c>
      <c r="C5" s="10">
        <f>B5/F5</f>
        <v>1.1265646731571627E-2</v>
      </c>
      <c r="E5" s="1" t="s">
        <v>21</v>
      </c>
      <c r="F5" s="6">
        <f>SUM(B4:B32)+B36</f>
        <v>7190</v>
      </c>
      <c r="G5" s="13" t="s">
        <v>60</v>
      </c>
      <c r="H5" s="4" t="s">
        <v>10</v>
      </c>
      <c r="I5" s="4">
        <v>0</v>
      </c>
    </row>
    <row r="6" spans="1:12" x14ac:dyDescent="0.3">
      <c r="A6" s="4" t="s">
        <v>7</v>
      </c>
      <c r="B6" s="4">
        <v>3</v>
      </c>
      <c r="C6" s="10">
        <f>B6/F5</f>
        <v>4.172461752433936E-4</v>
      </c>
      <c r="G6">
        <v>6691</v>
      </c>
      <c r="H6" s="4" t="s">
        <v>30</v>
      </c>
      <c r="I6" s="4">
        <v>43</v>
      </c>
    </row>
    <row r="7" spans="1:12" x14ac:dyDescent="0.3">
      <c r="A7" s="4" t="s">
        <v>4</v>
      </c>
      <c r="B7" s="4">
        <f>84+1060</f>
        <v>1144</v>
      </c>
      <c r="C7" s="10">
        <f>B7/F5</f>
        <v>0.15910987482614744</v>
      </c>
      <c r="E7" s="1" t="s">
        <v>22</v>
      </c>
      <c r="F7" s="5">
        <v>89</v>
      </c>
      <c r="H7" s="4" t="s">
        <v>31</v>
      </c>
      <c r="I7" s="4">
        <v>18</v>
      </c>
    </row>
    <row r="8" spans="1:12" x14ac:dyDescent="0.3">
      <c r="E8" s="4" t="s">
        <v>23</v>
      </c>
      <c r="F8" s="4">
        <v>71</v>
      </c>
      <c r="H8" s="4" t="s">
        <v>8</v>
      </c>
      <c r="I8" s="4">
        <v>22</v>
      </c>
    </row>
    <row r="9" spans="1:12" x14ac:dyDescent="0.3">
      <c r="A9" s="2" t="s">
        <v>5</v>
      </c>
      <c r="E9" s="4" t="s">
        <v>5</v>
      </c>
      <c r="F9" s="4">
        <v>18</v>
      </c>
      <c r="H9" s="4" t="s">
        <v>9</v>
      </c>
      <c r="I9" s="4">
        <v>8</v>
      </c>
    </row>
    <row r="10" spans="1:12" x14ac:dyDescent="0.3">
      <c r="A10" s="4" t="s">
        <v>2</v>
      </c>
      <c r="B10" s="4">
        <f>40+4+767+110+37+442+295+2</f>
        <v>1697</v>
      </c>
      <c r="C10" s="10">
        <f>B10/F5</f>
        <v>0.23602225312934633</v>
      </c>
      <c r="H10" s="4" t="s">
        <v>32</v>
      </c>
      <c r="I10" s="4">
        <v>16</v>
      </c>
    </row>
    <row r="11" spans="1:12" x14ac:dyDescent="0.3">
      <c r="A11" s="4" t="s">
        <v>3</v>
      </c>
      <c r="B11" s="4">
        <v>18</v>
      </c>
      <c r="C11" s="10">
        <f>B11/F5</f>
        <v>2.5034770514603616E-3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1</v>
      </c>
    </row>
    <row r="12" spans="1:12" x14ac:dyDescent="0.3">
      <c r="A12" s="4" t="s">
        <v>7</v>
      </c>
      <c r="B12" s="4">
        <v>0</v>
      </c>
      <c r="C12" s="10">
        <f>B12/F5</f>
        <v>0</v>
      </c>
      <c r="E12" s="7" t="s">
        <v>24</v>
      </c>
      <c r="F12" s="14">
        <v>606.5</v>
      </c>
      <c r="G12" s="4">
        <v>657</v>
      </c>
      <c r="H12" s="4" t="s">
        <v>34</v>
      </c>
      <c r="I12" s="4">
        <v>5</v>
      </c>
      <c r="L12" s="18"/>
    </row>
    <row r="13" spans="1:12" x14ac:dyDescent="0.3">
      <c r="E13" s="7" t="s">
        <v>25</v>
      </c>
      <c r="F13" s="14">
        <v>572</v>
      </c>
      <c r="G13" s="4">
        <v>572</v>
      </c>
      <c r="H13" s="4" t="s">
        <v>35</v>
      </c>
      <c r="I13" s="4">
        <v>20</v>
      </c>
    </row>
    <row r="14" spans="1:12" x14ac:dyDescent="0.3">
      <c r="A14" s="2" t="s">
        <v>8</v>
      </c>
      <c r="E14" s="7" t="s">
        <v>26</v>
      </c>
      <c r="F14" s="16">
        <v>41.5</v>
      </c>
      <c r="G14" s="4">
        <v>88</v>
      </c>
      <c r="H14" s="4" t="s">
        <v>36</v>
      </c>
      <c r="I14" s="4">
        <v>44</v>
      </c>
    </row>
    <row r="15" spans="1:12" x14ac:dyDescent="0.3">
      <c r="A15" s="4" t="s">
        <v>2</v>
      </c>
      <c r="B15" s="4">
        <v>137</v>
      </c>
      <c r="C15" s="10">
        <f>B15/F5</f>
        <v>1.9054242002781642E-2</v>
      </c>
      <c r="E15" s="8" t="s">
        <v>52</v>
      </c>
      <c r="F15" s="15">
        <f>SUM(F12:F14)</f>
        <v>1220</v>
      </c>
      <c r="G15" s="4">
        <f>SUM(G12:G14)</f>
        <v>1317</v>
      </c>
      <c r="H15" s="4" t="s">
        <v>6</v>
      </c>
      <c r="I15" s="4">
        <v>11</v>
      </c>
    </row>
    <row r="16" spans="1:12" x14ac:dyDescent="0.3">
      <c r="A16" s="4" t="s">
        <v>3</v>
      </c>
      <c r="B16" s="4">
        <v>0</v>
      </c>
      <c r="C16" s="10">
        <f>B16/F5</f>
        <v>0</v>
      </c>
      <c r="H16" s="5" t="s">
        <v>37</v>
      </c>
      <c r="I16" s="5">
        <v>335</v>
      </c>
    </row>
    <row r="17" spans="1:12" x14ac:dyDescent="0.3">
      <c r="A17" s="4" t="s">
        <v>9</v>
      </c>
      <c r="B17" s="4">
        <v>47</v>
      </c>
      <c r="C17" s="10">
        <f>B17/F5</f>
        <v>6.536856745479833E-3</v>
      </c>
    </row>
    <row r="18" spans="1:12" x14ac:dyDescent="0.3">
      <c r="H18" s="1" t="s">
        <v>38</v>
      </c>
      <c r="I18" s="4">
        <v>401</v>
      </c>
    </row>
    <row r="19" spans="1:12" x14ac:dyDescent="0.3">
      <c r="A19" s="2" t="s">
        <v>10</v>
      </c>
      <c r="E19" s="2"/>
      <c r="F19" s="2"/>
    </row>
    <row r="20" spans="1:12" x14ac:dyDescent="0.3">
      <c r="A20" s="12" t="s">
        <v>54</v>
      </c>
      <c r="B20" s="4">
        <v>0</v>
      </c>
      <c r="C20" s="10">
        <f>B20/F5</f>
        <v>0</v>
      </c>
      <c r="E20" s="2" t="s">
        <v>40</v>
      </c>
      <c r="F20" s="2"/>
    </row>
    <row r="21" spans="1:12" x14ac:dyDescent="0.3">
      <c r="A21" s="4" t="s">
        <v>11</v>
      </c>
      <c r="B21" s="4">
        <v>57</v>
      </c>
      <c r="C21" s="10">
        <f>B21/F5</f>
        <v>7.927677329624478E-3</v>
      </c>
      <c r="E21" s="4" t="s">
        <v>41</v>
      </c>
      <c r="F21" s="4">
        <v>0</v>
      </c>
    </row>
    <row r="22" spans="1:12" x14ac:dyDescent="0.3">
      <c r="A22" s="4" t="s">
        <v>12</v>
      </c>
      <c r="B22" s="4">
        <v>30</v>
      </c>
      <c r="C22" s="10">
        <f>B22/F5</f>
        <v>4.172461752433936E-3</v>
      </c>
      <c r="E22" s="4" t="s">
        <v>42</v>
      </c>
      <c r="F22" s="4">
        <v>0</v>
      </c>
    </row>
    <row r="23" spans="1:12" x14ac:dyDescent="0.3">
      <c r="A23" s="4" t="s">
        <v>13</v>
      </c>
      <c r="B23" s="4">
        <v>71</v>
      </c>
      <c r="C23" s="10">
        <f>B23/F5</f>
        <v>9.8748261474269818E-3</v>
      </c>
    </row>
    <row r="24" spans="1:12" x14ac:dyDescent="0.3">
      <c r="A24" s="4" t="s">
        <v>14</v>
      </c>
      <c r="B24" s="4">
        <v>2</v>
      </c>
      <c r="C24" s="10">
        <f>B24/F5</f>
        <v>2.7816411682892909E-4</v>
      </c>
      <c r="E24" s="2" t="s">
        <v>43</v>
      </c>
      <c r="F24" s="2"/>
      <c r="H24" s="2" t="s">
        <v>55</v>
      </c>
      <c r="I24" s="2"/>
      <c r="L24" s="17"/>
    </row>
    <row r="25" spans="1:12" x14ac:dyDescent="0.3">
      <c r="E25" s="4" t="s">
        <v>44</v>
      </c>
      <c r="F25" s="4">
        <v>2</v>
      </c>
      <c r="H25" s="4" t="s">
        <v>44</v>
      </c>
      <c r="I25" s="4">
        <v>9</v>
      </c>
    </row>
    <row r="26" spans="1:12" x14ac:dyDescent="0.3">
      <c r="A26" s="2" t="s">
        <v>15</v>
      </c>
      <c r="E26" s="4" t="s">
        <v>42</v>
      </c>
      <c r="F26" s="4">
        <v>16</v>
      </c>
      <c r="H26" s="4" t="s">
        <v>42</v>
      </c>
      <c r="I26" s="4">
        <v>112</v>
      </c>
    </row>
    <row r="27" spans="1:12" x14ac:dyDescent="0.3">
      <c r="A27" s="4" t="s">
        <v>16</v>
      </c>
      <c r="B27" s="4">
        <f>242+162+96+56+2</f>
        <v>558</v>
      </c>
      <c r="C27" s="10">
        <f>B27/F5</f>
        <v>7.7607788595271204E-2</v>
      </c>
    </row>
    <row r="28" spans="1:12" x14ac:dyDescent="0.3">
      <c r="A28" s="4" t="s">
        <v>17</v>
      </c>
      <c r="B28" s="4">
        <f>753-558</f>
        <v>195</v>
      </c>
      <c r="C28" s="10">
        <f>B28/F5</f>
        <v>2.7121001390820583E-2</v>
      </c>
      <c r="E28" s="2" t="s">
        <v>45</v>
      </c>
      <c r="F28" s="2"/>
      <c r="H28" s="2" t="s">
        <v>56</v>
      </c>
      <c r="I28" s="2"/>
    </row>
    <row r="29" spans="1:12" x14ac:dyDescent="0.3">
      <c r="A29" s="9" t="s">
        <v>59</v>
      </c>
      <c r="B29" s="4">
        <v>117</v>
      </c>
      <c r="C29" s="10">
        <f>B29/F5</f>
        <v>1.6272600834492352E-2</v>
      </c>
      <c r="E29" s="4" t="s">
        <v>41</v>
      </c>
      <c r="F29" s="4">
        <v>4</v>
      </c>
      <c r="H29" s="4" t="s">
        <v>57</v>
      </c>
      <c r="I29" s="4">
        <v>0</v>
      </c>
    </row>
    <row r="30" spans="1:12" x14ac:dyDescent="0.3">
      <c r="A30" s="8"/>
      <c r="C30" s="11"/>
      <c r="E30" s="4" t="s">
        <v>42</v>
      </c>
      <c r="F30" s="4">
        <v>43</v>
      </c>
      <c r="H30" s="4" t="s">
        <v>42</v>
      </c>
      <c r="I30" s="4">
        <v>0</v>
      </c>
    </row>
    <row r="31" spans="1:12" x14ac:dyDescent="0.3">
      <c r="A31" s="2" t="s">
        <v>18</v>
      </c>
      <c r="C31" s="11"/>
      <c r="E31" s="19"/>
      <c r="F31" s="19"/>
      <c r="H31" s="19"/>
      <c r="I31" s="19"/>
    </row>
    <row r="32" spans="1:12" x14ac:dyDescent="0.3">
      <c r="A32" s="4" t="s">
        <v>19</v>
      </c>
      <c r="B32" s="4">
        <v>535</v>
      </c>
      <c r="C32" s="10">
        <f>B32/F5</f>
        <v>7.4408901251738532E-2</v>
      </c>
    </row>
    <row r="33" spans="1:6" x14ac:dyDescent="0.3">
      <c r="A33" s="4" t="s">
        <v>20</v>
      </c>
      <c r="B33" s="4">
        <v>0</v>
      </c>
      <c r="C33" s="20"/>
      <c r="E33" s="2" t="s">
        <v>46</v>
      </c>
      <c r="F33" s="2"/>
    </row>
    <row r="34" spans="1:6" x14ac:dyDescent="0.3">
      <c r="A34" s="4" t="s">
        <v>39</v>
      </c>
      <c r="B34" s="4">
        <v>8</v>
      </c>
      <c r="C34" s="10"/>
      <c r="E34" s="4" t="s">
        <v>41</v>
      </c>
      <c r="F34" s="4">
        <v>0</v>
      </c>
    </row>
    <row r="35" spans="1:6" x14ac:dyDescent="0.3">
      <c r="A35" s="9" t="s">
        <v>51</v>
      </c>
      <c r="B35" s="4">
        <v>11</v>
      </c>
      <c r="C35" s="10"/>
      <c r="E35" s="4" t="s">
        <v>42</v>
      </c>
      <c r="F35" s="4">
        <v>0</v>
      </c>
    </row>
    <row r="36" spans="1:6" x14ac:dyDescent="0.3">
      <c r="A36" s="9" t="s">
        <v>53</v>
      </c>
      <c r="B36" s="4">
        <v>300</v>
      </c>
      <c r="C36" s="10">
        <f>B36/F5</f>
        <v>4.1724617524339362E-2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2019-05-01T14:20:18Z</dcterms:modified>
</cp:coreProperties>
</file>