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Oct_Nov 2018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F14" i="1"/>
  <c r="I4" i="1" l="1"/>
  <c r="B7" i="1"/>
  <c r="B5" i="1"/>
  <c r="I3" i="1"/>
  <c r="B15" i="1"/>
  <c r="B4" i="1"/>
  <c r="B10" i="1"/>
  <c r="B11" i="1"/>
  <c r="I12" i="1"/>
  <c r="B28" i="1" l="1"/>
  <c r="B27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<sst xmlns="http://schemas.openxmlformats.org/spreadsheetml/2006/main" count="78" uniqueCount="61">
  <si>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</si>
  <si>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</si>
  <si>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</si>
  <si>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</si>
  <si>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</si>
  <si>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</si>
  <si>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</si>
  <si>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</si>
  <si>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</si>
  <si>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</si>
  <si>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</si>
  <si>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</si>
  <si>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</si>
  <si>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</si>
  <si>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</si>
  <si>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</si>
  <si>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</si>
  <si>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</si>
  <si>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</si>
  <si>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</si>
  <si>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</si>
  <si>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</si>
  <si>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</si>
  <si>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</si>
  <si>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</si>
  <si>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</si>
  <si>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</si>
  <si>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</si>
  <si>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</si>
  <si>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</si>
  <si>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</si>
  <si>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</si>
  <si>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</si>
  <si>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</si>
  <si>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</si>
  <si>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</si>
  <si>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</si>
  <si>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</si>
  <si>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</si>
  <si>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</si>
  <si>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</si>
  <si>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</si>
  <si>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</si>
  <si>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</si>
  <si>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</si>
  <si>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</si>
  <si>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</si>
  <si>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</si>
  <si>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</si>
  <si>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</si>
  <si>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</si>
  <si>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</si>
  <si>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</si>
  <si>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</si>
  <si>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</si>
  <si>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</si>
  <si>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</si>
  <si>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Book-Bike</t>
  </si>
  <si>
    <t xml:space="preserve">Trips </t>
  </si>
  <si>
    <t>+18.8%</t>
  </si>
  <si>
    <t>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</si>
</sst>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0" fontId="2" fillId="0" borderId="0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L27" sqref="L2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>
        <v>43344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f>4+45</f>
        <v>49</v>
      </c>
    </row>
    <row r="4" spans="1:9" x14ac:dyDescent="0.3">
      <c r="A4" s="4" t="s">
        <v>2</v>
      </c>
      <c r="B4" s="4">
        <f>666+59+184+1+72+296+372+340</f>
        <v>1990</v>
      </c>
      <c r="C4" s="10">
        <f>B4/F5</f>
        <v>0.29407418353775677</v>
      </c>
      <c r="G4" t="s">
        <v>53</v>
      </c>
      <c r="H4" s="4" t="s">
        <v>29</v>
      </c>
      <c r="I4" s="4">
        <f>35+12</f>
        <v>47</v>
      </c>
    </row>
    <row r="5" spans="1:9" x14ac:dyDescent="0.3">
      <c r="A5" s="4" t="s">
        <v>3</v>
      </c>
      <c r="B5" s="4">
        <f>95+6</f>
        <v>101</v>
      </c>
      <c r="C5" s="10">
        <f>B5/F5</f>
        <v>1.4925373134328358E-2</v>
      </c>
      <c r="E5" s="1" t="s">
        <v>21</v>
      </c>
      <c r="F5" s="6">
        <v>6767</v>
      </c>
      <c r="G5" s="13" t="s">
        <v>59</v>
      </c>
      <c r="H5" s="4" t="s">
        <v>10</v>
      </c>
      <c r="I5" s="4">
        <v>1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5497</v>
      </c>
      <c r="H6" s="4" t="s">
        <v>30</v>
      </c>
      <c r="I6" s="4">
        <v>29</v>
      </c>
    </row>
    <row r="7" spans="1:9" x14ac:dyDescent="0.3">
      <c r="A7" s="4" t="s">
        <v>4</v>
      </c>
      <c r="B7" s="4">
        <f>909+59</f>
        <v>968</v>
      </c>
      <c r="C7" s="10">
        <f>B7/F5</f>
        <v>0.14304714053494902</v>
      </c>
      <c r="E7" s="1" t="s">
        <v>22</v>
      </c>
      <c r="F7" s="5">
        <v>91</v>
      </c>
      <c r="H7" s="4" t="s">
        <v>31</v>
      </c>
      <c r="I7" s="4">
        <v>13</v>
      </c>
    </row>
    <row r="8" spans="1:9" x14ac:dyDescent="0.3">
      <c r="E8" s="4" t="s">
        <v>23</v>
      </c>
      <c r="F8" s="4">
        <v>67</v>
      </c>
      <c r="H8" s="4" t="s">
        <v>8</v>
      </c>
      <c r="I8" s="4">
        <v>20</v>
      </c>
    </row>
    <row r="9" spans="1:9" x14ac:dyDescent="0.3">
      <c r="A9" s="2" t="s">
        <v>5</v>
      </c>
      <c r="E9" s="4" t="s">
        <v>5</v>
      </c>
      <c r="F9" s="4">
        <v>24</v>
      </c>
      <c r="H9" s="4" t="s">
        <v>9</v>
      </c>
      <c r="I9" s="4">
        <v>3</v>
      </c>
    </row>
    <row r="10" spans="1:9" x14ac:dyDescent="0.3">
      <c r="A10" s="4" t="s">
        <v>2</v>
      </c>
      <c r="B10" s="4">
        <f>28+7+1+866+126+12+260+244+2+1</f>
        <v>1547</v>
      </c>
      <c r="C10" s="10">
        <f>B10/F5</f>
        <v>0.22860942810698981</v>
      </c>
      <c r="H10" s="4" t="s">
        <v>32</v>
      </c>
      <c r="I10" s="4">
        <v>35</v>
      </c>
    </row>
    <row r="11" spans="1:9" x14ac:dyDescent="0.3">
      <c r="A11" s="4" t="s">
        <v>3</v>
      </c>
      <c r="B11" s="4">
        <f>10+3</f>
        <v>13</v>
      </c>
      <c r="C11" s="10">
        <f>B11/F5</f>
        <v>1.9210876311511749E-3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</v>
      </c>
    </row>
    <row r="12" spans="1:9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676</v>
      </c>
      <c r="G12" s="4">
        <v>673</v>
      </c>
      <c r="H12" s="4" t="s">
        <v>34</v>
      </c>
      <c r="I12" s="4">
        <f>6+1+4+2</f>
        <v>13</v>
      </c>
    </row>
    <row r="13" spans="1:9" x14ac:dyDescent="0.3">
      <c r="E13" s="7" t="s">
        <v>25</v>
      </c>
      <c r="F13" s="14">
        <v>628</v>
      </c>
      <c r="G13" s="4">
        <v>628</v>
      </c>
      <c r="H13" s="4" t="s">
        <v>35</v>
      </c>
      <c r="I13" s="4">
        <v>26</v>
      </c>
    </row>
    <row r="14" spans="1:9" x14ac:dyDescent="0.3">
      <c r="A14" s="2" t="s">
        <v>8</v>
      </c>
      <c r="E14" s="7" t="s">
        <v>26</v>
      </c>
      <c r="F14" s="16">
        <f>2273/70</f>
        <v>32.471428571428568</v>
      </c>
      <c r="G14" s="4">
        <v>70</v>
      </c>
      <c r="H14" s="4" t="s">
        <v>36</v>
      </c>
      <c r="I14" s="4">
        <v>48</v>
      </c>
    </row>
    <row r="15" spans="1:9" x14ac:dyDescent="0.3">
      <c r="A15" s="4" t="s">
        <v>2</v>
      </c>
      <c r="B15" s="4">
        <f>2+87+2</f>
        <v>91</v>
      </c>
      <c r="C15" s="10">
        <f>B15/F5</f>
        <v>1.3447613418058224E-2</v>
      </c>
      <c r="E15" s="8" t="s">
        <v>52</v>
      </c>
      <c r="F15" s="15">
        <f>SUM(F12:F14)</f>
        <v>1336.4714285714285</v>
      </c>
      <c r="G15" s="4">
        <f>SUM(G12:G14)</f>
        <v>1371</v>
      </c>
      <c r="H15" s="4" t="s">
        <v>6</v>
      </c>
      <c r="I15" s="4">
        <v>0</v>
      </c>
    </row>
    <row r="16" spans="1:9" x14ac:dyDescent="0.3">
      <c r="A16" s="4" t="s">
        <v>3</v>
      </c>
      <c r="B16" s="4">
        <v>3</v>
      </c>
      <c r="C16" s="10">
        <f>B16/F5</f>
        <v>4.4332791488104032E-4</v>
      </c>
      <c r="H16" s="5" t="s">
        <v>37</v>
      </c>
      <c r="I16" s="5">
        <v>287</v>
      </c>
    </row>
    <row r="17" spans="1:9" x14ac:dyDescent="0.3">
      <c r="A17" s="4" t="s">
        <v>9</v>
      </c>
      <c r="B17" s="4">
        <v>41</v>
      </c>
      <c r="C17" s="10">
        <f>B17/F5</f>
        <v>6.0588148367075514E-3</v>
      </c>
    </row>
    <row r="18" spans="1:9" x14ac:dyDescent="0.3">
      <c r="H18" s="1" t="s">
        <v>38</v>
      </c>
      <c r="I18" s="4">
        <v>185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21</v>
      </c>
      <c r="C20" s="10">
        <f>B20/F5</f>
        <v>3.1032954041672824E-3</v>
      </c>
      <c r="E20" s="2" t="s">
        <v>40</v>
      </c>
      <c r="F20" s="2"/>
    </row>
    <row r="21" spans="1:9" x14ac:dyDescent="0.3">
      <c r="A21" s="4" t="s">
        <v>11</v>
      </c>
      <c r="B21" s="4">
        <v>44</v>
      </c>
      <c r="C21" s="10">
        <f>B21/F5</f>
        <v>6.5021427515885915E-3</v>
      </c>
      <c r="E21" s="4" t="s">
        <v>41</v>
      </c>
      <c r="F21" s="4">
        <v>0</v>
      </c>
    </row>
    <row r="22" spans="1:9" x14ac:dyDescent="0.3">
      <c r="A22" s="4" t="s">
        <v>12</v>
      </c>
      <c r="B22" s="4">
        <v>13</v>
      </c>
      <c r="C22" s="10">
        <f>B22/F5</f>
        <v>1.9210876311511749E-3</v>
      </c>
      <c r="E22" s="4" t="s">
        <v>42</v>
      </c>
      <c r="F22" s="4">
        <v>0</v>
      </c>
    </row>
    <row r="23" spans="1:9" x14ac:dyDescent="0.3">
      <c r="A23" s="4" t="s">
        <v>13</v>
      </c>
      <c r="B23" s="4">
        <v>57</v>
      </c>
      <c r="C23" s="10">
        <f>B23/F5</f>
        <v>8.4232303827397673E-3</v>
      </c>
    </row>
    <row r="24" spans="1:9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2</v>
      </c>
      <c r="H25" s="4" t="s">
        <v>44</v>
      </c>
      <c r="I25" s="4">
        <v>0</v>
      </c>
    </row>
    <row r="26" spans="1:9" x14ac:dyDescent="0.3">
      <c r="A26" s="2" t="s">
        <v>15</v>
      </c>
      <c r="E26" s="4" t="s">
        <v>42</v>
      </c>
      <c r="F26" s="4">
        <v>508</v>
      </c>
      <c r="H26" s="4" t="s">
        <v>42</v>
      </c>
      <c r="I26" s="4">
        <v>0</v>
      </c>
    </row>
    <row r="27" spans="1:9" x14ac:dyDescent="0.3">
      <c r="A27" s="4" t="s">
        <v>16</v>
      </c>
      <c r="B27" s="4">
        <f>233+191+173+52+4</f>
        <v>653</v>
      </c>
      <c r="C27" s="10">
        <f>B27/F5</f>
        <v>9.6497709472439783E-2</v>
      </c>
    </row>
    <row r="28" spans="1:9" x14ac:dyDescent="0.3">
      <c r="A28" s="4" t="s">
        <v>17</v>
      </c>
      <c r="B28" s="4">
        <f>837-653</f>
        <v>184</v>
      </c>
      <c r="C28" s="10">
        <f>B28/F5</f>
        <v>2.7190778779370473E-2</v>
      </c>
      <c r="E28" s="2" t="s">
        <v>45</v>
      </c>
      <c r="F28" s="2"/>
      <c r="H28" s="2" t="s">
        <v>57</v>
      </c>
      <c r="I28" s="2"/>
    </row>
    <row r="29" spans="1:9" x14ac:dyDescent="0.3">
      <c r="C29" s="11"/>
      <c r="E29" s="4" t="s">
        <v>41</v>
      </c>
      <c r="F29" s="4">
        <v>1</v>
      </c>
      <c r="H29" s="4" t="s">
        <v>58</v>
      </c>
      <c r="I29" s="4">
        <v>1</v>
      </c>
    </row>
    <row r="30" spans="1:9" x14ac:dyDescent="0.3">
      <c r="A30" s="2" t="s">
        <v>18</v>
      </c>
      <c r="C30" s="11"/>
      <c r="E30" s="4" t="s">
        <v>42</v>
      </c>
      <c r="F30" s="4">
        <v>5</v>
      </c>
      <c r="H30" s="4" t="s">
        <v>42</v>
      </c>
      <c r="I30" s="18" t="s">
        <v>60</v>
      </c>
    </row>
    <row r="31" spans="1:9" x14ac:dyDescent="0.3">
      <c r="A31" s="4" t="s">
        <v>19</v>
      </c>
      <c r="B31" s="4">
        <v>741</v>
      </c>
      <c r="C31" s="10">
        <f>B31/F5</f>
        <v>0.10950199497561697</v>
      </c>
      <c r="H31" s="17"/>
    </row>
    <row r="32" spans="1:9" x14ac:dyDescent="0.3">
      <c r="A32" s="4" t="s">
        <v>20</v>
      </c>
      <c r="B32" s="4">
        <v>21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13</v>
      </c>
      <c r="C33" s="10"/>
      <c r="E33" s="4" t="s">
        <v>41</v>
      </c>
      <c r="F33" s="4">
        <v>1</v>
      </c>
    </row>
    <row r="34" spans="1:6" x14ac:dyDescent="0.3">
      <c r="A34" s="9" t="s">
        <v>51</v>
      </c>
      <c r="B34" s="4">
        <v>2</v>
      </c>
      <c r="C34" s="10"/>
      <c r="E34" s="4" t="s">
        <v>42</v>
      </c>
      <c r="F34" s="4">
        <v>8</v>
      </c>
    </row>
    <row r="35" spans="1:6" x14ac:dyDescent="0.3">
      <c r="A35" s="9" t="s">
        <v>54</v>
      </c>
      <c r="B35" s="4">
        <v>300</v>
      </c>
      <c r="C35" s="10">
        <f>B35/F5</f>
        <v>4.4332791488104033E-2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2018-11-05T15:05:11Z</dcterms:modified>
</cp:coreProperties>
</file>