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资料\读博资料\"/>
    </mc:Choice>
  </mc:AlternateContent>
  <xr:revisionPtr revIDLastSave="0" documentId="13_ncr:1_{6AAAAB11-6C92-48F4-BAE1-45954300DD90}" xr6:coauthVersionLast="47" xr6:coauthVersionMax="47" xr10:uidLastSave="{00000000-0000-0000-0000-000000000000}"/>
  <bookViews>
    <workbookView xWindow="12710" yWindow="0" windowWidth="12980" windowHeight="13770" xr2:uid="{28CF4DC4-4DAA-4203-A9A7-274DDFABEC1A}"/>
  </bookViews>
  <sheets>
    <sheet name="Sheet2" sheetId="2" r:id="rId1"/>
    <sheet name="Sheet1" sheetId="1" r:id="rId2"/>
  </sheets>
  <definedNames>
    <definedName name="solver_adj" localSheetId="1" hidden="1">Sheet1!$B$24:$P$24</definedName>
    <definedName name="solver_adj" localSheetId="0" hidden="1">Sheet2!$B$12:$G$12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2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0" localSheetId="0" hidden="1">Sheet2!$I$6</definedName>
    <definedName name="solver_lhs1" localSheetId="1" hidden="1">Sheet1!$B$24</definedName>
    <definedName name="solver_lhs1" localSheetId="0" hidden="1">Sheet2!$B$12</definedName>
    <definedName name="solver_lhs10" localSheetId="1" hidden="1">Sheet1!$K$24</definedName>
    <definedName name="solver_lhs10" localSheetId="0" hidden="1">Sheet2!$G$12</definedName>
    <definedName name="solver_lhs11" localSheetId="1" hidden="1">Sheet1!$L$24</definedName>
    <definedName name="solver_lhs11" localSheetId="0" hidden="1">Sheet2!$D$12</definedName>
    <definedName name="solver_lhs12" localSheetId="1" hidden="1">Sheet1!$M$24</definedName>
    <definedName name="solver_lhs12" localSheetId="0" hidden="1">Sheet2!$I$6</definedName>
    <definedName name="solver_lhs13" localSheetId="1" hidden="1">Sheet1!$N$24</definedName>
    <definedName name="solver_lhs13" localSheetId="0" hidden="1">Sheet2!$I$10</definedName>
    <definedName name="solver_lhs14" localSheetId="1" hidden="1">Sheet1!$O$24</definedName>
    <definedName name="solver_lhs14" localSheetId="0" hidden="1">Sheet2!#REF!</definedName>
    <definedName name="solver_lhs15" localSheetId="1" hidden="1">Sheet1!$P$24</definedName>
    <definedName name="solver_lhs15" localSheetId="0" hidden="1">Sheet2!#REF!</definedName>
    <definedName name="solver_lhs16" localSheetId="1" hidden="1">Sheet1!$R$10</definedName>
    <definedName name="solver_lhs16" localSheetId="0" hidden="1">Sheet2!$I$10</definedName>
    <definedName name="solver_lhs17" localSheetId="1" hidden="1">Sheet1!$R$6</definedName>
    <definedName name="solver_lhs17" localSheetId="0" hidden="1">Sheet2!$I$6</definedName>
    <definedName name="solver_lhs18" localSheetId="1" hidden="1">Sheet1!$R$7</definedName>
    <definedName name="solver_lhs18" localSheetId="0" hidden="1">Sheet2!$I$7</definedName>
    <definedName name="solver_lhs19" localSheetId="1" hidden="1">Sheet1!$R$8</definedName>
    <definedName name="solver_lhs19" localSheetId="0" hidden="1">Sheet2!$I$8</definedName>
    <definedName name="solver_lhs2" localSheetId="1" hidden="1">Sheet1!$C$24</definedName>
    <definedName name="solver_lhs2" localSheetId="0" hidden="1">Sheet2!$C$12</definedName>
    <definedName name="solver_lhs20" localSheetId="1" hidden="1">Sheet1!$R$9</definedName>
    <definedName name="solver_lhs20" localSheetId="0" hidden="1">Sheet2!$I$9</definedName>
    <definedName name="solver_lhs21" localSheetId="1" hidden="1">Sheet1!$R$9</definedName>
    <definedName name="solver_lhs21" localSheetId="0" hidden="1">Sheet2!$I$9</definedName>
    <definedName name="solver_lhs3" localSheetId="1" hidden="1">Sheet1!$D$24</definedName>
    <definedName name="solver_lhs3" localSheetId="0" hidden="1">Sheet2!$E$12</definedName>
    <definedName name="solver_lhs4" localSheetId="1" hidden="1">Sheet1!$E$24</definedName>
    <definedName name="solver_lhs4" localSheetId="0" hidden="1">Sheet2!$I$10</definedName>
    <definedName name="solver_lhs5" localSheetId="1" hidden="1">Sheet1!$F$24</definedName>
    <definedName name="solver_lhs5" localSheetId="0" hidden="1">Sheet2!$I$6</definedName>
    <definedName name="solver_lhs6" localSheetId="1" hidden="1">Sheet1!$G$24</definedName>
    <definedName name="solver_lhs6" localSheetId="0" hidden="1">Sheet2!$I$7</definedName>
    <definedName name="solver_lhs7" localSheetId="1" hidden="1">Sheet1!$H$24</definedName>
    <definedName name="solver_lhs7" localSheetId="0" hidden="1">Sheet2!$F$12</definedName>
    <definedName name="solver_lhs8" localSheetId="1" hidden="1">Sheet1!$I$24</definedName>
    <definedName name="solver_lhs8" localSheetId="0" hidden="1">Sheet2!$I$8</definedName>
    <definedName name="solver_lhs9" localSheetId="1" hidden="1">Sheet1!$J$24</definedName>
    <definedName name="solver_lhs9" localSheetId="0" hidden="1">Sheet2!$I$9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20</definedName>
    <definedName name="solver_num" localSheetId="0" hidden="1">11</definedName>
    <definedName name="solver_nwt" localSheetId="1" hidden="1">1</definedName>
    <definedName name="solver_nwt" localSheetId="0" hidden="1">1</definedName>
    <definedName name="solver_opt" localSheetId="1" hidden="1">Sheet1!$B$26</definedName>
    <definedName name="solver_opt" localSheetId="0" hidden="1">Sheet2!$B$14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2</definedName>
    <definedName name="solver_rel0" localSheetId="0" hidden="1">3</definedName>
    <definedName name="solver_rel1" localSheetId="1" hidden="1">3</definedName>
    <definedName name="solver_rel1" localSheetId="0" hidden="1">3</definedName>
    <definedName name="solver_rel10" localSheetId="1" hidden="1">3</definedName>
    <definedName name="solver_rel10" localSheetId="0" hidden="1">3</definedName>
    <definedName name="solver_rel11" localSheetId="1" hidden="1">3</definedName>
    <definedName name="solver_rel11" localSheetId="0" hidden="1">3</definedName>
    <definedName name="solver_rel12" localSheetId="1" hidden="1">3</definedName>
    <definedName name="solver_rel12" localSheetId="0" hidden="1">3</definedName>
    <definedName name="solver_rel13" localSheetId="1" hidden="1">3</definedName>
    <definedName name="solver_rel13" localSheetId="0" hidden="1">3</definedName>
    <definedName name="solver_rel14" localSheetId="1" hidden="1">3</definedName>
    <definedName name="solver_rel14" localSheetId="0" hidden="1">3</definedName>
    <definedName name="solver_rel15" localSheetId="1" hidden="1">3</definedName>
    <definedName name="solver_rel15" localSheetId="0" hidden="1">3</definedName>
    <definedName name="solver_rel16" localSheetId="1" hidden="1">3</definedName>
    <definedName name="solver_rel16" localSheetId="0" hidden="1">3</definedName>
    <definedName name="solver_rel17" localSheetId="1" hidden="1">3</definedName>
    <definedName name="solver_rel17" localSheetId="0" hidden="1">3</definedName>
    <definedName name="solver_rel18" localSheetId="1" hidden="1">3</definedName>
    <definedName name="solver_rel18" localSheetId="0" hidden="1">3</definedName>
    <definedName name="solver_rel19" localSheetId="1" hidden="1">3</definedName>
    <definedName name="solver_rel19" localSheetId="0" hidden="1">3</definedName>
    <definedName name="solver_rel2" localSheetId="1" hidden="1">3</definedName>
    <definedName name="solver_rel2" localSheetId="0" hidden="1">3</definedName>
    <definedName name="solver_rel20" localSheetId="1" hidden="1">3</definedName>
    <definedName name="solver_rel20" localSheetId="0" hidden="1">2</definedName>
    <definedName name="solver_rel21" localSheetId="1" hidden="1">3</definedName>
    <definedName name="solver_rel21" localSheetId="0" hidden="1">3</definedName>
    <definedName name="solver_rel3" localSheetId="1" hidden="1">3</definedName>
    <definedName name="solver_rel3" localSheetId="0" hidden="1">3</definedName>
    <definedName name="solver_rel4" localSheetId="1" hidden="1">3</definedName>
    <definedName name="solver_rel4" localSheetId="0" hidden="1">2</definedName>
    <definedName name="solver_rel5" localSheetId="1" hidden="1">3</definedName>
    <definedName name="solver_rel5" localSheetId="0" hidden="1">1</definedName>
    <definedName name="solver_rel6" localSheetId="1" hidden="1">3</definedName>
    <definedName name="solver_rel6" localSheetId="0" hidden="1">1</definedName>
    <definedName name="solver_rel7" localSheetId="1" hidden="1">3</definedName>
    <definedName name="solver_rel7" localSheetId="0" hidden="1">3</definedName>
    <definedName name="solver_rel8" localSheetId="1" hidden="1">3</definedName>
    <definedName name="solver_rel8" localSheetId="0" hidden="1">2</definedName>
    <definedName name="solver_rel9" localSheetId="1" hidden="1">3</definedName>
    <definedName name="solver_rel9" localSheetId="0" hidden="1">2</definedName>
    <definedName name="solver_rhs0" localSheetId="0" hidden="1">Sheet2!$H$6</definedName>
    <definedName name="solver_rhs1" localSheetId="1" hidden="1">0</definedName>
    <definedName name="solver_rhs1" localSheetId="0" hidden="1">0</definedName>
    <definedName name="solver_rhs10" localSheetId="1" hidden="1">0</definedName>
    <definedName name="solver_rhs10" localSheetId="0" hidden="1">0</definedName>
    <definedName name="solver_rhs11" localSheetId="1" hidden="1">0</definedName>
    <definedName name="solver_rhs11" localSheetId="0" hidden="1">0</definedName>
    <definedName name="solver_rhs12" localSheetId="1" hidden="1">0</definedName>
    <definedName name="solver_rhs12" localSheetId="0" hidden="1">Sheet2!$H$6</definedName>
    <definedName name="solver_rhs13" localSheetId="1" hidden="1">0</definedName>
    <definedName name="solver_rhs13" localSheetId="0" hidden="1">Sheet2!$H$10</definedName>
    <definedName name="solver_rhs14" localSheetId="1" hidden="1">0</definedName>
    <definedName name="solver_rhs14" localSheetId="0" hidden="1">0</definedName>
    <definedName name="solver_rhs15" localSheetId="1" hidden="1">0</definedName>
    <definedName name="solver_rhs15" localSheetId="0" hidden="1">0</definedName>
    <definedName name="solver_rhs16" localSheetId="1" hidden="1">Sheet1!$Q$10</definedName>
    <definedName name="solver_rhs16" localSheetId="0" hidden="1">Sheet2!$H$10</definedName>
    <definedName name="solver_rhs17" localSheetId="1" hidden="1">Sheet1!$Q$6</definedName>
    <definedName name="solver_rhs17" localSheetId="0" hidden="1">Sheet2!$H$6</definedName>
    <definedName name="solver_rhs18" localSheetId="1" hidden="1">Sheet1!$Q$7</definedName>
    <definedName name="solver_rhs18" localSheetId="0" hidden="1">Sheet2!$H$7</definedName>
    <definedName name="solver_rhs19" localSheetId="1" hidden="1">Sheet1!$Q$8</definedName>
    <definedName name="solver_rhs19" localSheetId="0" hidden="1">Sheet2!$H$8</definedName>
    <definedName name="solver_rhs2" localSheetId="1" hidden="1">0</definedName>
    <definedName name="solver_rhs2" localSheetId="0" hidden="1">0</definedName>
    <definedName name="solver_rhs20" localSheetId="1" hidden="1">Sheet1!$Q$9</definedName>
    <definedName name="solver_rhs20" localSheetId="0" hidden="1">Sheet2!$H$9</definedName>
    <definedName name="solver_rhs21" localSheetId="1" hidden="1">Sheet1!$Q$9</definedName>
    <definedName name="solver_rhs21" localSheetId="0" hidden="1">Sheet2!$H$9</definedName>
    <definedName name="solver_rhs3" localSheetId="1" hidden="1">0</definedName>
    <definedName name="solver_rhs3" localSheetId="0" hidden="1">0</definedName>
    <definedName name="solver_rhs4" localSheetId="1" hidden="1">0</definedName>
    <definedName name="solver_rhs4" localSheetId="0" hidden="1">Sheet2!$H$10</definedName>
    <definedName name="solver_rhs5" localSheetId="1" hidden="1">0</definedName>
    <definedName name="solver_rhs5" localSheetId="0" hidden="1">Sheet2!$H$6</definedName>
    <definedName name="solver_rhs6" localSheetId="1" hidden="1">0</definedName>
    <definedName name="solver_rhs6" localSheetId="0" hidden="1">Sheet2!$H$7</definedName>
    <definedName name="solver_rhs7" localSheetId="1" hidden="1">0</definedName>
    <definedName name="solver_rhs7" localSheetId="0" hidden="1">0</definedName>
    <definedName name="solver_rhs8" localSheetId="1" hidden="1">0</definedName>
    <definedName name="solver_rhs8" localSheetId="0" hidden="1">Sheet2!$H$8</definedName>
    <definedName name="solver_rhs9" localSheetId="1" hidden="1">0</definedName>
    <definedName name="solver_rhs9" localSheetId="0" hidden="1">Sheet2!$H$9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I7" i="2"/>
  <c r="I9" i="2"/>
  <c r="I8" i="2"/>
  <c r="I10" i="2"/>
  <c r="I6" i="2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R10" i="1"/>
  <c r="R9" i="1"/>
  <c r="R8" i="1"/>
  <c r="R7" i="1"/>
  <c r="R6" i="1"/>
  <c r="B26" i="1"/>
</calcChain>
</file>

<file path=xl/sharedStrings.xml><?xml version="1.0" encoding="utf-8"?>
<sst xmlns="http://schemas.openxmlformats.org/spreadsheetml/2006/main" count="56" uniqueCount="20">
  <si>
    <t>x11</t>
    <phoneticPr fontId="2" type="noConversion"/>
  </si>
  <si>
    <t>x12</t>
    <phoneticPr fontId="2" type="noConversion"/>
  </si>
  <si>
    <t>x13</t>
    <phoneticPr fontId="2" type="noConversion"/>
  </si>
  <si>
    <t>x14</t>
    <phoneticPr fontId="2" type="noConversion"/>
  </si>
  <si>
    <t>x15</t>
    <phoneticPr fontId="2" type="noConversion"/>
  </si>
  <si>
    <t>x21</t>
    <phoneticPr fontId="2" type="noConversion"/>
  </si>
  <si>
    <t>x22</t>
    <phoneticPr fontId="2" type="noConversion"/>
  </si>
  <si>
    <t>x23</t>
    <phoneticPr fontId="2" type="noConversion"/>
  </si>
  <si>
    <t>x24</t>
    <phoneticPr fontId="2" type="noConversion"/>
  </si>
  <si>
    <t>x31</t>
    <phoneticPr fontId="2" type="noConversion"/>
  </si>
  <si>
    <t>x32</t>
    <phoneticPr fontId="2" type="noConversion"/>
  </si>
  <si>
    <t>x33</t>
    <phoneticPr fontId="2" type="noConversion"/>
  </si>
  <si>
    <t>x41</t>
    <phoneticPr fontId="2" type="noConversion"/>
  </si>
  <si>
    <t>x42</t>
    <phoneticPr fontId="2" type="noConversion"/>
  </si>
  <si>
    <t>x51</t>
    <phoneticPr fontId="2" type="noConversion"/>
  </si>
  <si>
    <t>Decisions</t>
    <phoneticPr fontId="2" type="noConversion"/>
  </si>
  <si>
    <t>Available</t>
    <phoneticPr fontId="2" type="noConversion"/>
  </si>
  <si>
    <t>Objective</t>
    <phoneticPr fontId="2" type="noConversion"/>
  </si>
  <si>
    <t>Z</t>
    <phoneticPr fontId="2" type="noConversion"/>
  </si>
  <si>
    <t>Constrains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</si>
</sst>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472C-5F78-49D6-9ACA-C3CBD8440EE9}">
  <dimension ref="A3:I14"/>
  <sheetViews>
    <sheetView tabSelected="1" workbookViewId="0">
      <selection activeCell="K9" sqref="K9"/>
    </sheetView>
  </sheetViews>
  <sheetFormatPr defaultRowHeight="14" x14ac:dyDescent="0.3"/>
  <cols>
    <col min="1" max="1" width="9.08203125" style="1" bestFit="1" customWidth="1"/>
    <col min="2" max="2" width="8.1640625" style="1" bestFit="1" customWidth="1"/>
    <col min="3" max="7" width="5.33203125" style="1" bestFit="1" customWidth="1"/>
    <col min="8" max="8" width="8.75" style="1" bestFit="1" customWidth="1"/>
    <col min="9" max="9" width="9.4140625" bestFit="1" customWidth="1"/>
    <col min="10" max="16384" width="8.6640625" style="1"/>
  </cols>
  <sheetData>
    <row r="3" spans="1:9" x14ac:dyDescent="0.3">
      <c r="B3" s="5" t="s">
        <v>15</v>
      </c>
      <c r="C3" s="5"/>
      <c r="D3" s="5"/>
      <c r="E3" s="5"/>
      <c r="F3" s="5"/>
      <c r="G3" s="5"/>
      <c r="H3" s="2" t="s">
        <v>16</v>
      </c>
    </row>
    <row r="4" spans="1:9" x14ac:dyDescent="0.3">
      <c r="B4" s="1" t="s">
        <v>0</v>
      </c>
      <c r="C4" s="1" t="s">
        <v>1</v>
      </c>
      <c r="D4" s="1" t="s">
        <v>2</v>
      </c>
      <c r="E4" s="1" t="s">
        <v>5</v>
      </c>
      <c r="F4" s="1" t="s">
        <v>6</v>
      </c>
      <c r="G4" s="1" t="s">
        <v>7</v>
      </c>
    </row>
    <row r="5" spans="1:9" x14ac:dyDescent="0.3">
      <c r="A5" s="2" t="s">
        <v>17</v>
      </c>
      <c r="B5" s="1">
        <v>600</v>
      </c>
      <c r="C5" s="1">
        <v>800</v>
      </c>
      <c r="D5" s="1">
        <v>700</v>
      </c>
      <c r="E5" s="1">
        <v>400</v>
      </c>
      <c r="F5" s="1">
        <v>900</v>
      </c>
      <c r="G5" s="1">
        <v>600</v>
      </c>
      <c r="H5" s="1">
        <v>0</v>
      </c>
      <c r="I5" t="s">
        <v>19</v>
      </c>
    </row>
    <row r="6" spans="1:9" x14ac:dyDescent="0.3">
      <c r="B6" s="1">
        <v>1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>
        <v>400</v>
      </c>
      <c r="I6">
        <f>SUM(B12:D12)</f>
        <v>400</v>
      </c>
    </row>
    <row r="7" spans="1:9" x14ac:dyDescent="0.3">
      <c r="B7" s="1">
        <v>0</v>
      </c>
      <c r="C7" s="1">
        <v>0</v>
      </c>
      <c r="D7" s="1">
        <v>0</v>
      </c>
      <c r="E7" s="1">
        <v>1</v>
      </c>
      <c r="F7" s="1">
        <v>1</v>
      </c>
      <c r="G7" s="1">
        <v>1</v>
      </c>
      <c r="H7" s="1">
        <v>500</v>
      </c>
      <c r="I7">
        <f>SUM(E12:G12)</f>
        <v>500</v>
      </c>
    </row>
    <row r="8" spans="1:9" x14ac:dyDescent="0.3">
      <c r="B8" s="1">
        <v>1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300</v>
      </c>
      <c r="I8">
        <f>B12+E12</f>
        <v>300</v>
      </c>
    </row>
    <row r="9" spans="1:9" x14ac:dyDescent="0.3">
      <c r="B9" s="1">
        <v>0</v>
      </c>
      <c r="C9" s="1">
        <v>1</v>
      </c>
      <c r="D9" s="1">
        <v>0</v>
      </c>
      <c r="E9" s="1">
        <v>0</v>
      </c>
      <c r="F9" s="1">
        <v>1</v>
      </c>
      <c r="G9" s="1">
        <v>0</v>
      </c>
      <c r="H9" s="1">
        <v>200</v>
      </c>
      <c r="I9">
        <f>C12+F12</f>
        <v>200</v>
      </c>
    </row>
    <row r="10" spans="1:9" x14ac:dyDescent="0.3"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1</v>
      </c>
      <c r="H10" s="1">
        <v>400</v>
      </c>
      <c r="I10">
        <f>D12+G12</f>
        <v>400</v>
      </c>
    </row>
    <row r="11" spans="1:9" x14ac:dyDescent="0.3">
      <c r="A11" s="2" t="s">
        <v>15</v>
      </c>
      <c r="B11" s="1" t="s">
        <v>0</v>
      </c>
      <c r="C11" s="1" t="s">
        <v>1</v>
      </c>
      <c r="D11" s="1" t="s">
        <v>2</v>
      </c>
      <c r="E11" s="1" t="s">
        <v>5</v>
      </c>
      <c r="F11" s="1" t="s">
        <v>6</v>
      </c>
      <c r="G11" s="1" t="s">
        <v>7</v>
      </c>
    </row>
    <row r="12" spans="1:9" x14ac:dyDescent="0.3">
      <c r="B12" s="4">
        <v>0</v>
      </c>
      <c r="C12" s="4">
        <v>200</v>
      </c>
      <c r="D12" s="4">
        <v>200</v>
      </c>
      <c r="E12" s="4">
        <v>300</v>
      </c>
      <c r="F12" s="4">
        <v>0</v>
      </c>
      <c r="G12" s="4">
        <v>200</v>
      </c>
    </row>
    <row r="13" spans="1:9" x14ac:dyDescent="0.3">
      <c r="A13" s="2" t="s">
        <v>17</v>
      </c>
      <c r="B13" s="1" t="s">
        <v>18</v>
      </c>
    </row>
    <row r="14" spans="1:9" x14ac:dyDescent="0.3">
      <c r="B14" s="3">
        <f>B5*B12+C5*C12+D5*D12+E5*E12+F5*F12+G5*G12</f>
        <v>540000</v>
      </c>
    </row>
  </sheetData>
  <dataConsolidate/>
  <mergeCells count="1">
    <mergeCell ref="B3:G3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2435-6292-498D-8147-51D7BD00E03A}">
  <dimension ref="A3:X26"/>
  <sheetViews>
    <sheetView workbookViewId="0">
      <selection activeCell="I28" sqref="I28"/>
    </sheetView>
  </sheetViews>
  <sheetFormatPr defaultRowHeight="14" x14ac:dyDescent="0.3"/>
  <cols>
    <col min="1" max="1" width="9.08203125" style="1" bestFit="1" customWidth="1"/>
    <col min="2" max="2" width="8.1640625" style="1" bestFit="1" customWidth="1"/>
    <col min="3" max="5" width="5.33203125" style="1" bestFit="1" customWidth="1"/>
    <col min="6" max="6" width="6.1640625" style="1" bestFit="1" customWidth="1"/>
    <col min="7" max="10" width="5.33203125" style="1" bestFit="1" customWidth="1"/>
    <col min="11" max="11" width="6.1640625" style="1" bestFit="1" customWidth="1"/>
    <col min="12" max="15" width="5.33203125" style="1" bestFit="1" customWidth="1"/>
    <col min="16" max="16" width="6.1640625" style="1" bestFit="1" customWidth="1"/>
    <col min="17" max="17" width="8.75" style="1" bestFit="1" customWidth="1"/>
    <col min="18" max="18" width="9.4140625" bestFit="1" customWidth="1"/>
    <col min="19" max="16384" width="8.6640625" style="1"/>
  </cols>
  <sheetData>
    <row r="3" spans="1:24" x14ac:dyDescent="0.3">
      <c r="B3" s="5" t="s">
        <v>15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2" t="s">
        <v>16</v>
      </c>
    </row>
    <row r="4" spans="1:24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</row>
    <row r="5" spans="1:24" x14ac:dyDescent="0.3">
      <c r="A5" s="2" t="s">
        <v>17</v>
      </c>
      <c r="B5" s="1">
        <v>65</v>
      </c>
      <c r="C5" s="1">
        <v>100</v>
      </c>
      <c r="D5" s="1">
        <v>135</v>
      </c>
      <c r="E5" s="1">
        <v>160</v>
      </c>
      <c r="F5" s="1">
        <v>190</v>
      </c>
      <c r="G5" s="1">
        <v>65</v>
      </c>
      <c r="H5" s="1">
        <v>100</v>
      </c>
      <c r="I5" s="1">
        <v>135</v>
      </c>
      <c r="J5" s="1">
        <v>160</v>
      </c>
      <c r="K5" s="1">
        <v>65</v>
      </c>
      <c r="L5" s="1">
        <v>100</v>
      </c>
      <c r="M5" s="1">
        <v>135</v>
      </c>
      <c r="N5" s="1">
        <v>65</v>
      </c>
      <c r="O5" s="1">
        <v>100</v>
      </c>
      <c r="P5" s="1">
        <v>65</v>
      </c>
      <c r="Q5" s="1">
        <v>0</v>
      </c>
      <c r="R5" t="s">
        <v>19</v>
      </c>
    </row>
    <row r="6" spans="1:24" x14ac:dyDescent="0.3"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30000</v>
      </c>
      <c r="R6">
        <f>SUM(B24:F24)</f>
        <v>30000</v>
      </c>
    </row>
    <row r="7" spans="1:24" x14ac:dyDescent="0.3">
      <c r="B7" s="1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20000</v>
      </c>
      <c r="R7">
        <f>SUM(C24:J24)</f>
        <v>30000</v>
      </c>
    </row>
    <row r="8" spans="1:24" x14ac:dyDescent="0.3">
      <c r="B8" s="1">
        <v>0</v>
      </c>
      <c r="C8" s="1">
        <v>0</v>
      </c>
      <c r="D8" s="1">
        <v>1</v>
      </c>
      <c r="E8" s="1">
        <v>1</v>
      </c>
      <c r="F8" s="1">
        <v>1</v>
      </c>
      <c r="G8" s="1">
        <v>0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0</v>
      </c>
      <c r="O8" s="1">
        <v>0</v>
      </c>
      <c r="P8" s="1">
        <v>0</v>
      </c>
      <c r="Q8" s="1">
        <v>40000</v>
      </c>
      <c r="R8">
        <f>SUM(D24:F24)+SUM(H24:M24)</f>
        <v>40000</v>
      </c>
    </row>
    <row r="9" spans="1:24" x14ac:dyDescent="0.3">
      <c r="B9" s="1">
        <v>0</v>
      </c>
      <c r="C9" s="1">
        <v>0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1</v>
      </c>
      <c r="J9" s="1">
        <v>1</v>
      </c>
      <c r="K9" s="1">
        <v>0</v>
      </c>
      <c r="L9" s="1">
        <v>1</v>
      </c>
      <c r="M9" s="1">
        <v>1</v>
      </c>
      <c r="N9" s="1">
        <v>1</v>
      </c>
      <c r="O9" s="1">
        <v>1</v>
      </c>
      <c r="P9" s="1">
        <v>0</v>
      </c>
      <c r="Q9" s="1">
        <v>10000</v>
      </c>
      <c r="R9">
        <f>SUM(E24:F24)+SUM(I24:J24)+SUM(L24:O24)</f>
        <v>30000</v>
      </c>
    </row>
    <row r="10" spans="1:24" x14ac:dyDescent="0.3"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1</v>
      </c>
      <c r="N10" s="1">
        <v>0</v>
      </c>
      <c r="O10" s="1">
        <v>1</v>
      </c>
      <c r="P10" s="1">
        <v>1</v>
      </c>
      <c r="Q10" s="1">
        <v>50000</v>
      </c>
      <c r="R10">
        <f>F24+J24+M24+O24+P24</f>
        <v>50000</v>
      </c>
    </row>
    <row r="11" spans="1:24" hidden="1" x14ac:dyDescent="0.3"/>
    <row r="12" spans="1:24" hidden="1" x14ac:dyDescent="0.3"/>
    <row r="13" spans="1:24" hidden="1" x14ac:dyDescent="0.3"/>
    <row r="14" spans="1:24" hidden="1" x14ac:dyDescent="0.3"/>
    <row r="15" spans="1:24" hidden="1" x14ac:dyDescent="0.3">
      <c r="A15" s="1">
        <f>MIN($B$26)</f>
        <v>7650000</v>
      </c>
      <c r="B15" s="1">
        <f>COUNT($B$24:$P$24)</f>
        <v>15</v>
      </c>
      <c r="C15" s="1" t="b">
        <f>$B$24&gt;=0</f>
        <v>1</v>
      </c>
      <c r="D15" s="1" t="b">
        <f>$C$24&gt;=0</f>
        <v>1</v>
      </c>
      <c r="E15" s="1" t="b">
        <f>$D$24&gt;=0</f>
        <v>1</v>
      </c>
      <c r="F15" s="1" t="b">
        <f>$E$24&gt;=0</f>
        <v>1</v>
      </c>
      <c r="G15" s="1" t="b">
        <f>$F$24&gt;=0</f>
        <v>1</v>
      </c>
      <c r="H15" s="1" t="b">
        <f>$G$24&gt;=0</f>
        <v>1</v>
      </c>
      <c r="I15" s="1" t="b">
        <f>$H$24&gt;=0</f>
        <v>1</v>
      </c>
      <c r="J15" s="1" t="b">
        <f>$I$24&gt;=0</f>
        <v>1</v>
      </c>
      <c r="K15" s="1" t="b">
        <f>$J$24&gt;=0</f>
        <v>1</v>
      </c>
      <c r="L15" s="1" t="b">
        <f>$K$24&gt;=0</f>
        <v>1</v>
      </c>
      <c r="M15" s="1" t="b">
        <f>$L$24&gt;=0</f>
        <v>1</v>
      </c>
      <c r="N15" s="1" t="b">
        <f>$M$24&gt;=0</f>
        <v>1</v>
      </c>
      <c r="O15" s="1" t="b">
        <f>$N$24&gt;=0</f>
        <v>1</v>
      </c>
      <c r="P15" s="1" t="b">
        <f>$O$24&gt;=0</f>
        <v>1</v>
      </c>
      <c r="Q15" s="1" t="b">
        <f>$P$24&gt;=0</f>
        <v>1</v>
      </c>
      <c r="R15" t="b">
        <f>$R$10&gt;=$Q$10</f>
        <v>1</v>
      </c>
      <c r="S15" s="1" t="b">
        <f>$R$6&gt;=$Q$6</f>
        <v>1</v>
      </c>
      <c r="T15" s="1" t="b">
        <f>$R$7&gt;=$Q$7</f>
        <v>1</v>
      </c>
      <c r="U15" s="1" t="b">
        <f>$R$8&gt;=$Q$8</f>
        <v>1</v>
      </c>
      <c r="V15" s="1" t="b">
        <f>$R$9&gt;=$Q$9</f>
        <v>1</v>
      </c>
      <c r="W15" s="1">
        <f>{32767,32767,0.000001,0.01,TRUE,FALSE,FALSE,1,2,1,0.0001,TRUE}</f>
        <v>32767</v>
      </c>
      <c r="X15" s="1">
        <f>{0,0,2,100,0,FALSE,FALSE,0.075,0,0,FALSE,30}</f>
        <v>0</v>
      </c>
    </row>
    <row r="16" spans="1:24" hidden="1" x14ac:dyDescent="0.3"/>
    <row r="17" spans="1:16" hidden="1" x14ac:dyDescent="0.3"/>
    <row r="18" spans="1:16" hidden="1" x14ac:dyDescent="0.3"/>
    <row r="19" spans="1:16" hidden="1" x14ac:dyDescent="0.3"/>
    <row r="20" spans="1:16" hidden="1" x14ac:dyDescent="0.3"/>
    <row r="21" spans="1:16" hidden="1" x14ac:dyDescent="0.3"/>
    <row r="22" spans="1:16" hidden="1" x14ac:dyDescent="0.3"/>
    <row r="23" spans="1:16" x14ac:dyDescent="0.3">
      <c r="A23" s="2" t="s">
        <v>15</v>
      </c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6</v>
      </c>
      <c r="I23" s="1" t="s">
        <v>7</v>
      </c>
      <c r="J23" s="1" t="s">
        <v>8</v>
      </c>
      <c r="K23" s="1" t="s">
        <v>9</v>
      </c>
      <c r="L23" s="1" t="s">
        <v>10</v>
      </c>
      <c r="M23" s="1" t="s">
        <v>11</v>
      </c>
      <c r="N23" s="1" t="s">
        <v>12</v>
      </c>
      <c r="O23" s="1" t="s">
        <v>13</v>
      </c>
      <c r="P23" s="1" t="s">
        <v>14</v>
      </c>
    </row>
    <row r="24" spans="1:16" x14ac:dyDescent="0.3">
      <c r="B24" s="4">
        <v>0</v>
      </c>
      <c r="C24" s="4">
        <v>0</v>
      </c>
      <c r="D24" s="4">
        <v>0</v>
      </c>
      <c r="E24" s="4">
        <v>0</v>
      </c>
      <c r="F24" s="4">
        <v>30000</v>
      </c>
      <c r="G24" s="4">
        <v>0</v>
      </c>
      <c r="H24" s="4">
        <v>0</v>
      </c>
      <c r="I24" s="4">
        <v>0</v>
      </c>
      <c r="J24" s="4">
        <v>0</v>
      </c>
      <c r="K24" s="4">
        <v>10000</v>
      </c>
      <c r="L24" s="4">
        <v>0</v>
      </c>
      <c r="M24" s="4">
        <v>0</v>
      </c>
      <c r="N24" s="4">
        <v>0</v>
      </c>
      <c r="O24" s="4">
        <v>0</v>
      </c>
      <c r="P24" s="4">
        <v>20000</v>
      </c>
    </row>
    <row r="25" spans="1:16" x14ac:dyDescent="0.3">
      <c r="A25" s="2" t="s">
        <v>17</v>
      </c>
      <c r="B25" s="1" t="s">
        <v>18</v>
      </c>
    </row>
    <row r="26" spans="1:16" x14ac:dyDescent="0.3">
      <c r="B26" s="3">
        <f>B5*B24+C5*C24+D5*D24+E5*E24+F5*F24+G5*G24+H5*H24+I5*I24+J5*J24+K5*K24+L5*L24+M5*M24+N5*N24+O5*O24+P5*P24</f>
        <v>7650000</v>
      </c>
    </row>
  </sheetData>
  <scenarios current="0">
    <scenario name="excel_op" count="15" user="葛海洲" comment="创建者 葛海洲 日期 9/21/2023">
      <inputCells r="B24" val="0"/>
      <inputCells r="C24" val="0"/>
      <inputCells r="D24" val="0"/>
      <inputCells r="E24" val="0"/>
      <inputCells r="F24" val="30000"/>
      <inputCells r="G24" val="0"/>
      <inputCells r="H24" val="0"/>
      <inputCells r="I24" val="0"/>
      <inputCells r="J24" val="0"/>
      <inputCells r="K24" val="10000"/>
      <inputCells r="L24" val="0"/>
      <inputCells r="M24" val="0"/>
      <inputCells r="N24" val="0"/>
      <inputCells r="O24" val="0"/>
      <inputCells r="P24" val="20000"/>
    </scenario>
  </scenarios>
  <dataConsolidate/>
  <mergeCells count="1">
    <mergeCell ref="B3:P3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Cornelius Jimmy</dc:creator>
  <cp:lastModifiedBy>Cornelius Jimmy</cp:lastModifiedBy>
  <dcterms:created xsi:type="dcterms:W3CDTF">2023-09-20T23:35:28Z</dcterms:created>
  <dcterms:modified xsi:type="dcterms:W3CDTF">2023-09-24T05:39:42Z</dcterms:modified>
</cp:coreProperties>
</file>